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C:\Users\willingtong\Desktop\IDIPRON\WILLI\Gestión Mensual\2021\Enero\Riesgos\Riesgos de Gestión\"/>
    </mc:Choice>
  </mc:AlternateContent>
  <xr:revisionPtr revIDLastSave="0" documentId="13_ncr:1_{95EF252E-D9EC-49AB-BD22-58A788A92ED2}" xr6:coauthVersionLast="45" xr6:coauthVersionMax="45" xr10:uidLastSave="{00000000-0000-0000-0000-000000000000}"/>
  <bookViews>
    <workbookView xWindow="-120" yWindow="-120" windowWidth="29040" windowHeight="15840" tabRatio="664" activeTab="8" xr2:uid="{00000000-000D-0000-FFFF-FFFF00000000}"/>
  </bookViews>
  <sheets>
    <sheet name="INTERNADO" sheetId="2" r:id="rId1"/>
    <sheet name="EXTERNADO" sheetId="3" r:id="rId2"/>
    <sheet name="TERRITORIO" sheetId="4" r:id="rId3"/>
    <sheet name="SALUD" sheetId="5" r:id="rId4"/>
    <sheet name="EDUCACION" sheetId="6" r:id="rId5"/>
    <sheet name="PSICOSOCIAL" sheetId="7" r:id="rId6"/>
    <sheet name="EMPRENDER" sheetId="8" r:id="rId7"/>
    <sheet name="SOCIOLEGAL" sheetId="9" r:id="rId8"/>
    <sheet name="ESPIRITUALIDAD" sheetId="10" r:id="rId9"/>
  </sheets>
  <definedNames>
    <definedName name="_xlnm._FilterDatabase" localSheetId="1" hidden="1">EXTERNADO!$A$1:$AL$65</definedName>
    <definedName name="_xlnm.Print_Area" localSheetId="1">EXTERNADO!$A$1:$AG$65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48" i="10" l="1"/>
  <c r="N39" i="10"/>
  <c r="N38" i="10"/>
  <c r="N37" i="10"/>
  <c r="N36" i="10"/>
  <c r="N35" i="10"/>
  <c r="N34" i="10"/>
  <c r="O33" i="10"/>
  <c r="O36" i="10" s="1"/>
  <c r="N33" i="10"/>
  <c r="I33" i="10"/>
  <c r="I34" i="10" s="1"/>
  <c r="N32" i="10"/>
  <c r="N31" i="10"/>
  <c r="N30" i="10"/>
  <c r="N29" i="10"/>
  <c r="N28" i="10"/>
  <c r="N27" i="10"/>
  <c r="N26" i="10"/>
  <c r="O26" i="10" s="1"/>
  <c r="O29" i="10" s="1"/>
  <c r="I26" i="10"/>
  <c r="I27" i="10" s="1"/>
  <c r="N25" i="10"/>
  <c r="N24" i="10"/>
  <c r="N23" i="10"/>
  <c r="N22" i="10"/>
  <c r="N21" i="10"/>
  <c r="N20" i="10"/>
  <c r="N19" i="10"/>
  <c r="O19" i="10" s="1"/>
  <c r="O22" i="10" s="1"/>
  <c r="I19" i="10"/>
  <c r="I20" i="10" s="1"/>
  <c r="N18" i="10"/>
  <c r="N17" i="10"/>
  <c r="N16" i="10"/>
  <c r="N15" i="10"/>
  <c r="N14" i="10"/>
  <c r="N13" i="10"/>
  <c r="N12" i="10"/>
  <c r="O12" i="10" s="1"/>
  <c r="O15" i="10" s="1"/>
  <c r="I12" i="10"/>
  <c r="I13" i="10" s="1"/>
  <c r="I21" i="10" l="1"/>
  <c r="J19" i="10"/>
  <c r="I14" i="10"/>
  <c r="J12" i="10"/>
  <c r="I35" i="10"/>
  <c r="J33" i="10"/>
  <c r="I28" i="10"/>
  <c r="J26" i="10"/>
  <c r="R15" i="10"/>
  <c r="Q15" i="10"/>
  <c r="R29" i="10"/>
  <c r="Q29" i="10"/>
  <c r="R22" i="10"/>
  <c r="Q22" i="10"/>
  <c r="R36" i="10"/>
  <c r="Q36" i="10"/>
  <c r="T36" i="10" l="1"/>
  <c r="Q33" i="10"/>
  <c r="S36" i="10"/>
  <c r="T22" i="10"/>
  <c r="Q19" i="10"/>
  <c r="S22" i="10"/>
  <c r="T29" i="10"/>
  <c r="Q26" i="10"/>
  <c r="S29" i="10"/>
  <c r="T15" i="10"/>
  <c r="Q12" i="10"/>
  <c r="S15" i="10"/>
  <c r="AB50" i="9" l="1"/>
  <c r="N40" i="9"/>
  <c r="N39" i="9"/>
  <c r="N38" i="9"/>
  <c r="N37" i="9"/>
  <c r="N36" i="9"/>
  <c r="N35" i="9"/>
  <c r="N34" i="9"/>
  <c r="O34" i="9" s="1"/>
  <c r="O37" i="9" s="1"/>
  <c r="I34" i="9"/>
  <c r="I35" i="9" s="1"/>
  <c r="N33" i="9"/>
  <c r="N32" i="9"/>
  <c r="N31" i="9"/>
  <c r="N30" i="9"/>
  <c r="N29" i="9"/>
  <c r="N28" i="9"/>
  <c r="O27" i="9" s="1"/>
  <c r="O30" i="9" s="1"/>
  <c r="N27" i="9"/>
  <c r="I27" i="9"/>
  <c r="I28" i="9" s="1"/>
  <c r="Q26" i="9"/>
  <c r="N26" i="9"/>
  <c r="O26" i="9" s="1"/>
  <c r="J26" i="9"/>
  <c r="I26" i="9"/>
  <c r="N25" i="9"/>
  <c r="N24" i="9"/>
  <c r="N23" i="9"/>
  <c r="N22" i="9"/>
  <c r="N21" i="9"/>
  <c r="N20" i="9"/>
  <c r="N19" i="9"/>
  <c r="I19" i="9"/>
  <c r="I20" i="9" s="1"/>
  <c r="N18" i="9"/>
  <c r="N17" i="9"/>
  <c r="N16" i="9"/>
  <c r="N15" i="9"/>
  <c r="N14" i="9"/>
  <c r="N13" i="9"/>
  <c r="N12" i="9"/>
  <c r="I12" i="9"/>
  <c r="I13" i="9" s="1"/>
  <c r="I29" i="9" l="1"/>
  <c r="J27" i="9"/>
  <c r="I36" i="9"/>
  <c r="J34" i="9"/>
  <c r="O12" i="9"/>
  <c r="O15" i="9" s="1"/>
  <c r="R15" i="9" s="1"/>
  <c r="O19" i="9"/>
  <c r="O22" i="9" s="1"/>
  <c r="Q22" i="9" s="1"/>
  <c r="Q15" i="9"/>
  <c r="R30" i="9"/>
  <c r="Q30" i="9"/>
  <c r="I14" i="9"/>
  <c r="J12" i="9"/>
  <c r="I21" i="9"/>
  <c r="J19" i="9"/>
  <c r="R37" i="9"/>
  <c r="Q37" i="9"/>
  <c r="R22" i="9" l="1"/>
  <c r="T37" i="9"/>
  <c r="Q34" i="9"/>
  <c r="S37" i="9"/>
  <c r="T30" i="9"/>
  <c r="Q27" i="9"/>
  <c r="S30" i="9"/>
  <c r="S22" i="9"/>
  <c r="T22" i="9"/>
  <c r="Q19" i="9"/>
  <c r="S15" i="9"/>
  <c r="T15" i="9"/>
  <c r="Q12" i="9"/>
  <c r="AB34" i="8" l="1"/>
  <c r="N25" i="8"/>
  <c r="N24" i="8"/>
  <c r="N23" i="8"/>
  <c r="N22" i="8"/>
  <c r="N21" i="8"/>
  <c r="N20" i="8"/>
  <c r="O19" i="8"/>
  <c r="O22" i="8" s="1"/>
  <c r="N19" i="8"/>
  <c r="I19" i="8"/>
  <c r="I20" i="8" s="1"/>
  <c r="N18" i="8"/>
  <c r="N17" i="8"/>
  <c r="N16" i="8"/>
  <c r="N15" i="8"/>
  <c r="N14" i="8"/>
  <c r="N13" i="8"/>
  <c r="N12" i="8"/>
  <c r="O12" i="8" s="1"/>
  <c r="O15" i="8" s="1"/>
  <c r="I12" i="8"/>
  <c r="I13" i="8" s="1"/>
  <c r="I14" i="8" l="1"/>
  <c r="J12" i="8"/>
  <c r="I21" i="8"/>
  <c r="J19" i="8"/>
  <c r="R15" i="8"/>
  <c r="Q15" i="8"/>
  <c r="R22" i="8"/>
  <c r="Q22" i="8"/>
  <c r="T22" i="8" l="1"/>
  <c r="Q19" i="8"/>
  <c r="S22" i="8"/>
  <c r="T15" i="8"/>
  <c r="Q12" i="8"/>
  <c r="S15" i="8"/>
  <c r="AB34" i="7" l="1"/>
  <c r="N25" i="7"/>
  <c r="N24" i="7"/>
  <c r="N23" i="7"/>
  <c r="N22" i="7"/>
  <c r="N21" i="7"/>
  <c r="N20" i="7"/>
  <c r="N19" i="7"/>
  <c r="I19" i="7"/>
  <c r="I20" i="7" s="1"/>
  <c r="N18" i="7"/>
  <c r="N17" i="7"/>
  <c r="N16" i="7"/>
  <c r="N15" i="7"/>
  <c r="N14" i="7"/>
  <c r="N13" i="7"/>
  <c r="N12" i="7"/>
  <c r="O12" i="7" s="1"/>
  <c r="O15" i="7" s="1"/>
  <c r="Q15" i="7" s="1"/>
  <c r="I12" i="7"/>
  <c r="I13" i="7" s="1"/>
  <c r="I14" i="7" l="1"/>
  <c r="J12" i="7"/>
  <c r="O19" i="7"/>
  <c r="O22" i="7" s="1"/>
  <c r="Q22" i="7" s="1"/>
  <c r="Q19" i="7" s="1"/>
  <c r="T22" i="7"/>
  <c r="S15" i="7"/>
  <c r="Q12" i="7"/>
  <c r="S22" i="7"/>
  <c r="T15" i="7"/>
  <c r="I21" i="7"/>
  <c r="J19" i="7"/>
  <c r="AB63" i="6" l="1"/>
  <c r="N53" i="6"/>
  <c r="N52" i="6"/>
  <c r="N51" i="6"/>
  <c r="N50" i="6"/>
  <c r="O47" i="6" s="1"/>
  <c r="O50" i="6" s="1"/>
  <c r="N49" i="6"/>
  <c r="N48" i="6"/>
  <c r="N47" i="6"/>
  <c r="I47" i="6"/>
  <c r="I48" i="6" s="1"/>
  <c r="N46" i="6"/>
  <c r="N45" i="6"/>
  <c r="N44" i="6"/>
  <c r="N43" i="6"/>
  <c r="N42" i="6"/>
  <c r="N41" i="6"/>
  <c r="N40" i="6"/>
  <c r="O40" i="6" s="1"/>
  <c r="O43" i="6" s="1"/>
  <c r="I40" i="6"/>
  <c r="I41" i="6" s="1"/>
  <c r="N39" i="6"/>
  <c r="N38" i="6"/>
  <c r="N37" i="6"/>
  <c r="N36" i="6"/>
  <c r="N35" i="6"/>
  <c r="N34" i="6"/>
  <c r="O33" i="6" s="1"/>
  <c r="O36" i="6" s="1"/>
  <c r="N33" i="6"/>
  <c r="I33" i="6"/>
  <c r="I34" i="6" s="1"/>
  <c r="N32" i="6"/>
  <c r="N31" i="6"/>
  <c r="N30" i="6"/>
  <c r="N29" i="6"/>
  <c r="N28" i="6"/>
  <c r="N27" i="6"/>
  <c r="N26" i="6"/>
  <c r="O26" i="6" s="1"/>
  <c r="O29" i="6" s="1"/>
  <c r="I26" i="6"/>
  <c r="I27" i="6" s="1"/>
  <c r="N25" i="6"/>
  <c r="N24" i="6"/>
  <c r="N23" i="6"/>
  <c r="N22" i="6"/>
  <c r="N21" i="6"/>
  <c r="N20" i="6"/>
  <c r="O19" i="6"/>
  <c r="O22" i="6" s="1"/>
  <c r="N19" i="6"/>
  <c r="I19" i="6"/>
  <c r="I20" i="6" s="1"/>
  <c r="N18" i="6"/>
  <c r="N17" i="6"/>
  <c r="N16" i="6"/>
  <c r="N15" i="6"/>
  <c r="N14" i="6"/>
  <c r="N13" i="6"/>
  <c r="N12" i="6"/>
  <c r="O12" i="6" s="1"/>
  <c r="O15" i="6" s="1"/>
  <c r="I12" i="6"/>
  <c r="I13" i="6" s="1"/>
  <c r="I35" i="6" l="1"/>
  <c r="J33" i="6"/>
  <c r="I28" i="6"/>
  <c r="J26" i="6"/>
  <c r="I14" i="6"/>
  <c r="J12" i="6"/>
  <c r="I21" i="6"/>
  <c r="J19" i="6"/>
  <c r="I42" i="6"/>
  <c r="J40" i="6"/>
  <c r="I49" i="6"/>
  <c r="J47" i="6"/>
  <c r="R15" i="6"/>
  <c r="Q15" i="6"/>
  <c r="R29" i="6"/>
  <c r="Q29" i="6"/>
  <c r="R43" i="6"/>
  <c r="Q43" i="6"/>
  <c r="R22" i="6"/>
  <c r="Q22" i="6"/>
  <c r="R36" i="6"/>
  <c r="Q36" i="6"/>
  <c r="R50" i="6"/>
  <c r="Q50" i="6"/>
  <c r="T50" i="6" l="1"/>
  <c r="Q47" i="6"/>
  <c r="S50" i="6"/>
  <c r="T36" i="6"/>
  <c r="Q33" i="6"/>
  <c r="S36" i="6"/>
  <c r="T22" i="6"/>
  <c r="Q19" i="6"/>
  <c r="S22" i="6"/>
  <c r="T43" i="6"/>
  <c r="Q40" i="6"/>
  <c r="S43" i="6"/>
  <c r="T29" i="6"/>
  <c r="Q26" i="6"/>
  <c r="S29" i="6"/>
  <c r="T15" i="6"/>
  <c r="Q12" i="6"/>
  <c r="S15" i="6"/>
  <c r="AB63" i="5" l="1"/>
  <c r="N53" i="5"/>
  <c r="N52" i="5"/>
  <c r="N51" i="5"/>
  <c r="T50" i="5"/>
  <c r="S50" i="5"/>
  <c r="N50" i="5"/>
  <c r="N49" i="5"/>
  <c r="N48" i="5"/>
  <c r="I48" i="5"/>
  <c r="I49" i="5" s="1"/>
  <c r="O47" i="5"/>
  <c r="O50" i="5" s="1"/>
  <c r="N47" i="5"/>
  <c r="J47" i="5"/>
  <c r="I47" i="5"/>
  <c r="N46" i="5"/>
  <c r="N45" i="5"/>
  <c r="N44" i="5"/>
  <c r="T43" i="5"/>
  <c r="S43" i="5"/>
  <c r="N43" i="5"/>
  <c r="N42" i="5"/>
  <c r="N41" i="5"/>
  <c r="I41" i="5"/>
  <c r="I42" i="5" s="1"/>
  <c r="N40" i="5"/>
  <c r="O40" i="5" s="1"/>
  <c r="O43" i="5" s="1"/>
  <c r="I40" i="5"/>
  <c r="N39" i="5"/>
  <c r="N38" i="5"/>
  <c r="N37" i="5"/>
  <c r="T36" i="5"/>
  <c r="S36" i="5"/>
  <c r="N36" i="5"/>
  <c r="N35" i="5"/>
  <c r="N34" i="5"/>
  <c r="O33" i="5" s="1"/>
  <c r="O36" i="5" s="1"/>
  <c r="I34" i="5"/>
  <c r="I35" i="5" s="1"/>
  <c r="N33" i="5"/>
  <c r="J33" i="5"/>
  <c r="I33" i="5"/>
  <c r="N32" i="5"/>
  <c r="N31" i="5"/>
  <c r="N30" i="5"/>
  <c r="T29" i="5"/>
  <c r="S29" i="5"/>
  <c r="N29" i="5"/>
  <c r="N28" i="5"/>
  <c r="N27" i="5"/>
  <c r="I27" i="5"/>
  <c r="I28" i="5" s="1"/>
  <c r="N26" i="5"/>
  <c r="O26" i="5" s="1"/>
  <c r="O29" i="5" s="1"/>
  <c r="I26" i="5"/>
  <c r="N25" i="5"/>
  <c r="N24" i="5"/>
  <c r="N23" i="5"/>
  <c r="T22" i="5"/>
  <c r="S22" i="5"/>
  <c r="N22" i="5"/>
  <c r="O19" i="5" s="1"/>
  <c r="O22" i="5" s="1"/>
  <c r="N21" i="5"/>
  <c r="N20" i="5"/>
  <c r="I20" i="5"/>
  <c r="I21" i="5" s="1"/>
  <c r="N19" i="5"/>
  <c r="J19" i="5"/>
  <c r="I19" i="5"/>
  <c r="N18" i="5"/>
  <c r="AP17" i="5"/>
  <c r="N17" i="5"/>
  <c r="N16" i="5"/>
  <c r="T15" i="5"/>
  <c r="S15" i="5"/>
  <c r="N15" i="5"/>
  <c r="AP14" i="5"/>
  <c r="N14" i="5"/>
  <c r="N13" i="5"/>
  <c r="I13" i="5"/>
  <c r="I14" i="5" s="1"/>
  <c r="N12" i="5"/>
  <c r="O12" i="5" s="1"/>
  <c r="O15" i="5" s="1"/>
  <c r="I12" i="5"/>
  <c r="AB49" i="4"/>
  <c r="N39" i="4"/>
  <c r="N38" i="4"/>
  <c r="N37" i="4"/>
  <c r="N36" i="4"/>
  <c r="N35" i="4"/>
  <c r="N34" i="4"/>
  <c r="N33" i="4"/>
  <c r="O33" i="4" s="1"/>
  <c r="O36" i="4" s="1"/>
  <c r="I33" i="4"/>
  <c r="I34" i="4" s="1"/>
  <c r="N32" i="4"/>
  <c r="N31" i="4"/>
  <c r="N30" i="4"/>
  <c r="N29" i="4"/>
  <c r="N28" i="4"/>
  <c r="N27" i="4"/>
  <c r="N26" i="4"/>
  <c r="O26" i="4" s="1"/>
  <c r="O29" i="4" s="1"/>
  <c r="I26" i="4"/>
  <c r="I27" i="4" s="1"/>
  <c r="N25" i="4"/>
  <c r="N24" i="4"/>
  <c r="N23" i="4"/>
  <c r="N22" i="4"/>
  <c r="N21" i="4"/>
  <c r="N20" i="4"/>
  <c r="N19" i="4"/>
  <c r="O19" i="4" s="1"/>
  <c r="O22" i="4" s="1"/>
  <c r="I19" i="4"/>
  <c r="I20" i="4" s="1"/>
  <c r="N18" i="4"/>
  <c r="N17" i="4"/>
  <c r="N16" i="4"/>
  <c r="N15" i="4"/>
  <c r="N14" i="4"/>
  <c r="N13" i="4"/>
  <c r="N12" i="4"/>
  <c r="O12" i="4" s="1"/>
  <c r="O15" i="4" s="1"/>
  <c r="I12" i="4"/>
  <c r="I13" i="4" s="1"/>
  <c r="I35" i="4" l="1"/>
  <c r="J33" i="4"/>
  <c r="I14" i="4"/>
  <c r="J12" i="4"/>
  <c r="I21" i="4"/>
  <c r="J19" i="4"/>
  <c r="I28" i="4"/>
  <c r="J26" i="4"/>
  <c r="J12" i="5"/>
  <c r="J26" i="5"/>
  <c r="J40" i="5"/>
  <c r="Q15" i="5"/>
  <c r="Q12" i="5" s="1"/>
  <c r="R15" i="5"/>
  <c r="R29" i="5"/>
  <c r="Q29" i="5"/>
  <c r="Q26" i="5" s="1"/>
  <c r="R43" i="5"/>
  <c r="Q43" i="5"/>
  <c r="Q40" i="5" s="1"/>
  <c r="R22" i="5"/>
  <c r="Q22" i="5"/>
  <c r="Q19" i="5" s="1"/>
  <c r="R36" i="5"/>
  <c r="Q36" i="5"/>
  <c r="Q33" i="5" s="1"/>
  <c r="R50" i="5"/>
  <c r="Q50" i="5"/>
  <c r="Q47" i="5" s="1"/>
  <c r="R22" i="4"/>
  <c r="Q22" i="4"/>
  <c r="R29" i="4"/>
  <c r="Q29" i="4"/>
  <c r="R15" i="4"/>
  <c r="Q15" i="4"/>
  <c r="R36" i="4"/>
  <c r="Q36" i="4"/>
  <c r="T36" i="4" l="1"/>
  <c r="Q33" i="4"/>
  <c r="S36" i="4"/>
  <c r="T15" i="4"/>
  <c r="Q12" i="4"/>
  <c r="S15" i="4"/>
  <c r="T29" i="4"/>
  <c r="Q26" i="4"/>
  <c r="S29" i="4"/>
  <c r="T22" i="4"/>
  <c r="Q19" i="4"/>
  <c r="S22" i="4"/>
  <c r="AB63" i="3" l="1"/>
  <c r="N53" i="3"/>
  <c r="N52" i="3"/>
  <c r="N51" i="3"/>
  <c r="N50" i="3"/>
  <c r="O47" i="3" s="1"/>
  <c r="O50" i="3" s="1"/>
  <c r="N49" i="3"/>
  <c r="N48" i="3"/>
  <c r="N47" i="3"/>
  <c r="I47" i="3"/>
  <c r="I48" i="3" s="1"/>
  <c r="N46" i="3"/>
  <c r="N45" i="3"/>
  <c r="N44" i="3"/>
  <c r="N43" i="3"/>
  <c r="N42" i="3"/>
  <c r="N41" i="3"/>
  <c r="N40" i="3"/>
  <c r="O40" i="3" s="1"/>
  <c r="O43" i="3" s="1"/>
  <c r="I40" i="3"/>
  <c r="I41" i="3" s="1"/>
  <c r="N39" i="3"/>
  <c r="N38" i="3"/>
  <c r="N37" i="3"/>
  <c r="N36" i="3"/>
  <c r="N35" i="3"/>
  <c r="N34" i="3"/>
  <c r="N33" i="3"/>
  <c r="O33" i="3" s="1"/>
  <c r="O36" i="3" s="1"/>
  <c r="I33" i="3"/>
  <c r="I34" i="3" s="1"/>
  <c r="N32" i="3"/>
  <c r="N31" i="3"/>
  <c r="N30" i="3"/>
  <c r="N29" i="3"/>
  <c r="O26" i="3" s="1"/>
  <c r="O29" i="3" s="1"/>
  <c r="N28" i="3"/>
  <c r="N27" i="3"/>
  <c r="N26" i="3"/>
  <c r="I26" i="3"/>
  <c r="I27" i="3" s="1"/>
  <c r="N25" i="3"/>
  <c r="N24" i="3"/>
  <c r="N23" i="3"/>
  <c r="N22" i="3"/>
  <c r="N21" i="3"/>
  <c r="N20" i="3"/>
  <c r="N19" i="3"/>
  <c r="O19" i="3" s="1"/>
  <c r="O22" i="3" s="1"/>
  <c r="I19" i="3"/>
  <c r="I20" i="3" s="1"/>
  <c r="N18" i="3"/>
  <c r="N17" i="3"/>
  <c r="N16" i="3"/>
  <c r="N15" i="3"/>
  <c r="N14" i="3"/>
  <c r="N13" i="3"/>
  <c r="N12" i="3"/>
  <c r="O12" i="3" s="1"/>
  <c r="O15" i="3" s="1"/>
  <c r="I12" i="3"/>
  <c r="I13" i="3" s="1"/>
  <c r="I21" i="3" l="1"/>
  <c r="J19" i="3"/>
  <c r="I35" i="3"/>
  <c r="J33" i="3"/>
  <c r="I42" i="3"/>
  <c r="J40" i="3"/>
  <c r="I14" i="3"/>
  <c r="J12" i="3"/>
  <c r="I28" i="3"/>
  <c r="J26" i="3"/>
  <c r="I49" i="3"/>
  <c r="J47" i="3"/>
  <c r="R15" i="3"/>
  <c r="Q15" i="3"/>
  <c r="R29" i="3"/>
  <c r="Q29" i="3"/>
  <c r="R43" i="3"/>
  <c r="Q43" i="3"/>
  <c r="R22" i="3"/>
  <c r="Q22" i="3"/>
  <c r="R36" i="3"/>
  <c r="Q36" i="3"/>
  <c r="R50" i="3"/>
  <c r="Q50" i="3"/>
  <c r="T50" i="3" l="1"/>
  <c r="Q47" i="3"/>
  <c r="S50" i="3"/>
  <c r="T36" i="3"/>
  <c r="Q33" i="3"/>
  <c r="S36" i="3"/>
  <c r="T22" i="3"/>
  <c r="Q19" i="3"/>
  <c r="S22" i="3"/>
  <c r="T43" i="3"/>
  <c r="Q40" i="3"/>
  <c r="S43" i="3"/>
  <c r="T29" i="3"/>
  <c r="Q26" i="3"/>
  <c r="S29" i="3"/>
  <c r="T15" i="3"/>
  <c r="Q12" i="3"/>
  <c r="S15" i="3"/>
  <c r="AB69" i="2" l="1"/>
  <c r="N60" i="2"/>
  <c r="N59" i="2"/>
  <c r="N58" i="2"/>
  <c r="N57" i="2"/>
  <c r="N56" i="2"/>
  <c r="N55" i="2"/>
  <c r="O54" i="2"/>
  <c r="O57" i="2" s="1"/>
  <c r="N54" i="2"/>
  <c r="I54" i="2"/>
  <c r="I55" i="2" s="1"/>
  <c r="N53" i="2"/>
  <c r="N52" i="2"/>
  <c r="N51" i="2"/>
  <c r="N50" i="2"/>
  <c r="N49" i="2"/>
  <c r="N48" i="2"/>
  <c r="N47" i="2"/>
  <c r="O47" i="2" s="1"/>
  <c r="O50" i="2" s="1"/>
  <c r="I47" i="2"/>
  <c r="I48" i="2" s="1"/>
  <c r="N46" i="2"/>
  <c r="N45" i="2"/>
  <c r="N44" i="2"/>
  <c r="N43" i="2"/>
  <c r="N42" i="2"/>
  <c r="N41" i="2"/>
  <c r="N40" i="2"/>
  <c r="O40" i="2" s="1"/>
  <c r="O43" i="2" s="1"/>
  <c r="I40" i="2"/>
  <c r="I41" i="2" s="1"/>
  <c r="N39" i="2"/>
  <c r="N38" i="2"/>
  <c r="N37" i="2"/>
  <c r="O33" i="2" s="1"/>
  <c r="O36" i="2" s="1"/>
  <c r="N36" i="2"/>
  <c r="N35" i="2"/>
  <c r="N34" i="2"/>
  <c r="N33" i="2"/>
  <c r="I33" i="2"/>
  <c r="I34" i="2" s="1"/>
  <c r="N32" i="2"/>
  <c r="N31" i="2"/>
  <c r="N30" i="2"/>
  <c r="N29" i="2"/>
  <c r="O26" i="2" s="1"/>
  <c r="O29" i="2" s="1"/>
  <c r="N28" i="2"/>
  <c r="N27" i="2"/>
  <c r="N26" i="2"/>
  <c r="I26" i="2"/>
  <c r="I27" i="2" s="1"/>
  <c r="N25" i="2"/>
  <c r="N24" i="2"/>
  <c r="N23" i="2"/>
  <c r="N22" i="2"/>
  <c r="N21" i="2"/>
  <c r="N20" i="2"/>
  <c r="N19" i="2"/>
  <c r="O19" i="2" s="1"/>
  <c r="O22" i="2" s="1"/>
  <c r="I19" i="2"/>
  <c r="I20" i="2" s="1"/>
  <c r="N18" i="2"/>
  <c r="N17" i="2"/>
  <c r="N16" i="2"/>
  <c r="N15" i="2"/>
  <c r="N14" i="2"/>
  <c r="N13" i="2"/>
  <c r="N12" i="2"/>
  <c r="O12" i="2" s="1"/>
  <c r="O15" i="2" s="1"/>
  <c r="I12" i="2"/>
  <c r="I13" i="2" s="1"/>
  <c r="I28" i="2" l="1"/>
  <c r="J26" i="2"/>
  <c r="I42" i="2"/>
  <c r="J40" i="2"/>
  <c r="I14" i="2"/>
  <c r="J12" i="2"/>
  <c r="I21" i="2"/>
  <c r="J19" i="2"/>
  <c r="I49" i="2"/>
  <c r="J47" i="2"/>
  <c r="I56" i="2"/>
  <c r="J54" i="2"/>
  <c r="I35" i="2"/>
  <c r="J33" i="2"/>
  <c r="R22" i="2"/>
  <c r="Q22" i="2"/>
  <c r="R36" i="2"/>
  <c r="Q36" i="2"/>
  <c r="R50" i="2"/>
  <c r="Q50" i="2"/>
  <c r="R15" i="2"/>
  <c r="Q15" i="2"/>
  <c r="R29" i="2"/>
  <c r="Q29" i="2"/>
  <c r="R43" i="2"/>
  <c r="Q43" i="2"/>
  <c r="R57" i="2"/>
  <c r="Q57" i="2"/>
  <c r="T57" i="2" l="1"/>
  <c r="Q54" i="2"/>
  <c r="S57" i="2"/>
  <c r="T43" i="2"/>
  <c r="Q40" i="2"/>
  <c r="S43" i="2"/>
  <c r="T29" i="2"/>
  <c r="Q26" i="2"/>
  <c r="S29" i="2"/>
  <c r="T15" i="2"/>
  <c r="Q12" i="2"/>
  <c r="S15" i="2"/>
  <c r="T50" i="2"/>
  <c r="Q47" i="2"/>
  <c r="S50" i="2"/>
  <c r="T36" i="2"/>
  <c r="Q33" i="2"/>
  <c r="S36" i="2"/>
  <c r="T22" i="2"/>
  <c r="Q19" i="2"/>
  <c r="S22" i="2"/>
</calcChain>
</file>

<file path=xl/sharedStrings.xml><?xml version="1.0" encoding="utf-8"?>
<sst xmlns="http://schemas.openxmlformats.org/spreadsheetml/2006/main" count="4185" uniqueCount="715">
  <si>
    <t>IMPACTO</t>
  </si>
  <si>
    <t>PROBABILIDAD</t>
  </si>
  <si>
    <t>TIPO DE RIESGO</t>
  </si>
  <si>
    <t>ASIGNADO</t>
  </si>
  <si>
    <t>SÍ</t>
  </si>
  <si>
    <t>RARA VEZ</t>
  </si>
  <si>
    <t>ESTRATÉGICO</t>
  </si>
  <si>
    <t>NO ASIGNADO</t>
  </si>
  <si>
    <t>NO</t>
  </si>
  <si>
    <t>IMPROBABLE</t>
  </si>
  <si>
    <t>DE IMAGEN O REPUTACIONAL</t>
  </si>
  <si>
    <t>ADECUADO</t>
  </si>
  <si>
    <t>INADECUADO</t>
  </si>
  <si>
    <t>MODERADO</t>
  </si>
  <si>
    <t>POSIBLE</t>
  </si>
  <si>
    <t>OPERATIVO</t>
  </si>
  <si>
    <t>OPORTUNA</t>
  </si>
  <si>
    <t>INOPORTUNA</t>
  </si>
  <si>
    <t>MAYOR</t>
  </si>
  <si>
    <t>PROBABLE</t>
  </si>
  <si>
    <t>FINANCIERO</t>
  </si>
  <si>
    <t>DETECTAR</t>
  </si>
  <si>
    <t>NO ES UN CONTROL</t>
  </si>
  <si>
    <t>CUMPLIMIENTO</t>
  </si>
  <si>
    <t>CATASTRÓFICO</t>
  </si>
  <si>
    <t>CASI SEGURO</t>
  </si>
  <si>
    <t>GERENCIAL</t>
  </si>
  <si>
    <t>FECHA DE ACTUALIZACIÓN:</t>
  </si>
  <si>
    <r>
      <t xml:space="preserve">ACCIÓN: </t>
    </r>
    <r>
      <rPr>
        <sz val="10"/>
        <color theme="1"/>
        <rFont val="Times New Roman"/>
        <family val="1"/>
      </rPr>
      <t>(Marcar con "X")</t>
    </r>
  </si>
  <si>
    <t>FORMULACIÓN</t>
  </si>
  <si>
    <t>SEGUIMIENTO 1</t>
  </si>
  <si>
    <t>SEGUIMIENTO 2</t>
  </si>
  <si>
    <t>SEGUIMIENTO 3</t>
  </si>
  <si>
    <t>X</t>
  </si>
  <si>
    <t>CONFIABLE</t>
  </si>
  <si>
    <t>NO CONFIABLE</t>
  </si>
  <si>
    <t>TECNOLOGÍA</t>
  </si>
  <si>
    <t xml:space="preserve">DE CUMPLIMIENTO </t>
  </si>
  <si>
    <t>IDENTIFICACIÓN DEL RIESGO</t>
  </si>
  <si>
    <t>VALORACIÓN DEL RIESGO</t>
  </si>
  <si>
    <t>FECHA</t>
  </si>
  <si>
    <t>MONITOREO Y REVISIÓN</t>
  </si>
  <si>
    <t>SE INVESTIGAN Y SE RESUELVEN OPORTUNAMENTE</t>
  </si>
  <si>
    <t>NO SE INVESTIGAN Y SE RESUELVEN OPORTUNAMENTE</t>
  </si>
  <si>
    <t>TÉCNOLOGIA</t>
  </si>
  <si>
    <t>PROCESO/
OBJETIVO</t>
  </si>
  <si>
    <t>ÁREA*/ OBJETIVO</t>
  </si>
  <si>
    <t>CAUSA</t>
  </si>
  <si>
    <t>RIESGO</t>
  </si>
  <si>
    <t>CONSECUENCIAS</t>
  </si>
  <si>
    <t>ANÁLISIS DEL RIESGO</t>
  </si>
  <si>
    <t>EVALUACIÓN DEL RIESGO</t>
  </si>
  <si>
    <t>RIESGO RESIDUAL</t>
  </si>
  <si>
    <t>COMPLETA</t>
  </si>
  <si>
    <t>INCOMPLETA</t>
  </si>
  <si>
    <t>NO EXISTE</t>
  </si>
  <si>
    <t>RIESGO INHERENTE</t>
  </si>
  <si>
    <t xml:space="preserve">DESCRIPCIÓN DE LA ACTIVIDAD DE CONTROL </t>
  </si>
  <si>
    <t xml:space="preserve">CARACTERISTICAS DEL CONTROL </t>
  </si>
  <si>
    <t>SÍ/NO</t>
  </si>
  <si>
    <t>Valor</t>
  </si>
  <si>
    <t>PESO DEL DISEÑO DE CADA CONTROL</t>
  </si>
  <si>
    <t>PESO DE LA EJECUCIÓN DE CADA CONTROL</t>
  </si>
  <si>
    <t>SOLIDEZ INDIVIDUAL DE CADA CONTROL</t>
  </si>
  <si>
    <t xml:space="preserve">DEBE ESTABLECER ACCIONES PARA FORTALECER EL CONTROL </t>
  </si>
  <si>
    <t>CONTROLES AYUDAN A DISMINUIR PROBABILIDAD</t>
  </si>
  <si>
    <t>CONTROLES AYUDAN A DISMINUIR IMPACTO</t>
  </si>
  <si>
    <t>ZONA DE RIESGO RESIDUAL</t>
  </si>
  <si>
    <t>OPCIÓN DE MANEJO</t>
  </si>
  <si>
    <t>FECHA DE ÚLTIMA MATERIALIZACIÓN DEL RIESGO</t>
  </si>
  <si>
    <t>ACCIONES DE CONTINGENCIA EN CASO DE MATERIALIZACIÓN DEL RIESGO</t>
  </si>
  <si>
    <t>ACCIONES ASOCIADAS AL FORTALECIMIENTO DEL CONTROL O A LA CAUSA</t>
  </si>
  <si>
    <t>FUERTE (SIEMPRE SE EJECUTA)</t>
  </si>
  <si>
    <t>MODERADO (ALGUNAS VECES)</t>
  </si>
  <si>
    <t>DÉBIL (NO SE EJECUTA)</t>
  </si>
  <si>
    <t>INSIGNIFICANTE</t>
  </si>
  <si>
    <t>BAJO</t>
  </si>
  <si>
    <t>ZONA DE RIESGO INHERENTE</t>
  </si>
  <si>
    <t>ACCIONES A IMPLEMENTAR PARA EL FORTALECIMIENTO</t>
  </si>
  <si>
    <t>PERIODO DE EJECUCIÓN DE LAS ACCIONES A IMPLEMENTAR</t>
  </si>
  <si>
    <t>TIPO DE CONTROL</t>
  </si>
  <si>
    <t>REGISTRO</t>
  </si>
  <si>
    <t>ACCIONES IMPLEMENTADAS</t>
  </si>
  <si>
    <t>RESPONSABLE</t>
  </si>
  <si>
    <t>INDICADORES</t>
  </si>
  <si>
    <t>OBSERVACIONES DEL MONITOREO</t>
  </si>
  <si>
    <t>Sí</t>
  </si>
  <si>
    <t>MENOR</t>
  </si>
  <si>
    <t>1. BAJO</t>
  </si>
  <si>
    <r>
      <t xml:space="preserve">MODELO PEDAGOGICO
</t>
    </r>
    <r>
      <rPr>
        <sz val="10"/>
        <color theme="1"/>
        <rFont val="Times New Roman"/>
        <family val="1"/>
      </rPr>
      <t>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</si>
  <si>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t xml:space="preserve">CONTEXTO PEDAGÓGICO INTERNADO
</t>
    </r>
    <r>
      <rPr>
        <sz val="10"/>
        <color theme="1"/>
        <rFont val="Times New Roman"/>
        <family val="1"/>
      </rPr>
      <t xml:space="preserve">
Entorno protector máximo en el que se brinda de forma permanente a los NNAJ servicios de alimentación, techo, vestuario, educación, recreación, acompañamiento en todos los espacios,  atención inmediata, fortalecimiento de habilidades de convivencia y ciudadanía para su desarrollo en comunidad. </t>
    </r>
  </si>
  <si>
    <t>Falta promover  estrategias de permanencia de  NNAJ en las Unidades Internados</t>
  </si>
  <si>
    <t>Desvinculación de NNAJ del modelo pedagógico del IDIPRON</t>
  </si>
  <si>
    <t>Inobservancia sobre proceso de restablecimiento de derechos por pérdida de vínculos entre el Instituto y el/la NNAJ. 
Reducción de la destinación presupuestal para la atención desde la modalidad de Internado
Incumplimiento de los objetivos misionales establecidos para la modalidad de Internado</t>
  </si>
  <si>
    <t xml:space="preserve"> * Formular estratégias con los tutores de vivenda y facilitadores de convivencia para promover logros en los NNAJ dentro del Modelo pedagógico , en concordancia con las metas establecidas en el Programa de Gobierno y en articulación con los Objetivos de Desarrollo sostenible ODS.
 Formato: "Estrategia de fortalecimiento del Modelo pedagógico  en Unidades de Internado"   M-MIN-FT-012
*Formato Acta de Reunión  A-GDO-FT-004                                                                                                                                                                                                                                                                                                                                                                                                                                                                              </t>
  </si>
  <si>
    <t>¿Existe un responsable asignado a la ejecución del control?</t>
  </si>
  <si>
    <t>DIRECTAMENTE</t>
  </si>
  <si>
    <t>REDUCIR EL RIESGO</t>
  </si>
  <si>
    <t>N/A</t>
  </si>
  <si>
    <t>En los casos en que las estrategias no sean formuladas acorde a los intereses de los NNAJ y/o no cumplan con los requerimientos para su planteamiento, sera reportado al/la Responsable de Unidad correspondiente para que se realicen los ajustes pertinentes.               En los casos en los que haya un retiro no satisfactorio con respecto de los objetivos del proceso de restablecimiento de derechos del/la NNAJ, se remitirá la información al área Sociolegal para desarrollar las acciones de seguimiento al egreso consignados en el procedimiento "Seguimiento a la inasistencia temporal y/o egreso de NNAJ de las UPIs modalidad Internado M-MSL-PR-001".</t>
  </si>
  <si>
    <t xml:space="preserve">1. Diseñar e implementar 7 estrategias de permanencia de NNAJ en  Unidades Internados                       2. 3 Seguimientos a las acciones desarrolladas en la estregia diseñada en las Unidades modalidad  Internado (7 en cada cuatrimestre)                            </t>
  </si>
  <si>
    <t>Diciembre 31/2020</t>
  </si>
  <si>
    <t>DETECTIVO</t>
  </si>
  <si>
    <t>1.Registro de cada una de las Estrategias diseñadas por cada Tutor de vivienda y facilitador de Convivencia en el Formato: "Estrategia de fortalecimiento del Modelo pedagógico  en Unidades de Internado"   M-MIN-FT-012                                  
2.  Informe de seguimiento a las acciones de las estrategias diseñadas en las Unidades Internados en Formato: *Formato Acta de Reunión  A-GDO-FT-004</t>
  </si>
  <si>
    <t>PROFESIONAL UNIVERSITARIO
CONTEXTO INTERNADO</t>
  </si>
  <si>
    <t>EXTREMO</t>
  </si>
  <si>
    <t>ALTO</t>
  </si>
  <si>
    <t>PREVENTIVO</t>
  </si>
  <si>
    <t>2. BAJO</t>
  </si>
  <si>
    <t>¿El responsable tiene la autoridad y adecuada segregación de funciones en la ejecución del control?</t>
  </si>
  <si>
    <t>INDIRECTAMENTE</t>
  </si>
  <si>
    <t>3. BAJO</t>
  </si>
  <si>
    <t>¿La oportunidad en que se ejecuta el control ayuda a prevenir la mitigación del riesgo o a detectar la materialización del riesgo de manera oportuna?</t>
  </si>
  <si>
    <t>No. De columnas en la matriz de riesgo que se desplaza en el eje de la probabilidad.</t>
  </si>
  <si>
    <t>No. De columnas en la matriz de riesgo que se desplaza en el eje de la impacto.</t>
  </si>
  <si>
    <t>ACEPTAR EL RIESGO</t>
  </si>
  <si>
    <t>EVITAR EL RIESGO</t>
  </si>
  <si>
    <t>COMPARTIR EL RIESGO</t>
  </si>
  <si>
    <t>4. BAJO</t>
  </si>
  <si>
    <t>DESCRIPCIÓN DEL RIESGO</t>
  </si>
  <si>
    <t>¿Las actividades que se desarrollan en el
control realmente buscan por si sola prevenir o detectar las causas que pueden dar origen al riesgo, Ej.: verificar, validar, cotejar, comparar, revisar, etc.?</t>
  </si>
  <si>
    <t>PREVENIR</t>
  </si>
  <si>
    <t>5. BAJO</t>
  </si>
  <si>
    <t>No culminación del proceso pedagógico de población beneficiaria de las Unidades de Internado, en casos en los que sea ésta la modalidad que aplique para desarrollar el proceso de restablecimiento de derechos</t>
  </si>
  <si>
    <t>¿La fuente de información que se utiliza en el desarrollo del control es información confiable que permita mitigar el riesgo?</t>
  </si>
  <si>
    <t>FRECUENCIA DE EJECUCIÓN DE LAS ACCIONES DE CONTROL PLANTEADAS</t>
  </si>
  <si>
    <t>NO DISMINUYE</t>
  </si>
  <si>
    <t>1. MODERADO</t>
  </si>
  <si>
    <t>¿Las observaciones, desviaciones o diferencias identificadas como resultados de la ejecución del control son investigadas y resueltas de manera oportuna?</t>
  </si>
  <si>
    <t>ANUAL
CUATRIMESTRAL</t>
  </si>
  <si>
    <t>2. MODERADO</t>
  </si>
  <si>
    <t>¿Se deja evidencia o rastro de la ejecución del control que permita a cualquier tercero con la evidencia llegar a la misma conclusión?</t>
  </si>
  <si>
    <t>3. MODERADO</t>
  </si>
  <si>
    <r>
      <t xml:space="preserve">CONTEXTO PEDAGÓGICO INTERNADO
</t>
    </r>
    <r>
      <rPr>
        <sz val="10"/>
        <color theme="1"/>
        <rFont val="Times New Roman"/>
        <family val="1"/>
      </rPr>
      <t xml:space="preserve">Entorno protector máximo en el que se brinda de forma permanente a los NNAJ servicios de alimentación, techo, vestuario, educación, recreación, acompañamiento en todos los espacios,  atención inmediata, fortalecimiento de habilidades de convivencia y ciudadanía para su desarrollo en comunidad. </t>
    </r>
  </si>
  <si>
    <t>*Fallas en los flujos de información entre las áreas SE3 y las UPIs Internado
*Barreras para la custodia de la información relacionada con el proceso pedagógico de convivencia</t>
  </si>
  <si>
    <t xml:space="preserve">Fallas en el control y seguimiento a los procesos pedagógicos relacionados con la convivencia de NNAJ desde las UPIs Internado. </t>
  </si>
  <si>
    <t>*Desarticulación entre las acciones realizadas desde el modelo de atención SE3 y los procesos adelantados en el ámbito de la convivencia en las UPIs Internado
*Emergencia de barreras para el avance en el proceso pedagógico de NNAJ relacionados con convivencia
*Dificultades en la gestión de la información sobre los procesos de atención en el ámbito convivencial</t>
  </si>
  <si>
    <t>*Implementación inicial y final de Auto y Co-evaluación de NNAJ con participación del Comité Misional de las Unidades Internado, como estrategia para fortalecer la atención en su proceso de convivencia.
* Abordaje de situaciones  que requieran la identificación de estrategias de intervención a través del Comité Misional de las Unidades Internado.</t>
  </si>
  <si>
    <t>Generar alertas frente a las faltas de seguimientos e informarlas a la Subdirección Técnica de Métodos Educativos y Operativa para dar lineamiento y generar los controles respectivos</t>
  </si>
  <si>
    <t>*Implementación inicial y final de Auto y Co-evaluación de NNAJ con participación del Comité Misional de las 7 Unidades Internado, como estrategia para fortalecer la atención en su proceso de convivencia.
* Abordaje de situaciones  que requieran la identificación de estrategias de intervención a través del Comité Misional de las Unidades Internado.</t>
  </si>
  <si>
    <t>* Registro de  Auto y Co-evaluación de convivencia M-MIN-FT-003 de todos los NNAJ en las Unidades Internados.                                  * Registro Actas de Comite Misional de Unidad Internado en  Acta de Reunión  A-GDO-FT-004  y  listados de asistencia de situaciones abordadas en Comité Misional de Upi</t>
  </si>
  <si>
    <t xml:space="preserve">Insuficiencia en el reconocimiento y manejo oportuno sobre las dinámicas de convivencia que pueden suponer la emergencia de barreras para un adecuado avance para el proceso pedagógico de NNAJ. </t>
  </si>
  <si>
    <t>SEMESTRAL
BIMENSUAL</t>
  </si>
  <si>
    <t>* Desconocimiento del modelo pedagógico del IDIPRON
*Desconocimiento de la participación desde el rol de facilitador/a en el cumplimiento de la misionalidad y el modelo pedagógico institucional. 
*Falta de apropiación de la plataforma estratégica, misión y visión del IDIPRON en las UPIs Internado</t>
  </si>
  <si>
    <t>Realización de actividades por parte de las UPI Internado sin correspondencia con la misionalidad del Instituto y el Modelo Pedagógico.</t>
  </si>
  <si>
    <t xml:space="preserve">*Obstáculos para el desarrollo integral de acciones que promuevan un adecuado proceso de restablecimiento de derechos. 
*Barreras en el funcionamiento de las acciones realizadas desde el modelo de atención SE3. </t>
  </si>
  <si>
    <t>Registro mensual  de actividades dentro del Modelo Pedagógico de Idipron en Formato "Planeación y seguimiento mensual de actividades con NNAJ en las Unidades de Protección Integral"  M-MIN-FT-010
Registro de actividades relacionadas con salidas de las UPI Internado en el formato "Planeación de Actividades Pedagógicas" M-MES- FT-009.</t>
  </si>
  <si>
    <t>Suspender las actividades que se estén llevando a cabo fuera de la Misionalidad 
Informar a la Subdirección de Métodos y supervisor inmediato para que se lleven a cabo las acciones administrativas a que haya lugar</t>
  </si>
  <si>
    <t>Verificación y retroalimentación de la planeación  y ejecución mensual de actividades de las Unidades del Contexto Pedagógico Internado.</t>
  </si>
  <si>
    <t>Registro en formato:  Planeaciòn y seguimiento a actividades con NNAJ en Unidades de protecciòn Integral  M-MIN-FT-010</t>
  </si>
  <si>
    <t xml:space="preserve">Incoherencias entre las disposiciones metodológicas adoptadas por las UPI Internado con respecto del modelo pedagógico de restitución de derechos. </t>
  </si>
  <si>
    <t>CUATRIMESTRAL</t>
  </si>
  <si>
    <t>Falta de gestión para el mantenimiento de las instalaciones de las Unidades de Internado</t>
  </si>
  <si>
    <t>Inadecuadas condiciones de las instalaciones de las Upis para una prestación adecuada del servicio a los NNAJ.</t>
  </si>
  <si>
    <t xml:space="preserve">* Daños materiales en las instalaciones y pérdida de recursos de la entidad. </t>
  </si>
  <si>
    <t xml:space="preserve">* Visitas periódicas a las UPI Internado con énfasis en el ciudado de los recursos e instalaciones de la unidad (formato M-MIN-FT-011). </t>
  </si>
  <si>
    <t>Avisar en forma  inmediata al Subdirector Administrativo y Financiero, quien tomará las decisiones pertinentes en el tema de su competencia.</t>
  </si>
  <si>
    <t xml:space="preserve">Visitas de seguimiento a las Upi con el fin de verificar las adecuadas condiciones para la prestación de servicios a los NNAJ, constatando la gestión de las necesidades de mantenimiento a la infraestructura. </t>
  </si>
  <si>
    <t>* Formato de Visita de acompañamiento y seguimiento a la gestión de las Upi internados M-MIN-FT-011
* Acta de reunión A-GDO-FT-004 Seguim.
Registro asistencia A-GDO-FT-010</t>
  </si>
  <si>
    <t>La falta de gestión de mantenimiento de las Unidades Internado, genera inadecuadas condiciones de atención a los NNAJ, ocasionando además daños materiales y pérdida de recursos.</t>
  </si>
  <si>
    <t>SEMESTRAL</t>
  </si>
  <si>
    <t>* Falta de reasignación de los insumos y materiales de talleres vocacionales cuyo funcionamiento se traslada a otras Upi conforme a las necesidades del Modelo Pedagógico.
* Falta de inclusión en los planes de estudio, de los productos e insumos a utilizar en los talleres vocacionales.
* Falta de entrenamiento básico para el manejo y control de inventarios.
* Ausencia de conteos físicos de manera periódica y verificación de inventario en caso de traslados de personal a cargo.
* Falta de registro de ingresos de elementos en el kardex, así como fallas en su  diligenciamiento y actualización.
* Debilidades en la entrega de elementos de consumo así como falta de trazabilidad en el destino final a NNAJ.
* Gestión inadecuada de elementos de consumo que generan excedentes almacenados con posible deterioro, merma u obsolecencia.
* Pérdida de control sobre los elementos debido a entregas informales o no oficiales y el acceso de varias personas al espacio de almacenamiento.
* Fallas en la organización de elementos debido a disposición inadecuada.
* Fallas en la custodia y preservación de elementos por filtraciones de agua, posibilidad de incendio sin la toma de medidas correspondientes y la baja rotación de aquellos que continen liquidos evaporables o volátiles.</t>
  </si>
  <si>
    <t>Inoportunidad y posible ineficacia en el abastecimiento, manejo y control de elementos devolutivos y de consumo destinados a la atención de los NNAJ, en los espacios de almacenamiento temporal en las Upi.</t>
  </si>
  <si>
    <t>* Fallas en la prestación del servicio.
* Incumplimiento de los objetivos del Modelo Pedagógico
* Quejas y reclamos por parte de los funcionarios o responsables de las actividades y de los NNAJ.
* Desgaste operativo en la ubicación de los elementos.
* Demora en el suministro de información sobre los elementos ocasionando retrasos en la atención de los NNAJ
* Pérdida de recursos de la Entidad.
* Hallazgos por parte de  entes de control internos y externos.
* Procesos penales, disciplinarios y fiscales.
*Deterioro de la imagen institucional.</t>
  </si>
  <si>
    <t>Sseguimiento y verificación  de los recursos para el servicio de los NNAJ, su disposición, proceso de entrega y las adecuadas condiciones de los espacios de almacenamiento temporal.</t>
  </si>
  <si>
    <t>Observando el debido proceso, informar la situación al superior inmediato y a la Subdirección de Métodos Educativos, quienes determinan si es conducente poner en conocimiento de la Oficina de Control Interno Disciplinario, el(os) caso(s) del(la) funcionario(a)(s) y/o contratista(s) que incurra(n) en dicha conducta, anexando los soportes correspondientes.</t>
  </si>
  <si>
    <t>1. Realizar visitas de seguimiento y verificación a los espacios de almacenamiento temporal en las UPI, con el fin de hacer cruces aleatorios de información entre los datos registrados en el formato en línea Control de Espacios de Almacenamiento Temporal, el inventario en físico y las planillas de los NNAJ.
2. Seguimiento diario y consolidado mensual del formato digital Control de Almacenamiento Temporal alimentado en las Unidades.
3. Visitas de seguimiento a los Espacios de Almacenamiento Temporal en las Unidades.</t>
  </si>
  <si>
    <t>FEB - DIC 2020</t>
  </si>
  <si>
    <t>* Acta de reunión A-GDO-FT-004
Registro asistencia A-GDO-FT-010
* Formato Visita de acompañamiento y seguimiento en Upi  M- MIN-FT-011
* Formatos en excel mensuales
* Correos electrónicos
* Acta de reunión A-GDO-FT-004
Registro asistencia A-GDO-FT-010</t>
  </si>
  <si>
    <t>Líder Contexto Internado, Profesional y Técnico de apoyo
Profesional de Apoyo de la STMEO</t>
  </si>
  <si>
    <t xml:space="preserve">Debilidades en el abastecimiento, recepción, organización, preservación, custodia, control, entrega y seguimiento de la destinación final, a los elementos en espacios de almacenamiento temporal y talleres vocacionales, pueden generar la sustracción, pérdida o deterioro de recursos, así como hallazgos y procesos sancionatorios por parte de los entes de control. </t>
  </si>
  <si>
    <t>1. Semestral
2. Mensual
3. Cuatrimestral</t>
  </si>
  <si>
    <t>* Baja efectividad de los controles implementados para la adecuada conservación y gestión de la documentación, conforme a lineamientos establecidos en la Política de Gestión Documental.
* Falta de diligenciamiento y actualización del formato único de Inventario Documental.
* Existencia de archivos pendientes de transferencias primarias.
* Ausencia de un sistema de identificación visual de la documentación. 
* Falta de mantenimiento y limpieza de instalaciones y estantería en la que se organiza y reserva la documentación.</t>
  </si>
  <si>
    <t>Inadecuado e/o inoportuno manejo y transferencia de la documentación que conforma los archivos misionales y de gestión, con sus respectivos inventarios</t>
  </si>
  <si>
    <t>*  Perdida de información por falta de aplicación de los instrumentos, al no existir o estar desactualizados.
* Pérdida de la información y memoria institucional.
* Deterioro de la documentación.
* Incumplimiento de lineamientos para control de la documentación y archivo.
* Hallazgos de entes de control internos y externos.</t>
  </si>
  <si>
    <t>Visita de acompañamiento y seguimiento a la gestion del archivo misional y de gestion en las UPI mediante registro en los formatos M-MIN-FT-011 y Acta de Reunión A-GDO-FT-004.</t>
  </si>
  <si>
    <t>Determinar las tareas pendientes o inconsistentes en el manejo de los archivos de gestión y misional, documentando acciones correctivas inmediatas para superación de la situación.</t>
  </si>
  <si>
    <t>Visita  a las UPI Casas de Cuidado llevando a cabo seguimiento al manejo y custodia del archivo misional y de gestión.</t>
  </si>
  <si>
    <t>* Formato Visita de acompañamiento y seguimiento en Upi  Internado M- MIN-FT-011
* Acta de reunión A-GDO-FT-004 
Registro asistencia A-GDO-FT-010</t>
  </si>
  <si>
    <t xml:space="preserve"> Líder Contexto Internado y Profesional de apoyo</t>
  </si>
  <si>
    <t>Los controles ineficaces de la documentación tanto misional como de gestión pueden ocasionar una exposición a pérdida de información y hallazgos de entes de control.</t>
  </si>
  <si>
    <t>2do. Semestre</t>
  </si>
  <si>
    <r>
      <t xml:space="preserve">* Ausencia de procesos de fortalecimiento técnico y normativo con equipos de las UPI.
* Falta de socialización de la información generada en capacitaciones, por parte de los participantes a los equipos en las Unidades. </t>
    </r>
    <r>
      <rPr>
        <sz val="10"/>
        <rFont val="Times New Roman"/>
        <family val="1"/>
      </rPr>
      <t xml:space="preserve">
</t>
    </r>
  </si>
  <si>
    <t>Posible ocurrencia de situaciones de trato inadecuado por parte de servidores o contratistas del Idipron, que puedan afectar la integridad de los NNAJ vinculados al Modelo Pedagógico</t>
  </si>
  <si>
    <t>* Equipos de trabajo que realizan acciones desarticuladas del Modelo pedagógico Institucional                         
* Utilización de recursos en acciones con daño o incoherentes con el marco normativo sobre el cual se estructura la plataforma estratégica institucional
* Debilidades en la prestación del servicio y en el desarrollo de actividades con calidad, calidez y respeto.
* Daño de la imagen institucional
* Demandas y sanciones
* Hallazgos por entes internos y externos</t>
  </si>
  <si>
    <t xml:space="preserve">Los equipos de los diferentes contextos reciben inducción y reinducción en forma permanente, en las cuales se divulgan los principios de la plataforma estratégica y el código de integridad que orientan todas las acciones que desarrollan con los NNAJ; proceso que se documenta en formato de Acta de Reunión A-GDO-FT-004.
Los NNAJ cuentan con los siguientes canales de comunicación institucional para presentar sus PQR relacionadas con el trato que reciben por parte de todo el personal que les brinda la atención en el Instituto: 1. Virtual (incluido redes sociales Facebook, WhatsApp), 2.Escrito, 3.Telefónico, 4. Presencial y 5. Buzón de sugerencias, las cuales son recepcionadas y tramitadas conforme a lo establecido en el Manual de Atención a la Ciudadanía A-ACI-MA-001.
La STMEO está atenta a la recepción y solución de los requerimientos presentados por los NNAJ, sus familias, entes de control y ciudadanía en general, sobre el trato que éstos reciben en el proceso de atención integral, conforme a los parámetros establecidos en el procedimiento ATENCIÓN A REQUERIMIENTOS CIUDADANOS Y DENUNCIAS POR ACTOS DE CORRUPCIÓN A TRAVÉS DEL APLICATIVO BOGOTÁ TE ESCUCHA –SDQS- A-ACI-PR-001, para lo cual realiza las gestiones que le corresponden con las Upi y los contextos a través de contacto telefónico y correos electrónicos, hasta dar respuesta efrectiva a los requerimientos presentados. </t>
  </si>
  <si>
    <t>3. ALTO</t>
  </si>
  <si>
    <t>2019-2020</t>
  </si>
  <si>
    <t>* Conforme al debido proceso documentar el informe de las novedades o hallazgos si se presenta deficiencia en la prestación del servicio, con el cual se afecta el proceso de los NNAJ, dando aviso inmediato a la Subdirección de Métodos, quien tomará las decisiones pertinentes.
* Desde la STMEO se realizan las verificaciones necesarias estableciendo acciones inmediatas de mejora a las situaciones que puedan afectar el proceso de atención integral brindado a los NNAJ y produce las comunicaciones que correspondan a las instancias de control administrativo y disciplinario en el Instituto, para las acciones que en ese sentido sean pertinentes con los servidores o contratistas involucrados.</t>
  </si>
  <si>
    <t>1. Capacitaciones llevadas a cabo con el personal de las Upi Casas de Cuidado y Casas de Acogida,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2. Realizar seguimiento y dar respuesta a las peticiones o eventuales denuncias de conductas de los equipos humanos misionales, que contrarían los principios y valores institucionales respecto al trato dado a los NNAJ, puestas en conocimiento a través de los canales disponibles para tal fin.</t>
  </si>
  <si>
    <t>* Acta de reunión A-GDO-FT-004 
Registro asistencia A-GDO-FT-010
* Bitacora de PQRS asignados a STMEO</t>
  </si>
  <si>
    <t>Líder Contexto Internado y Profesional de apoyo
Profesional de Apoyo de la STMEO</t>
  </si>
  <si>
    <t>Eventuales situaciones de trato inadecuado de los servidores o contratistas hacia la población atendida, pueden deberse a la ausencia de procesos de fortalecimiento del talento humano y a la falta de socialización de lineamientos dados en capacitaciones; de ello podrían derivarse acciones con daño o incompatibles al Modelo Pedagógico, así como hallazgos, demandas y daño a la imagen institucional.</t>
  </si>
  <si>
    <t>1. Mensual (Sept-Dic)
2. Según solicitudes</t>
  </si>
  <si>
    <t xml:space="preserve">* El campo "Área" solo aplica al interior del IDIPRON para entender el objetivo del área donde se genera el riesgo y el alcance del mismo  </t>
  </si>
  <si>
    <t>4. MODERADO</t>
  </si>
  <si>
    <t>CONTROL DE CAMBIOS</t>
  </si>
  <si>
    <t>5. MODERADO</t>
  </si>
  <si>
    <t>ACTUALIZACIÓN</t>
  </si>
  <si>
    <t>DESCRIPCIÓN DE CAMBIOS EN RIESGOS</t>
  </si>
  <si>
    <t>FECHA  (DD/MM/AAAA)</t>
  </si>
  <si>
    <t>ELABORÓ</t>
  </si>
  <si>
    <t>1. ALTO</t>
  </si>
  <si>
    <t xml:space="preserve">Formulación, cambios en los riesgos o acciones, </t>
  </si>
  <si>
    <t>2. ALTO</t>
  </si>
  <si>
    <t>Se lleva a cabo 1er. seguimiento. En el Riesgo 1: Se ajustó la redacción de la 2da. acción de fortalecimiento, se modifica la frecuencia mensual registrada para la 1a. acción y se incluye la frecuencia cuatrimestral de la 2da. acción. Se incluye el indicador de la 2a. acción y se propone el indicador de efectividad. En el Riesgo 2 se incluyó la frecuencia para la 2a. Acción que no había sido relacionada, se incluye indicador de efectividad. En el Riesgo 3, se modifica el registro e indicador de la acción considerando que existe el formato mediante el cual se realiza revisión y retroalimentación a la planeación y ejecución de actividades, se hace ajuste al indicador de eficacia a fin de establecer lo que efectivamente se ha ejecutado respecto a lo planeado y se documenta el indicador de efectividad.</t>
  </si>
  <si>
    <t>JEANNETTE ENRIQUEZ CAICEDO</t>
  </si>
  <si>
    <t>Se lleva a cabo 2do. seguimiento. Se llevan a cabo los siguientes ajustes: Se ajusta el avance de 1er. seguimiento en la hoja de vida 2.2 ya que por error involuntario se repitió la del 2.1 y no se consignó el avance correspondiente. Se ajusta el resultado en la hoja de vida del indicador 3.2 presentado en 1er. seguimiento considerando que se cumplió el 100% y no el 75% como se consignó pues en la planeación ya se podía establecer la alineaión de las actividades a la plataforma estratégica; así mismo se elimina la hoja de vida del indicador 3.3 por cuanto solo son dos los indicadores del riesgo 3.</t>
  </si>
  <si>
    <t>JEANNETTE ENRIQUEZ CAICEDO - AUDI FLORES SEGURA</t>
  </si>
  <si>
    <t>4. ALTO</t>
  </si>
  <si>
    <t>Se realiza 3er. seguimiento. Se llevan a cabo los siguientes ajustes: Se incluye el Riesgo 4 que procede del Mapa de Corrupción dado que al estar relacionado con situaciones de mantenimiento de las instalaciones para una adecuada prestación de atención a los NNAJ corresponde a gestión, debido a este cambio se ajustan causa, descripción del riesgo, consecuencias, actividades de control y los indicadores de eficacia y efectividad, modificando las hojas de vida de indicadores. Se incluye el Riesgo 5 que fue trasladado del Mapa de Corrupción pues no reunía las 4 condiciones para ser de dicha naturaleza, conforme a recomendaciones de la OCI se ajustan todas sus variables adicionando 2 acciones de fortalecimiento del control que se llevan a cabo desde la STMEO. Se adicionan los Riesgos 6 y 7 conforme a resultados presentados en Informe de Auditoría Interna, determinando todas las variables de los mismos.</t>
  </si>
  <si>
    <t xml:space="preserve"> GINA STEPHANIE GONZALEZ AGUILAR - AUDI FLORES SEGURA</t>
  </si>
  <si>
    <t>REVISION Y APROBACIÓN</t>
  </si>
  <si>
    <t>5. ALTO</t>
  </si>
  <si>
    <t>REVISÓ</t>
  </si>
  <si>
    <t>APROBACIÓN LÍDER DEL PROCESO</t>
  </si>
  <si>
    <t>APOYO OFICINA DE ASESORA DE PLANEACIÓN</t>
  </si>
  <si>
    <t>6. ALTO</t>
  </si>
  <si>
    <t>NOMBRE:</t>
  </si>
  <si>
    <t>GINA STEPHANIE GONZALEZ AGUILAR - AUDI FLORES SEGURA</t>
  </si>
  <si>
    <t>GLORIA DEL PILAR AMEZQUITA CASTAÑEDA - YASMÍN PADILLA RODRÍGUEZ</t>
  </si>
  <si>
    <t>MARÍA ALIX LESMES OLARTE</t>
  </si>
  <si>
    <t xml:space="preserve"> </t>
  </si>
  <si>
    <t>SULMA ESPERANZA AVENDAÑO MUÑOZ</t>
  </si>
  <si>
    <t>7. ALTO</t>
  </si>
  <si>
    <t>CARGO:</t>
  </si>
  <si>
    <t xml:space="preserve">  - PROFESIONAL CONTRATISTA</t>
  </si>
  <si>
    <t xml:space="preserve"> PROFESIONAL ESPECIALIZADA SUBDIRECCIÓN DE MÉTODOS - TÉCNICO OPERATIVO SUBDIRECCIÓN DE MÉTODOS </t>
  </si>
  <si>
    <t>SUBDIRECTORA OPERATIVA DE MÉTODOS EDUCATIVOS Y OPERATIVA</t>
  </si>
  <si>
    <t>PROFESIONAL UNIVERSITARIO  ESPECIALIZADO</t>
  </si>
  <si>
    <t>1. EXTREMO</t>
  </si>
  <si>
    <t>2. EXTREMO</t>
  </si>
  <si>
    <t>3. EXTREMO</t>
  </si>
  <si>
    <t>4. EXTREMO</t>
  </si>
  <si>
    <t>5. EXTREMO</t>
  </si>
  <si>
    <t>6. EXTREMO</t>
  </si>
  <si>
    <t>7. EXTREMO</t>
  </si>
  <si>
    <r>
      <rPr>
        <b/>
        <sz val="10"/>
        <color theme="1"/>
        <rFont val="Times New Roman"/>
        <family val="1"/>
      </rPr>
      <t>MODELO PEDAGÓGICO</t>
    </r>
    <r>
      <rPr>
        <sz val="10"/>
        <color theme="1"/>
        <rFont val="Times New Roman"/>
        <family val="1"/>
      </rPr>
      <t xml:space="preserve">
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</si>
  <si>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rPr>
        <b/>
        <sz val="10"/>
        <color theme="1"/>
        <rFont val="Times New Roman"/>
        <family val="1"/>
      </rPr>
      <t>EXTERNADO</t>
    </r>
    <r>
      <rPr>
        <sz val="10"/>
        <color theme="1"/>
        <rFont val="Times New Roman"/>
        <family val="1"/>
      </rPr>
      <t xml:space="preserve">
Espacios de intervención (Unidad de Protección Integral, UPI) con mayor intensidad en la formación, ya sea educativa, en desarrollo de competencias y  potencialidades, y/o en habilidades sociales.</t>
    </r>
  </si>
  <si>
    <t>Desorganización y desinformación en la oferta misional de servicios que se brinde a los usuarios</t>
  </si>
  <si>
    <t>Posible deficiencia en la planeación y/o seguimiento a la oferta misional de servicios</t>
  </si>
  <si>
    <t>Generación de acción con daño en los usuarios, al brindarles una oferta desacertada. 
Afectación en la imagen institucional
Hallazgos por parte de los entes de control</t>
  </si>
  <si>
    <t>Se establece la definición de acciones correspondientes a la planeación y seguimiento de la oferta misional de servicios a través del formato "Oferta Misional UPI M-MEX-FT-019"</t>
  </si>
  <si>
    <t>En caso de materializarse el riesgo, las UPI deben informar al Coordinador de Externados, y éste a su vez se encargará de reportar a los responsables de las áreas competentes, y actualizar la oferta en caso de requerirse.</t>
  </si>
  <si>
    <t>Socialización de la oferta misional actualizada por parte de los responsables de cada UPI a su equipo humano y NNAJ, una vez la coordinación del Contexto Pedagógico Externado la envíe.
Gestionar con el Área de Comunicaciones la elaboración y divulgación de una pieza comunicativa con la Oferta Misional.</t>
  </si>
  <si>
    <t>Formato Acta A-GDO-FT-004 con registro de asistencia.
Formato de solicitud de pieza comunicativa
Pieza Comunicativa Versión Final
Registro Fotográfico</t>
  </si>
  <si>
    <t>Profesionales de Apoyo y Profesional Especializado de la STMEO</t>
  </si>
  <si>
    <r>
      <rPr>
        <b/>
        <sz val="10"/>
        <rFont val="Times New Roman"/>
        <family val="1"/>
      </rPr>
      <t xml:space="preserve">EFECTIVIDAD:
 RESULTADO DE 
</t>
    </r>
    <r>
      <rPr>
        <sz val="10"/>
        <rFont val="Times New Roman"/>
        <family val="1"/>
      </rPr>
      <t xml:space="preserve">
0 Upis Externado 
con proceso de socialización / 11 Upi Externado </t>
    </r>
  </si>
  <si>
    <t>No contar oportunamente con la oferta misional de Externados actualizada, podría generar una planeación ineficiente de actividades o acciones que no responden realmente a las necesidades y/o condiciones de los AJ.</t>
  </si>
  <si>
    <t>Cuatrimestral (mayo-dic)
Semestral (Jul-dic)</t>
  </si>
  <si>
    <r>
      <t xml:space="preserve">.
</t>
    </r>
    <r>
      <rPr>
        <sz val="10"/>
        <rFont val="Times New Roman"/>
        <family val="1"/>
      </rPr>
      <t>Falta de interés en conocer y aplicar la operatividad del Contexto Pedagógico Externado</t>
    </r>
    <r>
      <rPr>
        <sz val="10"/>
        <color theme="1"/>
        <rFont val="Times New Roman"/>
        <family val="1"/>
      </rPr>
      <t xml:space="preserve">
Posibles debilidades en la operatividad, dado que han surgido cambios que no han sido registrados en el Manual Operativo del Contexto Pedagógico Externado.</t>
    </r>
  </si>
  <si>
    <t>Presuntas falencias en la operatividad del Contexto Pedagógico Externado, por desconocimiento de lineamientos por parte del equipo.</t>
  </si>
  <si>
    <t xml:space="preserve">
Sanciones disciplinarias,  investigaciones. 
Implicaciones penales.
Hallazgos por parte de los entes de control</t>
  </si>
  <si>
    <t>Se realiza Inducción y Reinducción al personal que labora en las unidades  a cargo del área Bienestar IDIPRON
Se realizan Comités  Misionales  en las Unidades de Protección Integral
Instructivo Comités Misionales M-MEX-IN-003
Se documentan Actas de Reunión A-GDO-FT-004 de dichos encuentros.</t>
  </si>
  <si>
    <t>En caso de materializarse el riesgo, reportar a la Subdirección de Métodos Educativos y Operativa, con el fin de que  se tomen las medidas correspondientes de acuerdo a la situación  que se presente.</t>
  </si>
  <si>
    <t>Realizar la actualización del Manual Operativo Externado.
 Realizar la socialización del Manual Operativo con  los Responsables de cada UPI, quienes a su vez deberán socializarlo a sus equipos.</t>
  </si>
  <si>
    <t>Manual Operativo Actualizado Oficializado
Formato Acta A-GDO-FT-004 con registro de asistencia.</t>
  </si>
  <si>
    <r>
      <rPr>
        <b/>
        <sz val="10"/>
        <rFont val="Times New Roman"/>
        <family val="1"/>
      </rPr>
      <t xml:space="preserve">EFICACIA:
</t>
    </r>
    <r>
      <rPr>
        <sz val="10"/>
        <rFont val="Times New Roman"/>
        <family val="1"/>
      </rPr>
      <t xml:space="preserve">
</t>
    </r>
    <r>
      <rPr>
        <b/>
        <sz val="10"/>
        <rFont val="Times New Roman"/>
        <family val="1"/>
      </rPr>
      <t xml:space="preserve">RESULTADO DE </t>
    </r>
    <r>
      <rPr>
        <sz val="10"/>
        <rFont val="Times New Roman"/>
        <family val="1"/>
      </rPr>
      <t xml:space="preserve">
Manual Operativo sin modificación y oficialización
0 socializaciones cumplidas 
/ 1 socialización
programada </t>
    </r>
  </si>
  <si>
    <r>
      <rPr>
        <b/>
        <sz val="10"/>
        <rFont val="Times New Roman"/>
        <family val="1"/>
      </rPr>
      <t xml:space="preserve">EFECTIVIDAD:
 RESULTADO DE 
</t>
    </r>
    <r>
      <rPr>
        <sz val="10"/>
        <rFont val="Times New Roman"/>
        <family val="1"/>
      </rPr>
      <t xml:space="preserve">
0 Responsables de Upi Externado sensibilizados /11 Upi Externado.
0 equipos sensibilizados en Contexto Externado / 11 equipos del Contexto Externado.</t>
    </r>
  </si>
  <si>
    <t>El desconocimiento o desactualización de los lineamientos del Contexto Externado contenidos en el Manual  Operativo puede generar debilidades en las acciones que se desarrollan con los AJ.</t>
  </si>
  <si>
    <t>Cuatrimestral (mayo-dic)</t>
  </si>
  <si>
    <t>Situaciones de contingencia en las Upi que producen demora en el registro de la asistencia en tiempo real
Fallas en el fluido electrico y/o en el Sistema de Información Misional que impiden el oportuno cargue de asistencias</t>
  </si>
  <si>
    <t>Posible desactualización y no alimentación de la asistencia diaria de NNAJ en el Sistema de Información Misional, conforme a los tiempos establecidos por la institución.</t>
  </si>
  <si>
    <t>Hallazgos por parte de los entes de control
Incidencias en los procesos internos del Instituto.</t>
  </si>
  <si>
    <t>En cuanto a los controles existente para el cargue de asistencia diaria, está definido un instructivo:  DILIGENCIAMIENTO DE PLANILLAS
DE ASISTENCIA, ENTREGA, REPORTE
DE ASISTENCIA DIARIO Y ARCHIVO M-MEX-IN-001
 Así mismo, desde la Subdirección de Métodos Educativos y Operativa, se realiza el seguimiento al cargue de asistencia en las UPI. (Mediante correo electrónico se realiza el seguimiento y llamados de atención)</t>
  </si>
  <si>
    <t>Se debe informar a la Subdirección de Métodos Educativos y Operativa para que se tomen las medidas correspondientes.</t>
  </si>
  <si>
    <t>Seguimiento semanal por parte de los Responsables de las Upi Externado en relación con el correcto diligenciamiento, cargue y firma de las planillas, comunicándolo vía correo electrónico al Líder de Contexto
Verificación mensual del Lider de Contexto Externado al cargue oportuno y eficaz de asistencias por parte de las Upi, haciendo cruces de reportes de las Upis frente a requerimientos desde la Subdirección de Métodos Educativos y Operativos, estableciendo acciones de mejora.</t>
  </si>
  <si>
    <t>Correos electrónicos semanales por parte de las Upi Externado
Formato Acta A-GDO-FT-004 con registro de asistencia.</t>
  </si>
  <si>
    <t>No contar oportunamente con herramientas físicas, el compromiso de los equipos a cargo y/o la pronta solución a contingencias presentadas, generaría que no se realice el cargue de asistencia diaria de NNAJ en el SIMI, con posible incidencia en los procesos desarrollados en las Upi.</t>
  </si>
  <si>
    <t>Semanal 
Mensual</t>
  </si>
  <si>
    <t>Visita  a las UPI Externado Casas de Acogida llevando a cabo seguimiento al manejo y custodia del archivo misional y de gestión.</t>
  </si>
  <si>
    <t>* Acta de reunión A-GDO-FT-004 
Registro asistencia A-GDO-FT-010</t>
  </si>
  <si>
    <t>Líder Contexto Externado y Profesional de apoyo
Profesional de Apoyo de la STMEO</t>
  </si>
  <si>
    <t>Se realizaron reformulaciones en las acciones a implementar para el fortalecimiento, y cambios en los indicadores.</t>
  </si>
  <si>
    <t>NAYRA NILETH GUALDRON MARQUEZ</t>
  </si>
  <si>
    <t>SE REFORMULA EL MAPA AJUSTANDO LA REDACCIÓN DE LOS RIESGOS, INCLUYENDO LA DESCRIPCIÓN DE LOS MISMOS Y PUNTUALIZANDO SUS CAUSAS. SE MEJORAN LAS ACCIONES ASOCIADAS AL FORTALECIMIENTO DEL CONTROL O LA CAUSA DE LOS RIESGOS, AJUSTANDO ADEMÁS LOS RESPONSABLES E INDICADORES DEL MONITOREO Y REVISIÓN E INCLUYENDO LAS HOJAS DE VIDA DE LOS INDICADORES.</t>
  </si>
  <si>
    <t>SE REALIZA PRIMER SEGUIMIENTO. SE ACLARA EN EL INDICADOR DE EFICACIA DEL RIESGO 3 EL DENOMINADOR DE LA 1A. ACCIÓN QUE REALMENTE CORRESPONDE A SEMANAS REQUERIDAS NO ENVIADAS COMO ALLÍ SE CONSIGNÓ, CONSECUENTEMENTE SE AJUSTA LA HOJA DE VIDA DEL INDICADOR.</t>
  </si>
  <si>
    <t>SE REALIZA SEGUNDO SEGUIMIENTO. SE AJUSTAN LOS RESPONSABLES DEL SEGUIMIENTO A LOS MAPAS DEL CONTEXTO, CONFORME A NUEVA ESTRUCTURA DE LA STMEO.</t>
  </si>
  <si>
    <t>NAYRA NILETH GUALDRON MARQUEZ - AUDI FLORES SEGURA</t>
  </si>
  <si>
    <t>SE REALIZA 3ER. SEGUIMIENTO. SE LLEVAN A CABO LOS SIGUIENTES AJUSTES: SE INCLUYEN LOS RIESGOS 4, 5, Y 6 CONFORME A RESULTADOS PRESENTADOS EN INFORME DE AUDITORÍA INTERNA, DETERMINANDO TODAS LAS VARIABLES DE LOS MISMOS.</t>
  </si>
  <si>
    <t>MARIA ALIX LESMES OLARTE</t>
  </si>
  <si>
    <t>Sulma Esperanza Avendaño Muñoz</t>
  </si>
  <si>
    <t>PROFESIONAL CONTRATISTA</t>
  </si>
  <si>
    <t>PROFESIONAL ESPECIALIZADA SUBDIRECCIÓN DE MÉTODOS EDUCATIVOS - TÉCNICO OPERATIVO SUBDIRECCIÓN DE MÉTODOS EDUCATIVOS</t>
  </si>
  <si>
    <t>Profesional Universitario Especializado</t>
  </si>
  <si>
    <r>
      <t xml:space="preserve">MODELO PEDAGÓGICO
</t>
    </r>
    <r>
      <rPr>
        <sz val="10"/>
        <color theme="1"/>
        <rFont val="Times New Roman"/>
        <family val="1"/>
      </rPr>
      <t>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</si>
  <si>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t xml:space="preserve">TERRITORIO
</t>
    </r>
    <r>
      <rPr>
        <sz val="10"/>
        <color theme="1"/>
        <rFont val="Times New Roman"/>
        <family val="1"/>
      </rPr>
      <t>Intervención realizada directamente en los barrios más vulnerables de las localidades de la ciudad, para reconectar al NNAJ con su entorno de forma positiva, buscando la restitución de sus derechos.</t>
    </r>
  </si>
  <si>
    <t>Información incompleta o errada al momento de diligenciar los  formatos que se utilizan para la atencion a los NNAJ.</t>
  </si>
  <si>
    <t>Posibles debilidades en la información de las acciones territoriales realizadas con los NNAJ que son cargadas al sistema misional</t>
  </si>
  <si>
    <t xml:space="preserve">Hallazgos de control interno.
Perdida de información. </t>
  </si>
  <si>
    <t xml:space="preserve">Los contratistas y/o funcionarios que realizan el diligenciamiento de los formatos (Ficha de Ingreso(M-MTE-FT-012), Registro de Asistencia Comité, junta, reunión, capacitación y/o actividades de bienestar(A-GDH-FT-010) y Asistencia a encuentro(M-MTE-FT-003), entregan la documentación al Coordinador Zonal para su verificacion y aprobacion. Por último el auxiliar administrativo zonal de territorio, realiza una ultima verificación y  carga  al Sistema Misional toda la información.  </t>
  </si>
  <si>
    <t xml:space="preserve">Seguimiento constante a las personas que tienen acceso a los formatos para informar y retroalimentar  la forma correcta del diligenciamiento de los mismos, solicitando ajustes de la información de manera inmediata.  </t>
  </si>
  <si>
    <t>1. Capacitación y socialización de los instructivos y procedimientos del contexto al equipo territorial. 
2. Retroalimentar el correcto diligenciamiento y manejo adecuado de los formatos que son utilizados en el desarrollo de las actividades, que permitan evidenciar las atenciones que se realizan con los NNAJ.  
3. Realizar seguimientos con los auxiliares administrativos de las zonas territoriales estableciendo las inconsistencias presentadas y determinando acciones de mejora.</t>
  </si>
  <si>
    <t>Acta de reunión (A-GDO-FT-004) y Registro de Asistencia Comité, junta, reunión, capacitación y/o actividades de bienestar(A-GDH-FT-010)</t>
  </si>
  <si>
    <t xml:space="preserve">Líder Contexto Territorio y Coordinadores de Zona Territorial </t>
  </si>
  <si>
    <t>Puede existir demora en la sistematización de datos de los NNAJ en el SIMI, debido a que el equipo de facilitadores presente errores o campos incompletos que afecten la obtención de información en tiempo real, generándose pérdida de información y hallazgos producto de auditorías.</t>
  </si>
  <si>
    <t>1. Cuatrimestral (Desde el 2do.)
2. Mensual (May.-Dic.)
3. Mensual (Mar-Dic)</t>
  </si>
  <si>
    <t>* Documentación inconsistente presentada por los NNAJ.
* Falta de verificación de información de datos personales de los NNAJ  en el SIMI y otras fuentes de consulta distrital y nacional.
* Debilidades en la revisión de existencia de historias sociales en el área de archivo misional de los NNAJ que han estado vinculados al Instituto.</t>
  </si>
  <si>
    <t>Presuntas debilidades en el manejo de la documentación física que conforman las historias sociales de los NNAJ de procesos territoriales.</t>
  </si>
  <si>
    <t>Territorio: Para el control de entrega de archivo misional y de gestion se tienen en cuenta los siguientes documentos: 1.INSTRUCTIVO ADMINISTRACIÓN DE HISTORIAS SOCIALES A-GDO-IN-003, 2. INSTRUCTIVO, VERIFICACIÓN DE DOCUMENTOS Y CREACIÓN O ACTUALIZACIÓN DE INFORMACIÓN DE NNAJ EN EL SIMI M-MTE-IN-002, 3. INVENTARIO ÚNICO DOCUMENTAL A-GDO-FT-018, 4. TRANSFERENCIA DE FOLIOS A LA HISTORIA SOCIAL A-GDO-FT-006 y 5. ACTA DE REUNION A-GDO-FT-004, en esta última se consignan los compromisos para la próxima entrega. Por otra parte, al momento de recibir un NNAJ se debe consultar el archivo misional del Instituto y corroborar si en algún momento estuvo vinculado en alguna UPI o Territorio, para asi evitar la duplicidad de documentos.</t>
  </si>
  <si>
    <t>Seguimiento constante a las personas que tienen acceso a las historias sociales y a cada una de las acciones para evitar su duplicidad.</t>
  </si>
  <si>
    <t>1. 1 Capacitación a los auxiliares administrativos del Contexto de Territorio, sobre el manejo documental de historias sociales 
2. Tramitar con el Área de Gestión Documental la revisión y ajuste del procedimiento de administración de las historias sociales, con el fin de incoporar controles que eviten la duplicidad de las mismas
3. Realizar seguimiento a la oficialización y solicitud de divulgación del documento a los equipos competentes de la creación y custodia de las historias sociales en el Contexto Territorio.</t>
  </si>
  <si>
    <t>Acta de reunión (A-GDO-FT-004) y Registro de Asistencia Comité, junta, reunión, capacitación y/o actividades de bienestar(A-GDH-FT-010)
Correos electrónicos 
Memorando</t>
  </si>
  <si>
    <t>Es posible que se presente duplicidad de documentos de NNAJ, lo que genera la creación de varias historias sociales de un mismo usuario, controvirtiendo el lineamiento de historia única, con el consecuente gasto innecesario de papel, cajas de archivo y mano de obra, así como posible pérdida de información.</t>
  </si>
  <si>
    <t>Anual</t>
  </si>
  <si>
    <t xml:space="preserve">No contar con insumos para el desarrollo de actividades y talleres pedagógicos para la atención de los NNAJ en los territorios, de manera oportuna y efectiva. </t>
  </si>
  <si>
    <t>Posible baja permanencia de los NNAJ en la ejecucion de talleres y procesos territoriales.</t>
  </si>
  <si>
    <t>Riesgo de incumplimiento de objetivos y metas institucionales</t>
  </si>
  <si>
    <t>Seguimiento a las solicitudes de requerimientos e insumos para el desarrollo de talleres en territorio en el formato correspondiente, Registro de Asistencia Comité, junta, reunión, capacitación y/o actividades de bienestar(A-GDH-FT-010) y Asistencia a encuentro(M-MTE-FT-003)</t>
  </si>
  <si>
    <t>Control y manejo de los insumos entregados para un efectivo aprovechamiento en los grupos de NNAJ atendidos en Territorio.</t>
  </si>
  <si>
    <t>1 Capacitación y entrega de insumos por parte de los Coordinadores de Zona según necesidad reportada a su equipo de colaboradores, para realizar ajustes, aprobación y sostenimiento en la aplicación de las actividades territoriales. 
2 seguimientos realizados por parte de la Líder del Contexto Territorio a los Coordinadores Zonales, respecto a la disponibilidad de insumos para las actividades planeadas, adelantando gestiones para su consecución en caso de necesidades detectadas.</t>
  </si>
  <si>
    <t>De no contar oportunamente con los insumos necesarios requeridos para las actividades propuestas a los NNAJ, éstos pueden reducir su interés y participación en los talleres territoriales, con un posible impacto en el cumplimiento de las metas y objetivos institucionales</t>
  </si>
  <si>
    <t xml:space="preserve">Anual
Semestral
(Jun y Nov) </t>
  </si>
  <si>
    <r>
      <rPr>
        <b/>
        <sz val="10"/>
        <rFont val="Times New Roman"/>
        <family val="1"/>
      </rPr>
      <t xml:space="preserve">TERRITORIO (R4 NUEVO)
</t>
    </r>
    <r>
      <rPr>
        <b/>
        <sz val="10"/>
        <color rgb="FFFF0000"/>
        <rFont val="Times New Roman"/>
        <family val="1"/>
      </rPr>
      <t xml:space="preserve">
</t>
    </r>
    <r>
      <rPr>
        <sz val="10"/>
        <rFont val="Times New Roman"/>
        <family val="1"/>
      </rPr>
      <t>Intervención realizada directamente en los barrios más vulnerables de las localidades de la ciudad, para reconectar al NNAJ con su entorno de forma positiva, buscando la restitución de sus derechos.</t>
    </r>
  </si>
  <si>
    <r>
      <t xml:space="preserve">* Ausencia de procesos de fortalecimiento técnico y normativo con equipos de las UPI y del Contexto Territorio.
* Falta de socialización de la información generada en capacitaciones, por parte de los participantes a los equipos en las Unidades. </t>
    </r>
    <r>
      <rPr>
        <sz val="10"/>
        <rFont val="Times New Roman"/>
        <family val="1"/>
      </rPr>
      <t xml:space="preserve">
</t>
    </r>
  </si>
  <si>
    <t>1. Capacitación y/o jornada de sensibilización a los funcionarios y contratistas del Contexto Territorio frente a la normatividad, misionalidad y principios institucionales.
2. Seguimiento en Comité de Contexto Territorio de los casos presentados para determinar acciones de mejora.
3. Realizar seguimiento y dar respuesta a las peticiones o eventuales denuncias de conductas de los equipos humanos misionales, que contrarían los principios y valores institucionales respecto al trato dado a los NNAJ, puestas en conocimiento a través de los canales disponibles para tal fin.</t>
  </si>
  <si>
    <t>SEPT - DIC 2020</t>
  </si>
  <si>
    <t>* Acta de reunión A-GDO-FT-004 
Registro asistencia A-GDO-FT-010
*Bitacora de PQRS asignados a STMEO</t>
  </si>
  <si>
    <t>Líder Contexto Territorio y Profesional de apoyo
Profesional de apoyo de la STMEO</t>
  </si>
  <si>
    <t>Eventuales situaciones de trato inadecuado de los servidores o contratistas hacia la población atendida, pueden deberse a la ausencia de procesos de fortalecimiento del talento humano que realiza atención a los NNAJ y a la falta de socialización de lineamientos dados en capacitaciones por parte de los participantes a los equipos en Upi y Territorio; de ello podrían derivarse acciones con daño o incompatibles al Modelo Pedagógico, así como hallazgos, demandas y daño a la imagen institucional.</t>
  </si>
  <si>
    <t>1. Cuatrimestral (Sept-Dic)
2. Mensual (Sept-Dic)
3. Según solicitudes</t>
  </si>
  <si>
    <t>FORMULACIÓN MAPA DE RIESGO</t>
  </si>
  <si>
    <t>DIANA COTE</t>
  </si>
  <si>
    <t>SE REFORMULA EL MAPA AJUSTANDO LA REDACCIÓN DE LOS RIESGOS Y PUNTUALIZANDO SUS CAUSAS. SE MEJORAN LAS ACCIONES ASOCIADAS AL FORTALECIMIENTO DEL CONTROL O LA CAUSA DE LOS RIESGOS, AJUSTANDO ADEMÁS LOS RESPONSABLES E INDICADORES DEL MONITOREO Y REVISIÓN E INCLUYENDO LAS HOJAS DE VIDA DE LOS INDICADORES. SE REINCORPORÓ EL RIESGO No. 3 QUE POR ERROR INVOLUNTARIO HABÍA SIDO SUPRIMIDO.</t>
  </si>
  <si>
    <t>SE REALIZA PRIMER SEGUIMIENTO</t>
  </si>
  <si>
    <t>SE REALIZA SEGUNDO SEGUIMIENTO. SE LLEVAN A CABO LOS SIGUIENTES AJUSTES: RIESGO 1, SE ADICIONA UNA ACCIÓN DE FORTALECIMIENTO DEL CONTROL Y SE MODIFICA LA REDACCIÓN DE LA 3RA. DE ELLAS DESDE LAS CONDICIONES QUE HA GENERADO LA EMERGENCIA SANITARIA, SE MODIFICAN LAS FRECUENCIAS PARA DAR MAYOR REGULARIDAD AL CONTROL, SE ADICIONA EL INDICADOR DE LA NUEVA ACCIÓN; RIESGO 2, SE AJUSTAN LAS CAUSAS CONFORME A LAS CONDICIONES EN LAS QUE SE PUEDE PRESENTAR EL RIESGO.</t>
  </si>
  <si>
    <t>YULEXIS VARGAS LOZADA</t>
  </si>
  <si>
    <t>SE REALIZA TERCER SEGUIMIENTO. SE LLEVAN A CABO LOS SIGUIENTES AJUSTES: EN EL RIESGO 2 SE FORTALECE LA DESCRIPCIÓN DE LAS ACTIVIDADES DE CONTROL APLICADAS; SE ADICIONA EL RIESGO 4 PRODUCTO DE INFORME DE AUDITORIA, DETERMINANDO TODAS LAS VARIABLES DE IDENTIFICACIÓN Y ACCIONES DE FORTALECIMIENTO CON FRECUENCIA, REGISTRO, RESPONSABLES E INDICADORES.</t>
  </si>
  <si>
    <t>IVAN RODRÍGUEZ RUÍZ - YASMÍN PADILLA RODRÍGUEZ</t>
  </si>
  <si>
    <t xml:space="preserve">ZULY MARCELA ROJAS TOLOSA </t>
  </si>
  <si>
    <t>PROFESIONAL CONTEXTO TERRITORIO</t>
  </si>
  <si>
    <t>COORDINADOR CONTEXTO TERRITORIO - TÉCNICO OPERATIVO SUBDIRECCIÓN DE MÉTODOS EDUCATIVOS Y OPERATIVOS</t>
  </si>
  <si>
    <t>SUBDIRECTORA OPERATIVA DE MÉTODOS EDUCATIVOS Y OPERATIVOS</t>
  </si>
  <si>
    <t>CONTRATISTA - PROFESIONAL ESPECIALIZADO</t>
  </si>
  <si>
    <r>
      <t xml:space="preserve">ACCIÓN: </t>
    </r>
    <r>
      <rPr>
        <sz val="10"/>
        <color indexed="8"/>
        <rFont val="Times New Roman"/>
        <family val="1"/>
      </rPr>
      <t>(Marcar con "X")</t>
    </r>
  </si>
  <si>
    <r>
      <t xml:space="preserve">MODELO PEDAGOGICO
</t>
    </r>
    <r>
      <rPr>
        <sz val="10"/>
        <color indexed="8"/>
        <rFont val="Times New Roman"/>
        <family val="1"/>
      </rPr>
      <t>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</si>
  <si>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t xml:space="preserve">SALUD
</t>
    </r>
    <r>
      <rPr>
        <sz val="10"/>
        <color indexed="8"/>
        <rFont val="Times New Roman"/>
        <family val="1"/>
      </rPr>
      <t xml:space="preserve">
Se enfoca sobre la calidad de vida (techo, vestuario, alimentación) que incide en la salud y bienestar de los NNAJ. Igualmente, ya sea de forma directa o a través de la Secretaría de Salud y de las EPSs a las que se hallan afiliados, asume lo relacionado con la salud tanto física como mental. </t>
    </r>
  </si>
  <si>
    <t>La no vinculación y/o 
afiliación oportuna de los NNAJ al 
Sistema General de 
Seguridad Social en Salud -
SGSSS</t>
  </si>
  <si>
    <t>La oportunidad en la  atención del NNAJ en los servicios de salud y la falta de acceso a tratamientos y servicios por especialistas en las Instituciones Prestadores de Salud (IPS) y/u hospitales del Estado.</t>
  </si>
  <si>
    <t>La vulneración al Derecho a la Salud como derecho fundamental a nivel constitucional en Colombia.
Perdida de la confianza institucional</t>
  </si>
  <si>
    <t>Proceso realizado a través de protocolo de aseguramiento contemplado en el Manual de Procesos y Procedimientos 
Formato 036 DIRECCIONAMIENTO A VINCULACIÓN AL SGSSS M-MSD-FT-036</t>
  </si>
  <si>
    <t>En caso de ser identificado un NNAJ sin afiliación al Sistema General de 
Seguridad Social en Salud -
SGSSS se debe iniciar inmediatamente el proceso de afiliación como se establece en el procedimiento  Verificación y afiliación de los NNAJ al Sistema general de Seguridad Social en Salud  (SGSSS)</t>
  </si>
  <si>
    <t>Realizar seguimiento y verificación constante a los estados de afiliación de los NNAJ, adelantando los trámites individuales de vinculación y cambios de EPS que se detecten.
Promover jornadas de afiliación y/o aseguramiento a los NNAJ que no cuentan con vinculación al SGSSS o que  tengan alguna dificultad en su estado de afiliación.</t>
  </si>
  <si>
    <t>ENERO A DICIEMBRE 2020</t>
  </si>
  <si>
    <t>Registros del SIMI
Actas de reunión, registro de planillas de asistencia  de  los NNAJ a las jornadas de afiliación</t>
  </si>
  <si>
    <t>LÍDER DEL ÁREA DE SALUD
PROFESIONAL DE APOYO</t>
  </si>
  <si>
    <r>
      <rPr>
        <b/>
        <sz val="10"/>
        <rFont val="Times New Roman"/>
        <family val="1"/>
      </rPr>
      <t xml:space="preserve">EFECTIVIDAD:
 RESULTADO DE 
</t>
    </r>
    <r>
      <rPr>
        <sz val="10"/>
        <rFont val="Times New Roman"/>
        <family val="1"/>
      </rPr>
      <t xml:space="preserve">Efectividad del
plan de manejo
de riesgos=
</t>
    </r>
  </si>
  <si>
    <t>Con la necesidad de un tratamiento o un segumiento a los NNAJ por especialistas en las IPS y/u hospitales, pueden no tener acceso al servicio por falta de afiliación al SGSSS o el cobro de COPAGOS a población beneficiaria del IDIPRON.</t>
  </si>
  <si>
    <r>
      <t xml:space="preserve">SALUD
</t>
    </r>
    <r>
      <rPr>
        <sz val="10"/>
        <color indexed="8"/>
        <rFont val="Times New Roman"/>
        <family val="1"/>
      </rPr>
      <t xml:space="preserve">Se enfoca sobre la calidad de vida (techo, vestuario, alimentación) que incide en la salud y bienestar de los NNAJ. Igualmente, ya sea de forma directa o a través de la Secretaría de Salud y de las EPSs a las que se hallan afiliados, asume lo relacionado con la salud tanto física como mental. </t>
    </r>
  </si>
  <si>
    <t>1. Falta de planeación en la cobertura y actividades de NNAJ  para la adquisición de apoyos alimentarios .  
2.  Demoras en la Oficina Asesora Jurídica para realizar el procesos de contratación de alimentos
3, Inadecuadas política s de operación. 
4. Debilidades en la programación de alimentos.
5. Falta de controles con respecto a la disposición.
6. Aumento de NNAJ por operativos o contingencias</t>
  </si>
  <si>
    <t xml:space="preserve">Desabastecimiento de alimentos en las upis y sedes donde se atiende NNAJ </t>
  </si>
  <si>
    <t>1. Terminar recursos más rápido de lo establecido  
2. Sanciones disciplinarias para la Entidad.
3, Afectación de la atención de los NNAJ.
4. Detrimento de la imagen del Instituto ante los beneficiarios</t>
  </si>
  <si>
    <t>1, Se realiza consolidado de las remisiones del proveedor por cada operación, donde se verifican saldos.
2,  Plantilla de consolidado de remisiones de alimentos por  operación M-MSD-FT-059
3. Toma Física de Inventario de -Elementos de Consumo en Bodega" A-GLO-FT-002.
4. Plantilla de consolidación de remisiones de fruver, meriendas y abarrotes por operación M-MSD-FT-060
5. Control De Espacios De Almacenamiento Temporal M-MEX-FT-026.
6. Protocolo de Atención de Contingencias en el Suministro de Alimentos M-MSD-IN-020</t>
  </si>
  <si>
    <t>1, Suplir alimentos de las minutas establecidas por otros disponibles, previa concertación con las nutricionistas del Instituto e informar a las Upis. 
2. Solicitud de los márgenes de variación del contrato (permitido hasta el 50%  del valor del  mismo).
3. Si el evento es una urgencia manifiesta, se opta por la modalidad de contratación directa.</t>
  </si>
  <si>
    <t>1. Dar aplicación al protocolo de atención de contingencias en el suministro de alimentos, conforme a emergencia, calamidad u operativo presentado.</t>
  </si>
  <si>
    <t>Correo Electrónico</t>
  </si>
  <si>
    <t>LÍDER DEL ÁREA DE SALUD
PROFESIONAL DE APOYO ECONOMATO</t>
  </si>
  <si>
    <t xml:space="preserve">1. Falta de exactitud de la cantidad de los NNAJ que asisten a las UPI, dato con el cual se realizada programación  de los alimentos mensualmente. 
2.Registro incorrecto de datos  en la matriz de programación de los alimentos  </t>
  </si>
  <si>
    <t>Programación  inexacta de los alimentos en las UPI</t>
  </si>
  <si>
    <t>Programación  inexacta de los alimentos en las UPI.</t>
  </si>
  <si>
    <t>En el Economato  para el control se cuenta con las siguientes actividades:
1. Registro  en las matrices de programación de alimentos.
2. Cancelación semanal por medio de correo electrónico oficial  de productos de alto stock  y novedades en las dinámicas presentadas en las UPIS.
3, Visitas mensuales a las UPIS para verificar inventario de alimentos e implementación y manejo de Kardex. 
4. Realizar programación de alimentos bajo asistencia SIMI y reportes PENTAHO, efectuando revisión periódica de dichas herramientas para posteriormente registrar  en  la Plantilla minuta según modalidad y servicio de alimentos M-MSD-FT-054</t>
  </si>
  <si>
    <t>En caso de materializarse el riesgo de gestión se debe: 
1.Informar a la UPI  de los errores presentados en la programación de los alimentos.
2.Realizar la disminución o aumento de las cantidades de productos que presentan diferencias.</t>
  </si>
  <si>
    <t>1. Fortalecer las matrices mensuales  de  Programación de pedidos a proveedores M-MSD-FT-057, las cuales permiten alertas para identificar errores en la programación y pedidos de alimentos a enviar a proveedores.</t>
  </si>
  <si>
    <t xml:space="preserve">
Programación de pedidos a proveedores M-MSD-FT-057</t>
  </si>
  <si>
    <t>* Falta de oportunidad en el registro de atenciones de enfermería en el SIMI.
* Talleres de Mitigación no documentados en formato establecido.</t>
  </si>
  <si>
    <t>Inoportuno e inadecuado registro de atenciones en salud en el proceso de los NNAJ en la documentación del Sistema Integrado de Gestión (SIG) y/o en el Sistema de Información Misional SIMI</t>
  </si>
  <si>
    <t xml:space="preserve"> 
* Hallazgos por parte de los entes de control.
* Subutilización de la herramienta tecnológica institucional.</t>
  </si>
  <si>
    <t>* Dentro del instructivo Acciones de Enfermería M-MSD-IN-026, se definen el tipo de acciones que deben registrarse tanto en formato Registro diario de enfermería M-MSD-FT-033, como en el SIMI/Módulo Salud y alimentación/Registro diario de atención por enfermería, indicando además las frecuencias de su sistematización y entrega final al Área de Salud. * El Manual Operativo del Área M-MSD-MA-006, en su numeral 3.8.2.6, contempla dentro de la atención pedagógica en el Componente de Mitigación, la realización de talleres con ejes de trabajo específicos en torno al Consumo de SPA, los cuales se documentan en el formato talleres y acciones formativas M-MEX-FT-007 y en el SIMI en Busqueda Afectiva/Actividades Educativas.</t>
  </si>
  <si>
    <t>* Seguimiento y control inmediato al cargue de la información por parte del equipo auxiliar de enfermeria y mitigación.</t>
  </si>
  <si>
    <t>1. Socialización del Instructivo de Acciones de Enfermeria al personal encargado.
2. Revisión al diligenciamiento de los formatos y cargue de las acciones de enfermería en el SIMI, cuando se realiza la entrega de los soportes al Área de Salud.
3. Elaboración Instructivo Acciones de Mitigación para aclaración de la ruta de clasificación de los temas CMG sobre Mitigación del Consumo de Sustacias Psicoactivas.
4. Parametrización de talleres en SIMI según Lineas de Atención de Mitigación 
5. Revisión mensual de talleres pedagógicos impartidos por el equipo del Componente de Mitigación en Upis, tanto en físico como en SIMI.</t>
  </si>
  <si>
    <t>* Acta de reunión A-GDO-FT-004
Registro asistencia A-GDO-FT-010
* Instructivo oficializado
* Base de creación parámetros
* Acta de reunión A-GDO-FT-004
Registro asistencia A-GDO-FT-010</t>
  </si>
  <si>
    <r>
      <rPr>
        <b/>
        <sz val="10"/>
        <color indexed="8"/>
        <rFont val="Times New Roman"/>
        <family val="1"/>
      </rPr>
      <t xml:space="preserve">EFECTIVIDAD:
</t>
    </r>
    <r>
      <rPr>
        <sz val="10"/>
        <color indexed="8"/>
        <rFont val="Times New Roman"/>
        <family val="1"/>
      </rPr>
      <t xml:space="preserve">
((# de casos
de inoportuno o inadecuado registro de información identificados en el periodo actual
-  # de casos
de inoportuno o inadecuado registro de información identificados en el periodo
anterior) / # de casos
de inoportuno o inadecuado registro de información identificados en el periodo
anterior) x 100</t>
    </r>
  </si>
  <si>
    <t>1. Mensual (Sept)
2. Mensual (Sept-Dic) 
3. Anual (Sept-Dic)
4 Anual (Sept-Dic)
5. Mensual (Sept-Dic)</t>
  </si>
  <si>
    <t>* Falta de atención en salud a los NNAJ de las Upi Casas de Cuidado Internado, por ausencia de la enfermera en horarios nocturnos o en su turno de descanso. 
* Falta de conservación de botiquin de primeros auxilios conforme al protocolo establecido. 
* Metodologías dirigidas a la población víctima de ESCNNA, con posibles debilidades pedagógicas.
* Debilidad en la aplicación de ruta de remisión de NNAJ desde el Área Psicosocial al Componente Mitigación en el Área de Salud.</t>
  </si>
  <si>
    <t>Inexistencia, inoportunidad, incompatibilidad y/o ineficacia en la realización de acciones conducentes al logro de los objetivos del plan de atención en salud de los NNAJ, alineadas a parámetros del SIG, del Modelo Pedagógico y la misión institucional.</t>
  </si>
  <si>
    <t>* Subutilización de las redes de apoyo.
* Posible vulneración al derecho a la salud.
* Demora en la atención ante situaciones de emergencia en salud.</t>
  </si>
  <si>
    <t xml:space="preserve">* Se realiza programación del personal de enfermería para la rotación de urgencias en las situaciones que requieren su acompañamiento, * El Manual de Primeros Auxilios para la Atención de los NNAJ, en el numeral 3.2.1., establece los elementos requeridos en el botiquin según la resolución 705 del 2007.
Se realiza inducción y reinducción a los profesionales que conforman el Componente de Mitigación y Área Psicosocial en temas relacionados:
* La ruta de atención y remisión de los NNAJ con uso abusivo y problemático de sustancias psicoactivas al proceso de mitigación.
* El diligenciamiento adecuado y oportuno de los talleres educativos en el SIMI, indicando el tema y nombre de los talleres donde debe ser alimentada la información segun el direccionamiento de cada taller.
</t>
  </si>
  <si>
    <t>* Conocida la situación de urgencia presentada se realiza la asignación y desplazamiento inmediato de la auxiliar de enferrmería que atenderá el evento en salud presentado. 
* Ante eventual gasto de elementos que conforman el botiquín, el Área de Salud realiza la entrega de los mismos para cumplir con el protocolo establecido.
* Seguimiento puntual al material presentado en los procesos formativos de ESCNNA constatando el cumplimiento de los lineamientos existentes y realizando los ajustes que correspondan.</t>
  </si>
  <si>
    <t>1. Elaboración y aplicación del esquema de rotación de personal para el cubrimiento de las urgencias presentadas y que requieren acompañamiento de Auxiliar de Enfermeria.
2. Revisiones periódicas a las áreas de enfermería para la verificación, seguimiento y rotación de los insumos entregados por el Área de Salud, que hacen parte del botiquín.
3. Reunión general del Componente de Mitigación, para tratar todas las situaciones que se presentan en la prestación del servicio.
4. Elaboración y socialización de Protocolo de Ruta de Atención de los NNAJ remitidos por parte de los equipos psicosociales al Componente de Mitigación.
5. Documentar talleres específicos para víctimas ESCNNA conforme a fichas técnicas.</t>
  </si>
  <si>
    <t>* Cuadro de Rotación de Urgencias
* Acta de reunión A-GDO-FT-004
Registro asistencia A-GDO-FT-010
* Talleres Educativos y Acciones Formativas M-MEX-FT-007</t>
  </si>
  <si>
    <r>
      <rPr>
        <b/>
        <sz val="10"/>
        <color indexed="8"/>
        <rFont val="Times New Roman"/>
        <family val="1"/>
      </rPr>
      <t xml:space="preserve">EFECTIVIDAD:
</t>
    </r>
    <r>
      <rPr>
        <sz val="10"/>
        <color indexed="8"/>
        <rFont val="Times New Roman"/>
        <family val="1"/>
      </rPr>
      <t xml:space="preserve">
((# de acciones de atención inoportunas, incompatibles o ineficacez presentadas en el periodo actual
-  # de acciones de atención inoportunas, incompatibles o ineficacez presentadas en el periodo
anterior) / # de acciones de atención inoportunas, incompatibles o ineficacez presentadas en el periodo
anterior) x 100</t>
    </r>
  </si>
  <si>
    <t>1. y 2. Semestral
3. Mensual
4. Anual
5. Semestral</t>
  </si>
  <si>
    <t xml:space="preserve">* Falencias en el cumplimiento de las directrices de la Resolución 2674 de 2013 relacionado con infraestructura, recurso humano, almacenamiento, equipos, utensilios y saneamiento en las cocinas de las Upi.
* Debilidades en el seguimiento de la gestión oportuna del mantenimiento periódico de las trampas de grasa por parte del área encargada. 
</t>
  </si>
  <si>
    <t xml:space="preserve">Posible incumplimiento de Buenas Prácticas de Manofactura que afecte las condiciones básicas de higiene en la fabricación de los alimentos para los NNAJ </t>
  </si>
  <si>
    <t xml:space="preserve">* Contaminación de los alimentos por los gases que se generan en las trampas de grasa por falta de mantenimiento oportuno. 
* Sobrecostos de mantenimiento y operación. </t>
  </si>
  <si>
    <t xml:space="preserve">El Manual de Buenas Prácticas de Manofactura M-MSD-MA-003, establece en su numeral 3.3 el Programa Manejo de Residuos Líquidos, en el cual se contempla el manejo de las trampas de grasa por parte del Área de Gestión Ambiental de la Subdirección Administrativa y Financiera.
Existe el Procedimiento Capacitación Personal Manipulador de Alimentos M-MSD-PR-001, mediante el cual se fortalecen las habilidades y conocimientos en BPM del personal de las cocinas de las Upi.
Conforme al Manual Visita de Acompañamiento y Asesoría Técnica en BPM M-MSD-PR003, se llevan a cabo revisiones a los espacios de fabiración de alimentos en las Upi, produciendo un Informe visita de acompañamiento y asesoría técnica en BPM a los servicios de alimentación en el formato  M-MSD-FT-025, así como un Acta visita de acompañamiento y asesoría técnica en BPM a los servicios de alimentación en el formato M-MSD-FT-019, socializando los resultados de la misma con los Responsables de las Upi mediante ActaA-GDO-FT-004.
El procedimiento Perfil Sanitario M-MSD-PR-008 da lineamiento frente a la verificación del cumplimiento de los requisitos estipulados en el marco legal de la Resolución 2674 de 2013 de Buenas Prácticas de Manufactura en los servicios de alimentación. Dicha verificación en las Upi se realiza en el formato Perfil Sanitario Servicios de Alimentación M-MSD-FT-038. </t>
  </si>
  <si>
    <t>* Elaboración del formato "Perfil Sanitario Servicios de Alimentación M-MSD-FT-038" con socialización a los Encargados de Unidades, Subdirección de Métodos, Áreas de Infraestructura y Mantenimiento y Equipos de la Subdirección Administrativa y Financiera.
*  Visita de Acompañamiento y Asesoría Técnica en Buenas Prácticas de Manufactura a los Servicios de Alimentación, documentada en formato "M-MSD-FT-019".</t>
  </si>
  <si>
    <t>1. Realizar una segunda visita de acompañamiento técnico a los servicios de alimentos que presentaron un porcentaje de cumplimiento inferior al 61%, como se establece en el resultado de la primera visita.
2. Elaboración del Perfil Sanitario a los Servicios de Alimentación de las Upi, generando el informe de resultados.</t>
  </si>
  <si>
    <t>Perfil Sanitario Servicios de Alimentación "M-MSD-FT-038
Informe de Perfil Sanitario
Acta de visita de acompañamiento y asesoría técnica en buenas prácticas de manufactura a los servicios de alimentación M-MSD-FT-019</t>
  </si>
  <si>
    <t>Líder Área Salud y Profesional de apoyo</t>
  </si>
  <si>
    <r>
      <rPr>
        <b/>
        <sz val="10"/>
        <rFont val="Times New Roman"/>
        <family val="1"/>
      </rPr>
      <t xml:space="preserve">EFECTIVIDAD:
</t>
    </r>
    <r>
      <rPr>
        <sz val="10"/>
        <rFont val="Times New Roman"/>
        <family val="1"/>
      </rPr>
      <t xml:space="preserve">
((# de servicios de alimentos con cumplimiento inferior a 61% en BPM identificados en periodo actual - # de servicios de alimentos con cumplimiento inferior a 61% en BPM identificados en periodo anterior) / # de servicios de alimentos con cumplimiento inferior a 61% en BPM identificados en periodo anterior) x 100</t>
    </r>
  </si>
  <si>
    <t xml:space="preserve">La inobservancia de los lineamientos establecidos para la fabricación de alimentos en la Resolución 2674 de 2013 y las debilidades en el seguimiento oportuno del mantenimiento de las trampas de grasa, pueden generar condiciones que contaminen la alimentación ofrecida a los NNAJ afectando su estado de salud y provocando sobrecostos de mantenimiento y operación. </t>
  </si>
  <si>
    <t>1. y 2. Bimestral (Nov-Dic)</t>
  </si>
  <si>
    <t>Se realiza 3er. seguimiento. Se llevan a cabo los siguientes ajustes: Se incluyen los 4, 5 y 6 conforme a resultados presentados en Informe de Auditoría Interna, determinando todas las variables de los mismos.</t>
  </si>
  <si>
    <t xml:space="preserve">Se realiza 3er. seguimiento. Se llevan a cabo los siguiente, la recopilación de la información del ultimo periodo </t>
  </si>
  <si>
    <r>
      <t>MODELO PEDAGÓGICO</t>
    </r>
    <r>
      <rPr>
        <sz val="10"/>
        <color theme="1"/>
        <rFont val="Times New Roman"/>
        <family val="1"/>
      </rPr>
      <t xml:space="preserve">
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</si>
  <si>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rPr>
        <b/>
        <sz val="10"/>
        <color rgb="FF000000"/>
        <rFont val="Times New Roman"/>
        <family val="1"/>
      </rPr>
      <t xml:space="preserve">EDUCACIÓN
</t>
    </r>
    <r>
      <rPr>
        <sz val="10"/>
        <color rgb="FF000000"/>
        <rFont val="Times New Roman"/>
        <family val="1"/>
      </rPr>
      <t xml:space="preserve">
Nivelación y aceleración académica, la vinculación a la oferta distrital escolar, el desarrollo de procesos de ciudadanía, participación y convivencia, en concordancia con las exigencias del Ministerio de Educación  Nacional.</t>
    </r>
  </si>
  <si>
    <t>* Se entregan los certificados a  facilitadores del equipo en territorio, estos documentos no llegan a la oficina de formación académica.
*Diligenciamiento incorrecto de la informacion del NNAJ en el formato de matricula. 
*No se registra la entrega de la documentación al apoyo académico de la UPI, en el formato de matrícula diligenciado.
*Falta de verificación de documentos y certificados entregados por los NNAJ, que indica si se deben realizar convalidaciones académica</t>
  </si>
  <si>
    <t>Posible vinculación  y matrícula de  NNAJ que no cumplen con los requisitos para el ingreso a los procesos de formación académica, por falta o perdida de certificados académicos de otras instituciones, los cuales constituyen el soporte documental de formalización de vinculación de los NNAJ a la Escuela Pedagógica IDIPRON.</t>
  </si>
  <si>
    <t>*Soportes incompletos en la historia académica del/la NNAJ.
* Incumplimiento a los lineamientos administrativos del MEN
*Gestionar mas de una vez la solicitud de certificados academicos a otras instituciones educativas. 
*Certificar grado de escolaridad sin tener soporte del historial  academico correspondiente. 
*Sanciones disciplinarias por parte del área de Inspección y Vigilacia de la Secretaria de Educación Distrital o Ministerio de Educación Nacional.</t>
  </si>
  <si>
    <t>1.  Diligenciamiento del formato de MATRÍCULA ESCUELA PEDAGÓGICA INTEGRAL IDIPRON M-MED-FT-015. 
2. Resultados pruebas diagnósticas escuela pedagógica integral IDIPRON M-MED-FT-005", para ubicación de grado. 
3. Gestionar convalidación académica con colegios autorizados por la Secretaría de Educación. 
4. Registro de los certificados radicados en el componente de formación académica por parte de los Apoyos Académicos de las UPIS en el formato "Registro de Matrícula M-MED-FT-020". 
5. Diligenciamiento del control de atenciones M-MEX-FT-006 con el compromiso académico administrativo, a través del cual se registra la documentación que cada NNAJ entrega a la UPI. 
6. Registro en el campo de observaciones de matrícula en SIMI sobre la documentación que cada NNAJ ha radicado con el apoyo académico.</t>
  </si>
  <si>
    <t>* Solicitud de reexpedición de documentación académica del/la NNAJ
* Gestionar jornadas de convalidación de grados académicos con instituciones avaladas para este proceso por la Secretaria de Educación.</t>
  </si>
  <si>
    <t>* Socializar con los apoyos académicos el procedimiento sobre el proceso de matrícula y convalidación una vez oficializado (2 encuentros en el año).
* Ajustar el formato de Matrícula Escuela Pedagógica Integral Idipron M-MED-FT-015, adicionando el campo sobre la entrega de certificados por parte del NNAJ.
* Realizar seguimiento mensual desde la Secretaría Académica al reporte de Matriculados del SIMI para identificar posibles matrículas sin certificados, verificando las gestiones realizadas a través de la matríz Reporte de Novedades de Matrículas así como la inscripción a convalidaciones compartida en Drive con los apoyos académicos de las Upi, estableciendo y comunicando vía correo electrónico las acciones de mejora.</t>
  </si>
  <si>
    <t>* Acta de reunión A-GDO-FT-004
Registro asistencia A-GDO-FT-010
* Ajuste de formato oficializado
* Reporte de novedades mensuales (en PDF)
* Correos electrónicos</t>
  </si>
  <si>
    <t>* Apoyo profesional del componente de formación académica
 * Rectora Escuela Pedagógica Integral Idipron</t>
  </si>
  <si>
    <t>La falta de entrega de certificados acopiados en el territorio, la no verificación y registro de la entrega de los mismos por parte de los apoyos académicos en las Upi y el diligenciamiento incorrecto de la información en el formato de matrícula, pueden ocasionar la falta de reportes académicos de otras instituciones que afectan la adecuada vinculación de NNAJ al proceso formativo del IDIPRON, acarreando posibles sanciones del ente rector de vigilancia.</t>
  </si>
  <si>
    <t>Semestral
Anual
Mensual (feb.-nov.)</t>
  </si>
  <si>
    <t>*No se implementan los formatos que soportan todo el proceso de elección de representantes estudiantiles.</t>
  </si>
  <si>
    <t>Posibles dificultades en el proceso de seguimiento a la elección de representantes estudiantiles de la Escuela Pedagógica Integral IDIPRON</t>
  </si>
  <si>
    <t>*Soportes incompletos del proceso de elección.
*Falta de información sobre las acciones de gestión que adelanta el área. 
*Poca credibilidad y transparencia por parte de   NNAJ frente al proceso elecciòn de autogobierno de IDIPRON</t>
  </si>
  <si>
    <t>* Formato "Plan de gobierno M-MED-FT-022".
* Formato "Acta de instalación del jurado de votación M-MED-FT-023". 
* Formato "Acta de escrutinios M-MED-FT-024". 
* Formato "Acta de posesión y fórmula de juramento M-MED-FT-025".</t>
  </si>
  <si>
    <t xml:space="preserve">Reunión del Alcalde Mayor de Autogobierno Escolar, alcaldes menores de las UPIs y jurados de votación con el objetivo de validar el proceso de elección y generar el soporte correspondiente. </t>
  </si>
  <si>
    <t>* 2 sensibilizaciones a docentes (1) y NNAJ (1) frente a las dinámicas de la elección de autogobierno.
* Verificación por parte de la Secretaría Académica de la elección de autogobierno en las Upi correspondientes, mediante la solicitud y consolidación de los soportes de escrutinio y su reporte a la Dirección Local de Educación (DILE) asignada. 
* Creación, oficialización y socialización al personal docente, del instructivo de Elección de Autogobierno de la EPI.</t>
  </si>
  <si>
    <t>* Acta de reunión A-GDO-FT-004 
Registro asistencia A-GDO-FT-010
* Formato de Taller Educativo M-MEX-FT-007
* Correo electrónico
* Formatos Acta de escrutinios M-MED-FT-024.
* Formato Oficio A-GDO-FT-016
* DI oficializado y socializado.</t>
  </si>
  <si>
    <t>* Apoyo profesional del componente de formación académica
* Rectora Escuela Pedagógica Integral Idipron</t>
  </si>
  <si>
    <t xml:space="preserve">El desconocimiento o no diligenciamiento de los formatos que permiten dar trazabilidad al proceso de elección de representantes estudiantiles de la EPI IDIPRON, obstaculizan la transparencia y el seguimiento al proceso. </t>
  </si>
  <si>
    <t>Anual
Anual
2do. Semestre</t>
  </si>
  <si>
    <t>*Seguimiento deficiente en la planeación diaria, que soporta el cumplimiento y desarrollo del plan de estudios.</t>
  </si>
  <si>
    <t>Presunta planeación docente no acorde con los planes de estudios establecidos en el Modelo Educativo de la Escuela Pedagógica Integral</t>
  </si>
  <si>
    <t>*Incumplimiento frente a los estándares establecidos por el MEN.
* Incumplimiento a los lineamientos administrativos del MEN</t>
  </si>
  <si>
    <t xml:space="preserve">* Proyecto Educativo Institucional  de la Escuela Pegagogica Integral IDIPRON "Curriculo para la vida" M-MED-DI-040
* Seguimiento del apoyo académico de las UPI a la planeación semanal realizada por cada educador/a, en el FORMATO DE PLANEACION DE CLASES M-MED-FT-013, en el cual se describen observaciones, sugerencias y recomendaciones. </t>
  </si>
  <si>
    <t xml:space="preserve">Realización de un plan de mejoramiento sobre los procesos de planeación de educadores/as, realizado por la coordinación académica. </t>
  </si>
  <si>
    <t>Realizar sensibilización al personal docente sobre el adecuado diligenciamiento del formato planeación de clases M-MED-FT-013, a fin de evitar falta de coherencia con respecto de los planes de estudios. 
Revisión de la construcción de Guías ajustadas al plan de estudios en los 4 Proyectos, para adelantar el proceso de formación de los NNAJ en la Estrategia Virtual que se está implementando por las condiciones generadas por la emergencia sanitaria.</t>
  </si>
  <si>
    <t xml:space="preserve">* Formato ACTA A-GDO-FT-004 y Formato REGISTRO DE ASISTENCIA, COMITÉ, JUNTA, REUNIÓN, CAPACITACIÓN Y-O ACTIVIDADES DE BIENESTAR A-GDH-FT-010 de las sensibilizaciones a docentes.
* Guías de la Estrategia Virtual en los 4 Proyectos. </t>
  </si>
  <si>
    <t>Los procesos de ajuste documental del Modelo y un deficiente seguimiento a la proyección y ejecución de actividades diarias de los educadores, puede conllevar a una planeación no acorde con los planes de estudio, con lo cual se incumplen lineamientos y estándares exigidos por el ente rector.</t>
  </si>
  <si>
    <t>Anual
Semanal</t>
  </si>
  <si>
    <t xml:space="preserve">*El sistema de información misional no cuenta con los desarrollos relacionados con la parametrización de vinculación a cursos de corta y larga duración. </t>
  </si>
  <si>
    <t>Dificultades en el acceso a la información sobre la vinculación de AJ a cursos de corta y larga duración</t>
  </si>
  <si>
    <t>* Falta de información sobre el proceso pedagógico de AJ
*Dificultades en la generación de informes relacionados con el seguimiento a los procesos de AJ en cursos de corta y larga duración</t>
  </si>
  <si>
    <t xml:space="preserve">Diligenciamiento del formato MATRÍCULA  CURSOS  CORTA Y LARGA DURACIÓN  M-MED-FT-018
Diligenciamiento del formato CUESTIONARIO  DE INTERESES Y HABILIDADES BÁSICAS OCUPACIONALES 
Diligenciamiento Formato ACTA A-GDO-FT-004 para registro del  Protocolo de ingresos  de NNAJ a UPI
Registro  en  SIMI la ficha  en  Observación y Seguimiento por el parámetro  AET/INDUCCIÓN AL MODELO PEDAGÓGICO FORMACIÓN TALLERES </t>
  </si>
  <si>
    <t>Control manual de AJ matriculados en cursos de corta y larga duración</t>
  </si>
  <si>
    <t>Entrega de la oferta de Talleres de Formación Técnica actualizada a las Upi, para socialización por parte del Coordinador de Formación Técnica o Apoyo Académico a todos los talleristas, la cual constituye la clasificación de los cursos de corta y larga duración que coincide con el diligenciamiento que se realiza en la matrícula de cada AJ</t>
  </si>
  <si>
    <t>* Oferta Misional Actualizada M-MEX-FT-019
* Formato REGISTRO DE ASISTENCIA, COMITÉ, JUNTA, REUNIÓN, CAPACITACIÓN Y-O ACTIVIDADES DE BIENESTAR A-GDH-FT-010</t>
  </si>
  <si>
    <t>* Apoyo profesional del componente de Formación Técnica
* Líder de Formación Técnica - Área de Educación</t>
  </si>
  <si>
    <r>
      <rPr>
        <b/>
        <sz val="10"/>
        <color rgb="FF000000"/>
        <rFont val="Times New Roman"/>
        <family val="1"/>
      </rPr>
      <t xml:space="preserve">EFECTIVIDAD:
 RESULTADO DE 
</t>
    </r>
    <r>
      <rPr>
        <sz val="10"/>
        <rFont val="Times New Roman"/>
        <family val="1"/>
      </rPr>
      <t>Instrumento efectivo de identificación de los cursos de corta y larga duración en las Upi, para constatar la ubicación de los AJ en cada uno de ellos.</t>
    </r>
  </si>
  <si>
    <t>De no contar con parametrización adecuada en el Sistema de Información Misional, existen dificultades en reportes de AJ participantes en cursos de larga y corta duración, afectando un adecuado informe de evolución en su proceso formativo</t>
  </si>
  <si>
    <t>Según actualización</t>
  </si>
  <si>
    <t>Educadores y beneficiarios no se han apropiado de la importancia del uso de elementos de protección en el desarrollo de la formación técnica</t>
  </si>
  <si>
    <t>Posibles accidentes ocupacionales dentro de la práctica de formación en los diferentes talleres.</t>
  </si>
  <si>
    <t xml:space="preserve">Posibles sanciones por incumpliminento de lo estipulado en el Decreto 1072 de 2015.
Afectación en la integridad fisica parcial o permanente de los AJ. </t>
  </si>
  <si>
    <t>*Matriz de elementos de proteccion personal A-GDH-DI-006
* Guia de elementos de proteccion personal A-GDH-DI-005
* Programa de elementos de proteccion personal A-GDH-DI-004
*Protocolos de seguridad en talleres Metalisteria, Automotriz, Ebanisteria, Panaderia, Serigrafia, Carpintería, Marroquinería, Gestión Social, Cocina Gastronomía, Belleza, Juzgamiento Deportivo, Conservatorio Javier de Nicoló, Electricidad, Mantenimiento y Ensamble de Bicicletas, Asistencia Administrativa y Financiera A-GDH-DI-011/012/013/014/015/024/025/026/029/031/033/034/035/036/037.</t>
  </si>
  <si>
    <t xml:space="preserve">* Activar protocolo establecido por ARL (contratistas)
 *  Activar protocolo establecido Poliza (AJ)
</t>
  </si>
  <si>
    <r>
      <t xml:space="preserve">1. Realizar solicitud al área de  
Salud y Seguridad en el Trabajo (SST) respecto a la documentación de los protocolos de seguridad de los talleres que aún no cuentan con él.
</t>
    </r>
    <r>
      <rPr>
        <sz val="10"/>
        <color theme="1"/>
        <rFont val="Times New Roman"/>
        <family val="1"/>
      </rPr>
      <t xml:space="preserve">2. Socialización de los Protocolos de Seguridad Ocupacional aprobados o Guías de Medidas de Seguridad en los casos que se encuentran en proceso de elaboración y aprobación, a AJ participantes en los talleres en formación.
</t>
    </r>
    <r>
      <rPr>
        <sz val="10"/>
        <color rgb="FFFF0000"/>
        <rFont val="Times New Roman"/>
        <family val="1"/>
      </rPr>
      <t xml:space="preserve">
</t>
    </r>
    <r>
      <rPr>
        <sz val="10"/>
        <color theme="1"/>
        <rFont val="Times New Roman"/>
        <family val="1"/>
      </rPr>
      <t>3. Verificación mediante lista de chequeo por parte del tallerista de cada grupo, del uso de EPP de los AJ.</t>
    </r>
    <r>
      <rPr>
        <sz val="10"/>
        <color rgb="FFFF0000"/>
        <rFont val="Times New Roman"/>
        <family val="1"/>
      </rPr>
      <t xml:space="preserve">
</t>
    </r>
    <r>
      <rPr>
        <sz val="10"/>
        <color theme="1"/>
        <rFont val="Times New Roman"/>
        <family val="1"/>
      </rPr>
      <t xml:space="preserve">
4 Seguimientos llevados a cabo por el Componente de Formación Técnica, sobre la utilización de los elementos de protección personal en los talleres por parte de los AJ.</t>
    </r>
  </si>
  <si>
    <t>* Formato Memorando 
* Formato de Actividad virtual
Asistencia Diaria M-MEX-FT-001
* Lista de chequeo GUÍA DE ELEMENTOS DE PROTECCIÓN PERSONAL EPP A-GDH-DI-005
* Formato  INSPECCIÓN DE ELEMENTOS DE PROTECCIÓN PERSONAL (EPP) A-GDH-FT-072, formato de acta A-GDO-FT-004, formato REGISTRO DE ASISTENCIA, COMITÉ, JUNTA, REUNIÓN, CAPACITACIÓN Y-O ACTIVIDADES DE BIENESTAR A-GDH-FT-010 y Matríz Consolidada de Excell</t>
  </si>
  <si>
    <t>* Apoyo profesional del componente de Formación Técnica
* Líder del Área de Educación</t>
  </si>
  <si>
    <t>Si no existe una apropiación efectiva de la importancia del uso de elementos de protección en los talleres de  formación técnica en el desarrollo de los cursos de corta y larga duración, pueden presentarse accidentes de los AJ, con posibles afectaciones en su integridad y sanciones por parte de las autoridades de inspección.</t>
  </si>
  <si>
    <r>
      <rPr>
        <sz val="10"/>
        <color rgb="FF000000"/>
        <rFont val="Times New Roman"/>
        <family val="1"/>
      </rPr>
      <t xml:space="preserve">Anual
Semestral
</t>
    </r>
    <r>
      <rPr>
        <sz val="10"/>
        <rFont val="Times New Roman"/>
        <family val="1"/>
      </rPr>
      <t xml:space="preserve">Mensual </t>
    </r>
    <r>
      <rPr>
        <sz val="10"/>
        <color rgb="FF000000"/>
        <rFont val="Times New Roman"/>
        <family val="1"/>
      </rPr>
      <t xml:space="preserve">
Anual</t>
    </r>
  </si>
  <si>
    <t>* Falta de reasignación de los insumos y materiales de talleres vocacionales cuyo funcionamiento se traslada a otras Upi conforme a las necesidades del Modelo Pedagógico.
 * Falta de inclusión en los planes de estudio, de los productos e insumos a utilizar en los talleres vocacionales."</t>
  </si>
  <si>
    <t>Posible pérdida o deterioro de materiales e insumos para el desarrollo de talleres vocacionales.</t>
  </si>
  <si>
    <t xml:space="preserve">Afectaciòn presupuestal del Instituto. 
Incumplimiento de los objetivos propuestos por el Modelo Pedagògico con respecto del trabajo con NNAJ. </t>
  </si>
  <si>
    <t>* Diligenciamiento del formato PLANEACIÓN DE CLASES M-MED-FT-013
*Diligenciamiento del formato ENTREGA DE ELEMENTOS DE CONSUMO Y CONSUMO CONTROLADO A SERVIDORES A-GLO-FT-010
* Diligenciamiento del formato ENTREGA DE ELEMENTOS DE CONSUMO PARA EL DESARROLLO DE ACTIVIDADES A NNAJ M-MEX-FT-016</t>
  </si>
  <si>
    <t xml:space="preserve">Realización de reporte a Submétodos sobre la pérdida o deterioro de insumos o materiales. </t>
  </si>
  <si>
    <t>Socializar el documento de Plan de Estudios de Talleres Vocacionales que se encuentra en proceso de oficialización, con disposiciones generales sobre el uso de insumos y materiales por sesión de trabajo. 
Seguimiento semanal del apoyo académico a la planeación de talleristas vocacionales frente a las entregas de insumos realizadas por el líder administrativo de la Upi en los formatos correspondientes
Seguimiento mensual desde la Secretaría Académica a los reportes de no consumo o minimo consumo de insumos, con el fin de reasignarlos.</t>
  </si>
  <si>
    <t>FT-004 y Formato REGISTRO DE ASISTENCIA, COMITÉ, JUNTA, REUNIÓN, CAPACITACIÓN Y-O ACTIVIDADES DE BIENESTAR A-GDH-FT-010 de la socialización a docentes.
* Formatos PLANEACIÓN DE CLASES M-MED-FT-013 con seguimiento y retroalimentación de los apoyos académicos en las UPI. 
* Matríz Planeación de clases compartida en Drive con los apoyos académicos de las Upi.
* Formatos de traslado de insumos (de presentarse la necesidad)
* Formatos de Plan de Mejoramiento (de presentarse la necesidad)</t>
  </si>
  <si>
    <t>La falta de reasignación de insumos y materiales en caso de reubicación de los talleres en las Upis y la falta de inclusión de insumos a utilizar en los planes de estudios, pueden ocasionar pérdida o deterioro de materiales, que afectan el presupuesto y el cumplimiento de los objetivos perseguidos desde el Modelo Pedagógico.</t>
  </si>
  <si>
    <t>Anual
Semanal
Mensual</t>
  </si>
  <si>
    <t>JOHANA MARCELA LEON BERNAL-NIDIA MARÍA GUTIERREZ</t>
  </si>
  <si>
    <t>SE REFORMULA EL MAPA MEJORANDO LAS ACCIONES ASOCIADAS AL FORTALECIMIENTO DEL CONTROL O LA CAUSA DE LOS RIESGOS, AJUSTANDO ADEMÁS LOS RESPONSABLES E INDICADORES DEL MONITOREO Y REVISIÓN E INCLUYENDO LAS HOJAS DE VIDA DE LOS INDICADORES. SE TRASLADA EL RIESGO No.2 AL MAPA DE RIESGOS DE CORRUPCIÓN YA QUE POR ERROR INVOLUNTARIO HABÍA SIDO INCLUIDO EN EL DE GESTIÓN. SE ADICIONAN LOS ÚLTIMOS 3 PROTOCOLOS APROBADOS EN LA DESCRIPCIÓN DE LA ACTIVIDAD DE CONTROL DEL RIESGO 5. SE NUMERA EL PRIMER CAMBIO REGISTRADO EN ESTE CONTROL, ASÍ COMO QUIEN LO ELABORÓ.</t>
  </si>
  <si>
    <t>JOHANA MARCELA LEON BERNAL-HELENA MARÍA SOCHA CARDENAS</t>
  </si>
  <si>
    <t>SE REALIZA 1ER. SEGUIMIENTO. SE ADICIONA RIESGO 6 CONFORME A OBSERVACIONES REALIZADAS EN AUDITORIA. SE AJUSTA LA DESCRIPCIÓN DE ACTIVIDADES DE CONTROL DEL RIESGO 3 QUE NO TENÍAN ENUMERADOS LOS DOCUMENTOS SIG DE SOPORTE.</t>
  </si>
  <si>
    <r>
      <t xml:space="preserve">SE REALIZA 2DO. SEGUIMIENTO. SE LLEVAN A CABO LOS SIGUIENTES AJUSTES: SE UNIFICA EL </t>
    </r>
    <r>
      <rPr>
        <b/>
        <u/>
        <sz val="10"/>
        <color theme="1"/>
        <rFont val="Times New Roman"/>
        <family val="1"/>
      </rPr>
      <t>RIESGO 1</t>
    </r>
    <r>
      <rPr>
        <sz val="10"/>
        <color theme="1"/>
        <rFont val="Times New Roman"/>
        <family val="1"/>
      </rPr>
      <t xml:space="preserve"> DE ESTE MAPA CON EL RIESGO 1 DEL MAPA DE CORRUPCIÓN YA QUE ESTE SEGUNDO NO CUMPLE CON LOS 4 CRITERIOS PARA SER DE DICHA NATURALEZA; SE AJUSTA LA VALORACIÓN DE RIESGO INHERENTE CONFORME A LAS CONDICIONES ESTABLECIDAS INICIALMENTE EN CADA MAPA Y SE CONSOLIDA LA INFORMACIÓN DE LAS DEMÁS VARIABLES; SE FORTALECE LA DESCRIPCIÓN DE LAS ACTIVIDADES DE CONTROL; SE AJUSTA LA REDACCIÓN DE LA 3RA. ACCIÓN DE FORTALECIMIENTO Y SE INCLUYE LA FRECUENCIA DE LA 2DA. QUE NO SE HABÍA CONSIGNADO; ADEMÁS SE AJUSTA LA REDACCIÓN DEL 1ER. RIESGO DE EFECTIVIDAD. EN EL </t>
    </r>
    <r>
      <rPr>
        <b/>
        <u/>
        <sz val="10"/>
        <color theme="1"/>
        <rFont val="Times New Roman"/>
        <family val="1"/>
      </rPr>
      <t>RIESGO 2</t>
    </r>
    <r>
      <rPr>
        <sz val="10"/>
        <color theme="1"/>
        <rFont val="Times New Roman"/>
        <family val="1"/>
      </rPr>
      <t xml:space="preserve"> SE AJUSTA LA 2DA. ACCIÓN DE FORTALECIMIENTO Y SE ADICIONA UNA 3RA. ACCIÓN QUE DAN UN MAYOR MANEJO DEL RIESGO, CON ELLO TAMBIÉN LA FRECUENCIA Y REGISTROS SE MODIFICAN, ADICIONANDO UN INDICADOR DE EFICACIA POR LA CREACIÓN DEL INSTRUCTIVO. EN EL </t>
    </r>
    <r>
      <rPr>
        <b/>
        <u/>
        <sz val="10"/>
        <color theme="1"/>
        <rFont val="Times New Roman"/>
        <family val="1"/>
      </rPr>
      <t>RIESGO 3</t>
    </r>
    <r>
      <rPr>
        <sz val="10"/>
        <color theme="1"/>
        <rFont val="Times New Roman"/>
        <family val="1"/>
      </rPr>
      <t xml:space="preserve"> SE ELIMINA LA PRIMERA CAUSA DEL RIESGO POR CUANTO YA FUE SUBSANADA CON LA EXPEDICIÓN DEL PLAN DE ESTUDIOS DE LA EPI; SE MODIFICA LA 2DA. ACCIÓN, CON SU REGISTRO E INDICADOR DE EFECTIVIDAD TENIENDO EN CUENTA LAS CONDICIONES DE EDUCACIÓN VIRTUAL QUE SE HA IMPLEMENTADO EN RESPUESTA A LA EMERGENCIA SANITARIA. EN EL </t>
    </r>
    <r>
      <rPr>
        <b/>
        <u/>
        <sz val="10"/>
        <color theme="1"/>
        <rFont val="Times New Roman"/>
        <family val="1"/>
      </rPr>
      <t>RIESGO 4</t>
    </r>
    <r>
      <rPr>
        <sz val="10"/>
        <color theme="1"/>
        <rFont val="Times New Roman"/>
        <family val="1"/>
      </rPr>
      <t xml:space="preserve">, SE AJUSTA LA ACCIÓN DE FORTALECIMIENTO, FRECUENCIA E INDICADORES DE EFICACIA Y EFECTIVIDAD, BUSCANDO CONTAR CON UN MECANISMO EFECTIVO DE IDENTIFICACIÓN DE LOS CURSOS DE CORTA Y LARGA DURACIÓN ANTE LA IMPOSIBILIDAD DE HACERLO EN ACTUAL SIMI. EN EL </t>
    </r>
    <r>
      <rPr>
        <b/>
        <u/>
        <sz val="10"/>
        <color theme="1"/>
        <rFont val="Times New Roman"/>
        <family val="1"/>
      </rPr>
      <t>RIESGO 5</t>
    </r>
    <r>
      <rPr>
        <sz val="10"/>
        <color theme="1"/>
        <rFont val="Times New Roman"/>
        <family val="1"/>
      </rPr>
      <t xml:space="preserve"> SE AJUSTA LA REDACCIÓN DE LA ACCIÓN 2 Y SE ADICIONA LA ACCIÓN 3 DE FORTALECIMIENTO PARA MEJORAR LA REGULARIDAD DEL CONTROL, CON ELLO SE PLANTEA LA FRECUENCIA Y EL REGISTRO, SE AJUSTAN EL 2DO. INDICADOR DE EFICACIA Y PRIMERO DE EFECTIVIDAD PARA QUE RESPONDAN A LA MEDICIÓN REQUERIDA PARA EL RIESGO.</t>
    </r>
  </si>
  <si>
    <t>SE REALIZA 3ER. SEGUIMIENTO. EN EL RIESGO 2 SE AJUSTA LA FRECUENCIA DE LA TERCERA ACCIÓN PUNTUALIZANDO QUE ES UNA ACTIVIDAD REALIZADA EN EL 2DO. SEMESTRE Y NO DOS SEMESTRALES; SE AJUSTA EN LA HOJA DE VIDA DEL INDICADOR 2.2 LA DEFINICIÓN OPERACIONAL CONFORME A LOS DATOS CONSGINADOS EN LA VARIABLE. EN RIESGO 6 SE AJUSTAN LAS CAUSAS A LAS CONDICIONES REALES QUE PUEDEN GENERAR EL RIESGO Y EN CONSECUENCIA SE DESCRIBE NUEVAMENTE EL RIESGO; SE AJUSTA LA FRECUENCIA DE LA SEGUNDA ACCIÓN DE FORTALECIMIENTO DEL CONTROL A FIN DE QUE RESULTE COHERENTE CON LO DESCRITO TANTO EN LA ACCIÓN COMO EN EL INDICADOR.</t>
  </si>
  <si>
    <t>JOHANA MARCELA LEON BERNAL-NIDIA MARÍA GUTIERREZ MELO</t>
  </si>
  <si>
    <t>}</t>
  </si>
  <si>
    <t>MARÍA VICTORIA NARVAEZ BUCHELLI - GABRIEL HERNAN GARCÍA HERRERA - YASMÍN PADILLA RODRÍGUEZ</t>
  </si>
  <si>
    <t>ZULY MARCELA ROJAS TOLOSA</t>
  </si>
  <si>
    <t>PROFESIONALES DE APOYO ÁREA EDUCACIÓN - COMPONENTES FORMACIÓN ACADEMICA Y FORMACIÓN TÉCNICA</t>
  </si>
  <si>
    <t>RECTORA ESCUELA PEDAGOGICA INTEGRAL - LÍDER FORMACIÓN TÉCNICA ÁREA EDUCACIÓN - TÉCNICO OPERATIVO SUBD. MÉTODOS</t>
  </si>
  <si>
    <t>SUBDIRECTORA OPERATIVA MÉTODOS EDUCATIVOS Y OPERATIVOS</t>
  </si>
  <si>
    <t xml:space="preserve">CONTRATISTA - PROFESIONAL ESPECIALIZADO </t>
  </si>
  <si>
    <r>
      <rPr>
        <b/>
        <sz val="10"/>
        <color theme="1"/>
        <rFont val="Times New Roman"/>
        <family val="1"/>
      </rPr>
      <t>SICOSOCIAL</t>
    </r>
    <r>
      <rPr>
        <sz val="10"/>
        <color theme="1"/>
        <rFont val="Times New Roman"/>
        <family val="1"/>
      </rPr>
      <t xml:space="preserve">
Acompañamiento de los procesos psicológicos de los NNAJ, las relaciones afectivas con sus familias y la sociedad, y el acompañamiento a las historias de vida.</t>
    </r>
  </si>
  <si>
    <t xml:space="preserve"> *  Control y seguimiento poco eficaz para el registro de la información.
*  Baja capacidad de atención del equipo psicosocial con relación al número de NNAJ vinculados al instituto.
* Asignación de acciones al equipo psicosocial, que no corresponden a procesos psicosociales de los NNAJ.
* Dificultades en la identificación y gestión de remisiones a redes interinstitucionales, debido a omisiones de información por parte de los NNAJ y familias.
</t>
  </si>
  <si>
    <t>Inoportunidad en la realización de las acciones psicosociales frente a las necesidades de  los NNAJ</t>
  </si>
  <si>
    <t>* Exposición al riesgo de los NNAJ a problemáticas que afecten su desarrollo.
* Dificultad en la promoción de la garantia de derechos de los NNAJ. 
* Realización de atenciones psicosociales insuficientes, respecto al proceso de cada NNAJ.
* Subutilización de las redes de apoyo.</t>
  </si>
  <si>
    <t xml:space="preserve">Psicosocial: * Se realiza inducción y re inducción a los equipos psicosociales por parte del equipo de profesionales del Área Sicosocial (calle 15), con respecto a los riesgos de gestión, actividades de control y seguimiento de las mismas, procedimiento de ingreso de NNA a UPI Internado (M-MSS-PR-001). * El equipo de profesionales del Área Sicosocial (calle 15), hace seguimiento bimestral en las UPI a las acciones psicosociales realizadas con los NNAJ por los equipos psicosociales, registrando a nivel cuantitativo y cualitativo las situaciones evidenciadas en el formato de acta M-GDO-FT-004 y REGISTRO DE ASISTENCIA COMITÉ, JUNTA, REUNIÓN, CAPACITACIÓN Y-O ACTIVIDADES DE BIENESTAR A-GDH-FT-010, de las cuales se establecen compromisos de ajuste que los equipos deben gestionar para el siguiente período de seguimiento. * Se realiza estrategia UPI Cómo Vamos, en la cual se incluye un apartado para el seguimiento de las acciones adelantadas en los casos de NNAJ que requieren alguna atención particular incluidas las remisiones interinstitucionales. </t>
  </si>
  <si>
    <r>
      <t xml:space="preserve">1. Se realiza acta con los equipos psicosociales de las UPI, donde se establece plan de mejoramiento incluyendo tiempos especificos de atención oportuna a los NNAJ identificados en los controles realizados por el área sicosocial.
*Con respecto a la capacidad de atención por parte de los equipos psicosociales, se realizarían jornadas de apoyo con profesionales psicosociales para atender las necesidades de los NNAJ.                                              *Informar a la subdirección de métodos educativos y operativos sobre los hallazgos internos, plan de mejoramiento y acciones a realizar por parte de los profesionales de las UPI
</t>
    </r>
    <r>
      <rPr>
        <sz val="10"/>
        <rFont val="Times New Roman"/>
        <family val="1"/>
      </rPr>
      <t xml:space="preserve">* Realizar seguimiento al cumplimiento de los compromisos adquiridos en la siguiente revisión (bimestral) bajo la estrategia "UPI COMO VAMOS", registrados en la sección compromisos del formato de </t>
    </r>
    <r>
      <rPr>
        <sz val="10"/>
        <color theme="1"/>
        <rFont val="Times New Roman"/>
        <family val="1"/>
      </rPr>
      <t>Acta M-GDO-FT-004. 
* Activar ruta interinstitucional para la atención del NNAJ (si aplica) por la entidad competente.</t>
    </r>
  </si>
  <si>
    <t>1. Seguimiento "UPI CÓMO VAMOS" a las acciones psicosociales que incluyen la identificación y seguimiento de casos que requieren una atención en particular o remisión interinstitucional. Además en éste se documenta un consolidado de acciones pendientes por realizar por Upi y plan de trabajo, cuando se evidencie un número significativo de acciones psicosociales sin efectuar.
2. Inducción y re inducción a los equipos psicosociales.</t>
  </si>
  <si>
    <t>1. Formato de acta para las acciones relacionadas A-GDO-FT-004 y REGISTRO DE ASISTENCIA COMITÉ, JUNTA, REUNIÓN, CAPACITACIÓN Y-O ACTIVIDADES DE BIENESTAR A-GDH-FT-010
2. Formato de acta para las acciones relacionadas A-GDO-FT-004 y REGISTRO DE ASISTENCIA COMITÉ, JUNTA, REUNIÓN, CAPACITACIÓN Y-O ACTIVIDADES DE BIENESTAR A-GDH-FT-010</t>
  </si>
  <si>
    <t>Líder del Área Sicosocial y Profesionales de apoyo.</t>
  </si>
  <si>
    <t>SI</t>
  </si>
  <si>
    <t xml:space="preserve">Al no realizar de manera oportuna las acciones psicosociales puede exponer a riesgos individuales, familiares y sociales a los NNAJ en las UPI y en su medio familiar lo que dificultaria actuar respecto a conductas, pensamientos, emociones y situaciones familiares identificadas en herramientas como la valoración psicosocial y abordadas a partir del Plan de atención individual y familiar. Lo anterior puede suceder por el incremento de vinculaciones al insituto y cobertura de los equipos psicosociales.                                           </t>
  </si>
  <si>
    <t>1. Bimestral
2. Semestral (Abril y Julio)</t>
  </si>
  <si>
    <t>* Dinámicas o contingencias en las Upi que dificultan el registro oportuno de las acciones psicosociales y la asistencia por parte de los equipos a cargo.
* Debil registro y comunicación a las instancias correspondientes, respecto a condiciones externas tales como acceso y funcionamiento de los equipos de cómputo y de la plataforma SIMI, conectividad y fallas en el fluido electrico. 
* Debilidades en los equipos psicosociales respecto al conocimiento y uso de la parametrización en el registro de sus acciones en el SIMI.</t>
  </si>
  <si>
    <t>Registro en el SIMI de las acciones psicosociales realizadas a los NNAJ fuera del tiempo establecido</t>
  </si>
  <si>
    <t xml:space="preserve">* Dificultad en la trazabilidad del proceso psicosocial de los NNAJ.
* Afectación en el cumplimiento de acciones establecidas.    </t>
  </si>
  <si>
    <t>* El Área comunica mediante correo electrónico a los equipos psicosociales la parametrización de acciones existente en el SIMI en documentos excel "Parámetros y/o multivalores Área Psicosocial AS/FORMULARIO FICHA DE OBSERVACIÓN Y/O SEGUIMIENTO Y OTROS FORMULARIOS" y "Descripción y consolidado parametros psicosociales", así como los tiempos de cargue de la misma, 
* El equipo psicosocial ubicado en la sede administrativa de calle 15, realiza seguimiento bimestral en las Unidades de Protección Integral a las acciones psicosociales realizadas con los NNAJ por parte de los equipos psicosociales; las situaciones evidenciadas cuantitativas y cualitativas se registran en el formato de ACTA M-GCO-FT-004 y REGISTRO DE ASISTENCIA COMITÉ, JUNTA, REUNIÓN, CAPACITACIÓN Y-O ACTIVIDADES DE BIENESTAR A-GDH-FT-010.</t>
  </si>
  <si>
    <t>1. Se realiza acta con los equipos psicosociales de las UPI, donde se establece plan de mejoramiento incluyendo tiempos especificos de atención oportuna a los NNAJ identificados en los controles realizados por el área sicosocial.                                 *Informar a la subdirección de métodos educativos y operativos sobre los hallazgos internos, plan de mejoramiento y acciones a realizar por parte de los profesionales de las UPI</t>
  </si>
  <si>
    <t>1. El seguimiento a las acciones psicosociales denominado como "UPI CÓMO VAMOS", se realiza de manera bimestral de acuerdo a la disponibilidad de los equipos para realizar el seguimiento. 
2. Inducción y re inducción una vez por semestre (abril y Julio).
3. Seguimiento por parte del Área Psicosocial a las solicitudes de cargue de registros extemporáneos de SIMI, surgidas del reporte de los equipos psicosociales, evidenciados en la revisión de acciones y verificados en el seguimiento al cumplimiento de obligaciones contractuales, para proyectar acciones de mejora.</t>
  </si>
  <si>
    <t>1. Formato de acta para las acciones relacionadas A-GDO-FT-004 y REGISTRO DE ASISTENCIA COMITÉ, JUNTA, REUNIÓN, CAPACITACIÓN Y-O ACTIVIDADES DE BIENESTAR A-GDH-FT-010    
2 . Formato de acta para las acciones relacionadas A-GDO-FT-004 y REGISTRO DE ASISTENCIA COMITÉ, JUNTA, REUNIÓN, CAPACITACIÓN Y-O ACTIVIDADES DE BIENESTAR A-GDH-FT-010.  
3. Base de datos "SOLICITUDES AJUSTE EN SIMI".</t>
  </si>
  <si>
    <t xml:space="preserve">Debido a la carga administrativa actual de los equipos psicosociales, se puede tener información que no ha sido registrada en los tiempos establecidos por el Instituto, lo cual dificulta tener una trazabilidad en el proceso de los NNAJ, de igual forma afectaría los reportes solicitados por los diferentes entes de control. Así mismo los equipos de computo no son suficientes en las UPI para el registro de la información por parte de los equipos psicosociales; de igual forma el acceso a redes de  internet y el sistema de información misional presentan fallas, lo cual dificulta el registro de información de los NNAJ. </t>
  </si>
  <si>
    <t xml:space="preserve">1. Bimestral                                                   2. Cuatrimestral (Desde Sept.)
3. Mensual                                     </t>
  </si>
  <si>
    <t>#1</t>
  </si>
  <si>
    <t>Se realiza formulación vigencia 2020, se continua con los riesgos de gestión de la vigencia anterior. Se incluye información de descripción, formatos oficilizados que permiten el control de los riesgos. Se incluye indicador de efectividad.</t>
  </si>
  <si>
    <t>DIANA PAOLA TORRES CONTTRERAS</t>
  </si>
  <si>
    <t>#2</t>
  </si>
  <si>
    <t xml:space="preserve">Se realiza primer seguimiento cuatrimestral y se ajusta 1.  PERIODO DE EJECUCIÓN DE LAS ACCIONES A IMPLEMENTAR, por error involuntario se incluyeron las acciones a implementar en esta variable, 2. se simplifica informacion en las variables de FRECUENCIA DE EJECUCIÓN DE LAS ACCIONES DE CONTROL PLANTEADAS Y REGISTRO.  3,Se ajusta la descripción de los Responsables de seguimiento a las acciones pues debe incluirse a la Líder del Área y su personal de apoyo no el personal de las Unidades.4.  HOJAS DE VIDA DE LOS INDICADORES se ajustaron algunas variables que no se encontraban bien diligenciadas, </t>
  </si>
  <si>
    <t xml:space="preserve">MARIA CLAUDIA BARRERA BETANCOURT </t>
  </si>
  <si>
    <t># 3</t>
  </si>
  <si>
    <t>Se realiza segundo seguimiento cuatrimestral. Se llevan a cabo los siguientes ajustes: Se fortalece la redacción de las actividades de control; se ajusta la 1a. acción en el riesgo 1 y se adiciona una actividad en el riesgo 2 para fortalecer el control y con el fin de que permita determinar la materialización o no de los riesgos, incluyendo su frecuencia y registro; se ajustaron los indicadores de efectividad.</t>
  </si>
  <si>
    <t>BRICETH PEÑA CONTRERAS</t>
  </si>
  <si>
    <t># 4</t>
  </si>
  <si>
    <t>Se realiza tercer seguimiento cuatrimestral. Se llevan a cabo los siguientes ajustes: En el Riesgo 1, columna de fecha de última materialización del riesgo se actualiza la información conforme al comportamiento reportado en anterior seguimiento. En Riesgo 2, se ajusta la redacción de las causas conforme al resultado de los monitoreos realizados por el Área en los dos primeros cuatrimestres; se fortalece la redacción de las actividades de control existentes; se actualiza la fecha de última materialización del riesgo conforme al comportamiento reportado en anterior seguimiento y se incluye la frecuencia de la 3ra. acción que por error involuntario no se había incluido.</t>
  </si>
  <si>
    <t xml:space="preserve"> LINA MARGARITA RINCÓN HERRERA</t>
  </si>
  <si>
    <t>LINA MARGARITA RINCÓN HERRERA</t>
  </si>
  <si>
    <t>DIANA MARCELA ROMERO RODRIGUEZ - YASMÍN PADILLA RODRÍGUEZ</t>
  </si>
  <si>
    <t>PROFESIONAL ÁREA PSICOSOCIAL</t>
  </si>
  <si>
    <t>PROFESIONAL UNIVERSITARIO - LÍDER ÁREA SICOSOCIAL - TÉCNICO OPERATIVO SUBDIRECCIÓN DE MÉTODOS EDUCATIVOS</t>
  </si>
  <si>
    <r>
      <t xml:space="preserve">Modelo Pedagógico
</t>
    </r>
    <r>
      <rPr>
        <sz val="10"/>
        <color theme="1"/>
        <rFont val="Times New Roman"/>
        <family val="1"/>
      </rPr>
      <t>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</si>
  <si>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rPr>
        <b/>
        <sz val="10"/>
        <color theme="1"/>
        <rFont val="Times New Roman"/>
        <family val="1"/>
      </rPr>
      <t xml:space="preserve"> Emprender</t>
    </r>
    <r>
      <rPr>
        <sz val="10"/>
        <color theme="1"/>
        <rFont val="Times New Roman"/>
        <family val="1"/>
      </rPr>
      <t xml:space="preserve">
Estimula las diversas formas de generación de ingresos y forma en la relación trabajo, ética y política, en el uso del dinero, en competencias básicas, laborales y específicas para la inclusión laboral.</t>
    </r>
  </si>
  <si>
    <t xml:space="preserve">* Educadores y beneficiarios no se han apropiado de la importancia del uso de elementos de protección personal en el desarrollo de las actividades de corresponsabilidad.
*Inadecuado uso de herramientas, materiales, elementos y/o insumos utilizados en las actividades de corresponsabilidad. </t>
  </si>
  <si>
    <t>Afectación a la salud física e integridad personal de los/as jóvenes, en desarrollo de las actividades de corresponsabilidad</t>
  </si>
  <si>
    <t xml:space="preserve">*Afectación de las condiciones de la salud a nivel físico y psicológico.
*Demanda del afectado o tercero involucrado. 
 </t>
  </si>
  <si>
    <t>1. Seguimiento a las y los jóvenes vinculados a las actividades de corresponsabilidad despues de haber recibido las  siguientes capacitaciones: CAPACITACIÓN EN SEGURIDAD Y SALUD
OCUPACIONAL
M-MEM-DI-007, CAPACITACIÓN SEGURIDAD, ORDEN Y
LIMPIEZA M-MEM-DI-006</t>
  </si>
  <si>
    <r>
      <t xml:space="preserve"> 
  1. Se realiza acompañamiento por parte del orientador y/o coordinador de cada convenio al/la joven afectado, al respectivo sistema de salud para su atención inmediata, y posteriomente investigar las causas del hecho. 
</t>
    </r>
    <r>
      <rPr>
        <sz val="10"/>
        <rFont val="Times New Roman"/>
        <family val="1"/>
      </rPr>
      <t xml:space="preserve">2. Seguimiento y control oportuno a los jovenes que realizan las actividades de corresponsabilidad </t>
    </r>
  </si>
  <si>
    <t>*2 capacitaciones (semestrales) a las y los jóvenes  en donde se socialice la importancia del uso obligatorio de los elementos de protección personal para el desarrollo de las Actividades de corresponsabilidad.</t>
  </si>
  <si>
    <t>30 de enero 2020 al 31 de diciembre de 2020</t>
  </si>
  <si>
    <t>*Formato TALLER EDUCATIVO M-MEN-FT-007</t>
  </si>
  <si>
    <t>Líder de Área y Profesionales de Apoyo del Área Emprender</t>
  </si>
  <si>
    <t xml:space="preserve">Insuficiencia del jóvenes para la ejecución de las actividades de corresponsabilidad </t>
  </si>
  <si>
    <t>Semestral</t>
  </si>
  <si>
    <r>
      <rPr>
        <b/>
        <sz val="10"/>
        <color theme="1"/>
        <rFont val="Times New Roman"/>
        <family val="1"/>
      </rPr>
      <t xml:space="preserve"> Emprender </t>
    </r>
    <r>
      <rPr>
        <sz val="10"/>
        <color theme="1"/>
        <rFont val="Times New Roman"/>
        <family val="1"/>
      </rPr>
      <t xml:space="preserve">
Estimula las diversas formas de generación de ingresos y forma en la relación trabajo, ética y política, en el uso del dinero, en competencias básicas, laborales y específicas para la inclusión laboral.</t>
    </r>
  </si>
  <si>
    <t xml:space="preserve">* Inconformidad en los NNAJ por disparidad entre sus expectativas frente a las actividades a realizar y las exigencias propias del convenio o primer empleo, lo que ocasiona su finalización anticipada (por inasistencia, inasistencia académica o comportamiento indebido).
* Falta de competencias funcionales y/o habilidades blandas en los jóvenes, que motive su finalización anticipada de las actividades de corresponsabilidad (por inasistencia, inasistencia académica o comportamiento indebido) y/o de la experiencia de primer empleo. </t>
  </si>
  <si>
    <t>Finalización de vinculación de jóvenes en Actividades de Corresponsabilidad o Experiencia de primer empleo, lo que afecta el pleno cumplimiento de los objetivos del área y por ende del Instituto.</t>
  </si>
  <si>
    <t xml:space="preserve">* Percepción negativa del Instituto por parte de las entidades públicas y privadas, para la suscripción de nuevos convenios y gestiones para nuevas vinculaciones de la población juvenil del IDIPRON. </t>
  </si>
  <si>
    <t xml:space="preserve">El equipo social de cada Actividad de corresponsabilidad modalidad Estímulo, realiza seguimiento a las inasistencias de las y los jóvenes, empleando como insumo la base de datos de asistencia de jóvenes vinculados remitida por el equipo de Soporte SIMI, para adelantar las acciones pedagógicas establecidas en el documento interno Acuerdo de Convivencia para Actividades de Corresponsabilidad Modalidad Estímulo M-MEM-DI-008 y el instructivo Estado de Bienestar de Jóvenes Vinculados a Actividades de Corresponsabilidad M-MEM-IN-002. 
En la experiencia de primer empleo a cargo del componente de Empleabilidad, se realiza seguimiento telefónico consignado en formato ATENCIÓN A JÓVENES PARA EMPLEABILIDAD M-MEM-FT-005, en el cual se indaga el por qué la o el joven no continuó y así realizar un nuevo proceso, dejando el registro en la FOS. </t>
  </si>
  <si>
    <t xml:space="preserve">1. Se realiza fortalecimiento en  competencias blandas, ocupacionales y/o laborales.
2.  De acuerdo al seguimiento realizado para conocer las causas de la finalización de vinculación del joven, se realiza un informe y se ingresa al SIMI en la FOS. 
 </t>
  </si>
  <si>
    <t>1. 2 capacitaciones (semestrales),  de sensibilización a las y los jóvenes vinculados a la Estrategia de Empleabilidad en el fortalecimiento de competencias blandas.
2. Verificación de las acciones de seguimiento y acompañamiento adelantadas en el trimestre con los jóvenes que presentan inasistencia, inasistencia académica o comportamiento indebido (causas de finalización anticipada previstas para este riesgo), en las actividades de corresponsabilidad.
3. Registro en SIMI de la finalización anticipada de vinculación de jóvenes de alguna actividad de corresponsabilidad (por inasistencia, inasistencia académica o comportamiento indebido) o de experiencia de primer empleo.</t>
  </si>
  <si>
    <t>* Taller Educativo M-MEN-FT-007 Verificar
* Reporte SIMI de seguimientos a la finalización de vinculación de los jovenes.
*Formato Atención a Jóvenes para empleabilidad M-MEM-FT-005
* Registro de la finalización en SIMI.</t>
  </si>
  <si>
    <t xml:space="preserve">Falencias en el seguimiento de las y los jóvenes en Actividades de Corresponsabilidad o Experiencia de primer empleo </t>
  </si>
  <si>
    <t>1. Semestral
2. Trimestral (Desde Sept.)
3. Trimestral</t>
  </si>
  <si>
    <t xml:space="preserve">JEFFERSON STERLING PLAZAS </t>
  </si>
  <si>
    <t>Se realiza 1er. Seguimiento. Se hace ajuste del tipo de riesgo en el 2do. de ellos pues existía una selección de estratégico que era errada; se modifican los tipos de controles a implementar de DETECTIVO a PREVENTIVO ya que por error involuntario existió equivocación en la selección; se modifica la 2a. acción de contingencia en caso de materialización del riesgo por cuanto no es una competencia del área; se modifican las acciones a implementar para el fortalecimiento en los dos riesgos para dar mayor claridad y orientación hacia los jóvenes; se modifica la frecuencia de ejecución de las acciones de control planteadas de mensual a semestral para lograr el cumplimiento requerido; se ajustan los registros con la codificación correcta de los mismos y en el caso del 4to. riesgo se ajusta el Pantallazo de finalizaciones de SIMI por Reporte en SIMI considerando que en el caso de Actividades de Corresponsabilidad por el número de novedades que se presentan es más pertinente este tipo de producto; se ajustan los responsables que se habían incorporado por cuanto no correspondían a quienes adelantan el monitoreo; se modifican los indicadores de efectividad considerando que los registros de las acciones de fortalecimiento del control proyectadas no contienen los datos que se requerirían para aplicar dicha medición; se realizaron ajustes en algunas variables de las hojas de vida de los indicadores que no eran las adecuadas.</t>
  </si>
  <si>
    <t xml:space="preserve">JEFFERSON STERLING PLAZAS - MARIA CECILIA ALARCÓN </t>
  </si>
  <si>
    <t>Se realiza 2do. Seguimiento. Se llevan a cabo los siguientes ajustes: Riesgo 2, se ajusta la redacción de las causas y consecuencias delimitando con claridad los casos de finalización anticipada que se incluyen en este riesgo; se fortalecen las actividades de control incluyendo los documentos que las soportan; se reestructuran las 2 acciones que venían realizándose y se adiciona otra, buscando responder a la particularidad del manejo de los casos en los dos componentes que participan, así la acción 1 y 3 aplica a Empleabilidad, mientras la 2 y 3 a Actividades de Corresponsabilidad, con ello se ajustan las frecuencias y registros.</t>
  </si>
  <si>
    <t>JEFFERSON STERLING PLAZAS - MARIA CECILIA ALARCÓN - VANESSA DUARTE - SANDRA CARVAJAL</t>
  </si>
  <si>
    <t>Se realiza 3er. Seguimiento. Se llevan a cabo los siguientes ajustes: Riesgo 1, se ajusta la redacción de la causa delimitando con claridad la situación presentada.</t>
  </si>
  <si>
    <t>JEFFERSON STERLING PLAZAS - MARIA CECILIA ALARCÓN - VANESSA DUARTE - ERIKA TOBAR</t>
  </si>
  <si>
    <t>CARLOS ARTURO VALERO CASTILLO - YASMÍN PADILLA RODRIGUEZ</t>
  </si>
  <si>
    <t>ALEXA XIMENA LENES ROJAS</t>
  </si>
  <si>
    <t>PROFESIONAL CONTRATISTA - PROFESIONAL CONTRATISTA</t>
  </si>
  <si>
    <t>LÍDER ÁREA EMPRENDER - TÉCNICO OPERATIVO SUBDIRECCIÓN DE MÉTODOS EDUCATIVOS Y OP.</t>
  </si>
  <si>
    <t>SUBDIRECTORA OPERATIVA</t>
  </si>
  <si>
    <t>CONTRATISTA OFICINA CONTROL INTERNO</t>
  </si>
  <si>
    <t>AREA SOCIOLEGAL Y JUSTICIA RESTAURATIVA 
Orientación y restitución de sus derechos, la asesoría familiar, el trámite de una póliza de seguros y de la documentación, la expedición de certificados de vinculación al Instituto, el apoyo en el ejercicio de los mecanismos de participación ciudadana, el acompañamiento y asesoría sobre el SRPA, el acompañamiento a procesos penales, el apoyo en la UPJ, la pedagogía de respeto a los AJ con autoridades de justicia, así como la implementación y seguimiento a los beneficiarios que están en conflicto con la ley o en riesgo de estarlo, a través de la línea transversal de Justicia Restaurativa, de modo que se facilite el diálogo entre los ciudadanos que han sufrido un daño y quienes lo han causado.</t>
  </si>
  <si>
    <t>1.Desactualización de procedimientos operativos para un seguimiento al egreso más eficiente y de una cobertura mayor  de los NNAJ con egreso.
2. Limitación de recursos humanos, impidiendo mayor alcance en la gestión.
3. Sistemas de Información debiles para el egreso y seguimiento al egreso</t>
  </si>
  <si>
    <t>Ausencia de seguimiento  de la población de NNAJ egresada</t>
  </si>
  <si>
    <t>1. Desconocimiento de la situación de Derechos de la población egresada.
2. Ausencia de posiblidad de reingresos a la población que requiere ser nuevamente atendida por el IDIPRON.
3. Desconocimiento de indicadores que midan la eficacia y efectividad de las acciones del IDIPRON</t>
  </si>
  <si>
    <t>1. Documento Interno Seguimiento a la Inasistencia Temporal y/o al Egreso del NNAJ M-MSL-DI-002, mediante el cual se establecen los lineamientos para realización de las actividades de seguimiento y/o egreso.                                                                                                                                             
2. Instructivo Reingreso del NNAJ a la UPI M-MSL-IN-007, que fija criterios en la realización del procedimiento.
3. Reuniones por parte del comité de egreso a fin de realizar seguimiento al egreso y tomar decisiones frente al caso, cuando este lo amerite y sea condicionante para el bienestar del NNAJ, consignado en formato Acta de reunión A-GDO-FT-004 - Registro asistencia A-GDO-FT-010 y la novedad se registra en el SIMI/Módulo Sociolegal/Acta de Egreso/Ver Seguimientos/Presentación a Comité.                                                                                                                                                          
4. Diligenciamiento de contacto con el NNAJ egreso a fin de conocer su estado de vulneración o avance en el restablecimiento de derechos, registrado en el Formato Control de Atenciones, Acciones y/o Seguimientos M-MEX-FT-006 y en el SIMI/Módulo Sociolegal/Acta de Egreso/Ver Seguimientos.</t>
  </si>
  <si>
    <t>Noviembre de 2019</t>
  </si>
  <si>
    <t xml:space="preserve">1. Articulación con el Área encargada del SIMI y del archivo Misional a fin de crear base de datos alterna según información suministrada al momento por el NNAJ. </t>
  </si>
  <si>
    <t>1. Fortalecer el equipo delegado para el seguimiento al egreso, mediante reporte de necesidades puestas en conocimiento a través de reuniones, memorandos o correos electrónicos; e inducción al personal asignado.
2. Actualizar la documentación de seguimiento al egreso aprobada y publicada en página web, según los tipos poblacionales en el marco de los contextos pedagógicos del IDIPRON.
3. Parametrización de las acciones de egreso y seguimiento al egreso contempladas en el Sistema de Información Misional SIMI  realizadas a Soporte SIMI.</t>
  </si>
  <si>
    <t>Diciembre 31 de 2020</t>
  </si>
  <si>
    <t>1. Correos electrónicos, memorandos internos y/o actas de reunión.
2.  Actas de reunión, hoja de vida de los formatos o instructivos de la documentación a actualizar.
3. Documentos, correos electrónicos  y formatos de solicitud.</t>
  </si>
  <si>
    <t>PROFESIONAL CONTRATISTA Y LÍDER DEL ÁREA SOCIOLEGAL Y JUSTICIA RESTAURATIVA</t>
  </si>
  <si>
    <t xml:space="preserve">Insuficiencia en el recurso humano y tecnológico, que permita el seguimiento efectivo a la poblaciòn egresada del IDIPRON </t>
  </si>
  <si>
    <t>Cuatrimestral</t>
  </si>
  <si>
    <t>1. Deficit de jornadas o campañas de documentación ( Documentos de identificación en las unidades de Protecciòn Integral donde se presenten  casos de indocumentación
2. Deficiencia en los mecanismos y/o estrategias para identificar las situaciones de indocumentación de los NNAJ.
3. Constante pérdida de los documentos de identificación por parte del NNAJ.
4.Baja sensibilizaciòn y capacitaciòn hacia los NNAJ en relaciòn con el uso y cuidado de los documentos de identificaciòn.</t>
  </si>
  <si>
    <t>Existencia frecuente de NNAJ que se encuentran sin documentación de identificación personal.</t>
  </si>
  <si>
    <t>1. Población beneficiaria o intervenida en situación de indocumentación personal. 
2. Limitación de intervención de las necesidades del NNAJ por parte del equipo profesional del IDIPRON.
3, Limitaciòn del NNAJ en el acceso a servicios y derechos fundamentales, sociales, civiles y polìticos.</t>
  </si>
  <si>
    <t>1. En el Instructivo "GESTIÓN PARA DOCUMENTOS DE IDENTIDAD Y LIBRETA MILITAR DE NNAJ DE IDIPRON- M-MSL-IN-002", el Área Sociolegal establece los requisitos para el trámite de la documentación de los NNAJ.
2. Tramita las jornadas de documentación en artículacion con la Registraduría Auxiliar, para ello diligencia el "FORMATO PARA REQUERIMIENTOS DE JORNADAS DE IDENTIFICACION VALIDACION DE DATOS Y REQUISITOS" emitido por la Registraduría Nacional del Estado Civil. 
3. Lleva a cabo talleres- campañas o charlas pedagógicas a los AJ, que tienen como fin el buen uso y cuidado de los documentos, los cuales se documentan en formato TALLERES Y ACCIONES FORMATIVAS-M-MEX-FT-007, registrando la asistencia en el SIMI.</t>
  </si>
  <si>
    <t>Programación y organización de jornadas y campañas de documentación en compañía o apoyo con la Registraduría para reducir niveles de indocumentación</t>
  </si>
  <si>
    <t>1. Gestiones de articulación para realizar cuatro  jornadas de documentación a la población beneficiaria del IDIPRON.
2. Llevar a cabo  talleres o charlas pedagógicas para el buen uso y cuidado de los documentos de identificación entre los NNAJ 
 3.Diseño e implementación de una estrategia comunicativa al interior de las unidades para la formación y cultura del cuidado de los documentos de identidad.</t>
  </si>
  <si>
    <t xml:space="preserve">1. Comunicaciones con Registraduría y las UPI, formatos control de atenciones y registro en SIMI en el módulo Sociolegal formulario"asignación de cita.
2.  Talleres educativos registrados en medio físico y a través de la plataforma SIMI "formulario talleres educativos"
3. Piezas  comunicativas divulgadas a los NNAJ al interior de las UPIS. </t>
  </si>
  <si>
    <t xml:space="preserve">Constante pérdida de los documentos de identificaciòn personal de los NNAJ en razòn a que existe baja sensibilizaciòn hacia los NNAJ asì como a los padres de familia, cuidadores y/o representantes legales sobre el buen uso y cuidado de los documentos de identificaciòn. </t>
  </si>
  <si>
    <r>
      <t xml:space="preserve">1. Naturalización de las lesiones personales como solución a los conflictos internos entre la población asistida. 
</t>
    </r>
    <r>
      <rPr>
        <sz val="10"/>
        <color rgb="FFFF0000"/>
        <rFont val="Times New Roman"/>
        <family val="1"/>
      </rPr>
      <t xml:space="preserve">2. Debilitamiento de la tolerancia y convivencia entre los NNAJ. 
</t>
    </r>
    <r>
      <rPr>
        <sz val="10"/>
        <color rgb="FF000000"/>
        <rFont val="Times New Roman"/>
        <family val="1"/>
      </rPr>
      <t>3. Discriminación entre grupos por razones etnicas, sociales, económicas, culturales, políticas o religiosas.</t>
    </r>
  </si>
  <si>
    <t>Agresiones entre la población asistida por motivaciones del orden étnico, religioso, cultural, social, político y económico al interior de las Unidades del IDIPRON</t>
  </si>
  <si>
    <t>1. Derivación de lesiones personales entre la población asistida. 
2. Generación del fenómeno de Bullying al interior de las Unidades del IDIPRON. 
3. Incremento de deserción escolar en la población vinculada al modelo pedagógico.</t>
  </si>
  <si>
    <t xml:space="preserve">1.Talleres a los NNAJ en prevención del delito y de las lesiones personales, en los formatos Talleres y Acciones Formativas M-MEX-FT 007 y registro en  SIMI/Modulo Búsqueda Afectiva/Actividades/Talleres Educativos. 
2. Asesorías, acompañamientos, seguimiento a los procesos y audicencias de los NNAJ del IDIPRON hasta culminar la condición legal ya sea absolutoria o condenatoria Formato de Control de Atenciones, Acciones y/o Seguimiento M-MEX-FT-006 y registro en SIMI/Módulo Sociolegal/Entrevista caso jurídico restablecimiento de derechos y seguimiento en SIMI/Módulo Sociolegal/Acta de Egreso. </t>
  </si>
  <si>
    <t xml:space="preserve">1. Acercamiento de las partes para establecer las pautas de una práctica restaurativa.
2. De acuerdo a la gravedad, la aplicación de las sanciones establecidas en el pacto de convivencia del IDIPRON.
</t>
  </si>
  <si>
    <t>1. Implementación de una estrategia de desnaturalización de las lesiones personales como práctica del delito  y prevención en la comisiòn del delito.
2. Realización de talleres que sensibilicen, prevengan y mitiguen la comisiòn del delito, en especial aquellas que tengan relación con la comisión de las lesiones personales.</t>
  </si>
  <si>
    <t>diciembre 31 de 2020</t>
  </si>
  <si>
    <t>1. Aplicación de instrumentos o estrategias de desnaturalizaciòn de las lesiones personales.
2. Diligenciamiento y listado de asistencia a los talleres educativos.</t>
  </si>
  <si>
    <t xml:space="preserve">Desconocimiento de los motivos por los cuales egresan los NNAJ  que presentan deserción y en gran parte de los casos existe perdida de contacto en el seguimiento al egreso. </t>
  </si>
  <si>
    <t>Persistencia o nueva vulneración o amenaza de derechos de los NNAJ, evidenciadas en el seguimiento al egreso.</t>
  </si>
  <si>
    <t xml:space="preserve">1. Afectación en las metas y estadísticas concernientes en la efectividad de los resultados del Modelo Pedagógico
2. Reingreso institucional del NNAJ para un proceso de restablecimiento de derechos. 
3. Continuidad o nueva vulneración o amenaza de derechos de los NNAJ </t>
  </si>
  <si>
    <t xml:space="preserve">1. Documento Interno Seguimiento a la Inasistencia Temporal y/o al Egreso del NNAJ M-MSL-DI-002, mediante el cual se establecen los lineamientos para realización de las actividades de seguimiento y/o egreso. 2. Instructivo Reingreso del NNAJ a la UPI M-MSL-IN-007, que fija criterios en la realización del procedimiento.3. Reuniones por parte del comité de egreso a fin de realizar seguimiento al egreso y tomar decisiones frente al caso, cuando este lo amerite y sea condicionante para el bienestar del NNAJ, consignado en formato Acta de reunión A-GDO-FT-004 - Registro asistencia A-GDO-FT-010 y la novedad se registra en el SIMI/Módulo Sociolegal/Acta de Egreso/Ver Seguimientos/Presentación a Comité. 4. Diligenciamiento de contacto con el NNAJ egreso a fin de conocer su estado de vulneración o avance en el restablecimiento de derechos, registrado en el Formato Control de Atenciones, Acciones y/o Seguimientos M-MEX-FT-006 y en el SIMI/Módulo Sociolegal/Acta de Egreso/Ver Seguimientos. </t>
  </si>
  <si>
    <t>1. Articular al NNAJ a los programas que promuevan la garantía al goce efectivo de los derechos.
2. Reingreso del NNAJ al IDIPRON.</t>
  </si>
  <si>
    <t>Retroalimentar mediante informe periodicamente hacia todas y entre todas las áreas de derecho, acerca de  las situaciones que más se presentan con la poblacion egresada.</t>
  </si>
  <si>
    <t>Diciembre de 2020</t>
  </si>
  <si>
    <t>Informes enviados a todas las áreas  de Derecho y/o contextos pedagógicos vía correo electrónico.</t>
  </si>
  <si>
    <t>Fallas en la indagación construcción, ejecuciòn y evaluación de estrategias para el ingreso, la permanencia,  y egreso satisfactorio de los NNAJ</t>
  </si>
  <si>
    <t>REALIZAR IDENTIFICACIÓN EN LA FORMULACIÓN</t>
  </si>
  <si>
    <r>
      <rPr>
        <b/>
        <sz val="10"/>
        <rFont val="Times New Roman"/>
        <family val="1"/>
      </rPr>
      <t xml:space="preserve">EFICACIA:
</t>
    </r>
    <r>
      <rPr>
        <sz val="10"/>
        <rFont val="Times New Roman"/>
        <family val="1"/>
      </rPr>
      <t xml:space="preserve">
</t>
    </r>
    <r>
      <rPr>
        <b/>
        <sz val="10"/>
        <rFont val="Times New Roman"/>
        <family val="1"/>
      </rPr>
      <t xml:space="preserve">RESULTADO DE </t>
    </r>
    <r>
      <rPr>
        <sz val="10"/>
        <rFont val="Times New Roman"/>
        <family val="1"/>
      </rPr>
      <t xml:space="preserve">
Índice de cumplimiento actividades= (# de actividades cumplidas
/ # de actividades
programadas) x
100
Uno por cada acción</t>
    </r>
  </si>
  <si>
    <r>
      <rPr>
        <b/>
        <sz val="10"/>
        <rFont val="Times New Roman"/>
        <family val="1"/>
      </rPr>
      <t xml:space="preserve">EFECTIVIDAD:
 RESULTADO DE 
</t>
    </r>
    <r>
      <rPr>
        <sz val="10"/>
        <rFont val="Times New Roman"/>
        <family val="1"/>
      </rPr>
      <t xml:space="preserve">Efectividad del
plan de manejo
de riesgos=
((# de casos
de desabastecimiento
presentados
periodo actual
- # de casos de
desabastecimiento presentados periodo
anterior) / # de
casos de desabastecimiento
presentados
periodo
anterior) x 100
</t>
    </r>
  </si>
  <si>
    <t xml:space="preserve">Se realizó primer seguimiento. Se realizaron los siguientes ajustes: En el riesgo 1 se ajustaron las acciones y primer indicador dando mayor claridad al alcance de las mismas; en el riesgo 2 se ajustan las acciones a implementar para el fortalecimiento del control y el registro, puntualizando los trámites inter e intra que se realizan; en el Riesgo No 4 se ajustó el indicador de eficacia en el sentido de puntualizar que serán 3 retroalimentaciones que se harán como mínimo en el año; se formulan todos los indicadores de eficacia que no habían sido incorporados.. </t>
  </si>
  <si>
    <t>ADRIANA ROCIO LOPEZ OVALLE</t>
  </si>
  <si>
    <t>Se realiza 2do. seguimiento. Se llevan a cabo los siguientes ajustes: En el Riesgo 1 se ajustó la causa # 2, teniendo en cuenta que ya han sido puestas en conocimiento las necesidades físicas y tecnológicas pero éstas no pueden ser suplidas sin contar con el fortalecimiento del equipo humano, por tanto delimitamos la causa a esa condición; se ajustaron las actividades de control incluyendo los documentos del SIG y rutas de SIMI que soportan las acciones; se elimina la 2da. acción que no ha sido efectiva y se incorpora una tercera que está orientada a controlar las condiciones de egreso de los NNAJ desde el SIMI, con ello se ajustan sus registros y se crea el indicador.</t>
  </si>
  <si>
    <t>Se realiza 3er. seguimiento. Se llevan a cabo los siguientes ajustes: En el Riesgo 2 se fortalecieron las actividades de control; En el Riesgo 3 se ajustó la redacción de la segunda causa buscando términos comprensibles para cualquier lector y se fortalecieron las actividades de control; En el Riesgo 4 se ajustó la redacción de la causa buscando concretar de manera más precisa la situación que puede generar la ocurrencia del riesgo y se fortalecieron las actividades de control.</t>
  </si>
  <si>
    <t>ADRIANA ROCIO LÓPEZ OVALLE</t>
  </si>
  <si>
    <t>EDGAR FABIÁN ROMERO DÍAZ - YASMÍN PADILLA RODRÍGUEZ</t>
  </si>
  <si>
    <t>MARÍA ISABEL BERNAL LÓPEZ</t>
  </si>
  <si>
    <t>SONIA VERONICA MUÑOZ CARDENAS</t>
  </si>
  <si>
    <t xml:space="preserve">CONTRATISTA PROFESIONAL UNIVERSITARIO </t>
  </si>
  <si>
    <t>PROFESIONAL UNIVERSITARIO LIDER ÁREA SOCIOLEGAL Y JR - TECNICO OPERATIVO SUBMETODOS</t>
  </si>
  <si>
    <t>CONTRATISTA- PROFESIONAL</t>
  </si>
  <si>
    <r>
      <rPr>
        <b/>
        <sz val="10"/>
        <color theme="1"/>
        <rFont val="Times New Roman"/>
        <family val="1"/>
      </rPr>
      <t>ÁREA ESPIRITUALIDAD</t>
    </r>
    <r>
      <rPr>
        <sz val="10"/>
        <color theme="1"/>
        <rFont val="Times New Roman"/>
        <family val="1"/>
      </rPr>
      <t xml:space="preserve">
Promoción y el cuidado de las relaciones afectivas, del arte y el deporte como elementos transformadores del ser humano, así como también adelanta prácticas de meditación, oración, yoga, relajación, silencio, entre otras.</t>
    </r>
  </si>
  <si>
    <t>1. Desconocimiento de los formatos
2. No se realiza control y seguimiento a los evidencias de las actividades ejecutadas por la cada una de las líneas de acción.
3. No se realiza cargue oportuno en el sistema misional de información (SIMI).</t>
  </si>
  <si>
    <t xml:space="preserve">Mal diligenciamiento, manipulación y/o demora en la sistematización de la información generada en cumplimiento de las actividades del área. </t>
  </si>
  <si>
    <t>1. Suministrar Información no veraz ni confiable
2. Decisiones erróneas por falta de información veraz
3. Incumplimiento en los requerimientos e información sobre el área
4. Incumplimiento frente al plan de acción</t>
  </si>
  <si>
    <t>1. Seguir las indicaciones conforme a los procedimientos ya establecidos (M-MES-PR-001; M-MES-PR-002 y M-MES-PR-003) que permiten dar claridad sobre los formatos a usar al igual que da claridad sobre el manejo, control y cargue de la información de las actividades.
2. Capacitación sobre el uso y diligenciamiento de los formatos e instructivos a los funcionarios y/o contratistas nuevos que lleguen al Área, diligenciando el Acta A-GDO-FT-004 y Registro de asistencia a reunión y/o capacitación A-GDH-FT-010. 
3. Socialización frente al manejo y uso de los parámetros creados en SIMI para el cargue de actividades, documentada mediante Acta A-GDO-FT-004 y Registro de asistencia a reunión y/o capacitación A-GDH-FT-010</t>
  </si>
  <si>
    <t>1. Seguimiento y control al cargue de la información por parte del contratista y/o funcionario del área
2. Capacitación al funcionario que se evidencia genera aun inconsistencias en el manejo de documentación o cargue a SIMI
3. Solicitud a la subdirección de métodos para poder realizar el cargue al sistema de información misional de las actividades que presentan inconsistencia</t>
  </si>
  <si>
    <r>
      <t xml:space="preserve">1. Realizar capacitaciones trimestrales con el equipo de trabajo para con ello recordar, sensibilizar o realizar inducción frente al diligenciamiento de los documentos  y formatos necesarios para evidenciar las atenciones que realizan con los NNAJ o quehacer del Área.  
</t>
    </r>
    <r>
      <rPr>
        <sz val="10"/>
        <rFont val="Times New Roman"/>
        <family val="1"/>
      </rPr>
      <t xml:space="preserve">
2. Realizar seguimiento mensual al cargue SIMI realizado por los funcionarios del área.</t>
    </r>
  </si>
  <si>
    <r>
      <t xml:space="preserve">1. Acta A-GDO-FT-004 y Registro de asistencia a reunión y/o capacitación A-GDH-FT-010
</t>
    </r>
    <r>
      <rPr>
        <sz val="10"/>
        <color rgb="FFFF0000"/>
        <rFont val="Times New Roman"/>
        <family val="1"/>
      </rPr>
      <t xml:space="preserve">
</t>
    </r>
    <r>
      <rPr>
        <sz val="10"/>
        <rFont val="Times New Roman"/>
        <family val="1"/>
      </rPr>
      <t>2. Acta A-GDO-FT-004 y Registro de asistencia a reunión y/o capacitación A-GDH-FT-010</t>
    </r>
  </si>
  <si>
    <t>Lider Área y apoyo tecnico de Espiritualidad</t>
  </si>
  <si>
    <t>En el diligenciamiento de los formatos establecidos para el registro de las actividades con los NNAJ al igual que en el cargue al sistema de información misional se pueden presentar errores de manejo y registro de la información por desconocimiento u omisión generando con ello reprocesos e incumplimiento de metas y alcance al plan de acción</t>
  </si>
  <si>
    <r>
      <t xml:space="preserve">Trimestral
</t>
    </r>
    <r>
      <rPr>
        <sz val="10"/>
        <color rgb="FFFF0000"/>
        <rFont val="Times New Roman"/>
        <family val="1"/>
      </rPr>
      <t>Mensual</t>
    </r>
  </si>
  <si>
    <t xml:space="preserve">1. Realizar acciones sin recibir las indicaciones y directrices necesarias para dicha actividad
2. No hay una socializacion oportua frente a los cambios y modificaciones en los procedimientos e instructivos
3. Realizar variación y cambios constantes a las directrices e indicaciones dadas </t>
  </si>
  <si>
    <t>Debilidades en la comunicación interna de los integrantes del área</t>
  </si>
  <si>
    <t xml:space="preserve">1. Ineficacia en la gestión realizada por el equipo de trabajo
2. Las actividades realizadas no generan un impacto real 
3. Perdida de confiabilidad y lazos afectivos entre los NNAJ y funcionarios
4. Incumplimiento de las metas y plan de acción del área
5. Realizar acciones contrarias a la misionalidad del IDIPRON </t>
  </si>
  <si>
    <t>Realizar una reunión mensual del area  para socializar las diferentes acciones, pendientes y proyecciones.  Al igual que los cambios que se presenten en Acta A-GDO-FT-004 y Registro de asistencia a reunión y/o capacitación A-GDH-FT-010.</t>
  </si>
  <si>
    <t>Reunión extraordinaria para dar aclaraciones sobre los procesos, actividades y directrices necesarias</t>
  </si>
  <si>
    <t>Realizar mesas de trabajo mensual con los líderes que cada línea de acción para socializar las diferentes actividades, propuestas y novedades presentadas. Para con ello mejorar la comunicación y conocimiento del quehacer del área por parte de todo el equipo de trabajo.</t>
  </si>
  <si>
    <t>Acta A-GDO-FT-004 y Registro de asistencia a reunión y/o capacitación A-GDH-FT-010</t>
  </si>
  <si>
    <t xml:space="preserve">Por falta de una comunicación entre los integrantes del equipo puede suceder que se realicen diferentes directrices que puedan alterar la realización de las actividades y las indicaciones frente a la atención de los NNAJ generando con ello poca credibilidad y posible malestar en los beneficiarios o receptores. </t>
  </si>
  <si>
    <t>Mensual</t>
  </si>
  <si>
    <t>1. Falencias en la planeación y seguimiento estratégico
2. No se cuenta con un personal necesario para la atención 
3. Desconocimiento y claridad de las metas y tiempos estipulados en el plan de accion del area.
4. No hay insumos adecuados para la ejecución de las actividades planeadas por el área
5. Falta de articulación y espacios entre las diferentes áreas</t>
  </si>
  <si>
    <t>Incumplimiento de metas planeadas para la vigencia</t>
  </si>
  <si>
    <t xml:space="preserve">1. Recorte de presupuesto
2. Mala atención en los NNAJ
3. Mala imagen para el área e instituto
4. Sanciones a funcionarios y/o contratistas
5. Incumplimiento en las metas y plan de acción </t>
  </si>
  <si>
    <t>1. Seguimiento trimestral al  plan de acción del área (E-PLA-FT-003)
2. Supervisión constante a las actividades realizadas por cada una de las líneas de acción del área, consignada en Acta A-GDO-FT-004 y Registro de asistencia a reunión y/o capacitación A-GDH-FT-010
3. Acompañamiento y orientación por parte de la coordinación del área en relación a las metas planeadas para la vigencia, documentados en Acta A-GDO-FT-004 y Registro de asistencia a reunión y/o capacitación A-GDH-FT-010.</t>
  </si>
  <si>
    <t>1. Realizar correcciones oportunas a las falencias evidenciadas
2. Crear nuevas estrategias que permitan alcanzar los objetivos y metas planeados
3.  Realizar comité del área para tomar acciones frente al desarrollo de las diferentes actividades programadas</t>
  </si>
  <si>
    <t xml:space="preserve">1. Realizar seguimiento al plan de acción trimestralmente para garantizar que las actividades y planeación están conforme a lo esperado para la vigencia 
2. Acompañamiento, orientación y directriz por parte del lider del área en relación a las metas y tiempo estipulados en el plan de accion. </t>
  </si>
  <si>
    <t>1. Seguimiento trimestral al plan de acción E-PLA-FT-003
2. Acta A-GDO-FT-004 y Registro de asistencia a reunión y/o capacitación A-GDH-FT-010</t>
  </si>
  <si>
    <t>A causa de no realizar una planeación adecuada teniendo presente el presupuesto asignado para insumos y recurso humano se puede presentar el inadecuado desarrollo de las actividades o cancelación de las mismas. Generando con ello  in incumplimiento a los indicadores y metas establecidos</t>
  </si>
  <si>
    <t>Trimestralmente</t>
  </si>
  <si>
    <t xml:space="preserve">1. Se desarrollan actividades que requieren contacto físico en los lugares donde se realizan.
2. Los NNAJ presentan algún tipo de enfermedad o lesión desconocida por los organizadores o responsables de las actividades.
3. Los NNAJ se encuentran bajo los efectos de Sustancias Psicotrópicas o alcohol.
4. Los niveles de actividad motora e impulsividad propia de los NNAJ. </t>
  </si>
  <si>
    <t>Posibilidad de riesgos de accidentalidad de los NNAJ en desarrollo de las actividades realizadas por el área</t>
  </si>
  <si>
    <t>1. Lesiones graves de los NNAJ.
2. Demandas para la entidad.
3. Cancelación de las actividades del área
4. Mala imagen del área y la institución</t>
  </si>
  <si>
    <t xml:space="preserve">1. Aplicación del Instructivo de Salidas Pedagógicas y Eventos con Niños(as), Adolescentes, Jóvenes y Familias M-MES-IN-002, en el cual se indica el acompañamiento continúo en las actividades por parte de las personas encargadas de atender a NNAJ y el análisis constante de riesgos de accidentalidad durante las actividades, teniendo en consideración especial los numerales 5.5. y 5.10 que establecen: Durante el viaje y/o actividad no se podrá consumir sustancias psicoactivas o alcohol - la responsabilidad en dicho aspecto, correspondera a los cuidadores, auxiliar de enfermeria y al área encargada de dicha actividad.
2. Correos al Área de Salud solicitando apoyo por parte de auxiliar de enfermería y brigadistas. 
3. De cada encuentro programado se documenta un formato de Talleres y Acciones Formativas M-MEX-FT 007, en el cual se dejan consignados los aspectos preventivos realizados con los NNAJ y en la evaluación del mismo se registra la ocurrencia o no de accidentes en cada actividad. </t>
  </si>
  <si>
    <t>1. Direccionar al NNAJ a la red hospitalaria más cercana o aplicar primeros auxilios según sea el caso
2. Aplicar el instructivo de ruta para la intervención en caso de accidente M-PIN-IN-003
3. Informar al Área de Salud y Subdireccion de Métodos Educativos y Operativa.</t>
  </si>
  <si>
    <t>Charla de sensibilización y prevención de riesgos a los NNAJ participantes de la actividad a realizar por parte del profesional y/o técnico del área, haciendo especial énfasis en el control establecido en los numerales 5.5. y 5.10 del Instructivo Salidas Pedagogicas y Eventos con NNAJ y familias M-MES-IN-002.
Comunicación de los encargados de Espiritualidad, sobre las preexistencias verificadas en el historial médico de los NNAJ que participarán en los eventos programados, por parte del auxiliar de enfermería en las Unidades, las cuales son notificadas al Área de Salud en la solicitud de asignación de enfermera acompañante.</t>
  </si>
  <si>
    <t>* Formato Talleres Educativos y Acciones Formativas M-MEX-FT-007
* Correos electrónicos</t>
  </si>
  <si>
    <t xml:space="preserve">Se pueden presentar diferentes riesgos de accidentalidad tanto para los NNAJ como para los acompañantes de las actividades programadas por parte del área ya sean por accidentalidad o causas biológicas que puedan poner en riesgo la integridad de los participantes y con ello la cancelación de la actividad. </t>
  </si>
  <si>
    <t>Según programación</t>
  </si>
  <si>
    <t>Se realiza formulación del mapa de gestión</t>
  </si>
  <si>
    <t>JOHNATTAN LYNER BUSTOS</t>
  </si>
  <si>
    <t>Se realiza 1er. Seguimiento Cuatrimestral. Se realizan los siguientes ajustes: A todo el documento se le modifica el campo de periodo de ejecución de las acciones a implementar para que estas queden bajo formato (DD/MM/AA) y no en cantidad de meses. En el campo de responsable se agrega al apoyo del área quien realiza el seguimiento y monitoreo. En el riesgo 2 se ajusta el indicador de 12 a 10 entregables teniendo presente las dinámicas de las unidades, especialmente durante los meses de diciembre y enero. En el riesgo 4 se ajusta la redacción del campo acciones a implementar ya que implica a los docentes y la actividad está pensada en prevención únicamente con NNAJ. Se incluyen los indicadores de efectividad.</t>
  </si>
  <si>
    <t>Se realiza 2do. Seguimiento Cuatrimestral. Se realizan los siguientes ajustes: En riesgo 3 se fortalecen las actividades de control incluyendo la descripción de formatos que las soportan.</t>
  </si>
  <si>
    <t>ROSARIO GARCIA PLATA</t>
  </si>
  <si>
    <t>Se realiza 3er. Seguimiento Cuatrimestral. Se realizan los siguientes ajustes: En el riesgo 4, se redactan en forma más clara y puntual las actividades de control, se ajusta la redacción de la primera acción y se adiciona una segunda acción de fortalecimiento del control, incluyendo la frecuencia y registro de esta última.</t>
  </si>
  <si>
    <t>JOSE DARIO PATARROYO GOMEZ - YASMÍN PADILLA RODRÍGUEZ</t>
  </si>
  <si>
    <t>PROFESIONAL PARA APOYO A LA COORDINACIÓN DEL ÁREA DE ESPIRITUALIDAD</t>
  </si>
  <si>
    <t>PROFESIONAL LIDER ÁREA ESPIRITUALIDAD - TÉCNICO OPERATIVO SUBDIRECCIÓN DE MÉTODOS EDUCATIVOS Y OPERATIVOS</t>
  </si>
  <si>
    <r>
      <rPr>
        <b/>
        <sz val="10"/>
        <rFont val="Times New Roman"/>
        <family val="1"/>
      </rPr>
      <t xml:space="preserve">EFICACIA:
RESULTADO DE </t>
    </r>
    <r>
      <rPr>
        <sz val="10"/>
        <rFont val="Times New Roman"/>
        <family val="1"/>
      </rPr>
      <t xml:space="preserve">
Estrategias implementadas en las Unidades /  estrategias a implementar (una por UPI)
 seguimientos realizados / seguimientos proyectados</t>
    </r>
  </si>
  <si>
    <r>
      <rPr>
        <b/>
        <sz val="10"/>
        <rFont val="Times New Roman"/>
        <family val="1"/>
      </rPr>
      <t xml:space="preserve">EFECTIVIDAD:
 RESULTADO DE 
</t>
    </r>
    <r>
      <rPr>
        <sz val="10"/>
        <rFont val="Times New Roman"/>
        <family val="1"/>
      </rPr>
      <t>Efectividad del
plan de manejo
de riesgos=
estrategias con evaluación favorable por parte de los NNAJ / total de estrategias implementadas</t>
    </r>
  </si>
  <si>
    <r>
      <rPr>
        <b/>
        <sz val="10"/>
        <rFont val="Times New Roman"/>
        <family val="1"/>
      </rPr>
      <t xml:space="preserve">EFICACIA:
RESULTADO DE </t>
    </r>
    <r>
      <rPr>
        <sz val="10"/>
        <rFont val="Times New Roman"/>
        <family val="1"/>
      </rPr>
      <t xml:space="preserve">
 Aplicaciones Iniciales de auto y co-evaluación en las Unidades Internados / 2 aplicaciones de auto y coevaluación por cada Unidad Internado (7)       
Comités misionales de Upi Internados realizados / 56 Comités misionales de Upi Internado programados</t>
    </r>
  </si>
  <si>
    <r>
      <rPr>
        <b/>
        <sz val="10"/>
        <rFont val="Times New Roman"/>
        <family val="1"/>
      </rPr>
      <t xml:space="preserve">EFECTIVIDAD:
 RESULTADO DE 
</t>
    </r>
    <r>
      <rPr>
        <sz val="10"/>
        <rFont val="Times New Roman"/>
        <family val="1"/>
      </rPr>
      <t>Efectividad del
plan de manejo
de riesgos=
acciones efectivamente realizadas de seguimiento a la convivencia de los NNAJ en Upi Internado para el periodo / acciones proyectadas de
seguimiento a la convivencia de los NNAJ en Upi Internado para el período</t>
    </r>
  </si>
  <si>
    <r>
      <rPr>
        <b/>
        <sz val="10"/>
        <rFont val="Times New Roman"/>
        <family val="1"/>
      </rPr>
      <t xml:space="preserve">EFICACIA:
RESULTADO DE </t>
    </r>
    <r>
      <rPr>
        <sz val="10"/>
        <rFont val="Times New Roman"/>
        <family val="1"/>
      </rPr>
      <t xml:space="preserve">
Registros de ejecución  de actividades en Upi Internado / 28 registros de planeación de actividades en Upi Internado</t>
    </r>
  </si>
  <si>
    <r>
      <rPr>
        <b/>
        <sz val="10"/>
        <rFont val="Times New Roman"/>
        <family val="1"/>
      </rPr>
      <t xml:space="preserve">EFECTIVIDAD:
 RESULTADO DE 
</t>
    </r>
    <r>
      <rPr>
        <sz val="10"/>
        <rFont val="Times New Roman"/>
        <family val="1"/>
      </rPr>
      <t>Efectividad del
plan de manejo
de riesgos=
 planeaciones de actividades alineadas a Plataforma Estratégica / 28 planeaciones de actividades revisadas y retroalimentadas</t>
    </r>
  </si>
  <si>
    <r>
      <rPr>
        <b/>
        <sz val="10"/>
        <rFont val="Times New Roman"/>
        <family val="1"/>
      </rPr>
      <t xml:space="preserve">EFICACIA:
RESULTADO DE </t>
    </r>
    <r>
      <rPr>
        <sz val="10"/>
        <rFont val="Times New Roman"/>
        <family val="1"/>
      </rPr>
      <t xml:space="preserve">
Unidades de Internado con seguimiento semestral sobre las condiciones de infraestructura y necesidades de mantenimiento / 7  Upis Contexto pedagógico Internado</t>
    </r>
  </si>
  <si>
    <r>
      <rPr>
        <b/>
        <sz val="10"/>
        <rFont val="Times New Roman"/>
        <family val="1"/>
      </rPr>
      <t xml:space="preserve">EFECTIVIDAD:
 RESULTADO DE 
</t>
    </r>
    <r>
      <rPr>
        <sz val="10"/>
        <color theme="1"/>
        <rFont val="Times New Roman"/>
        <family val="1"/>
      </rPr>
      <t>Unidades con necesidades de mantenimiento gestionadas por Responsables de Upi Internado / 7 Unidades con necesidades de mantenimiento detectadas en Visita</t>
    </r>
  </si>
  <si>
    <r>
      <rPr>
        <b/>
        <sz val="10"/>
        <rFont val="Times New Roman"/>
        <family val="1"/>
      </rPr>
      <t xml:space="preserve">EFICACIA:
</t>
    </r>
    <r>
      <rPr>
        <sz val="10"/>
        <rFont val="Times New Roman"/>
        <family val="1"/>
      </rPr>
      <t xml:space="preserve">
Seguimientos realizados en 7 Upi Internado / 14 seguimientos proyectados.</t>
    </r>
  </si>
  <si>
    <r>
      <rPr>
        <b/>
        <sz val="10"/>
        <rFont val="Times New Roman"/>
        <family val="1"/>
      </rPr>
      <t xml:space="preserve">EFECTIVIDAD:
</t>
    </r>
    <r>
      <rPr>
        <sz val="10"/>
        <rFont val="Times New Roman"/>
        <family val="1"/>
      </rPr>
      <t xml:space="preserve">
Upi con inventarios actualizados y ajustados / 7 Upi con seguimiento a espacios transitorios de almacenamiento</t>
    </r>
  </si>
  <si>
    <r>
      <rPr>
        <b/>
        <sz val="10"/>
        <color theme="1"/>
        <rFont val="Times New Roman"/>
        <family val="1"/>
      </rPr>
      <t xml:space="preserve">EFICACIA:
</t>
    </r>
    <r>
      <rPr>
        <sz val="10"/>
        <color theme="1"/>
        <rFont val="Times New Roman"/>
        <family val="1"/>
      </rPr>
      <t>Upi con seguimiento al archivo misional y de gestión / 7 Upi Internado</t>
    </r>
  </si>
  <si>
    <r>
      <rPr>
        <b/>
        <sz val="10"/>
        <color theme="1"/>
        <rFont val="Times New Roman"/>
        <family val="1"/>
      </rPr>
      <t xml:space="preserve">EFECTIVIDAD:
</t>
    </r>
    <r>
      <rPr>
        <sz val="10"/>
        <color theme="1"/>
        <rFont val="Times New Roman"/>
        <family val="1"/>
      </rPr>
      <t xml:space="preserve">
Upi con archivos misionales y de gestión actualizados e inventariados / 7 Upi con seguimiento a archivos misional y de gestión</t>
    </r>
  </si>
  <si>
    <r>
      <rPr>
        <b/>
        <sz val="10"/>
        <rFont val="Times New Roman"/>
        <family val="1"/>
      </rPr>
      <t>EFICACIA:
C</t>
    </r>
    <r>
      <rPr>
        <sz val="10"/>
        <rFont val="Times New Roman"/>
        <family val="1"/>
      </rPr>
      <t>apacitaciones realizadas / 2 capacitaciones programadas</t>
    </r>
  </si>
  <si>
    <r>
      <rPr>
        <b/>
        <sz val="10"/>
        <color theme="1"/>
        <rFont val="Times New Roman"/>
        <family val="1"/>
      </rPr>
      <t xml:space="preserve">EFECTIVIDAD:
</t>
    </r>
    <r>
      <rPr>
        <sz val="10"/>
        <color theme="1"/>
        <rFont val="Times New Roman"/>
        <family val="1"/>
      </rPr>
      <t xml:space="preserve">
PQRS resueltas /PQRS presentadas</t>
    </r>
  </si>
  <si>
    <r>
      <rPr>
        <b/>
        <sz val="10"/>
        <rFont val="Times New Roman"/>
        <family val="1"/>
      </rPr>
      <t xml:space="preserve">EFICACIA:
RESULTADO DE </t>
    </r>
    <r>
      <rPr>
        <sz val="10"/>
        <rFont val="Times New Roman"/>
        <family val="1"/>
      </rPr>
      <t xml:space="preserve">
0 socializaciones cumplidas
/ socializaciones
programadas
Pieza Comunicativa pendiente de elaboración y divulgación</t>
    </r>
  </si>
  <si>
    <r>
      <rPr>
        <b/>
        <sz val="10"/>
        <rFont val="Times New Roman"/>
        <family val="1"/>
      </rPr>
      <t xml:space="preserve">EFICACIA:
RESULTADO DE 
</t>
    </r>
    <r>
      <rPr>
        <sz val="10"/>
        <rFont val="Times New Roman"/>
        <family val="1"/>
      </rPr>
      <t xml:space="preserve">
 reportes semanales enviados por Upi
/ reportes semanales requeridos por cada Upi
 verificaciones realizadas a las Upi Externado 
/  verificaciones programadas a las Upi Externado </t>
    </r>
  </si>
  <si>
    <r>
      <rPr>
        <b/>
        <sz val="10"/>
        <rFont val="Times New Roman"/>
        <family val="1"/>
      </rPr>
      <t xml:space="preserve">EFECTIVIDAD:
 RESULTADO DE 
</t>
    </r>
    <r>
      <rPr>
        <sz val="10"/>
        <rFont val="Times New Roman"/>
        <family val="1"/>
      </rPr>
      <t xml:space="preserve">(reportes de casos
de no registro de asistencia 
presentados
periodo actual-
 reportes de casos de
no registro de asistencia  presentados periodo
anterior) / reportes de
casos de no registro de asistencia  presentados periodo anterior)x100
</t>
    </r>
  </si>
  <si>
    <r>
      <rPr>
        <b/>
        <sz val="10"/>
        <color theme="1"/>
        <rFont val="Times New Roman"/>
        <family val="1"/>
      </rPr>
      <t xml:space="preserve">EFICACIA:
</t>
    </r>
    <r>
      <rPr>
        <sz val="10"/>
        <color theme="1"/>
        <rFont val="Times New Roman"/>
        <family val="1"/>
      </rPr>
      <t>Upi con seguimiento al archivo misional y de gestión /  Upi Externado</t>
    </r>
  </si>
  <si>
    <r>
      <rPr>
        <b/>
        <sz val="10"/>
        <color theme="1"/>
        <rFont val="Times New Roman"/>
        <family val="1"/>
      </rPr>
      <t xml:space="preserve">EFECTIVIDAD:
</t>
    </r>
    <r>
      <rPr>
        <sz val="10"/>
        <color theme="1"/>
        <rFont val="Times New Roman"/>
        <family val="1"/>
      </rPr>
      <t xml:space="preserve">
 Upi con archivos misionales y de gestión actualizados e inventariados /  Upi con seguimiento a archivos misional y de gestión</t>
    </r>
  </si>
  <si>
    <r>
      <rPr>
        <b/>
        <sz val="10"/>
        <rFont val="Times New Roman"/>
        <family val="1"/>
      </rPr>
      <t xml:space="preserve">EFICACIA:
</t>
    </r>
    <r>
      <rPr>
        <sz val="10"/>
        <rFont val="Times New Roman"/>
        <family val="1"/>
      </rPr>
      <t>capacitaciones realizadas /  capacitaciones programadas</t>
    </r>
  </si>
  <si>
    <r>
      <rPr>
        <b/>
        <sz val="10"/>
        <color theme="1"/>
        <rFont val="Times New Roman"/>
        <family val="1"/>
      </rPr>
      <t xml:space="preserve">EFECTIVIDAD:
</t>
    </r>
    <r>
      <rPr>
        <sz val="10"/>
        <color theme="1"/>
        <rFont val="Times New Roman"/>
        <family val="1"/>
      </rPr>
      <t xml:space="preserve">
PQRS resueltas /  PQRS presentadas</t>
    </r>
  </si>
  <si>
    <r>
      <rPr>
        <b/>
        <sz val="10"/>
        <color theme="1"/>
        <rFont val="Times New Roman"/>
        <family val="1"/>
      </rPr>
      <t xml:space="preserve">EFICACIA:
</t>
    </r>
    <r>
      <rPr>
        <sz val="10"/>
        <color theme="1"/>
        <rFont val="Times New Roman"/>
        <family val="1"/>
      </rPr>
      <t xml:space="preserve">
Seguimientos realizados en 11 Upi Externado /  seguimientos proyectados.</t>
    </r>
  </si>
  <si>
    <r>
      <rPr>
        <b/>
        <sz val="10"/>
        <rFont val="Times New Roman"/>
        <family val="1"/>
      </rPr>
      <t xml:space="preserve">EFECTIVIDAD:
</t>
    </r>
    <r>
      <rPr>
        <sz val="10"/>
        <rFont val="Times New Roman"/>
        <family val="1"/>
      </rPr>
      <t xml:space="preserve">
Upi con inventarios actualizados y ajustados / Upi con seguimiento a espacios transitorios de almacenamiento</t>
    </r>
  </si>
  <si>
    <r>
      <rPr>
        <b/>
        <sz val="10"/>
        <rFont val="Times New Roman"/>
        <family val="1"/>
      </rPr>
      <t xml:space="preserve">EFICACIA:
</t>
    </r>
    <r>
      <rPr>
        <sz val="10"/>
        <rFont val="Times New Roman"/>
        <family val="1"/>
      </rPr>
      <t>capacitación realizada /   capacitación  programada.
retroalimentaciones realizadas /  retroalimentaciones programadas.
 seguimiento realizado / seguimientos programados.</t>
    </r>
  </si>
  <si>
    <r>
      <rPr>
        <b/>
        <sz val="10"/>
        <rFont val="Times New Roman"/>
        <family val="1"/>
      </rPr>
      <t xml:space="preserve">EFECTIVIDAD:
 RESULTADO DE 
</t>
    </r>
    <r>
      <rPr>
        <sz val="10"/>
        <rFont val="Times New Roman"/>
        <family val="1"/>
      </rPr>
      <t xml:space="preserve">
  acciones de mejora documentadas / 
novedades de inconsistencias detectadas
((inconsistencias presentadas
periodo actual
-  inconsistencias presentadas periodo
anterior) /  inconsistencias presentadas periodo
anterior) x 100= 
 </t>
    </r>
  </si>
  <si>
    <r>
      <rPr>
        <b/>
        <sz val="10"/>
        <rFont val="Times New Roman"/>
        <family val="1"/>
      </rPr>
      <t xml:space="preserve">EFICACIA:
RESULTADO DE </t>
    </r>
    <r>
      <rPr>
        <sz val="10"/>
        <rFont val="Times New Roman"/>
        <family val="1"/>
      </rPr>
      <t xml:space="preserve">
 capacitación realizada /  capacitación  programada.
0 seguimientos realizados / 0 seguimientos programados.</t>
    </r>
  </si>
  <si>
    <r>
      <rPr>
        <b/>
        <sz val="10"/>
        <color theme="1"/>
        <rFont val="Times New Roman"/>
        <family val="1"/>
      </rPr>
      <t xml:space="preserve">EFECTIVIDAD:
 RESULTADO DE 
</t>
    </r>
    <r>
      <rPr>
        <sz val="10"/>
        <rFont val="Times New Roman"/>
        <family val="1"/>
      </rPr>
      <t xml:space="preserve">
auxiliares administrativos capacitados /auxiliares administrativos competentes en la creación de historias sociales
 </t>
    </r>
  </si>
  <si>
    <r>
      <rPr>
        <b/>
        <sz val="10"/>
        <color theme="1"/>
        <rFont val="Times New Roman"/>
        <family val="1"/>
      </rPr>
      <t xml:space="preserve">EFICACIA:
</t>
    </r>
    <r>
      <rPr>
        <sz val="10"/>
        <color theme="1"/>
        <rFont val="Times New Roman"/>
        <family val="1"/>
      </rPr>
      <t xml:space="preserve">
</t>
    </r>
    <r>
      <rPr>
        <b/>
        <sz val="10"/>
        <color theme="1"/>
        <rFont val="Times New Roman"/>
        <family val="1"/>
      </rPr>
      <t xml:space="preserve">RESULTADO DE </t>
    </r>
    <r>
      <rPr>
        <sz val="10"/>
        <color theme="1"/>
        <rFont val="Times New Roman"/>
        <family val="1"/>
      </rPr>
      <t xml:space="preserve">
capacitaciones realizadas /   capacitación  programada.
seguimientos realizados /  seguimientos programados.</t>
    </r>
  </si>
  <si>
    <r>
      <t xml:space="preserve">EFECTIVIDAD:
 RESULTADO DE 
</t>
    </r>
    <r>
      <rPr>
        <sz val="10"/>
        <color theme="1"/>
        <rFont val="Times New Roman"/>
        <family val="1"/>
      </rPr>
      <t xml:space="preserve"> zonas territoriales con insumos requeridos /  de
zonas territoriales
 gestiones realizadas para consecución de recursos faltantes / 
necesidades detectadas</t>
    </r>
  </si>
  <si>
    <r>
      <rPr>
        <b/>
        <sz val="10"/>
        <rFont val="Times New Roman"/>
        <family val="1"/>
      </rPr>
      <t xml:space="preserve">EFICACIA:
</t>
    </r>
    <r>
      <rPr>
        <sz val="10"/>
        <rFont val="Times New Roman"/>
        <family val="1"/>
      </rPr>
      <t>acciones de fortalecimiento del control efectivamente aplicadas /acciones de fortalecimiento al control proyectadas</t>
    </r>
  </si>
  <si>
    <r>
      <rPr>
        <b/>
        <sz val="10"/>
        <rFont val="Times New Roman"/>
        <family val="1"/>
      </rPr>
      <t xml:space="preserve">EFECTIVIDAD:
</t>
    </r>
    <r>
      <rPr>
        <sz val="10"/>
        <rFont val="Times New Roman"/>
        <family val="1"/>
      </rPr>
      <t xml:space="preserve">
(( de situaciones de trato inadecuado a NNAJ reportadas en el periodo actual
-  # de situaciones de trato inadecuado a NNAJ reportadas en el periodo
anterior) / # de situaciones de trato inadecuado a NNAJ reportadas en el periodo
anterior) x 100</t>
    </r>
  </si>
  <si>
    <r>
      <rPr>
        <b/>
        <sz val="10"/>
        <rFont val="Times New Roman"/>
        <family val="1"/>
      </rPr>
      <t xml:space="preserve">EFICACIA:
RESULTADO DE </t>
    </r>
    <r>
      <rPr>
        <sz val="10"/>
        <rFont val="Times New Roman"/>
        <family val="1"/>
      </rPr>
      <t xml:space="preserve">
Índice de cumplimiento actividades= 
trámites de seguridad social realizados a NNAJ / novedades de afiliación detectadas para trámite
 Jornada realizada / Jornada programada</t>
    </r>
  </si>
  <si>
    <r>
      <rPr>
        <b/>
        <sz val="10"/>
        <color indexed="8"/>
        <rFont val="Times New Roman"/>
        <family val="1"/>
      </rPr>
      <t xml:space="preserve">EFICACIA:
RESULTADO DE </t>
    </r>
    <r>
      <rPr>
        <sz val="10"/>
        <color indexed="8"/>
        <rFont val="Times New Roman"/>
        <family val="1"/>
      </rPr>
      <t xml:space="preserve">
Índice de cumplimiento actividades=
aplicaciones del Protocolo de Atención de Contingencias en el suministro de alimentos
/ emergencias, calamidades u operativos que requieren suministro de alimentos) x
100</t>
    </r>
  </si>
  <si>
    <r>
      <rPr>
        <b/>
        <sz val="10"/>
        <color indexed="8"/>
        <rFont val="Times New Roman"/>
        <family val="1"/>
      </rPr>
      <t xml:space="preserve">EFECTIVIDAD:
 RESULTADO DE 
</t>
    </r>
    <r>
      <rPr>
        <sz val="10"/>
        <color indexed="8"/>
        <rFont val="Times New Roman"/>
        <family val="1"/>
      </rPr>
      <t>Efectividad del
plan de manejo
de riesgos=
(( de casos
de desabastecimiento
presentados
periodo actual
-  de casos de
desabastecimiento presentados periodo
anterior) / 
casos de desabastecimiento
presentados
periodo
anterior) x 100</t>
    </r>
  </si>
  <si>
    <t>EFICACIA:
RESULTADO DE 
Índice de cumplimiento actividades= 
 ( formatos aplicados en el cuatrimestre
/  formatos a aplicar en el cuatrimestre) x
100</t>
  </si>
  <si>
    <t>EFECTIVIDAD:
 RESULTADO DE 
Efectividad del
plan de manejo
de riesgos=
((de casos
de programación inexacta
presentados
periodo actual
-  casos de programación inexacta presentados periodo
anterior) /e
casos de programación inexacta 
presentados
periodo
anterior) x 100</t>
  </si>
  <si>
    <r>
      <rPr>
        <b/>
        <sz val="10"/>
        <color indexed="8"/>
        <rFont val="Times New Roman"/>
        <family val="1"/>
      </rPr>
      <t xml:space="preserve">EFICACIA:
</t>
    </r>
    <r>
      <rPr>
        <sz val="10"/>
        <color indexed="8"/>
        <rFont val="Times New Roman"/>
        <family val="1"/>
      </rPr>
      <t xml:space="preserve"> acciones de fortalecimiento del control efectivamente aplicadas  /  acciones de fortalecimiento al control proyectadas </t>
    </r>
  </si>
  <si>
    <r>
      <rPr>
        <b/>
        <sz val="10"/>
        <color indexed="8"/>
        <rFont val="Times New Roman"/>
        <family val="1"/>
      </rPr>
      <t xml:space="preserve">EFICACIA:
</t>
    </r>
    <r>
      <rPr>
        <sz val="10"/>
        <color indexed="8"/>
        <rFont val="Times New Roman"/>
        <family val="1"/>
      </rPr>
      <t xml:space="preserve"> acciones de fortalecimiento del control efectivamente aplicadas /  acciones de fortalecimiento al control proyectadas</t>
    </r>
  </si>
  <si>
    <r>
      <rPr>
        <b/>
        <sz val="10"/>
        <rFont val="Times New Roman"/>
        <family val="1"/>
      </rPr>
      <t xml:space="preserve">EFICACIA:
</t>
    </r>
    <r>
      <rPr>
        <sz val="10"/>
        <rFont val="Times New Roman"/>
        <family val="1"/>
      </rPr>
      <t>acciones de fortalecimiento del control efectivamente aplicadas / acciones de fortalecimiento al control proyectadas</t>
    </r>
  </si>
  <si>
    <r>
      <rPr>
        <b/>
        <sz val="10"/>
        <color theme="1"/>
        <rFont val="Times New Roman"/>
        <family val="1"/>
      </rPr>
      <t>EFICACIA:</t>
    </r>
    <r>
      <rPr>
        <sz val="10"/>
        <color theme="1"/>
        <rFont val="Times New Roman"/>
        <family val="1"/>
      </rPr>
      <t xml:space="preserve">
encuentros de capacitacion para apoyos academicos realizados /encuentros de capacitacion programados.
 Formato oficializado.
reportes generados / reportes proyectados</t>
    </r>
  </si>
  <si>
    <t xml:space="preserve">EFECTIVIDAD:
 # NNAJ aportan certificados de grados pendientes /  NNAJ sin certificados completos 
 acciones de mejora cumplidas / acciones de mejora documentadas
</t>
  </si>
  <si>
    <r>
      <rPr>
        <b/>
        <sz val="11"/>
        <rFont val="Times New Roman"/>
        <family val="1"/>
      </rPr>
      <t xml:space="preserve">EFICACIA: </t>
    </r>
    <r>
      <rPr>
        <sz val="10"/>
        <rFont val="Times New Roman"/>
        <family val="1"/>
      </rPr>
      <t xml:space="preserve"> Sensibilizaciones del proceso de autogobierno / sensibilizaciones a docentes y NNAJ
</t>
    </r>
  </si>
  <si>
    <r>
      <rPr>
        <b/>
        <sz val="11"/>
        <color rgb="FF000000"/>
        <rFont val="Times New Roman"/>
        <family val="1"/>
      </rPr>
      <t>EFECTIVIDAD:
RESULTADO DE</t>
    </r>
    <r>
      <rPr>
        <sz val="10"/>
        <color rgb="FF000000"/>
        <rFont val="Times New Roman"/>
        <family val="1"/>
      </rPr>
      <t xml:space="preserve">
 Actas de Escrutinio /   Upis con proceso de elección de autogobierno programadas
</t>
    </r>
  </si>
  <si>
    <r>
      <rPr>
        <sz val="11"/>
        <rFont val="Times New Roman"/>
        <family val="1"/>
      </rPr>
      <t>EFICACIA: 
S</t>
    </r>
    <r>
      <rPr>
        <sz val="10"/>
        <rFont val="Times New Roman"/>
        <family val="1"/>
      </rPr>
      <t>ensibilización realizadas / sensibilización programada
 seguimientos semanales realizados / semanas de seguimiento por cada período académico</t>
    </r>
  </si>
  <si>
    <r>
      <rPr>
        <sz val="11"/>
        <color rgb="FF000000"/>
        <rFont val="Times New Roman"/>
        <family val="1"/>
      </rPr>
      <t xml:space="preserve">EFECTIVIDAD:
# </t>
    </r>
    <r>
      <rPr>
        <sz val="10"/>
        <color rgb="FF000000"/>
        <rFont val="Times New Roman"/>
        <family val="1"/>
      </rPr>
      <t>guías que responden adecuadamente al plan de estudios / # guías con planeación alineada a plan de estudios</t>
    </r>
  </si>
  <si>
    <r>
      <rPr>
        <b/>
        <sz val="10"/>
        <rFont val="Times New Roman"/>
        <family val="1"/>
      </rPr>
      <t xml:space="preserve">EFICACIA:
</t>
    </r>
    <r>
      <rPr>
        <sz val="10"/>
        <rFont val="Times New Roman"/>
        <family val="1"/>
      </rPr>
      <t xml:space="preserve">
 Oferta Misional que referencia los cursos de corta y larga duración /  Oferta Misional actualizada entregada </t>
    </r>
  </si>
  <si>
    <r>
      <rPr>
        <b/>
        <sz val="10"/>
        <color rgb="FF000000"/>
        <rFont val="Times New Roman"/>
        <family val="1"/>
      </rPr>
      <t xml:space="preserve">EFICACIA:
</t>
    </r>
    <r>
      <rPr>
        <sz val="10"/>
        <color rgb="FF000000"/>
        <rFont val="Times New Roman"/>
        <family val="1"/>
      </rPr>
      <t xml:space="preserve">1 memorando enviado
</t>
    </r>
    <r>
      <rPr>
        <sz val="10"/>
        <rFont val="Times New Roman"/>
        <family val="1"/>
      </rPr>
      <t xml:space="preserve"> talleres con socialización del SGSST/  talleres con proceso formativo</t>
    </r>
    <r>
      <rPr>
        <sz val="10"/>
        <color rgb="FF000000"/>
        <rFont val="Times New Roman"/>
        <family val="1"/>
      </rPr>
      <t xml:space="preserve">
seguimiento realizado /  seguimientos programados</t>
    </r>
  </si>
  <si>
    <r>
      <rPr>
        <b/>
        <sz val="10"/>
        <color theme="1"/>
        <rFont val="Times New Roman"/>
        <family val="1"/>
      </rPr>
      <t>EFECTIVIDAD:</t>
    </r>
    <r>
      <rPr>
        <sz val="10"/>
        <color theme="1"/>
        <rFont val="Times New Roman"/>
        <family val="1"/>
      </rPr>
      <t xml:space="preserve">
# de AJ con elementos de proteción personal / # de AJ asistentes a los cursos
# accidentes de AJ en talleres / Total AJ con matrícula a cursos de corta y larga duración
ientes.</t>
    </r>
  </si>
  <si>
    <r>
      <rPr>
        <sz val="11"/>
        <rFont val="Times New Roman"/>
        <family val="1"/>
      </rPr>
      <t xml:space="preserve">EFICACIA: 
</t>
    </r>
    <r>
      <rPr>
        <sz val="10"/>
        <rFont val="Times New Roman"/>
        <family val="1"/>
      </rPr>
      <t xml:space="preserve">socializaciones realizadas  /  socialización programada
seguimientos semanales realizados / semanas de seguimiento por cada período académico </t>
    </r>
  </si>
  <si>
    <r>
      <t xml:space="preserve">EFECTIVIDAD:
 RESULTADO DE 
</t>
    </r>
    <r>
      <rPr>
        <sz val="10"/>
        <color theme="1"/>
        <rFont val="Times New Roman"/>
        <family val="1"/>
      </rPr>
      <t xml:space="preserve">
acciones de mejora cumplidas / acciones de mejora documentadas
 traslados de insumos realizados / necesidades de traslado de insumos detectadas</t>
    </r>
  </si>
  <si>
    <r>
      <rPr>
        <b/>
        <sz val="10"/>
        <color theme="1"/>
        <rFont val="Times New Roman"/>
        <family val="1"/>
      </rPr>
      <t>EFICACIA:</t>
    </r>
    <r>
      <rPr>
        <sz val="10"/>
        <color theme="1"/>
        <rFont val="Times New Roman"/>
        <family val="1"/>
      </rPr>
      <t xml:space="preserve">
 Seguimientos a acciones realizadas /  seguimientos a acciones proyectados 
Inducción y reinducción realizada /  inducciones y re inducciones proyectadas                   </t>
    </r>
  </si>
  <si>
    <r>
      <rPr>
        <b/>
        <sz val="10"/>
        <color rgb="FF000000"/>
        <rFont val="Times New Roman"/>
        <family val="1"/>
      </rPr>
      <t xml:space="preserve">EFECTIVIDAD:
</t>
    </r>
    <r>
      <rPr>
        <sz val="10"/>
        <color rgb="FF000000"/>
        <rFont val="Times New Roman"/>
        <family val="1"/>
      </rPr>
      <t xml:space="preserve">
( acciones sin realizar evidenciadas en el
periodo actual
-  acciones sin realizar evidenciadas en el periodo
anterior) / acciones sin realizar evidenciadas en el
periodo
anterior) x 100 = </t>
    </r>
  </si>
  <si>
    <r>
      <rPr>
        <b/>
        <sz val="10"/>
        <color theme="1"/>
        <rFont val="Times New Roman"/>
        <family val="1"/>
      </rPr>
      <t>EFICACIA:</t>
    </r>
    <r>
      <rPr>
        <sz val="10"/>
        <color theme="1"/>
        <rFont val="Times New Roman"/>
        <family val="1"/>
      </rPr>
      <t xml:space="preserve">
Seguimientos a acciones realizadas / seguimientos a acciones proyectados 
</t>
    </r>
    <r>
      <rPr>
        <sz val="10"/>
        <color rgb="FFFF0000"/>
        <rFont val="Times New Roman"/>
        <family val="1"/>
      </rPr>
      <t xml:space="preserve"> </t>
    </r>
    <r>
      <rPr>
        <sz val="10"/>
        <color theme="1"/>
        <rFont val="Times New Roman"/>
        <family val="1"/>
      </rPr>
      <t xml:space="preserve">Inducción y reinducción realizadas/ inducción y re inducción proyectadas                   </t>
    </r>
  </si>
  <si>
    <r>
      <rPr>
        <b/>
        <sz val="10"/>
        <color rgb="FF000000"/>
        <rFont val="Arial"/>
        <family val="2"/>
      </rPr>
      <t xml:space="preserve">EFECTIVIDAD:
</t>
    </r>
    <r>
      <rPr>
        <sz val="10"/>
        <color rgb="FF000000"/>
        <rFont val="Arial"/>
        <family val="2"/>
      </rPr>
      <t xml:space="preserve">
( solicitudes de permiso en el SIMI para cargar información 
presentados
periodo actual                                                                                       ( Cuatrimestral)
- solicitudes de permiso en el SIMI para cargar información presentados en el periodo
anterior) /  solicitudes de permiso en el SIMI para cargar información presentados en el
periodo
anterior) x 100 </t>
    </r>
  </si>
  <si>
    <r>
      <rPr>
        <b/>
        <sz val="10"/>
        <rFont val="Times New Roman"/>
        <family val="1"/>
      </rPr>
      <t xml:space="preserve">EFICACIA:
RESULTADO DE </t>
    </r>
    <r>
      <rPr>
        <sz val="10"/>
        <rFont val="Times New Roman"/>
        <family val="1"/>
      </rPr>
      <t xml:space="preserve">
Índice de cumplimiento de capacitaciones=
capacitaciones realizadas /  capacitaciones programadas</t>
    </r>
  </si>
  <si>
    <r>
      <rPr>
        <b/>
        <sz val="10"/>
        <rFont val="Times New Roman"/>
        <family val="1"/>
      </rPr>
      <t xml:space="preserve">EFECTIVIDAD:
 RESULTADO DE 
</t>
    </r>
    <r>
      <rPr>
        <sz val="10"/>
        <rFont val="Times New Roman"/>
        <family val="1"/>
      </rPr>
      <t>Efectividad del
plan de manejo
de riesgos=
jóvenes participantes de Actividades de Corresponsabilidad sensibilizados sobre el uso de EPP /  jóvenes participantes de Actividades de Corresponsabilidad que requieren uso de EPP programados</t>
    </r>
  </si>
  <si>
    <r>
      <rPr>
        <b/>
        <sz val="10"/>
        <rFont val="Times New Roman"/>
        <family val="1"/>
      </rPr>
      <t xml:space="preserve">EFICACIA:
RESULTADO DE </t>
    </r>
    <r>
      <rPr>
        <sz val="10"/>
        <rFont val="Times New Roman"/>
        <family val="1"/>
      </rPr>
      <t xml:space="preserve">
capacitaciones realizadas en fortalecimiento de competencias blandas, habilidades ocupacionales y/o laborales / capacitaciones y/o sensibilizaciones programadas en fortalecimiento de competencias blandas, habilidades ocupacionales y/o laborales</t>
    </r>
  </si>
  <si>
    <r>
      <rPr>
        <b/>
        <sz val="10"/>
        <rFont val="Times New Roman"/>
        <family val="1"/>
      </rPr>
      <t xml:space="preserve">EFECTIVIDAD:
 RESULTADO DE 
</t>
    </r>
    <r>
      <rPr>
        <sz val="10"/>
        <rFont val="Times New Roman"/>
        <family val="1"/>
      </rPr>
      <t>Efectividad de los seguimientos=
seguimientos de jóvenes vinculados a los Componentes de Actividades de Corresponsabilidad y Empleabilidad
/ finalizaciones  de jóvenes vinculados a los Componentes de Actividades de Corresponsabilidad y Empleabilidad</t>
    </r>
  </si>
  <si>
    <t>EFICACIA:
colaboradores asignados que reciben inducción / colaboradores requeridos.
 documentos oficializados /  documentos a modificar
No. de solicitudes de creación de parámetros gestionadas con Soporte SIMI / No. de modificaciones de parametros de egreso y seguimiento al egreso de SIMI identificadas</t>
  </si>
  <si>
    <t>EFECTIVIDAD:
 acciones de fortalecimiento de control efectivamente realizadas / acciones de fortalecimiento de control proyectadas</t>
  </si>
  <si>
    <r>
      <rPr>
        <b/>
        <sz val="10"/>
        <rFont val="Times New Roman"/>
        <family val="1"/>
      </rPr>
      <t xml:space="preserve">EFICACIA:
</t>
    </r>
    <r>
      <rPr>
        <sz val="10"/>
        <rFont val="Times New Roman"/>
        <family val="1"/>
      </rPr>
      <t># de jornadas realizadas  /  jornadas requeridas o programadas*100
 talleres o charlas realizadas/ talleres o charlas requeridos o programados *100
piezas comunicativas divulgadas en las UPIS/  piezas comunicativas requeridas o programadas*100</t>
    </r>
  </si>
  <si>
    <t>EFECTIVIDAD:
 acciomes de fortalecimiento de control efectivamente realizada /  acciones de fortalecimiento de control proyectadas</t>
  </si>
  <si>
    <t xml:space="preserve">EFICACIA:
RESULTADO DE 
Adolescentes participantes de la estrategia / NNAJ destinatarios de la estrategia.
#  de talleres aplicados a AJ /  talleres programados o requeridos para los AJ  </t>
  </si>
  <si>
    <t>EFICACIA:
RESULTADO DE 
Retroalimentaciones realizadas /  Retroalimentaciones proyectadas</t>
  </si>
  <si>
    <t>EFECTIVIDAD:
 RESULTADO DE 
 Respuestas emitidas a las retroalimentaciones /  retroalimentaciones realizadas</t>
  </si>
  <si>
    <r>
      <t xml:space="preserve">EFICACIA:
</t>
    </r>
    <r>
      <rPr>
        <sz val="10"/>
        <rFont val="Times New Roman"/>
        <family val="1"/>
      </rPr>
      <t xml:space="preserve">Capacitaciones realizadas /  capacitaciones proyectadas                              
seguimientos realizados al cargue de acciones en SIMI/  seguimientos programados al cargue de acciones en SIMI                                   </t>
    </r>
  </si>
  <si>
    <r>
      <rPr>
        <b/>
        <sz val="10"/>
        <rFont val="Times New Roman"/>
        <family val="1"/>
      </rPr>
      <t xml:space="preserve">EFECTIVIDAD:
 RESULTADO DE 
</t>
    </r>
    <r>
      <rPr>
        <sz val="10"/>
        <rFont val="Times New Roman"/>
        <family val="1"/>
      </rPr>
      <t xml:space="preserve">Efectividad del
plan de manejo
de riesgos=
actividades registradas en SIMI /   actividades documentadas en acta                               </t>
    </r>
  </si>
  <si>
    <r>
      <rPr>
        <b/>
        <sz val="10"/>
        <rFont val="Times New Roman"/>
        <family val="1"/>
      </rPr>
      <t xml:space="preserve">EFICACIA:
</t>
    </r>
    <r>
      <rPr>
        <sz val="10"/>
        <rFont val="Times New Roman"/>
        <family val="1"/>
      </rPr>
      <t>Mesas de trabajo realizadas / mesas de trabajo programadas</t>
    </r>
  </si>
  <si>
    <r>
      <rPr>
        <b/>
        <sz val="10"/>
        <rFont val="Times New Roman"/>
        <family val="1"/>
      </rPr>
      <t xml:space="preserve">EFECTIVIDAD:
 RESULTADO DE </t>
    </r>
    <r>
      <rPr>
        <sz val="10"/>
        <rFont val="Times New Roman"/>
        <family val="1"/>
      </rPr>
      <t xml:space="preserve">
colaboradores participantes de las reuniones / colaboradores del área.
</t>
    </r>
  </si>
  <si>
    <r>
      <t xml:space="preserve">EFICACIA:
</t>
    </r>
    <r>
      <rPr>
        <sz val="10"/>
        <rFont val="Times New Roman"/>
        <family val="1"/>
      </rPr>
      <t>Seguimiento al plan de acción /  seguimientos trimestrales al plan de acción
Reunión realizada del equipo con líder del área / reuniones proyectadas</t>
    </r>
  </si>
  <si>
    <r>
      <rPr>
        <b/>
        <sz val="10"/>
        <rFont val="Times New Roman"/>
        <family val="1"/>
      </rPr>
      <t xml:space="preserve">EFECTIVIDAD:
 </t>
    </r>
    <r>
      <rPr>
        <sz val="10"/>
        <rFont val="Times New Roman"/>
        <family val="1"/>
      </rPr>
      <t xml:space="preserve">
% de avance cumplido en plan de acción-1er. Trimestre /% de avance proyectado en plan de acción-1er. Trimestre 
% de avance cumplido en A.E.1-3-7 del plan de acción-2do. Trimestre / de avance proyectado A.E.1-3-7 del plan de acción-2do. Trimestre 
% de avance cumplido en A.E.1-7 del plan de acción-3er. Trimestre / % de avance proyectado A.E.1-7 del plan de acción-3er. Trimestre.</t>
    </r>
  </si>
  <si>
    <t xml:space="preserve">EFICACIA:
 charlas realizadas / actividades ejecutadas
</t>
  </si>
  <si>
    <r>
      <rPr>
        <b/>
        <sz val="10"/>
        <rFont val="Times New Roman"/>
        <family val="1"/>
      </rPr>
      <t xml:space="preserve">EFECTIVIDAD:
 RESULTADO DE 
</t>
    </r>
    <r>
      <rPr>
        <sz val="10"/>
        <rFont val="Times New Roman"/>
        <family val="1"/>
      </rPr>
      <t>Efectividad del
plan de manejo
de riesgos=
# de medidas preventivas tomadas / # de medidas preventivas requeridas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</si>
</sst>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1"/>
      <color theme="1"/>
      <name val="Calibri"/>
      <family val="2"/>
      <scheme val="minor"/>
    </font>
    <font>
      <b/>
      <sz val="11"/>
      <color theme="1"/>
      <name val="Calibri"/>
      <family val="2"/>
      <scheme val="minor"/>
    </font>
    <font>
      <sz val="11"/>
      <color theme="1"/>
      <name val="Arial"/>
    </font>
    <font>
      <sz val="10"/>
      <color theme="1"/>
      <name val="Times New Roman"/>
      <family val="1"/>
    </font>
    <font>
      <b/>
      <sz val="10"/>
      <color theme="1"/>
      <name val="Times New Roman"/>
      <family val="1"/>
    </font>
    <font>
      <sz val="11"/>
      <name val="Arial"/>
      <family val="2"/>
    </font>
    <font>
      <b/>
      <sz val="11"/>
      <color theme="1"/>
      <name val="Calibri"/>
      <family val="2"/>
    </font>
    <font>
      <b/>
      <sz val="12"/>
      <color theme="1"/>
      <name val="Times New Roman"/>
      <family val="1"/>
    </font>
    <font>
      <sz val="11"/>
      <color theme="1"/>
      <name val="Times New Roman"/>
      <family val="1"/>
    </font>
    <font>
      <b/>
      <sz val="14"/>
      <color theme="1"/>
      <name val="Times New Roman"/>
      <family val="1"/>
    </font>
    <font>
      <sz val="12"/>
      <color theme="1"/>
      <name val="Times New Roman"/>
      <family val="1"/>
    </font>
    <font>
      <b/>
      <sz val="16"/>
      <color theme="1"/>
      <name val="Times New Roman"/>
      <family val="1"/>
    </font>
    <font>
      <b/>
      <sz val="11"/>
      <color theme="1"/>
      <name val="Times New Roman"/>
      <family val="1"/>
    </font>
    <font>
      <sz val="10"/>
      <name val="Times New Roman"/>
      <family val="1"/>
    </font>
    <font>
      <b/>
      <sz val="10"/>
      <name val="Times New Roman"/>
      <family val="1"/>
    </font>
    <font>
      <sz val="11"/>
      <color rgb="FF000000"/>
      <name val="Times New Roman"/>
      <family val="1"/>
    </font>
    <font>
      <sz val="10"/>
      <color rgb="FFFF0000"/>
      <name val="Times New Roman"/>
      <family val="1"/>
    </font>
    <font>
      <b/>
      <sz val="12"/>
      <name val="Times New Roman"/>
      <family val="1"/>
    </font>
    <font>
      <b/>
      <sz val="11"/>
      <name val="Times New Roman"/>
      <family val="1"/>
    </font>
    <font>
      <b/>
      <sz val="11"/>
      <name val="Arial"/>
      <family val="2"/>
    </font>
    <font>
      <sz val="11"/>
      <color theme="1"/>
      <name val="Calibri"/>
      <family val="2"/>
    </font>
    <font>
      <b/>
      <sz val="14"/>
      <name val="Times New Roman"/>
      <family val="1"/>
    </font>
    <font>
      <b/>
      <sz val="16"/>
      <name val="Times New Roman"/>
      <family val="1"/>
    </font>
    <font>
      <sz val="10"/>
      <color rgb="FF000000"/>
      <name val="Times New Roman"/>
      <family val="1"/>
    </font>
    <font>
      <b/>
      <sz val="10"/>
      <color rgb="FFFF0000"/>
      <name val="Times New Roman"/>
      <family val="1"/>
    </font>
    <font>
      <u/>
      <sz val="10"/>
      <color rgb="FF0000FF"/>
      <name val="Times New Roman"/>
      <family val="1"/>
    </font>
    <font>
      <sz val="11"/>
      <color theme="1"/>
      <name val="Arial"/>
      <family val="2"/>
    </font>
    <font>
      <sz val="10"/>
      <color indexed="8"/>
      <name val="Times New Roman"/>
      <family val="1"/>
    </font>
    <font>
      <b/>
      <sz val="10"/>
      <color indexed="8"/>
      <name val="Times New Roman"/>
      <family val="1"/>
    </font>
    <font>
      <sz val="11"/>
      <color rgb="FFFF0000"/>
      <name val="Arial"/>
      <family val="2"/>
    </font>
    <font>
      <b/>
      <sz val="10"/>
      <color rgb="FF000000"/>
      <name val="Times New Roman"/>
      <family val="1"/>
    </font>
    <font>
      <sz val="11"/>
      <name val="Times New Roman"/>
      <family val="1"/>
    </font>
    <font>
      <b/>
      <sz val="11"/>
      <color rgb="FF000000"/>
      <name val="Times New Roman"/>
      <family val="1"/>
    </font>
    <font>
      <b/>
      <u/>
      <sz val="10"/>
      <color theme="1"/>
      <name val="Times New Roman"/>
      <family val="1"/>
    </font>
    <font>
      <sz val="10"/>
      <color rgb="FF000000"/>
      <name val="Arial"/>
      <family val="2"/>
    </font>
    <font>
      <b/>
      <sz val="10"/>
      <color rgb="FF000000"/>
      <name val="Arial"/>
      <family val="2"/>
    </font>
    <font>
      <sz val="10"/>
      <color rgb="FFA5A5A5"/>
      <name val="Times New Roman"/>
      <family val="1"/>
    </font>
  </fonts>
  <fills count="24">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FFF00"/>
        <bgColor rgb="FFFFFF00"/>
      </patternFill>
    </fill>
    <fill>
      <patternFill patternType="solid">
        <fgColor rgb="FFECECEC"/>
        <bgColor rgb="FFECECEC"/>
      </patternFill>
    </fill>
    <fill>
      <patternFill patternType="solid">
        <fgColor rgb="FFD9E2F3"/>
        <bgColor rgb="FFD9E2F3"/>
      </patternFill>
    </fill>
    <fill>
      <patternFill patternType="solid">
        <fgColor rgb="FFD8D8D8"/>
        <bgColor rgb="FFD8D8D8"/>
      </patternFill>
    </fill>
    <fill>
      <patternFill patternType="solid">
        <fgColor theme="0"/>
        <bgColor indexed="64"/>
      </patternFill>
    </fill>
    <fill>
      <patternFill patternType="solid">
        <fgColor theme="8" tint="0.39997558519241921"/>
        <bgColor indexed="64"/>
      </patternFill>
    </fill>
    <fill>
      <patternFill patternType="solid">
        <fgColor rgb="FF00B0F0"/>
        <bgColor rgb="FF00B0F0"/>
      </patternFill>
    </fill>
    <fill>
      <patternFill patternType="solid">
        <fgColor theme="0" tint="-0.249977111117893"/>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EBE16"/>
        <bgColor rgb="FF0EBE16"/>
      </patternFill>
    </fill>
    <fill>
      <patternFill patternType="solid">
        <fgColor rgb="FFFFFF00"/>
        <bgColor theme="0"/>
      </patternFill>
    </fill>
    <fill>
      <patternFill patternType="solid">
        <fgColor rgb="FFFFFFFF"/>
        <bgColor rgb="FFFFFFFF"/>
      </patternFill>
    </fill>
    <fill>
      <patternFill patternType="solid">
        <fgColor theme="0"/>
        <bgColor rgb="FFFFFF00"/>
      </patternFill>
    </fill>
    <fill>
      <patternFill patternType="solid">
        <fgColor theme="0"/>
        <bgColor rgb="FFBFBFBF"/>
      </patternFill>
    </fill>
    <fill>
      <patternFill patternType="solid">
        <fgColor theme="0" tint="-0.249977111117893"/>
        <bgColor rgb="FFBFBFBF"/>
      </patternFill>
    </fill>
  </fills>
  <borders count="53">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diagonal/>
    </border>
    <border>
      <left/>
      <right style="thin">
        <color indexed="64"/>
      </right>
      <top style="thin">
        <color indexed="64"/>
      </top>
      <bottom/>
      <diagonal/>
    </border>
    <border>
      <left/>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style="thin">
        <color rgb="FF000000"/>
      </top>
      <bottom/>
      <diagonal/>
    </border>
    <border>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bottom/>
      <diagonal/>
    </border>
    <border>
      <left style="hair">
        <color rgb="FF000000"/>
      </left>
      <right style="thin">
        <color rgb="FF000000"/>
      </right>
      <top style="hair">
        <color rgb="FF000000"/>
      </top>
      <bottom/>
      <diagonal/>
    </border>
    <border>
      <left/>
      <right/>
      <top style="hair">
        <color rgb="FF000000"/>
      </top>
      <bottom/>
      <diagonal/>
    </border>
    <border>
      <left style="hair">
        <color rgb="FF000000"/>
      </left>
      <right style="hair">
        <color rgb="FF000000"/>
      </right>
      <top style="hair">
        <color rgb="FF000000"/>
      </top>
      <bottom/>
      <diagonal/>
    </border>
    <border>
      <left/>
      <right style="hair">
        <color indexed="64"/>
      </right>
      <top/>
      <bottom style="hair">
        <color indexed="64"/>
      </bottom>
      <diagonal/>
    </border>
    <border>
      <left style="hair">
        <color indexed="64"/>
      </left>
      <right style="thin">
        <color indexed="64"/>
      </right>
      <top style="thin">
        <color indexed="64"/>
      </top>
      <bottom/>
      <diagonal/>
    </border>
    <border>
      <left style="thin">
        <color indexed="64"/>
      </left>
      <right style="thin">
        <color indexed="64"/>
      </right>
      <top style="thin">
        <color rgb="FF000000"/>
      </top>
      <bottom/>
      <diagonal/>
    </border>
    <border>
      <left/>
      <right style="hair">
        <color indexed="64"/>
      </right>
      <top style="hair">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bottom style="thin">
        <color rgb="FF000000"/>
      </bottom>
      <diagonal/>
    </border>
    <border>
      <left/>
      <right style="thin">
        <color rgb="FF000000"/>
      </right>
      <top/>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style="thin">
        <color rgb="FF000000"/>
      </left>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s>
  <cellStyleXfs count="4">
    <xf numFmtId="0" fontId="0" fillId="0" borderId="0"/>
    <xf numFmtId="0" fontId="2" fillId="0" borderId="0"/>
    <xf numFmtId="0" fontId="26" fillId="0" borderId="0"/>
    <xf numFmtId="0" fontId="26" fillId="0" borderId="0"/>
  </cellStyleXfs>
  <cellXfs count="956">
    <xf numFmtId="0" fontId="0" fillId="0" borderId="0" xfId="0"/>
    <xf numFmtId="0" fontId="3" fillId="2" borderId="0" xfId="1" applyFont="1" applyFill="1"/>
    <xf numFmtId="0" fontId="3" fillId="2" borderId="0" xfId="1" applyFont="1" applyFill="1" applyAlignment="1">
      <alignment vertical="center"/>
    </xf>
    <xf numFmtId="0" fontId="3" fillId="0" borderId="0" xfId="1" applyFont="1"/>
    <xf numFmtId="0" fontId="2" fillId="0" borderId="0" xfId="1"/>
    <xf numFmtId="0" fontId="6" fillId="3" borderId="4" xfId="1" applyFont="1" applyFill="1" applyBorder="1" applyAlignment="1">
      <alignment horizontal="center" vertical="center"/>
    </xf>
    <xf numFmtId="0" fontId="3" fillId="2" borderId="4" xfId="1" applyFont="1" applyFill="1" applyBorder="1" applyAlignment="1">
      <alignment horizontal="center" vertical="center"/>
    </xf>
    <xf numFmtId="0" fontId="6" fillId="3" borderId="2" xfId="1" applyFont="1" applyFill="1" applyBorder="1" applyAlignment="1">
      <alignment horizontal="center" vertical="center"/>
    </xf>
    <xf numFmtId="0" fontId="4" fillId="2" borderId="4" xfId="1" applyFont="1" applyFill="1" applyBorder="1" applyAlignment="1">
      <alignment horizontal="center" vertical="center"/>
    </xf>
    <xf numFmtId="0" fontId="6" fillId="3" borderId="1" xfId="1" applyFont="1" applyFill="1" applyBorder="1" applyAlignment="1">
      <alignment horizontal="center" vertical="center"/>
    </xf>
    <xf numFmtId="0" fontId="6" fillId="2" borderId="4" xfId="1" applyFont="1" applyFill="1" applyBorder="1" applyAlignment="1">
      <alignment horizontal="center" vertical="center"/>
    </xf>
    <xf numFmtId="0" fontId="4" fillId="0" borderId="0" xfId="1" applyFont="1"/>
    <xf numFmtId="0" fontId="4" fillId="3" borderId="7" xfId="1" applyFont="1" applyFill="1" applyBorder="1" applyAlignment="1">
      <alignment horizontal="center" vertical="center"/>
    </xf>
    <xf numFmtId="0" fontId="7" fillId="3" borderId="7" xfId="1" applyFont="1" applyFill="1" applyBorder="1" applyAlignment="1">
      <alignment horizontal="center" vertical="center" wrapText="1"/>
    </xf>
    <xf numFmtId="0" fontId="4" fillId="3" borderId="5" xfId="1" applyFont="1" applyFill="1" applyBorder="1" applyAlignment="1">
      <alignment horizontal="center" vertical="center" wrapText="1"/>
    </xf>
    <xf numFmtId="0" fontId="4" fillId="3" borderId="5" xfId="1" applyFont="1" applyFill="1" applyBorder="1" applyAlignment="1">
      <alignment horizontal="center" vertical="center"/>
    </xf>
    <xf numFmtId="0" fontId="4" fillId="4" borderId="11" xfId="1" applyFont="1" applyFill="1" applyBorder="1" applyAlignment="1">
      <alignment horizontal="center" vertical="center" wrapText="1"/>
    </xf>
    <xf numFmtId="0" fontId="10" fillId="0" borderId="11" xfId="1" applyFont="1" applyBorder="1" applyAlignment="1">
      <alignment horizontal="left" vertical="top" wrapText="1"/>
    </xf>
    <xf numFmtId="0" fontId="4" fillId="0" borderId="11" xfId="1" applyFont="1" applyBorder="1" applyAlignment="1">
      <alignment horizontal="center" vertical="center" wrapText="1"/>
    </xf>
    <xf numFmtId="1" fontId="10" fillId="0" borderId="11" xfId="1" applyNumberFormat="1" applyFont="1" applyBorder="1" applyAlignment="1">
      <alignment horizontal="center" vertical="center"/>
    </xf>
    <xf numFmtId="0" fontId="10" fillId="0" borderId="11" xfId="1" applyFont="1" applyBorder="1" applyAlignment="1">
      <alignment vertical="top" wrapText="1"/>
    </xf>
    <xf numFmtId="0" fontId="10" fillId="6" borderId="11" xfId="1" applyFont="1" applyFill="1" applyBorder="1" applyAlignment="1">
      <alignment horizontal="center" vertical="center" wrapText="1"/>
    </xf>
    <xf numFmtId="0" fontId="4" fillId="7" borderId="11" xfId="1" applyFont="1" applyFill="1" applyBorder="1" applyAlignment="1">
      <alignment horizontal="center" vertical="center" wrapText="1"/>
    </xf>
    <xf numFmtId="0" fontId="4" fillId="2" borderId="11" xfId="1" applyFont="1" applyFill="1" applyBorder="1" applyAlignment="1">
      <alignment horizontal="center" vertical="center" wrapText="1"/>
    </xf>
    <xf numFmtId="0" fontId="14" fillId="9" borderId="11" xfId="1" applyFont="1" applyFill="1" applyBorder="1" applyAlignment="1" applyProtection="1">
      <alignment horizontal="center" vertical="center" wrapText="1"/>
      <protection locked="0"/>
    </xf>
    <xf numFmtId="0" fontId="10" fillId="8" borderId="11" xfId="1" applyFont="1" applyFill="1" applyBorder="1" applyAlignment="1">
      <alignment horizontal="justify" vertical="top" wrapText="1"/>
    </xf>
    <xf numFmtId="0" fontId="14" fillId="8" borderId="11" xfId="1" applyFont="1" applyFill="1" applyBorder="1" applyAlignment="1" applyProtection="1">
      <alignment horizontal="center" vertical="center" wrapText="1"/>
      <protection locked="0"/>
    </xf>
    <xf numFmtId="1" fontId="10" fillId="8" borderId="11" xfId="1" applyNumberFormat="1" applyFont="1" applyFill="1" applyBorder="1" applyAlignment="1">
      <alignment horizontal="center" vertical="center"/>
    </xf>
    <xf numFmtId="0" fontId="10" fillId="8" borderId="11" xfId="1" applyFont="1" applyFill="1" applyBorder="1" applyAlignment="1">
      <alignment vertical="top" wrapText="1"/>
    </xf>
    <xf numFmtId="0" fontId="10" fillId="8" borderId="11" xfId="1" applyFont="1" applyFill="1" applyBorder="1" applyAlignment="1">
      <alignment horizontal="center" vertical="center" wrapText="1"/>
    </xf>
    <xf numFmtId="0" fontId="4" fillId="8" borderId="11" xfId="1" applyFont="1" applyFill="1" applyBorder="1" applyAlignment="1" applyProtection="1">
      <alignment horizontal="center" vertical="center" wrapText="1"/>
      <protection locked="0"/>
    </xf>
    <xf numFmtId="0" fontId="3" fillId="8" borderId="11" xfId="1" applyFont="1" applyFill="1" applyBorder="1" applyAlignment="1">
      <alignment horizontal="justify" vertical="top" wrapText="1"/>
    </xf>
    <xf numFmtId="1" fontId="3" fillId="8" borderId="11" xfId="1" applyNumberFormat="1" applyFont="1" applyFill="1" applyBorder="1" applyAlignment="1">
      <alignment horizontal="center" vertical="center"/>
    </xf>
    <xf numFmtId="0" fontId="3" fillId="8" borderId="11" xfId="1" applyFont="1" applyFill="1" applyBorder="1" applyAlignment="1">
      <alignment vertical="top" wrapText="1"/>
    </xf>
    <xf numFmtId="0" fontId="12" fillId="0" borderId="0" xfId="1" applyFont="1" applyAlignment="1">
      <alignment vertical="center" wrapText="1"/>
    </xf>
    <xf numFmtId="0" fontId="20" fillId="0" borderId="0" xfId="1" applyFont="1"/>
    <xf numFmtId="0" fontId="4" fillId="0" borderId="4" xfId="1" applyFont="1" applyBorder="1" applyAlignment="1">
      <alignment horizontal="left" vertical="center"/>
    </xf>
    <xf numFmtId="0" fontId="14" fillId="0" borderId="11" xfId="1" applyFont="1" applyBorder="1" applyAlignment="1">
      <alignment vertical="center"/>
    </xf>
    <xf numFmtId="0" fontId="4" fillId="0" borderId="4" xfId="1" applyFont="1" applyBorder="1" applyAlignment="1">
      <alignment vertical="center"/>
    </xf>
    <xf numFmtId="0" fontId="4" fillId="0" borderId="16" xfId="1" applyFont="1" applyBorder="1" applyAlignment="1">
      <alignment vertical="center"/>
    </xf>
    <xf numFmtId="0" fontId="4" fillId="0" borderId="21" xfId="1" applyFont="1" applyBorder="1" applyAlignment="1">
      <alignment horizontal="left" vertical="center"/>
    </xf>
    <xf numFmtId="0" fontId="14" fillId="0" borderId="11" xfId="1" applyFont="1" applyBorder="1" applyAlignment="1">
      <alignment horizontal="left" vertical="center"/>
    </xf>
    <xf numFmtId="0" fontId="4" fillId="0" borderId="0" xfId="1" applyFont="1" applyAlignment="1">
      <alignment vertical="center"/>
    </xf>
    <xf numFmtId="0" fontId="3" fillId="0" borderId="0" xfId="1" applyFont="1" applyAlignment="1">
      <alignment vertical="center"/>
    </xf>
    <xf numFmtId="0" fontId="3" fillId="8" borderId="0" xfId="0" applyFont="1" applyFill="1"/>
    <xf numFmtId="0" fontId="3" fillId="8" borderId="0" xfId="0" applyFont="1" applyFill="1" applyAlignment="1">
      <alignment vertical="center"/>
    </xf>
    <xf numFmtId="0" fontId="3" fillId="0" borderId="0" xfId="0" applyFont="1"/>
    <xf numFmtId="0" fontId="1" fillId="11" borderId="11" xfId="0" applyFont="1" applyFill="1" applyBorder="1" applyAlignment="1">
      <alignment horizontal="center" vertical="center"/>
    </xf>
    <xf numFmtId="0" fontId="3" fillId="8" borderId="11" xfId="0" applyFont="1" applyFill="1" applyBorder="1" applyAlignment="1">
      <alignment horizontal="center" vertical="center"/>
    </xf>
    <xf numFmtId="0" fontId="1" fillId="11" borderId="20" xfId="0" applyFont="1" applyFill="1" applyBorder="1" applyAlignment="1">
      <alignment horizontal="center" vertical="center"/>
    </xf>
    <xf numFmtId="0" fontId="4" fillId="8" borderId="11" xfId="0" applyFont="1" applyFill="1" applyBorder="1" applyAlignment="1">
      <alignment horizontal="center" vertical="center"/>
    </xf>
    <xf numFmtId="0" fontId="1" fillId="11" borderId="18" xfId="0" applyFont="1" applyFill="1" applyBorder="1" applyAlignment="1">
      <alignment horizontal="center" vertical="center"/>
    </xf>
    <xf numFmtId="0" fontId="1" fillId="8" borderId="11" xfId="0" applyFont="1" applyFill="1" applyBorder="1" applyAlignment="1">
      <alignment horizontal="center" vertical="center"/>
    </xf>
    <xf numFmtId="0" fontId="4" fillId="0" borderId="0" xfId="0" applyFont="1"/>
    <xf numFmtId="0" fontId="14" fillId="11" borderId="13" xfId="0" applyFont="1" applyFill="1" applyBorder="1" applyAlignment="1">
      <alignment horizontal="center" vertical="center"/>
    </xf>
    <xf numFmtId="0" fontId="17" fillId="11" borderId="14" xfId="0" applyFont="1" applyFill="1" applyBorder="1" applyAlignment="1">
      <alignment horizontal="center" vertical="center" wrapText="1"/>
    </xf>
    <xf numFmtId="0" fontId="4" fillId="11" borderId="11" xfId="0" applyFont="1" applyFill="1" applyBorder="1" applyAlignment="1">
      <alignment horizontal="center" vertical="center" wrapText="1"/>
    </xf>
    <xf numFmtId="0" fontId="4" fillId="11" borderId="11" xfId="0" applyFont="1" applyFill="1" applyBorder="1" applyAlignment="1">
      <alignment horizontal="center" vertical="center"/>
    </xf>
    <xf numFmtId="0" fontId="14" fillId="11" borderId="11" xfId="0" applyFont="1" applyFill="1" applyBorder="1" applyAlignment="1">
      <alignment horizontal="center" vertical="center"/>
    </xf>
    <xf numFmtId="0" fontId="14" fillId="12" borderId="12" xfId="0" applyFont="1" applyFill="1" applyBorder="1" applyAlignment="1" applyProtection="1">
      <alignment horizontal="center" vertical="center" wrapText="1"/>
      <protection locked="0"/>
    </xf>
    <xf numFmtId="0" fontId="10" fillId="0" borderId="11" xfId="0" applyFont="1" applyBorder="1" applyAlignment="1">
      <alignment horizontal="justify" vertical="top" wrapText="1"/>
    </xf>
    <xf numFmtId="0" fontId="4" fillId="0" borderId="11" xfId="0" applyFont="1" applyBorder="1" applyAlignment="1" applyProtection="1">
      <alignment horizontal="center" vertical="center" wrapText="1"/>
      <protection locked="0"/>
    </xf>
    <xf numFmtId="1" fontId="10" fillId="0" borderId="25" xfId="0" applyNumberFormat="1" applyFont="1" applyBorder="1" applyAlignment="1">
      <alignment horizontal="center" vertical="center"/>
    </xf>
    <xf numFmtId="1" fontId="10" fillId="0" borderId="26" xfId="0" applyNumberFormat="1" applyFont="1" applyBorder="1" applyAlignment="1">
      <alignment horizontal="center" vertical="center"/>
    </xf>
    <xf numFmtId="0" fontId="10" fillId="0" borderId="11" xfId="0" applyFont="1" applyBorder="1" applyAlignment="1">
      <alignment vertical="top" wrapText="1"/>
    </xf>
    <xf numFmtId="0" fontId="10" fillId="14" borderId="11" xfId="0" applyFont="1" applyFill="1" applyBorder="1" applyAlignment="1">
      <alignment horizontal="center" vertical="center" wrapText="1"/>
    </xf>
    <xf numFmtId="0" fontId="4" fillId="15" borderId="11" xfId="0" applyFont="1" applyFill="1" applyBorder="1" applyAlignment="1" applyProtection="1">
      <alignment horizontal="center" vertical="center" wrapText="1"/>
      <protection locked="0"/>
    </xf>
    <xf numFmtId="0" fontId="14" fillId="15" borderId="11" xfId="0" applyFont="1" applyFill="1" applyBorder="1" applyAlignment="1" applyProtection="1">
      <alignment horizontal="center" vertical="center" wrapText="1"/>
      <protection locked="0"/>
    </xf>
    <xf numFmtId="1" fontId="10" fillId="0" borderId="27" xfId="0" applyNumberFormat="1" applyFont="1" applyBorder="1" applyAlignment="1">
      <alignment horizontal="center" vertical="center"/>
    </xf>
    <xf numFmtId="0" fontId="14" fillId="9" borderId="11" xfId="0" applyFont="1" applyFill="1" applyBorder="1" applyAlignment="1" applyProtection="1">
      <alignment horizontal="center" vertical="center" wrapText="1"/>
      <protection locked="0"/>
    </xf>
    <xf numFmtId="0" fontId="10" fillId="8" borderId="11" xfId="0" applyFont="1" applyFill="1" applyBorder="1" applyAlignment="1">
      <alignment horizontal="justify" vertical="top" wrapText="1"/>
    </xf>
    <xf numFmtId="0" fontId="4" fillId="8" borderId="11" xfId="0" applyFont="1" applyFill="1" applyBorder="1" applyAlignment="1" applyProtection="1">
      <alignment horizontal="center" vertical="center" wrapText="1"/>
      <protection locked="0"/>
    </xf>
    <xf numFmtId="1" fontId="10" fillId="8" borderId="11" xfId="0" applyNumberFormat="1" applyFont="1" applyFill="1" applyBorder="1" applyAlignment="1">
      <alignment horizontal="center" vertical="center"/>
    </xf>
    <xf numFmtId="0" fontId="10" fillId="8" borderId="11" xfId="0" applyFont="1" applyFill="1" applyBorder="1" applyAlignment="1">
      <alignment vertical="top" wrapText="1"/>
    </xf>
    <xf numFmtId="0" fontId="10" fillId="8" borderId="11" xfId="0" applyFont="1" applyFill="1" applyBorder="1" applyAlignment="1">
      <alignment horizontal="center" vertical="center" wrapText="1"/>
    </xf>
    <xf numFmtId="0" fontId="3" fillId="8" borderId="11" xfId="0" applyFont="1" applyFill="1" applyBorder="1" applyAlignment="1">
      <alignment horizontal="justify" vertical="top" wrapText="1"/>
    </xf>
    <xf numFmtId="1" fontId="3" fillId="8" borderId="11" xfId="0" applyNumberFormat="1" applyFont="1" applyFill="1" applyBorder="1" applyAlignment="1">
      <alignment horizontal="center" vertical="center"/>
    </xf>
    <xf numFmtId="0" fontId="3" fillId="8" borderId="11" xfId="0" applyFont="1" applyFill="1" applyBorder="1" applyAlignment="1">
      <alignment vertical="top" wrapText="1"/>
    </xf>
    <xf numFmtId="0" fontId="14" fillId="8" borderId="11" xfId="0" applyFont="1" applyFill="1" applyBorder="1" applyAlignment="1" applyProtection="1">
      <alignment horizontal="center" vertical="center" wrapText="1"/>
      <protection locked="0"/>
    </xf>
    <xf numFmtId="0" fontId="3" fillId="0" borderId="0" xfId="0" applyFont="1" applyProtection="1">
      <protection locked="0"/>
    </xf>
    <xf numFmtId="0" fontId="18" fillId="0" borderId="0" xfId="0" applyFont="1" applyAlignment="1">
      <alignment vertical="center" wrapText="1"/>
    </xf>
    <xf numFmtId="0" fontId="14" fillId="0" borderId="11" xfId="0" applyFont="1" applyBorder="1" applyAlignment="1">
      <alignment horizontal="left" vertical="center"/>
    </xf>
    <xf numFmtId="0" fontId="14" fillId="0" borderId="11" xfId="0" applyFont="1" applyBorder="1" applyAlignment="1">
      <alignment vertical="center"/>
    </xf>
    <xf numFmtId="0" fontId="14" fillId="0" borderId="28" xfId="0" applyFont="1" applyBorder="1" applyAlignment="1">
      <alignment vertical="center"/>
    </xf>
    <xf numFmtId="0" fontId="14" fillId="0" borderId="14" xfId="0" applyFont="1" applyBorder="1" applyAlignment="1">
      <alignment horizontal="left" vertical="center"/>
    </xf>
    <xf numFmtId="0" fontId="0" fillId="0" borderId="0" xfId="0" applyProtection="1">
      <protection locked="0"/>
    </xf>
    <xf numFmtId="0" fontId="14" fillId="0" borderId="0" xfId="0" applyFont="1" applyAlignment="1">
      <alignment vertical="center"/>
    </xf>
    <xf numFmtId="0" fontId="3" fillId="0" borderId="0" xfId="0" applyFont="1" applyAlignment="1">
      <alignment vertical="center"/>
    </xf>
    <xf numFmtId="0" fontId="7" fillId="3" borderId="21" xfId="1" applyFont="1" applyFill="1" applyBorder="1" applyAlignment="1">
      <alignment horizontal="center" vertical="center" wrapText="1"/>
    </xf>
    <xf numFmtId="0" fontId="4" fillId="3" borderId="4" xfId="1" applyFont="1" applyFill="1" applyBorder="1" applyAlignment="1">
      <alignment horizontal="center" vertical="center" wrapText="1"/>
    </xf>
    <xf numFmtId="0" fontId="4" fillId="3" borderId="4" xfId="1" applyFont="1" applyFill="1" applyBorder="1" applyAlignment="1">
      <alignment horizontal="center" vertical="center"/>
    </xf>
    <xf numFmtId="0" fontId="4" fillId="4" borderId="5" xfId="1" applyFont="1" applyFill="1" applyBorder="1" applyAlignment="1">
      <alignment horizontal="center" vertical="center" wrapText="1"/>
    </xf>
    <xf numFmtId="0" fontId="10" fillId="0" borderId="30" xfId="1" applyFont="1" applyBorder="1" applyAlignment="1">
      <alignment horizontal="left" vertical="top" wrapText="1"/>
    </xf>
    <xf numFmtId="0" fontId="4" fillId="0" borderId="31" xfId="1" applyFont="1" applyBorder="1" applyAlignment="1">
      <alignment horizontal="center" vertical="center" wrapText="1"/>
    </xf>
    <xf numFmtId="1" fontId="10" fillId="0" borderId="31" xfId="1" applyNumberFormat="1" applyFont="1" applyBorder="1" applyAlignment="1">
      <alignment horizontal="center" vertical="center"/>
    </xf>
    <xf numFmtId="0" fontId="10" fillId="0" borderId="33" xfId="1" applyFont="1" applyBorder="1" applyAlignment="1">
      <alignment horizontal="left" vertical="top" wrapText="1"/>
    </xf>
    <xf numFmtId="0" fontId="4" fillId="0" borderId="34" xfId="1" applyFont="1" applyBorder="1" applyAlignment="1">
      <alignment horizontal="center" vertical="center" wrapText="1"/>
    </xf>
    <xf numFmtId="1" fontId="10" fillId="0" borderId="34" xfId="1" applyNumberFormat="1" applyFont="1" applyBorder="1" applyAlignment="1">
      <alignment horizontal="center" vertical="center"/>
    </xf>
    <xf numFmtId="0" fontId="10" fillId="0" borderId="0" xfId="1" applyFont="1" applyAlignment="1">
      <alignment vertical="top" wrapText="1"/>
    </xf>
    <xf numFmtId="0" fontId="10" fillId="2" borderId="4" xfId="1" applyFont="1" applyFill="1" applyBorder="1" applyAlignment="1">
      <alignment horizontal="center" vertical="center" wrapText="1"/>
    </xf>
    <xf numFmtId="0" fontId="4" fillId="7" borderId="4" xfId="1" applyFont="1" applyFill="1" applyBorder="1" applyAlignment="1">
      <alignment horizontal="center" vertical="center" wrapText="1"/>
    </xf>
    <xf numFmtId="0" fontId="10" fillId="0" borderId="37" xfId="1" applyFont="1" applyBorder="1" applyAlignment="1">
      <alignment horizontal="left" vertical="top" wrapText="1"/>
    </xf>
    <xf numFmtId="0" fontId="4" fillId="0" borderId="38" xfId="1" applyFont="1" applyBorder="1" applyAlignment="1">
      <alignment horizontal="center" vertical="center" wrapText="1"/>
    </xf>
    <xf numFmtId="1" fontId="10" fillId="0" borderId="38" xfId="1" applyNumberFormat="1" applyFont="1" applyBorder="1" applyAlignment="1">
      <alignment horizontal="center" vertical="center"/>
    </xf>
    <xf numFmtId="0" fontId="14" fillId="17" borderId="12" xfId="1" applyFont="1" applyFill="1" applyBorder="1" applyAlignment="1" applyProtection="1">
      <alignment horizontal="center" vertical="center" wrapText="1"/>
      <protection locked="0"/>
    </xf>
    <xf numFmtId="1" fontId="3" fillId="8" borderId="39" xfId="1" applyNumberFormat="1" applyFont="1" applyFill="1" applyBorder="1" applyAlignment="1">
      <alignment horizontal="center" vertical="center"/>
    </xf>
    <xf numFmtId="0" fontId="3" fillId="17" borderId="0" xfId="1" applyFont="1" applyFill="1"/>
    <xf numFmtId="1" fontId="3" fillId="8" borderId="42" xfId="1" applyNumberFormat="1" applyFont="1" applyFill="1" applyBorder="1" applyAlignment="1">
      <alignment horizontal="center" vertical="center"/>
    </xf>
    <xf numFmtId="1" fontId="3" fillId="8" borderId="45" xfId="1" applyNumberFormat="1" applyFont="1" applyFill="1" applyBorder="1" applyAlignment="1">
      <alignment horizontal="center" vertical="center"/>
    </xf>
    <xf numFmtId="0" fontId="3" fillId="2" borderId="0" xfId="2" applyFont="1" applyFill="1"/>
    <xf numFmtId="0" fontId="3" fillId="2" borderId="0" xfId="2" applyFont="1" applyFill="1" applyAlignment="1">
      <alignment vertical="center"/>
    </xf>
    <xf numFmtId="0" fontId="3" fillId="0" borderId="0" xfId="2" applyFont="1"/>
    <xf numFmtId="0" fontId="26" fillId="0" borderId="0" xfId="2"/>
    <xf numFmtId="0" fontId="6" fillId="3" borderId="4" xfId="2" applyFont="1" applyFill="1" applyBorder="1" applyAlignment="1">
      <alignment horizontal="center" vertical="center"/>
    </xf>
    <xf numFmtId="0" fontId="3" fillId="2" borderId="4" xfId="2" applyFont="1" applyFill="1" applyBorder="1" applyAlignment="1">
      <alignment horizontal="center" vertical="center"/>
    </xf>
    <xf numFmtId="0" fontId="6" fillId="3" borderId="2" xfId="2" applyFont="1" applyFill="1" applyBorder="1" applyAlignment="1">
      <alignment horizontal="center" vertical="center"/>
    </xf>
    <xf numFmtId="0" fontId="4" fillId="2" borderId="4" xfId="2" applyFont="1" applyFill="1" applyBorder="1" applyAlignment="1">
      <alignment horizontal="center" vertical="center"/>
    </xf>
    <xf numFmtId="0" fontId="6" fillId="3" borderId="1" xfId="2" applyFont="1" applyFill="1" applyBorder="1" applyAlignment="1">
      <alignment horizontal="center" vertical="center"/>
    </xf>
    <xf numFmtId="0" fontId="20" fillId="2" borderId="4" xfId="2" applyFont="1" applyFill="1" applyBorder="1" applyAlignment="1">
      <alignment horizontal="center" vertical="center"/>
    </xf>
    <xf numFmtId="0" fontId="4" fillId="0" borderId="0" xfId="2" applyFont="1"/>
    <xf numFmtId="0" fontId="4" fillId="3" borderId="7" xfId="2" applyFont="1" applyFill="1" applyBorder="1" applyAlignment="1">
      <alignment horizontal="center" vertical="center"/>
    </xf>
    <xf numFmtId="0" fontId="7" fillId="3" borderId="7" xfId="2"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3" borderId="5" xfId="2" applyFont="1" applyFill="1" applyBorder="1" applyAlignment="1">
      <alignment horizontal="center" vertical="center"/>
    </xf>
    <xf numFmtId="0" fontId="4" fillId="4" borderId="11" xfId="2" applyFont="1" applyFill="1" applyBorder="1" applyAlignment="1">
      <alignment horizontal="center" vertical="center" wrapText="1"/>
    </xf>
    <xf numFmtId="0" fontId="10" fillId="0" borderId="11" xfId="2" applyFont="1" applyBorder="1" applyAlignment="1">
      <alignment horizontal="left" vertical="top" wrapText="1"/>
    </xf>
    <xf numFmtId="0" fontId="4" fillId="0" borderId="11" xfId="2" applyFont="1" applyBorder="1" applyAlignment="1">
      <alignment horizontal="center" vertical="center" wrapText="1"/>
    </xf>
    <xf numFmtId="1" fontId="10" fillId="0" borderId="11" xfId="2" applyNumberFormat="1" applyFont="1" applyBorder="1" applyAlignment="1">
      <alignment horizontal="center" vertical="center"/>
    </xf>
    <xf numFmtId="0" fontId="10" fillId="0" borderId="11" xfId="2" applyFont="1" applyBorder="1" applyAlignment="1">
      <alignment vertical="top" wrapText="1"/>
    </xf>
    <xf numFmtId="0" fontId="10" fillId="6" borderId="11" xfId="2" applyFont="1" applyFill="1" applyBorder="1" applyAlignment="1">
      <alignment horizontal="center" vertical="center" wrapText="1"/>
    </xf>
    <xf numFmtId="0" fontId="4" fillId="7" borderId="11" xfId="2" applyFont="1" applyFill="1" applyBorder="1" applyAlignment="1">
      <alignment horizontal="center" vertical="center" wrapText="1"/>
    </xf>
    <xf numFmtId="0" fontId="14" fillId="9" borderId="11" xfId="2" applyFont="1" applyFill="1" applyBorder="1" applyAlignment="1" applyProtection="1">
      <alignment horizontal="center" vertical="center" wrapText="1"/>
      <protection locked="0"/>
    </xf>
    <xf numFmtId="0" fontId="10" fillId="8" borderId="11" xfId="2" applyFont="1" applyFill="1" applyBorder="1" applyAlignment="1">
      <alignment horizontal="justify" vertical="top" wrapText="1"/>
    </xf>
    <xf numFmtId="0" fontId="14" fillId="8" borderId="11" xfId="2" applyFont="1" applyFill="1" applyBorder="1" applyAlignment="1" applyProtection="1">
      <alignment horizontal="center" vertical="center" wrapText="1"/>
      <protection locked="0"/>
    </xf>
    <xf numFmtId="1" fontId="10" fillId="8" borderId="11" xfId="2" applyNumberFormat="1" applyFont="1" applyFill="1" applyBorder="1" applyAlignment="1">
      <alignment horizontal="center" vertical="center"/>
    </xf>
    <xf numFmtId="0" fontId="10" fillId="8" borderId="11" xfId="2" applyFont="1" applyFill="1" applyBorder="1" applyAlignment="1">
      <alignment vertical="top" wrapText="1"/>
    </xf>
    <xf numFmtId="0" fontId="10" fillId="8" borderId="11" xfId="2" applyFont="1" applyFill="1" applyBorder="1" applyAlignment="1">
      <alignment horizontal="center" vertical="center" wrapText="1"/>
    </xf>
    <xf numFmtId="0" fontId="4" fillId="8" borderId="11" xfId="2" applyFont="1" applyFill="1" applyBorder="1" applyAlignment="1" applyProtection="1">
      <alignment horizontal="center" vertical="center" wrapText="1"/>
      <protection locked="0"/>
    </xf>
    <xf numFmtId="0" fontId="12" fillId="0" borderId="0" xfId="2" applyFont="1" applyAlignment="1">
      <alignment vertical="center" wrapText="1"/>
    </xf>
    <xf numFmtId="0" fontId="20" fillId="0" borderId="0" xfId="2" applyFont="1"/>
    <xf numFmtId="0" fontId="4" fillId="0" borderId="4" xfId="2" applyFont="1" applyBorder="1" applyAlignment="1">
      <alignment horizontal="left" vertical="center"/>
    </xf>
    <xf numFmtId="0" fontId="14" fillId="0" borderId="11" xfId="2" applyFont="1" applyBorder="1" applyAlignment="1">
      <alignment vertical="center"/>
    </xf>
    <xf numFmtId="0" fontId="4" fillId="0" borderId="4" xfId="2" applyFont="1" applyBorder="1" applyAlignment="1">
      <alignment vertical="center"/>
    </xf>
    <xf numFmtId="0" fontId="4" fillId="0" borderId="16" xfId="2" applyFont="1" applyBorder="1" applyAlignment="1">
      <alignment vertical="center"/>
    </xf>
    <xf numFmtId="0" fontId="4" fillId="0" borderId="21" xfId="2" applyFont="1" applyBorder="1" applyAlignment="1">
      <alignment horizontal="left" vertical="center"/>
    </xf>
    <xf numFmtId="0" fontId="14" fillId="0" borderId="11" xfId="2" applyFont="1" applyBorder="1" applyAlignment="1">
      <alignment horizontal="left" vertical="center"/>
    </xf>
    <xf numFmtId="0" fontId="4" fillId="0" borderId="0" xfId="2" applyFont="1" applyAlignment="1">
      <alignment vertical="center"/>
    </xf>
    <xf numFmtId="0" fontId="3" fillId="0" borderId="0" xfId="2" applyFont="1" applyAlignment="1">
      <alignment vertical="center"/>
    </xf>
    <xf numFmtId="0" fontId="6" fillId="3" borderId="15" xfId="2" applyFont="1" applyFill="1" applyBorder="1" applyAlignment="1">
      <alignment horizontal="center" vertical="center"/>
    </xf>
    <xf numFmtId="0" fontId="6" fillId="2" borderId="5" xfId="2" applyFont="1" applyFill="1" applyBorder="1" applyAlignment="1">
      <alignment horizontal="center" vertical="center"/>
    </xf>
    <xf numFmtId="0" fontId="7" fillId="3" borderId="21"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4" xfId="2" applyFont="1" applyFill="1" applyBorder="1" applyAlignment="1">
      <alignment horizontal="center" vertical="center"/>
    </xf>
    <xf numFmtId="0" fontId="4" fillId="3" borderId="21" xfId="2" applyFont="1" applyFill="1" applyBorder="1" applyAlignment="1">
      <alignment horizontal="center" vertical="center"/>
    </xf>
    <xf numFmtId="0" fontId="4" fillId="3" borderId="21"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10" fillId="0" borderId="4" xfId="2" applyFont="1" applyBorder="1" applyAlignment="1">
      <alignment horizontal="left" vertical="top" wrapText="1"/>
    </xf>
    <xf numFmtId="0" fontId="4" fillId="0" borderId="4" xfId="2" applyFont="1" applyBorder="1" applyAlignment="1">
      <alignment horizontal="center" vertical="center" wrapText="1"/>
    </xf>
    <xf numFmtId="1" fontId="10" fillId="0" borderId="4" xfId="2" applyNumberFormat="1" applyFont="1" applyBorder="1" applyAlignment="1">
      <alignment horizontal="center" vertical="center"/>
    </xf>
    <xf numFmtId="0" fontId="10" fillId="0" borderId="4" xfId="2" applyFont="1" applyBorder="1" applyAlignment="1">
      <alignment vertical="top" wrapText="1"/>
    </xf>
    <xf numFmtId="0" fontId="10" fillId="2" borderId="4" xfId="2" applyFont="1" applyFill="1" applyBorder="1" applyAlignment="1">
      <alignment horizontal="center" vertical="center" wrapText="1"/>
    </xf>
    <xf numFmtId="0" fontId="4" fillId="7" borderId="4" xfId="2" applyFont="1" applyFill="1" applyBorder="1" applyAlignment="1">
      <alignment horizontal="center" vertical="center" wrapText="1"/>
    </xf>
    <xf numFmtId="0" fontId="4" fillId="2" borderId="4" xfId="2" applyFont="1" applyFill="1" applyBorder="1" applyAlignment="1">
      <alignment horizontal="center" vertical="center" wrapText="1"/>
    </xf>
    <xf numFmtId="1" fontId="10" fillId="0" borderId="48" xfId="2" applyNumberFormat="1" applyFont="1" applyBorder="1" applyAlignment="1">
      <alignment horizontal="center" vertical="center"/>
    </xf>
    <xf numFmtId="1" fontId="10" fillId="0" borderId="49" xfId="2" applyNumberFormat="1" applyFont="1" applyBorder="1" applyAlignment="1">
      <alignment horizontal="center" vertical="center"/>
    </xf>
    <xf numFmtId="1" fontId="10" fillId="0" borderId="50" xfId="2" applyNumberFormat="1" applyFont="1" applyBorder="1" applyAlignment="1">
      <alignment horizontal="center" vertical="center"/>
    </xf>
    <xf numFmtId="0" fontId="26" fillId="2" borderId="0" xfId="2" applyFill="1"/>
    <xf numFmtId="0" fontId="3" fillId="2" borderId="0" xfId="3" applyFont="1" applyFill="1"/>
    <xf numFmtId="0" fontId="3" fillId="2" borderId="0" xfId="3" applyFont="1" applyFill="1" applyAlignment="1">
      <alignment vertical="center"/>
    </xf>
    <xf numFmtId="0" fontId="3" fillId="0" borderId="0" xfId="3" applyFont="1"/>
    <xf numFmtId="0" fontId="26" fillId="0" borderId="0" xfId="3"/>
    <xf numFmtId="0" fontId="6" fillId="3" borderId="4" xfId="3" applyFont="1" applyFill="1" applyBorder="1" applyAlignment="1">
      <alignment horizontal="center" vertical="center"/>
    </xf>
    <xf numFmtId="164" fontId="3" fillId="2" borderId="4" xfId="3" applyNumberFormat="1" applyFont="1" applyFill="1" applyBorder="1" applyAlignment="1">
      <alignment horizontal="center" vertical="center"/>
    </xf>
    <xf numFmtId="0" fontId="6" fillId="3" borderId="2" xfId="3" applyFont="1" applyFill="1" applyBorder="1" applyAlignment="1">
      <alignment horizontal="center" vertical="center"/>
    </xf>
    <xf numFmtId="0" fontId="4" fillId="2" borderId="4" xfId="3" applyFont="1" applyFill="1" applyBorder="1" applyAlignment="1">
      <alignment horizontal="center" vertical="center"/>
    </xf>
    <xf numFmtId="0" fontId="6" fillId="3" borderId="1" xfId="3" applyFont="1" applyFill="1" applyBorder="1" applyAlignment="1">
      <alignment horizontal="center" vertical="center"/>
    </xf>
    <xf numFmtId="0" fontId="6" fillId="2" borderId="4" xfId="3" applyFont="1" applyFill="1" applyBorder="1" applyAlignment="1">
      <alignment horizontal="center" vertical="center"/>
    </xf>
    <xf numFmtId="0" fontId="4" fillId="0" borderId="0" xfId="3" applyFont="1"/>
    <xf numFmtId="0" fontId="4" fillId="3" borderId="7" xfId="3" applyFont="1" applyFill="1" applyBorder="1" applyAlignment="1">
      <alignment horizontal="center" vertical="center"/>
    </xf>
    <xf numFmtId="0" fontId="7" fillId="3" borderId="21" xfId="3" applyFont="1" applyFill="1" applyBorder="1" applyAlignment="1">
      <alignment horizontal="center" vertical="center" wrapText="1"/>
    </xf>
    <xf numFmtId="0" fontId="4" fillId="3" borderId="4" xfId="3" applyFont="1" applyFill="1" applyBorder="1" applyAlignment="1">
      <alignment horizontal="center" vertical="center" wrapText="1"/>
    </xf>
    <xf numFmtId="0" fontId="4" fillId="3" borderId="4" xfId="3" applyFont="1" applyFill="1" applyBorder="1" applyAlignment="1">
      <alignment horizontal="center" vertical="center"/>
    </xf>
    <xf numFmtId="0" fontId="4" fillId="4" borderId="5" xfId="3" applyFont="1" applyFill="1" applyBorder="1" applyAlignment="1">
      <alignment horizontal="center" vertical="center" wrapText="1"/>
    </xf>
    <xf numFmtId="0" fontId="10" fillId="0" borderId="30" xfId="3" applyFont="1" applyBorder="1" applyAlignment="1">
      <alignment horizontal="left" vertical="center" wrapText="1"/>
    </xf>
    <xf numFmtId="0" fontId="4" fillId="0" borderId="31" xfId="3" applyFont="1" applyBorder="1" applyAlignment="1">
      <alignment horizontal="center" vertical="center" wrapText="1"/>
    </xf>
    <xf numFmtId="1" fontId="10" fillId="0" borderId="31" xfId="3" applyNumberFormat="1" applyFont="1" applyBorder="1" applyAlignment="1">
      <alignment horizontal="center" vertical="center"/>
    </xf>
    <xf numFmtId="0" fontId="3" fillId="0" borderId="0" xfId="3" applyFont="1" applyAlignment="1">
      <alignment vertical="center"/>
    </xf>
    <xf numFmtId="0" fontId="10" fillId="0" borderId="33" xfId="3" applyFont="1" applyBorder="1" applyAlignment="1">
      <alignment horizontal="left" vertical="center" wrapText="1"/>
    </xf>
    <xf numFmtId="0" fontId="4" fillId="0" borderId="34" xfId="3" applyFont="1" applyBorder="1" applyAlignment="1">
      <alignment horizontal="center" vertical="center" wrapText="1"/>
    </xf>
    <xf numFmtId="1" fontId="10" fillId="0" borderId="34" xfId="3" applyNumberFormat="1" applyFont="1" applyBorder="1" applyAlignment="1">
      <alignment horizontal="center" vertical="center"/>
    </xf>
    <xf numFmtId="0" fontId="10" fillId="0" borderId="0" xfId="3" applyFont="1" applyAlignment="1">
      <alignment vertical="center" wrapText="1"/>
    </xf>
    <xf numFmtId="0" fontId="10" fillId="6" borderId="4" xfId="3" applyFont="1" applyFill="1" applyBorder="1" applyAlignment="1">
      <alignment horizontal="center" vertical="center" wrapText="1"/>
    </xf>
    <xf numFmtId="0" fontId="4" fillId="7" borderId="4" xfId="3" applyFont="1" applyFill="1" applyBorder="1" applyAlignment="1">
      <alignment horizontal="center" vertical="center" wrapText="1"/>
    </xf>
    <xf numFmtId="0" fontId="10" fillId="0" borderId="51" xfId="3" applyFont="1" applyBorder="1" applyAlignment="1">
      <alignment horizontal="left" vertical="center" wrapText="1"/>
    </xf>
    <xf numFmtId="0" fontId="4" fillId="0" borderId="52" xfId="3" applyFont="1" applyBorder="1" applyAlignment="1">
      <alignment horizontal="center" vertical="center" wrapText="1"/>
    </xf>
    <xf numFmtId="1" fontId="10" fillId="0" borderId="38" xfId="3" applyNumberFormat="1" applyFont="1" applyBorder="1" applyAlignment="1">
      <alignment horizontal="center" vertical="center"/>
    </xf>
    <xf numFmtId="0" fontId="10" fillId="0" borderId="37" xfId="3" applyFont="1" applyBorder="1" applyAlignment="1">
      <alignment horizontal="left" vertical="center" wrapText="1"/>
    </xf>
    <xf numFmtId="0" fontId="4" fillId="0" borderId="38" xfId="3" applyFont="1" applyBorder="1" applyAlignment="1">
      <alignment horizontal="center" vertical="center" wrapText="1"/>
    </xf>
    <xf numFmtId="0" fontId="12" fillId="0" borderId="0" xfId="3" applyFont="1" applyAlignment="1">
      <alignment vertical="center" wrapText="1"/>
    </xf>
    <xf numFmtId="0" fontId="20" fillId="0" borderId="0" xfId="3" applyFont="1"/>
    <xf numFmtId="0" fontId="4" fillId="0" borderId="4" xfId="3" applyFont="1" applyBorder="1" applyAlignment="1">
      <alignment horizontal="left" vertical="center"/>
    </xf>
    <xf numFmtId="0" fontId="4" fillId="0" borderId="4" xfId="3" applyFont="1" applyBorder="1" applyAlignment="1">
      <alignment vertical="center"/>
    </xf>
    <xf numFmtId="0" fontId="4" fillId="0" borderId="16" xfId="3" applyFont="1" applyBorder="1" applyAlignment="1">
      <alignment vertical="center"/>
    </xf>
    <xf numFmtId="0" fontId="4" fillId="0" borderId="21" xfId="3" applyFont="1" applyBorder="1" applyAlignment="1">
      <alignment horizontal="left" vertical="center"/>
    </xf>
    <xf numFmtId="0" fontId="4" fillId="0" borderId="0" xfId="3" applyFont="1" applyAlignment="1">
      <alignment vertical="center"/>
    </xf>
    <xf numFmtId="0" fontId="3" fillId="4" borderId="0" xfId="3" applyFont="1" applyFill="1"/>
    <xf numFmtId="0" fontId="3" fillId="2" borderId="4" xfId="3" applyFont="1" applyFill="1" applyBorder="1" applyAlignment="1">
      <alignment horizontal="center" vertical="center"/>
    </xf>
    <xf numFmtId="0" fontId="10" fillId="0" borderId="30" xfId="3" applyFont="1" applyBorder="1" applyAlignment="1">
      <alignment horizontal="left" vertical="top" wrapText="1"/>
    </xf>
    <xf numFmtId="0" fontId="10" fillId="0" borderId="33" xfId="3" applyFont="1" applyBorder="1" applyAlignment="1">
      <alignment horizontal="left" vertical="top" wrapText="1"/>
    </xf>
    <xf numFmtId="0" fontId="10" fillId="0" borderId="0" xfId="3" applyFont="1" applyAlignment="1">
      <alignment vertical="top" wrapText="1"/>
    </xf>
    <xf numFmtId="0" fontId="10" fillId="2" borderId="4" xfId="3" applyFont="1" applyFill="1" applyBorder="1" applyAlignment="1">
      <alignment horizontal="center" vertical="center" wrapText="1"/>
    </xf>
    <xf numFmtId="0" fontId="10" fillId="0" borderId="37" xfId="3" applyFont="1" applyBorder="1" applyAlignment="1">
      <alignment horizontal="left" vertical="top" wrapText="1"/>
    </xf>
    <xf numFmtId="0" fontId="3" fillId="21" borderId="0" xfId="3" applyFont="1" applyFill="1"/>
    <xf numFmtId="0" fontId="26" fillId="8" borderId="0" xfId="3" applyFill="1"/>
    <xf numFmtId="0" fontId="13" fillId="2" borderId="0" xfId="3" applyFont="1" applyFill="1"/>
    <xf numFmtId="0" fontId="20" fillId="2" borderId="4" xfId="3" applyFont="1" applyFill="1" applyBorder="1" applyAlignment="1">
      <alignment horizontal="center" vertical="center"/>
    </xf>
    <xf numFmtId="0" fontId="14" fillId="3" borderId="4" xfId="3" applyFont="1" applyFill="1" applyBorder="1" applyAlignment="1">
      <alignment horizontal="center" vertical="center"/>
    </xf>
    <xf numFmtId="0" fontId="3" fillId="0" borderId="5" xfId="3" applyFont="1" applyBorder="1" applyAlignment="1">
      <alignment horizontal="center" vertical="center" wrapText="1"/>
    </xf>
    <xf numFmtId="0" fontId="23" fillId="0" borderId="5" xfId="3" applyFont="1" applyBorder="1" applyAlignment="1">
      <alignment horizontal="left" vertical="top" wrapText="1"/>
    </xf>
    <xf numFmtId="0" fontId="9" fillId="0" borderId="5" xfId="3" applyFont="1" applyBorder="1" applyAlignment="1">
      <alignment horizontal="center" vertical="center" wrapText="1"/>
    </xf>
    <xf numFmtId="0" fontId="3" fillId="2" borderId="5" xfId="3" applyFont="1" applyFill="1" applyBorder="1" applyAlignment="1">
      <alignment horizontal="center" vertical="center" wrapText="1"/>
    </xf>
    <xf numFmtId="0" fontId="4" fillId="0" borderId="5" xfId="3" applyFont="1" applyBorder="1" applyAlignment="1">
      <alignment horizontal="center" vertical="center" wrapText="1"/>
    </xf>
    <xf numFmtId="0" fontId="7" fillId="2" borderId="5" xfId="3" applyFont="1" applyFill="1" applyBorder="1" applyAlignment="1">
      <alignment horizontal="center" vertical="center"/>
    </xf>
    <xf numFmtId="0" fontId="16" fillId="2" borderId="5" xfId="3" applyFont="1" applyFill="1" applyBorder="1" applyAlignment="1">
      <alignment horizontal="center" vertical="center" wrapText="1"/>
    </xf>
    <xf numFmtId="1" fontId="11" fillId="0" borderId="32" xfId="3" applyNumberFormat="1" applyFont="1" applyBorder="1" applyAlignment="1">
      <alignment horizontal="center" vertical="center" wrapText="1"/>
    </xf>
    <xf numFmtId="0" fontId="7" fillId="0" borderId="5" xfId="3" applyFont="1" applyBorder="1" applyAlignment="1">
      <alignment horizontal="center" vertical="center" wrapText="1"/>
    </xf>
    <xf numFmtId="0" fontId="11" fillId="5" borderId="5" xfId="3" applyFont="1" applyFill="1" applyBorder="1" applyAlignment="1">
      <alignment horizontal="center" vertical="center"/>
    </xf>
    <xf numFmtId="0" fontId="3" fillId="0" borderId="5" xfId="3" applyFont="1" applyBorder="1" applyAlignment="1">
      <alignment horizontal="center"/>
    </xf>
    <xf numFmtId="0" fontId="12" fillId="0" borderId="5" xfId="3" applyFont="1" applyBorder="1" applyAlignment="1">
      <alignment horizontal="center" vertical="center" wrapText="1"/>
    </xf>
    <xf numFmtId="0" fontId="9" fillId="0" borderId="5" xfId="3" applyFont="1" applyBorder="1" applyAlignment="1">
      <alignment horizontal="center" vertical="center"/>
    </xf>
    <xf numFmtId="0" fontId="3" fillId="0" borderId="5" xfId="3" applyFont="1" applyBorder="1" applyAlignment="1">
      <alignment horizontal="center" vertical="center"/>
    </xf>
    <xf numFmtId="0" fontId="11" fillId="0" borderId="5" xfId="3" applyFont="1" applyBorder="1" applyAlignment="1">
      <alignment horizontal="center" vertical="center"/>
    </xf>
    <xf numFmtId="0" fontId="13" fillId="0" borderId="5" xfId="3" applyFont="1" applyBorder="1" applyAlignment="1">
      <alignment horizontal="center" vertical="center" wrapText="1"/>
    </xf>
    <xf numFmtId="14" fontId="23" fillId="0" borderId="5" xfId="3" applyNumberFormat="1" applyFont="1" applyBorder="1" applyAlignment="1">
      <alignment horizontal="center" vertical="center"/>
    </xf>
    <xf numFmtId="0" fontId="3" fillId="0" borderId="0" xfId="3" applyFont="1" applyAlignment="1">
      <alignment horizontal="center" vertical="center" wrapText="1"/>
    </xf>
    <xf numFmtId="0" fontId="13" fillId="0" borderId="0" xfId="3" applyFont="1"/>
    <xf numFmtId="0" fontId="5" fillId="0" borderId="0" xfId="3" applyFont="1"/>
    <xf numFmtId="0" fontId="6" fillId="22" borderId="4" xfId="3" applyFont="1" applyFill="1" applyBorder="1" applyAlignment="1">
      <alignment horizontal="center" vertical="center"/>
    </xf>
    <xf numFmtId="0" fontId="6" fillId="22" borderId="2" xfId="3" applyFont="1" applyFill="1" applyBorder="1" applyAlignment="1">
      <alignment horizontal="center" vertical="center"/>
    </xf>
    <xf numFmtId="0" fontId="6" fillId="23" borderId="1" xfId="3" applyFont="1" applyFill="1" applyBorder="1" applyAlignment="1">
      <alignment horizontal="center" vertical="center"/>
    </xf>
    <xf numFmtId="0" fontId="4" fillId="23" borderId="4" xfId="3" applyFont="1" applyFill="1" applyBorder="1" applyAlignment="1">
      <alignment horizontal="center" vertical="center" wrapText="1"/>
    </xf>
    <xf numFmtId="0" fontId="4" fillId="23" borderId="4" xfId="3" applyFont="1" applyFill="1" applyBorder="1" applyAlignment="1">
      <alignment horizontal="center" vertical="center"/>
    </xf>
    <xf numFmtId="0" fontId="14" fillId="23" borderId="4" xfId="3" applyFont="1" applyFill="1" applyBorder="1" applyAlignment="1">
      <alignment horizontal="center" vertical="center"/>
    </xf>
    <xf numFmtId="0" fontId="4" fillId="8" borderId="21" xfId="3" applyFont="1" applyFill="1" applyBorder="1" applyAlignment="1">
      <alignment horizontal="left" vertical="center"/>
    </xf>
    <xf numFmtId="0" fontId="4" fillId="8" borderId="4" xfId="3" applyFont="1" applyFill="1" applyBorder="1" applyAlignment="1">
      <alignment horizontal="left" vertical="center"/>
    </xf>
    <xf numFmtId="0" fontId="3" fillId="8" borderId="0" xfId="3" applyFont="1" applyFill="1"/>
    <xf numFmtId="0" fontId="13" fillId="8" borderId="0" xfId="3" applyFont="1" applyFill="1"/>
    <xf numFmtId="0" fontId="5" fillId="8" borderId="0" xfId="3" applyFont="1" applyFill="1"/>
    <xf numFmtId="0" fontId="3" fillId="0" borderId="0" xfId="1" applyFont="1" applyFill="1"/>
    <xf numFmtId="0" fontId="4" fillId="3" borderId="1" xfId="1" applyFont="1" applyFill="1" applyBorder="1" applyAlignment="1">
      <alignment horizontal="left" vertical="center"/>
    </xf>
    <xf numFmtId="0" fontId="5" fillId="0" borderId="2" xfId="1" applyFont="1" applyBorder="1"/>
    <xf numFmtId="164" fontId="4" fillId="0" borderId="1" xfId="1" applyNumberFormat="1" applyFont="1" applyBorder="1" applyAlignment="1">
      <alignment horizontal="center" vertical="center"/>
    </xf>
    <xf numFmtId="0" fontId="5" fillId="0" borderId="3" xfId="1" applyFont="1" applyBorder="1"/>
    <xf numFmtId="0" fontId="3" fillId="3" borderId="1" xfId="1" applyFont="1" applyFill="1" applyBorder="1" applyAlignment="1">
      <alignment horizontal="center"/>
    </xf>
    <xf numFmtId="0" fontId="4" fillId="2" borderId="1" xfId="1" applyFont="1" applyFill="1" applyBorder="1" applyAlignment="1">
      <alignment horizontal="right" vertical="center"/>
    </xf>
    <xf numFmtId="164" fontId="4" fillId="2" borderId="1" xfId="1" applyNumberFormat="1" applyFont="1" applyFill="1" applyBorder="1" applyAlignment="1">
      <alignment horizontal="center" vertical="center"/>
    </xf>
    <xf numFmtId="0" fontId="4" fillId="3" borderId="1" xfId="1" applyFont="1" applyFill="1" applyBorder="1" applyAlignment="1">
      <alignment horizontal="center"/>
    </xf>
    <xf numFmtId="0" fontId="4" fillId="3" borderId="5" xfId="1" applyFont="1" applyFill="1" applyBorder="1" applyAlignment="1">
      <alignment horizontal="center" vertical="center"/>
    </xf>
    <xf numFmtId="0" fontId="5" fillId="0" borderId="7" xfId="1" applyFont="1" applyBorder="1"/>
    <xf numFmtId="0" fontId="4" fillId="3" borderId="6" xfId="1" applyFont="1" applyFill="1" applyBorder="1" applyAlignment="1">
      <alignment horizontal="center" vertical="center"/>
    </xf>
    <xf numFmtId="0" fontId="5" fillId="0" borderId="0" xfId="1" applyFont="1"/>
    <xf numFmtId="0" fontId="5" fillId="0" borderId="6" xfId="1" applyFont="1" applyBorder="1"/>
    <xf numFmtId="0" fontId="2" fillId="0" borderId="0" xfId="1"/>
    <xf numFmtId="0" fontId="5" fillId="0" borderId="8" xfId="1" applyFont="1" applyBorder="1"/>
    <xf numFmtId="0" fontId="5" fillId="0" borderId="9" xfId="1" applyFont="1" applyBorder="1"/>
    <xf numFmtId="0" fontId="4" fillId="3" borderId="5" xfId="1" applyFont="1" applyFill="1" applyBorder="1" applyAlignment="1">
      <alignment horizontal="center" vertical="center" wrapText="1"/>
    </xf>
    <xf numFmtId="0" fontId="4" fillId="3" borderId="8" xfId="1" applyFont="1" applyFill="1" applyBorder="1" applyAlignment="1">
      <alignment horizontal="center"/>
    </xf>
    <xf numFmtId="0" fontId="5" fillId="0" borderId="10" xfId="1" applyFont="1" applyBorder="1"/>
    <xf numFmtId="0" fontId="4" fillId="3" borderId="1" xfId="1" applyFont="1" applyFill="1" applyBorder="1" applyAlignment="1">
      <alignment horizontal="center" vertical="center" wrapText="1"/>
    </xf>
    <xf numFmtId="0" fontId="4" fillId="0" borderId="11" xfId="1" applyFont="1" applyBorder="1" applyAlignment="1">
      <alignment horizontal="center" vertical="center" wrapText="1"/>
    </xf>
    <xf numFmtId="0" fontId="5" fillId="0" borderId="11" xfId="1" applyFont="1" applyBorder="1"/>
    <xf numFmtId="0" fontId="8" fillId="0" borderId="11" xfId="1" applyFont="1" applyBorder="1" applyAlignment="1">
      <alignment horizontal="left" vertical="center" wrapText="1"/>
    </xf>
    <xf numFmtId="0" fontId="9" fillId="0" borderId="11" xfId="1" applyFont="1" applyBorder="1" applyAlignment="1">
      <alignment horizontal="center" vertical="center" wrapText="1"/>
    </xf>
    <xf numFmtId="0" fontId="8" fillId="0" borderId="11" xfId="1" applyFont="1" applyBorder="1" applyAlignment="1">
      <alignment horizontal="center" vertical="center" wrapText="1"/>
    </xf>
    <xf numFmtId="0" fontId="4" fillId="3" borderId="7" xfId="1" applyFont="1" applyFill="1" applyBorder="1" applyAlignment="1">
      <alignment horizontal="center" vertical="center" wrapText="1"/>
    </xf>
    <xf numFmtId="0" fontId="9" fillId="0" borderId="11" xfId="1" applyFont="1" applyBorder="1" applyAlignment="1">
      <alignment horizontal="center" vertical="center"/>
    </xf>
    <xf numFmtId="0" fontId="8" fillId="0" borderId="11" xfId="1" applyFont="1" applyBorder="1" applyAlignment="1">
      <alignment horizontal="center" vertical="center"/>
    </xf>
    <xf numFmtId="1" fontId="11" fillId="0" borderId="11" xfId="1" applyNumberFormat="1" applyFont="1" applyBorder="1" applyAlignment="1">
      <alignment horizontal="center" vertical="center" wrapText="1"/>
    </xf>
    <xf numFmtId="0" fontId="7" fillId="0" borderId="11" xfId="1" applyFont="1" applyBorder="1" applyAlignment="1">
      <alignment horizontal="center" vertical="center" wrapText="1"/>
    </xf>
    <xf numFmtId="0" fontId="7" fillId="2" borderId="11" xfId="1" applyFont="1" applyFill="1" applyBorder="1" applyAlignment="1">
      <alignment horizontal="center" vertical="center"/>
    </xf>
    <xf numFmtId="0" fontId="11" fillId="5" borderId="11" xfId="1" applyFont="1" applyFill="1" applyBorder="1" applyAlignment="1">
      <alignment horizontal="center" vertical="center"/>
    </xf>
    <xf numFmtId="0" fontId="13" fillId="0" borderId="11" xfId="1" applyFont="1" applyBorder="1" applyAlignment="1">
      <alignment horizontal="center" vertical="center" wrapText="1"/>
    </xf>
    <xf numFmtId="0" fontId="3" fillId="0" borderId="12" xfId="1" applyFont="1" applyBorder="1" applyAlignment="1">
      <alignment horizontal="left" vertical="center" wrapText="1"/>
    </xf>
    <xf numFmtId="0" fontId="5" fillId="0" borderId="13" xfId="1" applyFont="1" applyBorder="1" applyAlignment="1">
      <alignment horizontal="left"/>
    </xf>
    <xf numFmtId="0" fontId="5" fillId="0" borderId="14" xfId="1" applyFont="1" applyBorder="1" applyAlignment="1">
      <alignment horizontal="left"/>
    </xf>
    <xf numFmtId="0" fontId="3" fillId="0" borderId="11" xfId="1" applyFont="1" applyBorder="1" applyAlignment="1">
      <alignment horizontal="center" vertical="center" wrapText="1"/>
    </xf>
    <xf numFmtId="0" fontId="9" fillId="5" borderId="11" xfId="1" applyFont="1" applyFill="1" applyBorder="1" applyAlignment="1">
      <alignment horizontal="center" vertical="center" wrapText="1"/>
    </xf>
    <xf numFmtId="0" fontId="11" fillId="0" borderId="11" xfId="1" applyFont="1" applyBorder="1" applyAlignment="1">
      <alignment horizontal="center" vertical="top" wrapText="1"/>
    </xf>
    <xf numFmtId="0" fontId="11" fillId="6" borderId="11" xfId="1" applyFont="1" applyFill="1" applyBorder="1" applyAlignment="1">
      <alignment horizontal="center" vertical="center" wrapText="1"/>
    </xf>
    <xf numFmtId="0" fontId="11" fillId="0" borderId="11" xfId="1" applyFont="1" applyBorder="1" applyAlignment="1">
      <alignment horizontal="center" vertical="center"/>
    </xf>
    <xf numFmtId="164" fontId="3" fillId="0" borderId="11" xfId="1" applyNumberFormat="1" applyFont="1" applyBorder="1" applyAlignment="1">
      <alignment horizontal="center" vertical="center"/>
    </xf>
    <xf numFmtId="0" fontId="3" fillId="0" borderId="11" xfId="1" applyFont="1" applyBorder="1" applyAlignment="1">
      <alignment horizontal="center"/>
    </xf>
    <xf numFmtId="0" fontId="12" fillId="0" borderId="11" xfId="1" applyFont="1" applyBorder="1" applyAlignment="1">
      <alignment horizontal="center" vertical="center" wrapText="1"/>
    </xf>
    <xf numFmtId="0" fontId="3" fillId="0" borderId="11" xfId="1" applyFont="1" applyBorder="1" applyAlignment="1">
      <alignment horizontal="center" vertical="center"/>
    </xf>
    <xf numFmtId="0" fontId="15" fillId="0" borderId="11" xfId="1" applyFont="1" applyBorder="1" applyAlignment="1">
      <alignment horizontal="center" vertical="center" wrapText="1"/>
    </xf>
    <xf numFmtId="0" fontId="3" fillId="0" borderId="11" xfId="1" applyFont="1" applyBorder="1" applyAlignment="1">
      <alignment horizontal="left" vertical="center" wrapText="1"/>
    </xf>
    <xf numFmtId="0" fontId="11" fillId="8" borderId="11" xfId="1" applyFont="1" applyFill="1" applyBorder="1" applyAlignment="1">
      <alignment horizontal="center" vertical="center"/>
    </xf>
    <xf numFmtId="0" fontId="3" fillId="8" borderId="11" xfId="1" applyFont="1" applyFill="1" applyBorder="1" applyAlignment="1">
      <alignment horizontal="center"/>
    </xf>
    <xf numFmtId="0" fontId="13" fillId="8" borderId="11" xfId="1" applyFont="1" applyFill="1" applyBorder="1" applyAlignment="1" applyProtection="1">
      <alignment horizontal="justify" vertical="top" wrapText="1"/>
      <protection locked="0"/>
    </xf>
    <xf numFmtId="0" fontId="13" fillId="8" borderId="11" xfId="1" applyFont="1" applyFill="1" applyBorder="1" applyAlignment="1" applyProtection="1">
      <alignment horizontal="justify" vertical="top"/>
      <protection locked="0"/>
    </xf>
    <xf numFmtId="0" fontId="9" fillId="8" borderId="11" xfId="1" applyFont="1" applyFill="1" applyBorder="1" applyAlignment="1" applyProtection="1">
      <alignment horizontal="center" vertical="center" wrapText="1"/>
      <protection locked="0"/>
    </xf>
    <xf numFmtId="0" fontId="9" fillId="8" borderId="11" xfId="1" applyFont="1" applyFill="1" applyBorder="1" applyAlignment="1" applyProtection="1">
      <alignment horizontal="center" vertical="center"/>
      <protection locked="0"/>
    </xf>
    <xf numFmtId="0" fontId="13" fillId="8" borderId="11" xfId="1" applyFont="1" applyFill="1" applyBorder="1" applyAlignment="1" applyProtection="1">
      <alignment horizontal="center" vertical="center" wrapText="1"/>
      <protection locked="0"/>
    </xf>
    <xf numFmtId="0" fontId="13" fillId="8" borderId="11" xfId="1" applyFont="1" applyFill="1" applyBorder="1" applyAlignment="1" applyProtection="1">
      <alignment horizontal="center" vertical="center"/>
      <protection locked="0"/>
    </xf>
    <xf numFmtId="0" fontId="14" fillId="8" borderId="11" xfId="1" applyFont="1" applyFill="1" applyBorder="1" applyAlignment="1" applyProtection="1">
      <alignment horizontal="center" vertical="center" wrapText="1"/>
      <protection locked="0"/>
    </xf>
    <xf numFmtId="0" fontId="17" fillId="9" borderId="11" xfId="1" applyFont="1" applyFill="1" applyBorder="1" applyAlignment="1">
      <alignment horizontal="center" vertical="center"/>
    </xf>
    <xf numFmtId="0" fontId="18" fillId="8" borderId="11" xfId="1" applyFont="1" applyFill="1" applyBorder="1" applyAlignment="1">
      <alignment horizontal="center" vertical="center" wrapText="1"/>
    </xf>
    <xf numFmtId="0" fontId="3" fillId="8" borderId="11" xfId="1" applyFont="1" applyFill="1" applyBorder="1" applyAlignment="1" applyProtection="1">
      <alignment horizontal="center" vertical="center" wrapText="1"/>
      <protection locked="0"/>
    </xf>
    <xf numFmtId="0" fontId="9" fillId="8" borderId="11" xfId="1" applyFont="1" applyFill="1" applyBorder="1" applyAlignment="1">
      <alignment horizontal="center" vertical="center" wrapText="1"/>
    </xf>
    <xf numFmtId="0" fontId="11" fillId="8" borderId="11" xfId="1" applyFont="1" applyFill="1" applyBorder="1" applyAlignment="1">
      <alignment horizontal="center" vertical="top" wrapText="1"/>
    </xf>
    <xf numFmtId="0" fontId="11" fillId="8" borderId="11" xfId="1" applyFont="1" applyFill="1" applyBorder="1" applyAlignment="1">
      <alignment horizontal="center" vertical="center" wrapText="1"/>
    </xf>
    <xf numFmtId="0" fontId="11" fillId="8" borderId="11" xfId="1" applyFont="1" applyFill="1" applyBorder="1" applyAlignment="1" applyProtection="1">
      <alignment horizontal="center" vertical="center"/>
      <protection locked="0"/>
    </xf>
    <xf numFmtId="0" fontId="9" fillId="9" borderId="11" xfId="1" applyFont="1" applyFill="1" applyBorder="1" applyAlignment="1" applyProtection="1">
      <alignment horizontal="center" vertical="center"/>
      <protection locked="0"/>
    </xf>
    <xf numFmtId="0" fontId="14" fillId="8" borderId="11" xfId="1" applyFont="1" applyFill="1" applyBorder="1" applyAlignment="1">
      <alignment horizontal="center" vertical="center" wrapText="1"/>
    </xf>
    <xf numFmtId="0" fontId="3" fillId="8" borderId="11" xfId="1" applyFont="1" applyFill="1" applyBorder="1" applyAlignment="1" applyProtection="1">
      <alignment horizontal="center" vertical="center"/>
      <protection locked="0"/>
    </xf>
    <xf numFmtId="0" fontId="3" fillId="8" borderId="11" xfId="1" applyFont="1" applyFill="1" applyBorder="1" applyAlignment="1" applyProtection="1">
      <alignment horizontal="justify" vertical="top" wrapText="1"/>
      <protection locked="0"/>
    </xf>
    <xf numFmtId="1" fontId="11" fillId="8" borderId="11" xfId="1" applyNumberFormat="1" applyFont="1" applyFill="1" applyBorder="1" applyAlignment="1">
      <alignment horizontal="center" vertical="center" wrapText="1"/>
    </xf>
    <xf numFmtId="0" fontId="17" fillId="8" borderId="11" xfId="1" applyFont="1" applyFill="1" applyBorder="1" applyAlignment="1">
      <alignment horizontal="center" vertical="center" wrapText="1"/>
    </xf>
    <xf numFmtId="0" fontId="12" fillId="8" borderId="11" xfId="1" applyFont="1" applyFill="1" applyBorder="1" applyAlignment="1">
      <alignment horizontal="center" vertical="center" wrapText="1"/>
    </xf>
    <xf numFmtId="0" fontId="7" fillId="8" borderId="11" xfId="1" applyFont="1" applyFill="1" applyBorder="1" applyAlignment="1">
      <alignment horizontal="center" vertical="center" wrapText="1"/>
    </xf>
    <xf numFmtId="1" fontId="4" fillId="8" borderId="11" xfId="1" applyNumberFormat="1" applyFont="1" applyFill="1" applyBorder="1" applyAlignment="1">
      <alignment horizontal="center" vertical="center" wrapText="1"/>
    </xf>
    <xf numFmtId="0" fontId="4" fillId="8" borderId="11" xfId="1" applyFont="1" applyFill="1" applyBorder="1" applyAlignment="1">
      <alignment horizontal="center" vertical="center" wrapText="1"/>
    </xf>
    <xf numFmtId="0" fontId="4" fillId="8" borderId="11" xfId="1" applyFont="1" applyFill="1" applyBorder="1" applyAlignment="1">
      <alignment horizontal="center" vertical="center"/>
    </xf>
    <xf numFmtId="0" fontId="14" fillId="9" borderId="11" xfId="1" applyFont="1" applyFill="1" applyBorder="1" applyAlignment="1">
      <alignment horizontal="center" vertical="center"/>
    </xf>
    <xf numFmtId="14" fontId="3" fillId="8" borderId="11" xfId="1" applyNumberFormat="1" applyFont="1" applyFill="1" applyBorder="1" applyAlignment="1" applyProtection="1">
      <alignment horizontal="center" vertical="center"/>
      <protection locked="0"/>
    </xf>
    <xf numFmtId="0" fontId="16" fillId="8" borderId="11" xfId="1" applyFont="1" applyFill="1" applyBorder="1" applyAlignment="1" applyProtection="1">
      <alignment horizontal="center" vertical="center" wrapText="1"/>
      <protection locked="0"/>
    </xf>
    <xf numFmtId="0" fontId="3" fillId="8" borderId="11" xfId="1" applyFont="1" applyFill="1" applyBorder="1" applyAlignment="1" applyProtection="1">
      <alignment horizontal="justify" vertical="center" wrapText="1"/>
      <protection locked="0"/>
    </xf>
    <xf numFmtId="0" fontId="4" fillId="0" borderId="1" xfId="1" applyFont="1" applyBorder="1" applyAlignment="1">
      <alignment horizontal="center" vertical="top" wrapText="1"/>
    </xf>
    <xf numFmtId="0" fontId="3" fillId="0" borderId="1" xfId="1" applyFont="1" applyBorder="1" applyAlignment="1">
      <alignment horizontal="center"/>
    </xf>
    <xf numFmtId="0" fontId="3" fillId="0" borderId="18" xfId="1" applyFont="1" applyBorder="1" applyAlignment="1">
      <alignment horizontal="center"/>
    </xf>
    <xf numFmtId="0" fontId="2" fillId="0" borderId="19" xfId="1" applyBorder="1"/>
    <xf numFmtId="0" fontId="2" fillId="0" borderId="20" xfId="1" applyBorder="1"/>
    <xf numFmtId="0" fontId="3" fillId="2" borderId="1" xfId="1" applyFont="1" applyFill="1" applyBorder="1" applyAlignment="1">
      <alignment horizontal="left" vertical="top" wrapText="1"/>
    </xf>
    <xf numFmtId="164" fontId="3" fillId="0" borderId="1" xfId="1" applyNumberFormat="1" applyFont="1" applyBorder="1" applyAlignment="1">
      <alignment horizontal="center"/>
    </xf>
    <xf numFmtId="0" fontId="3" fillId="0" borderId="8" xfId="1" applyFont="1" applyBorder="1" applyAlignment="1">
      <alignment horizontal="center"/>
    </xf>
    <xf numFmtId="0" fontId="3" fillId="0" borderId="8" xfId="1" applyFont="1" applyBorder="1" applyAlignment="1">
      <alignment horizontal="center" vertical="top" wrapText="1"/>
    </xf>
    <xf numFmtId="0" fontId="4" fillId="10" borderId="1" xfId="1" applyFont="1" applyFill="1" applyBorder="1" applyAlignment="1">
      <alignment horizontal="center" vertical="center" wrapText="1"/>
    </xf>
    <xf numFmtId="0" fontId="4" fillId="2" borderId="8" xfId="1" applyFont="1" applyFill="1" applyBorder="1" applyAlignment="1">
      <alignment horizontal="center" vertical="center" wrapText="1"/>
    </xf>
    <xf numFmtId="0" fontId="4" fillId="2" borderId="8" xfId="1" applyFont="1" applyFill="1" applyBorder="1" applyAlignment="1">
      <alignment horizontal="center" vertical="center"/>
    </xf>
    <xf numFmtId="0" fontId="4" fillId="2" borderId="15" xfId="1" applyFont="1" applyFill="1" applyBorder="1" applyAlignment="1">
      <alignment horizontal="center" vertical="center"/>
    </xf>
    <xf numFmtId="0" fontId="5" fillId="0" borderId="16" xfId="1" applyFont="1" applyBorder="1"/>
    <xf numFmtId="0" fontId="5" fillId="0" borderId="17" xfId="1" applyFont="1" applyBorder="1"/>
    <xf numFmtId="0" fontId="4" fillId="8" borderId="11" xfId="1" applyFont="1" applyFill="1" applyBorder="1" applyAlignment="1">
      <alignment horizontal="center" vertical="top" wrapText="1"/>
    </xf>
    <xf numFmtId="0" fontId="4" fillId="10" borderId="1" xfId="1" applyFont="1" applyFill="1" applyBorder="1" applyAlignment="1">
      <alignment horizontal="center" wrapText="1"/>
    </xf>
    <xf numFmtId="0" fontId="12" fillId="0" borderId="8" xfId="1" applyFont="1" applyBorder="1" applyAlignment="1">
      <alignment horizontal="center" vertical="center"/>
    </xf>
    <xf numFmtId="0" fontId="12" fillId="0" borderId="1" xfId="1" applyFont="1" applyBorder="1" applyAlignment="1">
      <alignment horizontal="center" vertical="center"/>
    </xf>
    <xf numFmtId="0" fontId="12" fillId="0" borderId="1" xfId="1" applyFont="1" applyBorder="1" applyAlignment="1">
      <alignment horizontal="center" vertical="center" wrapText="1"/>
    </xf>
    <xf numFmtId="0" fontId="19" fillId="0" borderId="2" xfId="1" applyFont="1" applyBorder="1"/>
    <xf numFmtId="14" fontId="3" fillId="0" borderId="1" xfId="1" applyNumberFormat="1" applyFont="1" applyBorder="1" applyAlignment="1">
      <alignment horizontal="center"/>
    </xf>
    <xf numFmtId="0" fontId="3" fillId="0" borderId="11" xfId="1" applyFont="1" applyBorder="1" applyAlignment="1" applyProtection="1">
      <alignment horizontal="center"/>
      <protection locked="0"/>
    </xf>
    <xf numFmtId="0" fontId="13" fillId="2" borderId="1" xfId="1" applyFont="1" applyFill="1" applyBorder="1" applyAlignment="1">
      <alignment horizontal="left" vertical="top" wrapText="1"/>
    </xf>
    <xf numFmtId="0" fontId="5" fillId="8" borderId="3" xfId="1" applyFont="1" applyFill="1" applyBorder="1"/>
    <xf numFmtId="0" fontId="5" fillId="8" borderId="2" xfId="1" applyFont="1" applyFill="1" applyBorder="1"/>
    <xf numFmtId="0" fontId="13" fillId="8" borderId="11" xfId="1" applyFont="1" applyFill="1" applyBorder="1" applyAlignment="1" applyProtection="1">
      <alignment horizontal="center"/>
      <protection locked="0"/>
    </xf>
    <xf numFmtId="0" fontId="14" fillId="8" borderId="18" xfId="1" applyFont="1" applyFill="1" applyBorder="1" applyAlignment="1">
      <alignment horizontal="center" vertical="center"/>
    </xf>
    <xf numFmtId="0" fontId="14" fillId="8" borderId="19" xfId="1" applyFont="1" applyFill="1" applyBorder="1" applyAlignment="1">
      <alignment horizontal="center" vertical="center"/>
    </xf>
    <xf numFmtId="0" fontId="14" fillId="8" borderId="20" xfId="1" applyFont="1" applyFill="1" applyBorder="1" applyAlignment="1">
      <alignment horizontal="center" vertical="center"/>
    </xf>
    <xf numFmtId="0" fontId="14" fillId="0" borderId="18" xfId="1" applyFont="1" applyBorder="1" applyAlignment="1">
      <alignment horizontal="center" vertical="center"/>
    </xf>
    <xf numFmtId="0" fontId="14" fillId="0" borderId="19" xfId="1" applyFont="1" applyBorder="1" applyAlignment="1">
      <alignment horizontal="center" vertical="center"/>
    </xf>
    <xf numFmtId="0" fontId="14" fillId="0" borderId="20" xfId="1" applyFont="1" applyBorder="1" applyAlignment="1">
      <alignment horizontal="center" vertical="center"/>
    </xf>
    <xf numFmtId="0" fontId="4" fillId="0" borderId="16" xfId="1" applyFont="1" applyBorder="1" applyAlignment="1">
      <alignment horizontal="center" vertical="center"/>
    </xf>
    <xf numFmtId="0" fontId="4" fillId="2" borderId="1" xfId="1" applyFont="1" applyFill="1" applyBorder="1" applyAlignment="1">
      <alignment horizontal="center" vertical="center"/>
    </xf>
    <xf numFmtId="0" fontId="20" fillId="0" borderId="1" xfId="1" applyFont="1" applyBorder="1" applyAlignment="1">
      <alignment horizontal="center" vertical="center"/>
    </xf>
    <xf numFmtId="0" fontId="14" fillId="0" borderId="11" xfId="1" applyFont="1" applyBorder="1" applyAlignment="1">
      <alignment horizontal="center" vertical="center"/>
    </xf>
    <xf numFmtId="0" fontId="3" fillId="0" borderId="1" xfId="1" applyFont="1" applyBorder="1" applyAlignment="1">
      <alignment horizontal="center" vertical="center"/>
    </xf>
    <xf numFmtId="0" fontId="3" fillId="2" borderId="1" xfId="1" applyFont="1" applyFill="1" applyBorder="1" applyAlignment="1">
      <alignment horizontal="center" vertical="center"/>
    </xf>
    <xf numFmtId="0" fontId="4" fillId="11" borderId="11" xfId="0" applyFont="1" applyFill="1" applyBorder="1" applyAlignment="1" applyProtection="1">
      <alignment horizontal="left" vertical="center"/>
      <protection locked="0"/>
    </xf>
    <xf numFmtId="14" fontId="14" fillId="8" borderId="11" xfId="0" applyNumberFormat="1" applyFont="1" applyFill="1" applyBorder="1" applyAlignment="1" applyProtection="1">
      <alignment horizontal="center" vertical="center"/>
      <protection locked="0"/>
    </xf>
    <xf numFmtId="0" fontId="14" fillId="8" borderId="11" xfId="0" applyFont="1" applyFill="1" applyBorder="1" applyAlignment="1" applyProtection="1">
      <alignment horizontal="center" vertical="center"/>
      <protection locked="0"/>
    </xf>
    <xf numFmtId="0" fontId="3" fillId="11" borderId="18" xfId="0" applyFont="1" applyFill="1" applyBorder="1" applyAlignment="1">
      <alignment horizontal="center"/>
    </xf>
    <xf numFmtId="0" fontId="3" fillId="11" borderId="19" xfId="0" applyFont="1" applyFill="1" applyBorder="1" applyAlignment="1">
      <alignment horizontal="center"/>
    </xf>
    <xf numFmtId="0" fontId="3" fillId="11" borderId="20" xfId="0" applyFont="1" applyFill="1" applyBorder="1" applyAlignment="1">
      <alignment horizontal="center"/>
    </xf>
    <xf numFmtId="0" fontId="4" fillId="8" borderId="18" xfId="0" applyFont="1" applyFill="1" applyBorder="1" applyAlignment="1">
      <alignment horizontal="right" vertical="center"/>
    </xf>
    <xf numFmtId="0" fontId="4" fillId="8" borderId="19" xfId="0" applyFont="1" applyFill="1" applyBorder="1" applyAlignment="1">
      <alignment horizontal="right" vertical="center"/>
    </xf>
    <xf numFmtId="0" fontId="4" fillId="8" borderId="20" xfId="0" applyFont="1" applyFill="1" applyBorder="1" applyAlignment="1">
      <alignment horizontal="right" vertical="center"/>
    </xf>
    <xf numFmtId="0" fontId="3" fillId="8" borderId="18" xfId="0" applyFont="1" applyFill="1" applyBorder="1" applyAlignment="1">
      <alignment horizontal="center" vertical="center"/>
    </xf>
    <xf numFmtId="0" fontId="3" fillId="8" borderId="20" xfId="0" applyFont="1" applyFill="1" applyBorder="1" applyAlignment="1">
      <alignment horizontal="center" vertical="center"/>
    </xf>
    <xf numFmtId="0" fontId="3" fillId="11" borderId="11" xfId="0" applyFont="1" applyFill="1" applyBorder="1" applyAlignment="1">
      <alignment horizontal="center"/>
    </xf>
    <xf numFmtId="0" fontId="4" fillId="11" borderId="11" xfId="0" applyFont="1" applyFill="1" applyBorder="1" applyAlignment="1">
      <alignment horizontal="center"/>
    </xf>
    <xf numFmtId="0" fontId="4" fillId="11" borderId="18" xfId="0" applyFont="1" applyFill="1" applyBorder="1" applyAlignment="1">
      <alignment horizontal="center"/>
    </xf>
    <xf numFmtId="0" fontId="4" fillId="11" borderId="19" xfId="0" applyFont="1" applyFill="1" applyBorder="1" applyAlignment="1">
      <alignment horizontal="center"/>
    </xf>
    <xf numFmtId="0" fontId="4" fillId="11" borderId="22" xfId="0" applyFont="1" applyFill="1" applyBorder="1" applyAlignment="1">
      <alignment horizontal="center"/>
    </xf>
    <xf numFmtId="0" fontId="4" fillId="11" borderId="20" xfId="0" applyFont="1" applyFill="1" applyBorder="1" applyAlignment="1">
      <alignment horizontal="center"/>
    </xf>
    <xf numFmtId="0" fontId="4" fillId="11" borderId="12" xfId="0" applyFont="1" applyFill="1" applyBorder="1" applyAlignment="1">
      <alignment horizontal="center" vertical="center"/>
    </xf>
    <xf numFmtId="0" fontId="4" fillId="11" borderId="13" xfId="0" applyFont="1" applyFill="1" applyBorder="1" applyAlignment="1">
      <alignment horizontal="center" vertical="center"/>
    </xf>
    <xf numFmtId="0" fontId="4" fillId="11" borderId="14" xfId="0" applyFont="1" applyFill="1" applyBorder="1" applyAlignment="1">
      <alignment horizontal="center" vertical="center"/>
    </xf>
    <xf numFmtId="0" fontId="4" fillId="11" borderId="23" xfId="0" applyFont="1" applyFill="1" applyBorder="1" applyAlignment="1">
      <alignment horizontal="center" vertical="center"/>
    </xf>
    <xf numFmtId="0" fontId="4" fillId="11" borderId="0" xfId="0" applyFont="1" applyFill="1" applyAlignment="1">
      <alignment horizontal="center" vertical="center"/>
    </xf>
    <xf numFmtId="0" fontId="4" fillId="11" borderId="24" xfId="0" applyFont="1" applyFill="1" applyBorder="1" applyAlignment="1">
      <alignment horizontal="center" vertical="center"/>
    </xf>
    <xf numFmtId="0" fontId="4" fillId="11" borderId="22" xfId="0" applyFont="1" applyFill="1" applyBorder="1" applyAlignment="1">
      <alignment horizontal="center" vertical="center"/>
    </xf>
    <xf numFmtId="0" fontId="4" fillId="11" borderId="11"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4" fillId="11" borderId="13"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11" borderId="11" xfId="0" applyFont="1" applyFill="1" applyBorder="1" applyAlignment="1">
      <alignment horizontal="center" vertical="center"/>
    </xf>
    <xf numFmtId="0" fontId="4" fillId="11" borderId="14" xfId="0" applyFont="1" applyFill="1" applyBorder="1" applyAlignment="1">
      <alignment horizontal="center"/>
    </xf>
    <xf numFmtId="0" fontId="14" fillId="11" borderId="12" xfId="0" applyFont="1" applyFill="1" applyBorder="1" applyAlignment="1">
      <alignment horizontal="center" vertical="center" wrapText="1"/>
    </xf>
    <xf numFmtId="0" fontId="14" fillId="11" borderId="14" xfId="0" applyFont="1" applyFill="1" applyBorder="1" applyAlignment="1">
      <alignment horizontal="center" vertical="center" wrapText="1"/>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21" fillId="0" borderId="11" xfId="0" applyFont="1" applyBorder="1" applyAlignment="1" applyProtection="1">
      <alignment horizontal="center" vertical="center" wrapText="1"/>
      <protection locked="0"/>
    </xf>
    <xf numFmtId="0" fontId="21" fillId="0" borderId="11" xfId="0" applyFont="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3" fillId="8" borderId="12" xfId="0" applyFont="1" applyFill="1" applyBorder="1" applyAlignment="1" applyProtection="1">
      <alignment horizontal="center" vertical="center" wrapText="1"/>
      <protection locked="0"/>
    </xf>
    <xf numFmtId="0" fontId="0" fillId="0" borderId="13" xfId="0" applyBorder="1" applyAlignment="1">
      <alignment horizontal="center" vertical="center" wrapText="1"/>
    </xf>
    <xf numFmtId="0" fontId="14" fillId="0" borderId="11"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11" borderId="11" xfId="0" applyFont="1" applyFill="1" applyBorder="1" applyAlignment="1">
      <alignment horizontal="center" vertical="center" wrapText="1"/>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14" xfId="0" applyFont="1" applyBorder="1" applyAlignment="1" applyProtection="1">
      <alignment horizontal="center" vertical="center"/>
      <protection locked="0"/>
    </xf>
    <xf numFmtId="0" fontId="9" fillId="0" borderId="11"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13" fillId="0" borderId="13" xfId="0" applyFont="1" applyBorder="1" applyAlignment="1" applyProtection="1">
      <alignment horizontal="center" vertical="center" wrapText="1"/>
      <protection locked="0"/>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3" fillId="0" borderId="11"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1" fontId="11" fillId="0" borderId="11"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14" fillId="11" borderId="13" xfId="0" applyFont="1" applyFill="1" applyBorder="1" applyAlignment="1">
      <alignment horizontal="center" vertical="center" wrapText="1"/>
    </xf>
    <xf numFmtId="0" fontId="17" fillId="8" borderId="12" xfId="0" applyFont="1" applyFill="1" applyBorder="1" applyAlignment="1">
      <alignment horizontal="center" vertical="center"/>
    </xf>
    <xf numFmtId="0" fontId="17" fillId="8" borderId="13" xfId="0" applyFont="1" applyFill="1" applyBorder="1" applyAlignment="1">
      <alignment horizontal="center" vertical="center"/>
    </xf>
    <xf numFmtId="0" fontId="11" fillId="13" borderId="11" xfId="0" applyFont="1" applyFill="1" applyBorder="1" applyAlignment="1">
      <alignment horizontal="center" vertical="center"/>
    </xf>
    <xf numFmtId="0" fontId="13" fillId="8" borderId="11" xfId="0" applyFont="1" applyFill="1" applyBorder="1" applyAlignment="1" applyProtection="1">
      <alignment horizontal="center" vertical="center" wrapText="1"/>
      <protection locked="0"/>
    </xf>
    <xf numFmtId="0" fontId="9" fillId="0" borderId="11" xfId="0" applyFont="1" applyBorder="1" applyAlignment="1">
      <alignment horizontal="center" vertical="center" wrapText="1"/>
    </xf>
    <xf numFmtId="0" fontId="9" fillId="13" borderId="11" xfId="0" applyFont="1" applyFill="1" applyBorder="1" applyAlignment="1">
      <alignment horizontal="center" vertical="center" wrapText="1"/>
    </xf>
    <xf numFmtId="0" fontId="9" fillId="13" borderId="12" xfId="0" applyFont="1" applyFill="1" applyBorder="1" applyAlignment="1">
      <alignment horizontal="center" vertical="center" wrapText="1"/>
    </xf>
    <xf numFmtId="0" fontId="11" fillId="0" borderId="13" xfId="0" applyFont="1" applyBorder="1" applyAlignment="1">
      <alignment horizontal="center" vertical="top" wrapText="1"/>
    </xf>
    <xf numFmtId="0" fontId="11" fillId="0" borderId="14" xfId="0" applyFont="1" applyBorder="1" applyAlignment="1">
      <alignment horizontal="center" vertical="top" wrapText="1"/>
    </xf>
    <xf numFmtId="0" fontId="11" fillId="14" borderId="11" xfId="0" applyFont="1" applyFill="1" applyBorder="1" applyAlignment="1">
      <alignment horizontal="center" vertical="center" wrapText="1"/>
    </xf>
    <xf numFmtId="0" fontId="11" fillId="14" borderId="12" xfId="0" applyFont="1" applyFill="1" applyBorder="1" applyAlignment="1">
      <alignment horizontal="center" vertical="center" wrapText="1"/>
    </xf>
    <xf numFmtId="0" fontId="11" fillId="14" borderId="13" xfId="0" applyFont="1" applyFill="1" applyBorder="1" applyAlignment="1">
      <alignment horizontal="center" vertical="center" wrapText="1"/>
    </xf>
    <xf numFmtId="0" fontId="13" fillId="8" borderId="12" xfId="0" applyFont="1" applyFill="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14" fontId="13" fillId="0" borderId="12" xfId="0" applyNumberFormat="1"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14" fontId="13" fillId="0" borderId="11" xfId="0" applyNumberFormat="1" applyFont="1" applyBorder="1" applyAlignment="1" applyProtection="1">
      <alignment horizontal="center" vertical="center"/>
      <protection locked="0"/>
    </xf>
    <xf numFmtId="0" fontId="3" fillId="0" borderId="12" xfId="0" applyFont="1" applyBorder="1" applyAlignment="1">
      <alignment horizontal="center"/>
    </xf>
    <xf numFmtId="0" fontId="3" fillId="0" borderId="13" xfId="0" applyFont="1" applyBorder="1" applyAlignment="1">
      <alignment horizontal="center"/>
    </xf>
    <xf numFmtId="0" fontId="12" fillId="0" borderId="11" xfId="0" applyFont="1" applyBorder="1" applyAlignment="1">
      <alignment horizontal="center" vertical="center" wrapText="1"/>
    </xf>
    <xf numFmtId="14" fontId="3" fillId="0" borderId="12" xfId="0" applyNumberFormat="1"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11" fillId="8" borderId="12" xfId="0" applyFont="1" applyFill="1" applyBorder="1" applyAlignment="1" applyProtection="1">
      <alignment horizontal="center" vertical="center"/>
      <protection locked="0"/>
    </xf>
    <xf numFmtId="0" fontId="11" fillId="8" borderId="13" xfId="0" applyFont="1" applyFill="1" applyBorder="1" applyAlignment="1" applyProtection="1">
      <alignment horizontal="center" vertical="center"/>
      <protection locked="0"/>
    </xf>
    <xf numFmtId="0" fontId="11" fillId="8" borderId="14" xfId="0" applyFont="1" applyFill="1" applyBorder="1" applyAlignment="1" applyProtection="1">
      <alignment horizontal="center" vertical="center"/>
      <protection locked="0"/>
    </xf>
    <xf numFmtId="0" fontId="13" fillId="8" borderId="13" xfId="0" applyFont="1" applyFill="1" applyBorder="1" applyAlignment="1" applyProtection="1">
      <alignment horizontal="center" vertical="center" wrapText="1"/>
      <protection locked="0"/>
    </xf>
    <xf numFmtId="0" fontId="13" fillId="8" borderId="14"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13" fillId="0" borderId="11" xfId="0" applyFont="1" applyBorder="1" applyAlignment="1" applyProtection="1">
      <alignment horizontal="center" vertical="top" wrapText="1"/>
      <protection locked="0"/>
    </xf>
    <xf numFmtId="0" fontId="13" fillId="0" borderId="12" xfId="0" applyFont="1" applyBorder="1" applyAlignment="1" applyProtection="1">
      <alignment horizontal="center" vertical="top" wrapText="1"/>
      <protection locked="0"/>
    </xf>
    <xf numFmtId="0" fontId="9" fillId="8" borderId="11" xfId="0" applyFont="1" applyFill="1" applyBorder="1" applyAlignment="1">
      <alignment horizontal="center" vertical="center" wrapText="1"/>
    </xf>
    <xf numFmtId="0" fontId="11" fillId="8" borderId="11" xfId="0" applyFont="1" applyFill="1" applyBorder="1" applyAlignment="1">
      <alignment horizontal="center" vertical="top" wrapText="1"/>
    </xf>
    <xf numFmtId="0" fontId="11" fillId="8" borderId="11" xfId="0" applyFont="1" applyFill="1" applyBorder="1" applyAlignment="1">
      <alignment horizontal="center" vertical="center" wrapText="1"/>
    </xf>
    <xf numFmtId="0" fontId="3" fillId="8" borderId="11"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protection locked="0"/>
    </xf>
    <xf numFmtId="0" fontId="12" fillId="8" borderId="11" xfId="0" applyFont="1" applyFill="1" applyBorder="1" applyAlignment="1">
      <alignment horizontal="center" vertical="center" wrapText="1"/>
    </xf>
    <xf numFmtId="0" fontId="9" fillId="9" borderId="11" xfId="0" applyFont="1" applyFill="1" applyBorder="1" applyAlignment="1" applyProtection="1">
      <alignment horizontal="center" vertical="center"/>
      <protection locked="0"/>
    </xf>
    <xf numFmtId="0" fontId="14" fillId="8" borderId="11" xfId="0" applyFont="1" applyFill="1" applyBorder="1" applyAlignment="1">
      <alignment horizontal="center" vertical="center" wrapText="1"/>
    </xf>
    <xf numFmtId="0" fontId="13" fillId="8" borderId="11" xfId="0" applyFont="1" applyFill="1" applyBorder="1" applyAlignment="1" applyProtection="1">
      <alignment horizontal="justify" vertical="top" wrapText="1"/>
      <protection locked="0"/>
    </xf>
    <xf numFmtId="1" fontId="11" fillId="8" borderId="11" xfId="0" applyNumberFormat="1" applyFont="1" applyFill="1" applyBorder="1" applyAlignment="1">
      <alignment horizontal="center" vertical="center" wrapText="1"/>
    </xf>
    <xf numFmtId="0" fontId="7" fillId="8" borderId="11" xfId="0" applyFont="1" applyFill="1" applyBorder="1" applyAlignment="1">
      <alignment horizontal="center" vertical="center" wrapText="1"/>
    </xf>
    <xf numFmtId="0" fontId="11" fillId="8" borderId="11" xfId="0" applyFont="1" applyFill="1" applyBorder="1" applyAlignment="1">
      <alignment horizontal="center" vertical="center"/>
    </xf>
    <xf numFmtId="0" fontId="3" fillId="8" borderId="11" xfId="0" applyFont="1" applyFill="1" applyBorder="1" applyAlignment="1">
      <alignment horizontal="center"/>
    </xf>
    <xf numFmtId="0" fontId="13" fillId="8" borderId="11" xfId="0" applyFont="1" applyFill="1" applyBorder="1" applyAlignment="1" applyProtection="1">
      <alignment horizontal="center" vertical="center"/>
      <protection locked="0"/>
    </xf>
    <xf numFmtId="0" fontId="13" fillId="8" borderId="11" xfId="0" applyFont="1" applyFill="1" applyBorder="1" applyAlignment="1" applyProtection="1">
      <alignment horizontal="justify" vertical="top"/>
      <protection locked="0"/>
    </xf>
    <xf numFmtId="0" fontId="9" fillId="8" borderId="11"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protection locked="0"/>
    </xf>
    <xf numFmtId="0" fontId="14" fillId="8" borderId="11" xfId="0" applyFont="1" applyFill="1" applyBorder="1" applyAlignment="1" applyProtection="1">
      <alignment horizontal="center" vertical="center" wrapText="1"/>
      <protection locked="0"/>
    </xf>
    <xf numFmtId="0" fontId="14" fillId="9" borderId="11" xfId="0" applyFont="1" applyFill="1" applyBorder="1" applyAlignment="1">
      <alignment horizontal="center" vertical="center"/>
    </xf>
    <xf numFmtId="0" fontId="17" fillId="9" borderId="11" xfId="0" applyFont="1" applyFill="1" applyBorder="1" applyAlignment="1">
      <alignment horizontal="center" vertical="center"/>
    </xf>
    <xf numFmtId="0" fontId="4" fillId="8" borderId="11" xfId="0" applyFont="1" applyFill="1" applyBorder="1" applyAlignment="1">
      <alignment horizontal="center" vertical="center" wrapText="1"/>
    </xf>
    <xf numFmtId="0" fontId="4" fillId="8" borderId="11" xfId="0" applyFont="1" applyFill="1" applyBorder="1" applyAlignment="1">
      <alignment horizontal="center" vertical="top" wrapText="1"/>
    </xf>
    <xf numFmtId="14" fontId="3" fillId="8" borderId="11" xfId="0" applyNumberFormat="1" applyFont="1" applyFill="1" applyBorder="1" applyAlignment="1" applyProtection="1">
      <alignment horizontal="center" vertical="center"/>
      <protection locked="0"/>
    </xf>
    <xf numFmtId="0" fontId="16" fillId="8" borderId="11"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justify" vertical="center" wrapText="1"/>
      <protection locked="0"/>
    </xf>
    <xf numFmtId="1" fontId="4" fillId="8" borderId="11" xfId="0" applyNumberFormat="1" applyFont="1" applyFill="1" applyBorder="1" applyAlignment="1">
      <alignment horizontal="center" vertical="center" wrapText="1"/>
    </xf>
    <xf numFmtId="0" fontId="4" fillId="8" borderId="11" xfId="0" applyFont="1" applyFill="1" applyBorder="1" applyAlignment="1">
      <alignment horizontal="center" vertical="center"/>
    </xf>
    <xf numFmtId="0" fontId="3" fillId="8" borderId="11" xfId="0" applyFont="1" applyFill="1" applyBorder="1" applyAlignment="1" applyProtection="1">
      <alignment horizontal="justify" vertical="top" wrapText="1"/>
      <protection locked="0"/>
    </xf>
    <xf numFmtId="0" fontId="17" fillId="8" borderId="11" xfId="0" applyFont="1" applyFill="1" applyBorder="1" applyAlignment="1">
      <alignment horizontal="center" vertical="center" wrapText="1"/>
    </xf>
    <xf numFmtId="0" fontId="18" fillId="8" borderId="11" xfId="0" applyFont="1" applyFill="1" applyBorder="1" applyAlignment="1">
      <alignment horizontal="center" vertical="center" wrapText="1"/>
    </xf>
    <xf numFmtId="0" fontId="3" fillId="0" borderId="18"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3" fillId="0" borderId="20" xfId="0" applyFont="1" applyBorder="1" applyAlignment="1" applyProtection="1">
      <alignment horizontal="left" vertical="top" wrapText="1"/>
      <protection locked="0"/>
    </xf>
    <xf numFmtId="0" fontId="4" fillId="16" borderId="18" xfId="0" applyFont="1" applyFill="1" applyBorder="1" applyAlignment="1">
      <alignment horizontal="center" vertical="center" wrapText="1"/>
    </xf>
    <xf numFmtId="0" fontId="4" fillId="16" borderId="19" xfId="0" applyFont="1" applyFill="1" applyBorder="1" applyAlignment="1">
      <alignment horizontal="center" vertical="center" wrapText="1"/>
    </xf>
    <xf numFmtId="0" fontId="4" fillId="16" borderId="20"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20"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8" borderId="18" xfId="0" applyFont="1" applyFill="1" applyBorder="1" applyAlignment="1">
      <alignment horizontal="center" vertical="center"/>
    </xf>
    <xf numFmtId="0" fontId="4" fillId="8" borderId="19" xfId="0" applyFont="1" applyFill="1" applyBorder="1" applyAlignment="1">
      <alignment horizontal="center" vertical="center"/>
    </xf>
    <xf numFmtId="0" fontId="4" fillId="8" borderId="20" xfId="0" applyFont="1" applyFill="1" applyBorder="1" applyAlignment="1">
      <alignment horizontal="center" vertical="center"/>
    </xf>
    <xf numFmtId="0" fontId="3" fillId="0" borderId="18"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13" fillId="8" borderId="18" xfId="0" applyFont="1" applyFill="1" applyBorder="1" applyAlignment="1" applyProtection="1">
      <alignment horizontal="center" vertical="center" wrapText="1"/>
      <protection locked="0"/>
    </xf>
    <xf numFmtId="0" fontId="13" fillId="8" borderId="19" xfId="0" applyFont="1" applyFill="1" applyBorder="1" applyAlignment="1" applyProtection="1">
      <alignment horizontal="center" vertical="center" wrapText="1"/>
      <protection locked="0"/>
    </xf>
    <xf numFmtId="0" fontId="13" fillId="8" borderId="20" xfId="0" applyFont="1" applyFill="1" applyBorder="1" applyAlignment="1" applyProtection="1">
      <alignment horizontal="center" vertical="center" wrapText="1"/>
      <protection locked="0"/>
    </xf>
    <xf numFmtId="14" fontId="3" fillId="0" borderId="18" xfId="0" applyNumberFormat="1"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3" fillId="0" borderId="19" xfId="0" applyFont="1" applyBorder="1" applyAlignment="1" applyProtection="1">
      <alignment horizontal="center" vertical="center" wrapText="1"/>
      <protection locked="0"/>
    </xf>
    <xf numFmtId="0" fontId="4" fillId="8" borderId="11" xfId="0" applyFont="1" applyFill="1" applyBorder="1" applyAlignment="1" applyProtection="1">
      <alignment horizontal="center" vertical="center" wrapText="1"/>
      <protection locked="0"/>
    </xf>
    <xf numFmtId="0" fontId="4" fillId="16" borderId="18" xfId="0" applyFont="1" applyFill="1" applyBorder="1" applyAlignment="1">
      <alignment horizontal="center" wrapText="1"/>
    </xf>
    <xf numFmtId="0" fontId="4" fillId="16" borderId="19" xfId="0" applyFont="1" applyFill="1" applyBorder="1" applyAlignment="1">
      <alignment horizontal="center" wrapText="1"/>
    </xf>
    <xf numFmtId="0" fontId="4" fillId="16" borderId="20" xfId="0" applyFont="1" applyFill="1" applyBorder="1" applyAlignment="1">
      <alignment horizontal="center" wrapText="1"/>
    </xf>
    <xf numFmtId="0" fontId="18" fillId="0" borderId="14"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11" xfId="0" applyFont="1" applyBorder="1" applyAlignment="1">
      <alignment horizontal="center"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13" fillId="8" borderId="18"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20" xfId="0" applyFont="1" applyFill="1" applyBorder="1" applyAlignment="1">
      <alignment horizontal="center" vertical="center"/>
    </xf>
    <xf numFmtId="0" fontId="0" fillId="0" borderId="11" xfId="0" applyBorder="1" applyAlignment="1" applyProtection="1">
      <alignment horizontal="center" vertical="center"/>
      <protection locked="0"/>
    </xf>
    <xf numFmtId="0" fontId="13" fillId="0" borderId="11" xfId="0" applyFont="1" applyBorder="1" applyAlignment="1">
      <alignment horizontal="center" vertical="center"/>
    </xf>
    <xf numFmtId="0" fontId="5" fillId="0" borderId="21" xfId="1" applyFont="1" applyBorder="1"/>
    <xf numFmtId="0" fontId="4" fillId="0" borderId="16" xfId="1" applyFont="1" applyBorder="1" applyAlignment="1">
      <alignment horizontal="center" vertical="center" wrapText="1"/>
    </xf>
    <xf numFmtId="0" fontId="4" fillId="0" borderId="0" xfId="1" applyFont="1" applyAlignment="1">
      <alignment horizontal="center" vertical="center" wrapText="1"/>
    </xf>
    <xf numFmtId="0" fontId="4" fillId="0" borderId="9" xfId="1" applyFont="1" applyBorder="1" applyAlignment="1">
      <alignment horizontal="center" vertical="center" wrapText="1"/>
    </xf>
    <xf numFmtId="0" fontId="4" fillId="0" borderId="5" xfId="1" applyFont="1" applyBorder="1" applyAlignment="1">
      <alignment horizontal="center" vertical="center" wrapText="1"/>
    </xf>
    <xf numFmtId="0" fontId="3" fillId="0" borderId="5" xfId="1" applyFont="1" applyBorder="1" applyAlignment="1">
      <alignment horizontal="center" vertical="center" wrapText="1"/>
    </xf>
    <xf numFmtId="0" fontId="9" fillId="0" borderId="5" xfId="1" applyFont="1" applyBorder="1" applyAlignment="1">
      <alignment horizontal="center" vertical="center" wrapText="1"/>
    </xf>
    <xf numFmtId="0" fontId="3" fillId="2" borderId="7" xfId="1" applyFont="1" applyFill="1" applyBorder="1" applyAlignment="1">
      <alignment horizontal="center" vertical="center" wrapText="1"/>
    </xf>
    <xf numFmtId="0" fontId="9" fillId="0" borderId="5" xfId="1" applyFont="1" applyBorder="1" applyAlignment="1">
      <alignment horizontal="center" vertical="center"/>
    </xf>
    <xf numFmtId="0" fontId="3" fillId="2" borderId="5" xfId="1" applyFont="1" applyFill="1" applyBorder="1" applyAlignment="1">
      <alignment horizontal="center" vertical="center" wrapText="1"/>
    </xf>
    <xf numFmtId="1" fontId="11" fillId="0" borderId="32" xfId="1" applyNumberFormat="1" applyFont="1" applyBorder="1" applyAlignment="1">
      <alignment horizontal="center" vertical="center" wrapText="1"/>
    </xf>
    <xf numFmtId="0" fontId="5" fillId="0" borderId="35" xfId="1" applyFont="1" applyBorder="1"/>
    <xf numFmtId="0" fontId="7" fillId="0" borderId="5" xfId="1" applyFont="1" applyBorder="1" applyAlignment="1">
      <alignment horizontal="center" vertical="center" wrapText="1"/>
    </xf>
    <xf numFmtId="0" fontId="7" fillId="2" borderId="5" xfId="1" applyFont="1" applyFill="1" applyBorder="1" applyAlignment="1">
      <alignment horizontal="center" vertical="center"/>
    </xf>
    <xf numFmtId="0" fontId="11" fillId="5" borderId="5" xfId="1" applyFont="1" applyFill="1" applyBorder="1" applyAlignment="1">
      <alignment horizontal="center" vertical="center"/>
    </xf>
    <xf numFmtId="0" fontId="13" fillId="0" borderId="5" xfId="1" applyFont="1" applyBorder="1" applyAlignment="1">
      <alignment horizontal="center" vertical="center" wrapText="1"/>
    </xf>
    <xf numFmtId="0" fontId="9" fillId="0" borderId="36" xfId="1" applyFont="1" applyBorder="1" applyAlignment="1">
      <alignment horizontal="center" vertical="center" wrapText="1"/>
    </xf>
    <xf numFmtId="0" fontId="9" fillId="5" borderId="5" xfId="1" applyFont="1" applyFill="1" applyBorder="1" applyAlignment="1">
      <alignment horizontal="center" vertical="center" wrapText="1"/>
    </xf>
    <xf numFmtId="0" fontId="11" fillId="0" borderId="7" xfId="1" applyFont="1" applyBorder="1" applyAlignment="1">
      <alignment horizontal="center" vertical="top" wrapText="1"/>
    </xf>
    <xf numFmtId="0" fontId="11" fillId="2" borderId="5" xfId="1" applyFont="1" applyFill="1" applyBorder="1" applyAlignment="1">
      <alignment horizontal="center" vertical="center" wrapText="1"/>
    </xf>
    <xf numFmtId="164" fontId="3" fillId="0" borderId="5" xfId="1" applyNumberFormat="1" applyFont="1" applyBorder="1" applyAlignment="1">
      <alignment horizontal="center" vertical="center"/>
    </xf>
    <xf numFmtId="0" fontId="11" fillId="0" borderId="5" xfId="1" applyFont="1" applyBorder="1" applyAlignment="1">
      <alignment horizontal="center" vertical="center"/>
    </xf>
    <xf numFmtId="0" fontId="3" fillId="0" borderId="5" xfId="1" applyFont="1" applyBorder="1" applyAlignment="1">
      <alignment horizontal="center"/>
    </xf>
    <xf numFmtId="0" fontId="12" fillId="2" borderId="5" xfId="1" applyFont="1" applyFill="1" applyBorder="1" applyAlignment="1">
      <alignment horizontal="center" vertical="center" wrapText="1"/>
    </xf>
    <xf numFmtId="0" fontId="23" fillId="0" borderId="5" xfId="1" applyFont="1" applyBorder="1" applyAlignment="1">
      <alignment horizontal="center" vertical="center" wrapText="1"/>
    </xf>
    <xf numFmtId="0" fontId="16" fillId="2" borderId="5" xfId="1" applyFont="1" applyFill="1" applyBorder="1" applyAlignment="1">
      <alignment horizontal="center" vertical="center" wrapText="1"/>
    </xf>
    <xf numFmtId="0" fontId="5" fillId="8" borderId="7" xfId="1" applyFont="1" applyFill="1" applyBorder="1"/>
    <xf numFmtId="0" fontId="4" fillId="2" borderId="5" xfId="1" applyFont="1" applyFill="1" applyBorder="1" applyAlignment="1">
      <alignment horizontal="center" vertical="center" wrapText="1"/>
    </xf>
    <xf numFmtId="164" fontId="3" fillId="2" borderId="5" xfId="1" applyNumberFormat="1" applyFont="1" applyFill="1" applyBorder="1" applyAlignment="1">
      <alignment horizontal="center" vertical="center"/>
    </xf>
    <xf numFmtId="0" fontId="3" fillId="8" borderId="12" xfId="1" applyFont="1" applyFill="1" applyBorder="1" applyAlignment="1" applyProtection="1">
      <alignment horizontal="center" vertical="center" wrapText="1"/>
      <protection locked="0"/>
    </xf>
    <xf numFmtId="0" fontId="3" fillId="8" borderId="13" xfId="1" applyFont="1" applyFill="1" applyBorder="1" applyAlignment="1" applyProtection="1">
      <alignment horizontal="center" vertical="center" wrapText="1"/>
      <protection locked="0"/>
    </xf>
    <xf numFmtId="0" fontId="3" fillId="8" borderId="14" xfId="1" applyFont="1" applyFill="1" applyBorder="1" applyAlignment="1" applyProtection="1">
      <alignment horizontal="center" vertical="center" wrapText="1"/>
      <protection locked="0"/>
    </xf>
    <xf numFmtId="0" fontId="13" fillId="8" borderId="12" xfId="1" applyFont="1" applyFill="1" applyBorder="1" applyAlignment="1" applyProtection="1">
      <alignment horizontal="center" vertical="center"/>
      <protection locked="0"/>
    </xf>
    <xf numFmtId="0" fontId="9" fillId="8" borderId="12" xfId="1" applyFont="1" applyFill="1" applyBorder="1" applyAlignment="1" applyProtection="1">
      <alignment horizontal="center" vertical="center"/>
      <protection locked="0"/>
    </xf>
    <xf numFmtId="0" fontId="3" fillId="8" borderId="12" xfId="1" applyFont="1" applyFill="1" applyBorder="1" applyAlignment="1" applyProtection="1">
      <alignment horizontal="center" vertical="center"/>
      <protection locked="0"/>
    </xf>
    <xf numFmtId="0" fontId="14" fillId="8" borderId="12" xfId="1" applyFont="1" applyFill="1" applyBorder="1" applyAlignment="1" applyProtection="1">
      <alignment horizontal="center" vertical="center" wrapText="1"/>
      <protection locked="0"/>
    </xf>
    <xf numFmtId="0" fontId="14" fillId="17" borderId="12" xfId="1" applyFont="1" applyFill="1" applyBorder="1" applyAlignment="1">
      <alignment horizontal="center" vertical="center"/>
    </xf>
    <xf numFmtId="0" fontId="14" fillId="17" borderId="13" xfId="1" applyFont="1" applyFill="1" applyBorder="1" applyAlignment="1">
      <alignment horizontal="center" vertical="center"/>
    </xf>
    <xf numFmtId="0" fontId="3" fillId="8" borderId="12" xfId="1" applyFont="1" applyFill="1" applyBorder="1" applyAlignment="1" applyProtection="1">
      <alignment horizontal="justify" vertical="center" wrapText="1"/>
      <protection locked="0"/>
    </xf>
    <xf numFmtId="0" fontId="13" fillId="8" borderId="12" xfId="1" applyFont="1" applyFill="1" applyBorder="1" applyAlignment="1" applyProtection="1">
      <alignment horizontal="center" vertical="center" wrapText="1"/>
      <protection locked="0"/>
    </xf>
    <xf numFmtId="0" fontId="16" fillId="8" borderId="13" xfId="1" applyFont="1" applyFill="1" applyBorder="1" applyAlignment="1" applyProtection="1">
      <alignment horizontal="center" vertical="center" wrapText="1"/>
      <protection locked="0"/>
    </xf>
    <xf numFmtId="0" fontId="16" fillId="8" borderId="14" xfId="1" applyFont="1" applyFill="1" applyBorder="1" applyAlignment="1" applyProtection="1">
      <alignment horizontal="center" vertical="center" wrapText="1"/>
      <protection locked="0"/>
    </xf>
    <xf numFmtId="0" fontId="13" fillId="8" borderId="12" xfId="1" applyFont="1" applyFill="1" applyBorder="1" applyAlignment="1" applyProtection="1">
      <alignment horizontal="justify" vertical="top"/>
      <protection locked="0"/>
    </xf>
    <xf numFmtId="1" fontId="4" fillId="8" borderId="40" xfId="1" applyNumberFormat="1" applyFont="1" applyFill="1" applyBorder="1" applyAlignment="1">
      <alignment horizontal="center" vertical="center" wrapText="1"/>
    </xf>
    <xf numFmtId="1" fontId="4" fillId="8" borderId="43" xfId="1" applyNumberFormat="1" applyFont="1" applyFill="1" applyBorder="1" applyAlignment="1">
      <alignment horizontal="center" vertical="center" wrapText="1"/>
    </xf>
    <xf numFmtId="0" fontId="4" fillId="8" borderId="12" xfId="1" applyFont="1" applyFill="1" applyBorder="1" applyAlignment="1">
      <alignment horizontal="center" vertical="center" wrapText="1"/>
    </xf>
    <xf numFmtId="0" fontId="4" fillId="8" borderId="13" xfId="1" applyFont="1" applyFill="1" applyBorder="1" applyAlignment="1">
      <alignment horizontal="center" vertical="center" wrapText="1"/>
    </xf>
    <xf numFmtId="0" fontId="4" fillId="8" borderId="14" xfId="1" applyFont="1" applyFill="1" applyBorder="1" applyAlignment="1">
      <alignment horizontal="center" vertical="center" wrapText="1"/>
    </xf>
    <xf numFmtId="0" fontId="3" fillId="8" borderId="12" xfId="1" applyFont="1" applyFill="1" applyBorder="1" applyAlignment="1">
      <alignment horizontal="center"/>
    </xf>
    <xf numFmtId="0" fontId="3" fillId="8" borderId="13" xfId="1" applyFont="1" applyFill="1" applyBorder="1" applyAlignment="1">
      <alignment horizontal="center"/>
    </xf>
    <xf numFmtId="0" fontId="13" fillId="8" borderId="14" xfId="1" applyFont="1" applyFill="1" applyBorder="1" applyAlignment="1" applyProtection="1">
      <alignment horizontal="center" vertical="center"/>
      <protection locked="0"/>
    </xf>
    <xf numFmtId="0" fontId="3" fillId="0" borderId="1" xfId="1" applyFont="1" applyBorder="1" applyAlignment="1">
      <alignment horizontal="center" vertical="top" wrapText="1"/>
    </xf>
    <xf numFmtId="0" fontId="4" fillId="8" borderId="44" xfId="1" applyFont="1" applyFill="1" applyBorder="1" applyAlignment="1">
      <alignment horizontal="center" vertical="center" wrapText="1"/>
    </xf>
    <xf numFmtId="0" fontId="4" fillId="8" borderId="43" xfId="1" applyFont="1" applyFill="1" applyBorder="1" applyAlignment="1">
      <alignment horizontal="center" vertical="center" wrapText="1"/>
    </xf>
    <xf numFmtId="0" fontId="4" fillId="8" borderId="13" xfId="1" applyFont="1" applyFill="1" applyBorder="1" applyAlignment="1">
      <alignment horizontal="center" vertical="top" wrapText="1"/>
    </xf>
    <xf numFmtId="0" fontId="4" fillId="8" borderId="14" xfId="1" applyFont="1" applyFill="1" applyBorder="1" applyAlignment="1">
      <alignment horizontal="center" vertical="top" wrapText="1"/>
    </xf>
    <xf numFmtId="0" fontId="11" fillId="8" borderId="12" xfId="1" applyFont="1" applyFill="1" applyBorder="1" applyAlignment="1">
      <alignment horizontal="center" vertical="center" wrapText="1"/>
    </xf>
    <xf numFmtId="0" fontId="11" fillId="8" borderId="13" xfId="1" applyFont="1" applyFill="1" applyBorder="1" applyAlignment="1">
      <alignment horizontal="center" vertical="center" wrapText="1"/>
    </xf>
    <xf numFmtId="0" fontId="13" fillId="8" borderId="20" xfId="1" applyFont="1" applyFill="1" applyBorder="1" applyAlignment="1" applyProtection="1">
      <alignment horizontal="center" vertical="center" wrapText="1"/>
      <protection locked="0"/>
    </xf>
    <xf numFmtId="0" fontId="13" fillId="8" borderId="29" xfId="1" applyFont="1" applyFill="1" applyBorder="1" applyAlignment="1" applyProtection="1">
      <alignment horizontal="center" vertical="center" wrapText="1"/>
      <protection locked="0"/>
    </xf>
    <xf numFmtId="14" fontId="3" fillId="8" borderId="12" xfId="1" applyNumberFormat="1" applyFont="1" applyFill="1" applyBorder="1" applyAlignment="1" applyProtection="1">
      <alignment horizontal="center" vertical="center"/>
      <protection locked="0"/>
    </xf>
    <xf numFmtId="0" fontId="3" fillId="8" borderId="13" xfId="1" applyFont="1" applyFill="1" applyBorder="1" applyAlignment="1" applyProtection="1">
      <alignment horizontal="center" vertical="center"/>
      <protection locked="0"/>
    </xf>
    <xf numFmtId="0" fontId="3" fillId="8" borderId="14" xfId="1" applyFont="1" applyFill="1" applyBorder="1" applyAlignment="1" applyProtection="1">
      <alignment horizontal="center" vertical="center"/>
      <protection locked="0"/>
    </xf>
    <xf numFmtId="0" fontId="11" fillId="8" borderId="12" xfId="1" applyFont="1" applyFill="1" applyBorder="1" applyAlignment="1" applyProtection="1">
      <alignment horizontal="center" vertical="center"/>
      <protection locked="0"/>
    </xf>
    <xf numFmtId="0" fontId="11" fillId="8" borderId="13" xfId="1" applyFont="1" applyFill="1" applyBorder="1" applyAlignment="1" applyProtection="1">
      <alignment horizontal="center" vertical="center"/>
      <protection locked="0"/>
    </xf>
    <xf numFmtId="0" fontId="11" fillId="8" borderId="14" xfId="1" applyFont="1" applyFill="1" applyBorder="1" applyAlignment="1" applyProtection="1">
      <alignment horizontal="center" vertical="center"/>
      <protection locked="0"/>
    </xf>
    <xf numFmtId="164" fontId="3" fillId="8" borderId="5" xfId="1" applyNumberFormat="1" applyFont="1" applyFill="1" applyBorder="1" applyAlignment="1">
      <alignment horizontal="center" vertical="center"/>
    </xf>
    <xf numFmtId="0" fontId="5" fillId="8" borderId="21" xfId="1" applyFont="1" applyFill="1" applyBorder="1"/>
    <xf numFmtId="0" fontId="13" fillId="8" borderId="41" xfId="1" applyFont="1" applyFill="1" applyBorder="1" applyAlignment="1" applyProtection="1">
      <alignment horizontal="center" vertical="center" wrapText="1"/>
      <protection locked="0"/>
    </xf>
    <xf numFmtId="0" fontId="13" fillId="8" borderId="13" xfId="1" applyFont="1" applyFill="1" applyBorder="1" applyAlignment="1" applyProtection="1">
      <alignment horizontal="center" vertical="center" wrapText="1"/>
      <protection locked="0"/>
    </xf>
    <xf numFmtId="0" fontId="13" fillId="8" borderId="46" xfId="1" applyFont="1" applyFill="1" applyBorder="1" applyAlignment="1" applyProtection="1">
      <alignment horizontal="center" vertical="center" wrapText="1"/>
      <protection locked="0"/>
    </xf>
    <xf numFmtId="0" fontId="9" fillId="17" borderId="11" xfId="1" applyFont="1" applyFill="1" applyBorder="1" applyAlignment="1" applyProtection="1">
      <alignment horizontal="center" vertical="center"/>
      <protection locked="0"/>
    </xf>
    <xf numFmtId="0" fontId="9" fillId="17" borderId="12" xfId="1" applyFont="1" applyFill="1" applyBorder="1" applyAlignment="1" applyProtection="1">
      <alignment horizontal="center" vertical="center"/>
      <protection locked="0"/>
    </xf>
    <xf numFmtId="0" fontId="14" fillId="8" borderId="12" xfId="1" applyFont="1" applyFill="1" applyBorder="1" applyAlignment="1">
      <alignment horizontal="center" vertical="center" wrapText="1"/>
    </xf>
    <xf numFmtId="0" fontId="14" fillId="8" borderId="13" xfId="1" applyFont="1" applyFill="1" applyBorder="1" applyAlignment="1">
      <alignment horizontal="center" vertical="center" wrapText="1"/>
    </xf>
    <xf numFmtId="0" fontId="3" fillId="0" borderId="1" xfId="1" applyFont="1" applyBorder="1" applyAlignment="1">
      <alignment horizontal="center" vertical="center" wrapText="1"/>
    </xf>
    <xf numFmtId="0" fontId="2" fillId="0" borderId="11" xfId="1" applyBorder="1"/>
    <xf numFmtId="0" fontId="3" fillId="2" borderId="1" xfId="1" applyFont="1" applyFill="1" applyBorder="1" applyAlignment="1">
      <alignment horizontal="center" vertical="top" wrapText="1"/>
    </xf>
    <xf numFmtId="0" fontId="13" fillId="8" borderId="1" xfId="1" applyFont="1" applyFill="1" applyBorder="1" applyAlignment="1">
      <alignment horizontal="center" vertical="center" wrapText="1"/>
    </xf>
    <xf numFmtId="0" fontId="16" fillId="2" borderId="1" xfId="1" applyFont="1" applyFill="1" applyBorder="1" applyAlignment="1">
      <alignment horizontal="center" vertical="center"/>
    </xf>
    <xf numFmtId="0" fontId="13" fillId="0" borderId="3" xfId="1" applyFont="1" applyBorder="1"/>
    <xf numFmtId="0" fontId="13" fillId="0" borderId="2" xfId="1" applyFont="1" applyBorder="1"/>
    <xf numFmtId="0" fontId="25" fillId="0" borderId="1" xfId="1" applyFont="1" applyBorder="1" applyAlignment="1">
      <alignment horizontal="center" vertical="center"/>
    </xf>
    <xf numFmtId="0" fontId="4" fillId="3" borderId="1" xfId="2" applyFont="1" applyFill="1" applyBorder="1" applyAlignment="1">
      <alignment horizontal="left" vertical="center"/>
    </xf>
    <xf numFmtId="0" fontId="5" fillId="0" borderId="2" xfId="2" applyFont="1" applyBorder="1"/>
    <xf numFmtId="164" fontId="4" fillId="0" borderId="1" xfId="2" applyNumberFormat="1" applyFont="1" applyBorder="1" applyAlignment="1">
      <alignment horizontal="center" vertical="center"/>
    </xf>
    <xf numFmtId="0" fontId="5" fillId="0" borderId="3" xfId="2" applyFont="1" applyBorder="1"/>
    <xf numFmtId="0" fontId="3" fillId="3" borderId="1" xfId="2" applyFont="1" applyFill="1" applyBorder="1" applyAlignment="1">
      <alignment horizontal="center"/>
    </xf>
    <xf numFmtId="0" fontId="4" fillId="2" borderId="1" xfId="2" applyFont="1" applyFill="1" applyBorder="1" applyAlignment="1">
      <alignment horizontal="right" vertical="center"/>
    </xf>
    <xf numFmtId="164" fontId="4" fillId="2" borderId="1" xfId="2" applyNumberFormat="1" applyFont="1" applyFill="1" applyBorder="1" applyAlignment="1">
      <alignment horizontal="center" vertical="center"/>
    </xf>
    <xf numFmtId="0" fontId="4" fillId="3" borderId="1" xfId="2" applyFont="1" applyFill="1" applyBorder="1" applyAlignment="1">
      <alignment horizontal="center"/>
    </xf>
    <xf numFmtId="0" fontId="4" fillId="3" borderId="5" xfId="2" applyFont="1" applyFill="1" applyBorder="1" applyAlignment="1">
      <alignment horizontal="center" vertical="center"/>
    </xf>
    <xf numFmtId="0" fontId="5" fillId="0" borderId="7" xfId="2" applyFont="1" applyBorder="1"/>
    <xf numFmtId="0" fontId="4" fillId="3" borderId="6" xfId="2" applyFont="1" applyFill="1" applyBorder="1" applyAlignment="1">
      <alignment horizontal="center" vertical="center"/>
    </xf>
    <xf numFmtId="0" fontId="5" fillId="0" borderId="0" xfId="2" applyFont="1"/>
    <xf numFmtId="0" fontId="5" fillId="0" borderId="6" xfId="2" applyFont="1" applyBorder="1"/>
    <xf numFmtId="0" fontId="26" fillId="0" borderId="0" xfId="2"/>
    <xf numFmtId="0" fontId="5" fillId="0" borderId="8" xfId="2" applyFont="1" applyBorder="1"/>
    <xf numFmtId="0" fontId="5" fillId="0" borderId="9" xfId="2" applyFont="1" applyBorder="1"/>
    <xf numFmtId="0" fontId="4" fillId="3" borderId="5" xfId="2" applyFont="1" applyFill="1" applyBorder="1" applyAlignment="1">
      <alignment horizontal="center" vertical="center" wrapText="1"/>
    </xf>
    <xf numFmtId="0" fontId="4" fillId="3" borderId="8" xfId="2" applyFont="1" applyFill="1" applyBorder="1" applyAlignment="1">
      <alignment horizontal="center"/>
    </xf>
    <xf numFmtId="0" fontId="5" fillId="0" borderId="10" xfId="2" applyFont="1" applyBorder="1"/>
    <xf numFmtId="0" fontId="4" fillId="3" borderId="1" xfId="2" applyFont="1" applyFill="1" applyBorder="1" applyAlignment="1">
      <alignment horizontal="center" vertical="center" wrapText="1"/>
    </xf>
    <xf numFmtId="0" fontId="4" fillId="0" borderId="11" xfId="2" applyFont="1" applyBorder="1" applyAlignment="1">
      <alignment horizontal="center" vertical="center" wrapText="1"/>
    </xf>
    <xf numFmtId="0" fontId="5" fillId="0" borderId="11" xfId="2" applyFont="1" applyBorder="1"/>
    <xf numFmtId="0" fontId="3" fillId="0" borderId="11" xfId="2" applyFont="1" applyBorder="1" applyAlignment="1">
      <alignment horizontal="center" vertical="center" wrapText="1"/>
    </xf>
    <xf numFmtId="0" fontId="9" fillId="0" borderId="11" xfId="2" applyFont="1" applyBorder="1" applyAlignment="1">
      <alignment horizontal="center" vertical="center" wrapText="1"/>
    </xf>
    <xf numFmtId="0" fontId="23" fillId="0" borderId="11" xfId="2" applyFont="1" applyBorder="1" applyAlignment="1">
      <alignment horizontal="center" vertical="center" wrapText="1"/>
    </xf>
    <xf numFmtId="0" fontId="4" fillId="3" borderId="7" xfId="2" applyFont="1" applyFill="1" applyBorder="1" applyAlignment="1">
      <alignment horizontal="center" vertical="center" wrapText="1"/>
    </xf>
    <xf numFmtId="0" fontId="3" fillId="0" borderId="11" xfId="2" applyFont="1" applyBorder="1" applyAlignment="1">
      <alignment horizontal="center" vertical="center"/>
    </xf>
    <xf numFmtId="0" fontId="9" fillId="0" borderId="11" xfId="2" applyFont="1" applyBorder="1" applyAlignment="1">
      <alignment horizontal="center" vertical="center"/>
    </xf>
    <xf numFmtId="1" fontId="11" fillId="0" borderId="11" xfId="2" applyNumberFormat="1" applyFont="1" applyBorder="1" applyAlignment="1">
      <alignment horizontal="center" vertical="center" wrapText="1"/>
    </xf>
    <xf numFmtId="0" fontId="7" fillId="0" borderId="11" xfId="2" applyFont="1" applyBorder="1" applyAlignment="1">
      <alignment horizontal="center" vertical="center" wrapText="1"/>
    </xf>
    <xf numFmtId="0" fontId="7" fillId="2" borderId="11" xfId="2" applyFont="1" applyFill="1" applyBorder="1" applyAlignment="1">
      <alignment horizontal="center" vertical="center"/>
    </xf>
    <xf numFmtId="0" fontId="11" fillId="5" borderId="11" xfId="2" applyFont="1" applyFill="1" applyBorder="1" applyAlignment="1">
      <alignment horizontal="center" vertical="center"/>
    </xf>
    <xf numFmtId="0" fontId="23" fillId="2" borderId="11" xfId="2" applyFont="1" applyFill="1" applyBorder="1" applyAlignment="1">
      <alignment horizontal="center" vertical="center" wrapText="1"/>
    </xf>
    <xf numFmtId="0" fontId="3" fillId="2" borderId="11" xfId="2" applyFont="1" applyFill="1" applyBorder="1" applyAlignment="1">
      <alignment horizontal="center" vertical="center" wrapText="1"/>
    </xf>
    <xf numFmtId="0" fontId="13" fillId="2" borderId="11" xfId="2" applyFont="1" applyFill="1" applyBorder="1" applyAlignment="1">
      <alignment horizontal="center" vertical="center" wrapText="1"/>
    </xf>
    <xf numFmtId="0" fontId="9" fillId="5" borderId="11" xfId="2" applyFont="1" applyFill="1" applyBorder="1" applyAlignment="1">
      <alignment horizontal="center" vertical="center" wrapText="1"/>
    </xf>
    <xf numFmtId="0" fontId="11" fillId="0" borderId="11" xfId="2" applyFont="1" applyBorder="1" applyAlignment="1">
      <alignment horizontal="center" vertical="top" wrapText="1"/>
    </xf>
    <xf numFmtId="0" fontId="11" fillId="6" borderId="11" xfId="2" applyFont="1" applyFill="1" applyBorder="1" applyAlignment="1">
      <alignment horizontal="center" vertical="center" wrapText="1"/>
    </xf>
    <xf numFmtId="0" fontId="11" fillId="0" borderId="11" xfId="2" applyFont="1" applyBorder="1" applyAlignment="1">
      <alignment horizontal="center" vertical="center"/>
    </xf>
    <xf numFmtId="164" fontId="3" fillId="2" borderId="11" xfId="2" applyNumberFormat="1" applyFont="1" applyFill="1" applyBorder="1" applyAlignment="1">
      <alignment horizontal="center" vertical="center"/>
    </xf>
    <xf numFmtId="0" fontId="3" fillId="0" borderId="11" xfId="2" applyFont="1" applyBorder="1" applyAlignment="1">
      <alignment horizontal="center"/>
    </xf>
    <xf numFmtId="0" fontId="12" fillId="0" borderId="11" xfId="2" applyFont="1" applyBorder="1" applyAlignment="1">
      <alignment horizontal="center" vertical="center" wrapText="1"/>
    </xf>
    <xf numFmtId="0" fontId="3" fillId="0" borderId="12" xfId="2" applyFont="1" applyBorder="1" applyAlignment="1">
      <alignment horizontal="center" vertical="center" wrapText="1"/>
    </xf>
    <xf numFmtId="0" fontId="3" fillId="0" borderId="13" xfId="2" applyFont="1" applyBorder="1" applyAlignment="1">
      <alignment horizontal="center" vertical="center" wrapText="1"/>
    </xf>
    <xf numFmtId="0" fontId="3" fillId="0" borderId="14" xfId="2" applyFont="1" applyBorder="1" applyAlignment="1">
      <alignment horizontal="center" vertical="center" wrapText="1"/>
    </xf>
    <xf numFmtId="0" fontId="13" fillId="8" borderId="11" xfId="2" applyFont="1" applyFill="1" applyBorder="1" applyAlignment="1" applyProtection="1">
      <alignment horizontal="center" vertical="center" wrapText="1"/>
      <protection locked="0"/>
    </xf>
    <xf numFmtId="0" fontId="13" fillId="0" borderId="11" xfId="2" applyFont="1" applyBorder="1" applyAlignment="1">
      <alignment horizontal="center" vertical="center" wrapText="1"/>
    </xf>
    <xf numFmtId="0" fontId="27" fillId="0" borderId="11" xfId="2" applyFont="1" applyBorder="1" applyAlignment="1" applyProtection="1">
      <alignment horizontal="center" vertical="center" wrapText="1"/>
      <protection locked="0"/>
    </xf>
    <xf numFmtId="0" fontId="3" fillId="0" borderId="11" xfId="2" applyFont="1" applyBorder="1" applyAlignment="1" applyProtection="1">
      <alignment horizontal="center" vertical="center" wrapText="1"/>
      <protection locked="0"/>
    </xf>
    <xf numFmtId="0" fontId="3" fillId="0" borderId="11" xfId="2" applyFont="1" applyFill="1" applyBorder="1" applyAlignment="1" applyProtection="1">
      <alignment horizontal="center" vertical="center" wrapText="1"/>
      <protection locked="0"/>
    </xf>
    <xf numFmtId="0" fontId="16" fillId="0" borderId="0" xfId="2" applyFont="1" applyAlignment="1">
      <alignment horizontal="center" vertical="top" wrapText="1"/>
    </xf>
    <xf numFmtId="0" fontId="9" fillId="8" borderId="11" xfId="2" applyFont="1" applyFill="1" applyBorder="1" applyAlignment="1">
      <alignment horizontal="center" vertical="center" wrapText="1"/>
    </xf>
    <xf numFmtId="0" fontId="11" fillId="8" borderId="11" xfId="2" applyFont="1" applyFill="1" applyBorder="1" applyAlignment="1">
      <alignment horizontal="center" vertical="top" wrapText="1"/>
    </xf>
    <xf numFmtId="0" fontId="11" fillId="8" borderId="11" xfId="2" applyFont="1" applyFill="1" applyBorder="1" applyAlignment="1">
      <alignment horizontal="center" vertical="center" wrapText="1"/>
    </xf>
    <xf numFmtId="0" fontId="3" fillId="8" borderId="11" xfId="2" applyFont="1" applyFill="1" applyBorder="1" applyAlignment="1" applyProtection="1">
      <alignment horizontal="center" vertical="center" wrapText="1"/>
      <protection locked="0"/>
    </xf>
    <xf numFmtId="0" fontId="11" fillId="8" borderId="11" xfId="2" applyFont="1" applyFill="1" applyBorder="1" applyAlignment="1" applyProtection="1">
      <alignment horizontal="center" vertical="center"/>
      <protection locked="0"/>
    </xf>
    <xf numFmtId="14" fontId="3" fillId="8" borderId="11" xfId="2" applyNumberFormat="1" applyFont="1" applyFill="1" applyBorder="1" applyAlignment="1" applyProtection="1">
      <alignment horizontal="center" vertical="center"/>
      <protection locked="0"/>
    </xf>
    <xf numFmtId="0" fontId="3" fillId="8" borderId="11" xfId="2" applyFont="1" applyFill="1" applyBorder="1" applyAlignment="1" applyProtection="1">
      <alignment horizontal="center" vertical="center"/>
      <protection locked="0"/>
    </xf>
    <xf numFmtId="0" fontId="3" fillId="0" borderId="11" xfId="2" applyFont="1" applyBorder="1" applyAlignment="1" applyProtection="1">
      <alignment horizontal="center" vertical="center"/>
      <protection locked="0"/>
    </xf>
    <xf numFmtId="0" fontId="18" fillId="8" borderId="11" xfId="2" applyFont="1" applyFill="1" applyBorder="1" applyAlignment="1">
      <alignment horizontal="center" vertical="center" wrapText="1"/>
    </xf>
    <xf numFmtId="0" fontId="9" fillId="9" borderId="11" xfId="2" applyFont="1" applyFill="1" applyBorder="1" applyAlignment="1" applyProtection="1">
      <alignment horizontal="center" vertical="center"/>
      <protection locked="0"/>
    </xf>
    <xf numFmtId="0" fontId="14" fillId="8" borderId="11" xfId="2" applyFont="1" applyFill="1" applyBorder="1" applyAlignment="1">
      <alignment horizontal="center" vertical="center" wrapText="1"/>
    </xf>
    <xf numFmtId="0" fontId="3" fillId="8" borderId="11" xfId="2" applyFont="1" applyFill="1" applyBorder="1" applyAlignment="1" applyProtection="1">
      <alignment horizontal="justify" vertical="top" wrapText="1"/>
      <protection locked="0"/>
    </xf>
    <xf numFmtId="1" fontId="11" fillId="8" borderId="11" xfId="2" applyNumberFormat="1" applyFont="1" applyFill="1" applyBorder="1" applyAlignment="1">
      <alignment horizontal="center" vertical="center" wrapText="1"/>
    </xf>
    <xf numFmtId="0" fontId="17" fillId="8" borderId="11" xfId="2" applyFont="1" applyFill="1" applyBorder="1" applyAlignment="1">
      <alignment horizontal="center" vertical="center" wrapText="1"/>
    </xf>
    <xf numFmtId="0" fontId="11" fillId="8" borderId="11" xfId="2" applyFont="1" applyFill="1" applyBorder="1" applyAlignment="1">
      <alignment horizontal="center" vertical="center"/>
    </xf>
    <xf numFmtId="0" fontId="13" fillId="8" borderId="11" xfId="2" applyFont="1" applyFill="1" applyBorder="1" applyAlignment="1" applyProtection="1">
      <alignment horizontal="center" vertical="center"/>
      <protection locked="0"/>
    </xf>
    <xf numFmtId="0" fontId="9" fillId="8" borderId="11" xfId="2" applyFont="1" applyFill="1" applyBorder="1" applyAlignment="1" applyProtection="1">
      <alignment horizontal="center" vertical="center" wrapText="1"/>
      <protection locked="0"/>
    </xf>
    <xf numFmtId="0" fontId="9" fillId="8" borderId="11" xfId="2" applyFont="1" applyFill="1" applyBorder="1" applyAlignment="1" applyProtection="1">
      <alignment horizontal="center" vertical="center"/>
      <protection locked="0"/>
    </xf>
    <xf numFmtId="0" fontId="14" fillId="8" borderId="11" xfId="2" applyFont="1" applyFill="1" applyBorder="1" applyAlignment="1" applyProtection="1">
      <alignment horizontal="center" vertical="center" wrapText="1"/>
      <protection locked="0"/>
    </xf>
    <xf numFmtId="0" fontId="17" fillId="9" borderId="11" xfId="2" applyFont="1" applyFill="1" applyBorder="1" applyAlignment="1">
      <alignment horizontal="center" vertical="center"/>
    </xf>
    <xf numFmtId="0" fontId="13" fillId="8" borderId="11" xfId="2" applyFont="1" applyFill="1" applyBorder="1" applyAlignment="1" applyProtection="1">
      <alignment horizontal="justify" vertical="top" wrapText="1"/>
      <protection locked="0"/>
    </xf>
    <xf numFmtId="0" fontId="13" fillId="8" borderId="11" xfId="2" applyFont="1" applyFill="1" applyBorder="1" applyAlignment="1" applyProtection="1">
      <alignment horizontal="justify" vertical="top"/>
      <protection locked="0"/>
    </xf>
    <xf numFmtId="0" fontId="3" fillId="8" borderId="11" xfId="2" applyFont="1" applyFill="1" applyBorder="1" applyAlignment="1">
      <alignment horizontal="center"/>
    </xf>
    <xf numFmtId="0" fontId="12" fillId="8" borderId="11" xfId="2" applyFont="1" applyFill="1" applyBorder="1" applyAlignment="1">
      <alignment horizontal="center" vertical="center" wrapText="1"/>
    </xf>
    <xf numFmtId="0" fontId="7" fillId="8" borderId="11" xfId="2" applyFont="1" applyFill="1" applyBorder="1" applyAlignment="1">
      <alignment horizontal="center" vertical="center" wrapText="1"/>
    </xf>
    <xf numFmtId="0" fontId="17" fillId="8" borderId="11" xfId="2" applyFont="1" applyFill="1" applyBorder="1" applyAlignment="1">
      <alignment horizontal="center" vertical="center"/>
    </xf>
    <xf numFmtId="0" fontId="3" fillId="0" borderId="8" xfId="2" applyFont="1" applyBorder="1" applyAlignment="1">
      <alignment horizontal="center" vertical="top" wrapText="1"/>
    </xf>
    <xf numFmtId="0" fontId="4" fillId="10" borderId="1"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8" xfId="2" applyFont="1" applyFill="1" applyBorder="1" applyAlignment="1">
      <alignment horizontal="center" vertical="center"/>
    </xf>
    <xf numFmtId="0" fontId="4" fillId="2" borderId="15" xfId="2" applyFont="1" applyFill="1" applyBorder="1" applyAlignment="1">
      <alignment horizontal="center" vertical="center"/>
    </xf>
    <xf numFmtId="0" fontId="5" fillId="0" borderId="16" xfId="2" applyFont="1" applyBorder="1"/>
    <xf numFmtId="0" fontId="5" fillId="0" borderId="17" xfId="2" applyFont="1" applyBorder="1"/>
    <xf numFmtId="0" fontId="13" fillId="0" borderId="11" xfId="2" applyFont="1" applyBorder="1" applyAlignment="1" applyProtection="1">
      <alignment horizontal="center" vertical="center" wrapText="1"/>
      <protection locked="0"/>
    </xf>
    <xf numFmtId="0" fontId="21" fillId="8" borderId="11" xfId="2" applyFont="1" applyFill="1" applyBorder="1" applyAlignment="1" applyProtection="1">
      <alignment horizontal="center" vertical="center"/>
      <protection locked="0"/>
    </xf>
    <xf numFmtId="0" fontId="4" fillId="0" borderId="1" xfId="2" applyFont="1" applyBorder="1" applyAlignment="1">
      <alignment horizontal="center" vertical="top" wrapText="1"/>
    </xf>
    <xf numFmtId="0" fontId="19" fillId="0" borderId="2" xfId="2" applyFont="1" applyBorder="1"/>
    <xf numFmtId="0" fontId="3" fillId="2" borderId="1" xfId="2" applyFont="1" applyFill="1" applyBorder="1" applyAlignment="1">
      <alignment horizontal="left" vertical="top" wrapText="1"/>
    </xf>
    <xf numFmtId="14" fontId="3" fillId="0" borderId="1" xfId="2" applyNumberFormat="1" applyFont="1" applyBorder="1" applyAlignment="1">
      <alignment horizontal="center"/>
    </xf>
    <xf numFmtId="0" fontId="3" fillId="0" borderId="11" xfId="2" applyFont="1" applyBorder="1" applyAlignment="1" applyProtection="1">
      <alignment horizontal="center"/>
      <protection locked="0"/>
    </xf>
    <xf numFmtId="0" fontId="16" fillId="19" borderId="1" xfId="2" applyFont="1" applyFill="1" applyBorder="1" applyAlignment="1">
      <alignment horizontal="left" vertical="top" wrapText="1"/>
    </xf>
    <xf numFmtId="0" fontId="29" fillId="12" borderId="3" xfId="2" applyFont="1" applyFill="1" applyBorder="1"/>
    <xf numFmtId="0" fontId="29" fillId="12" borderId="2" xfId="2" applyFont="1" applyFill="1" applyBorder="1"/>
    <xf numFmtId="0" fontId="3" fillId="0" borderId="1" xfId="2" applyFont="1" applyBorder="1" applyAlignment="1">
      <alignment horizontal="center"/>
    </xf>
    <xf numFmtId="0" fontId="3" fillId="0" borderId="18" xfId="2" applyFont="1" applyBorder="1" applyAlignment="1">
      <alignment horizontal="center"/>
    </xf>
    <xf numFmtId="0" fontId="26" fillId="0" borderId="19" xfId="2" applyBorder="1"/>
    <xf numFmtId="0" fontId="26" fillId="0" borderId="20" xfId="2" applyBorder="1"/>
    <xf numFmtId="164" fontId="3" fillId="0" borderId="1" xfId="2" applyNumberFormat="1" applyFont="1" applyBorder="1" applyAlignment="1">
      <alignment horizontal="center"/>
    </xf>
    <xf numFmtId="0" fontId="3" fillId="0" borderId="8" xfId="2" applyFont="1" applyBorder="1" applyAlignment="1">
      <alignment horizontal="center"/>
    </xf>
    <xf numFmtId="0" fontId="4" fillId="10" borderId="1" xfId="2" applyFont="1" applyFill="1" applyBorder="1" applyAlignment="1">
      <alignment horizontal="center" wrapText="1"/>
    </xf>
    <xf numFmtId="0" fontId="12" fillId="0" borderId="8" xfId="2" applyFont="1" applyBorder="1" applyAlignment="1">
      <alignment horizontal="center" vertical="center"/>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0" fontId="14" fillId="0" borderId="18" xfId="2" applyFont="1" applyBorder="1" applyAlignment="1">
      <alignment horizontal="center" vertical="center"/>
    </xf>
    <xf numFmtId="0" fontId="14" fillId="0" borderId="19" xfId="2" applyFont="1" applyBorder="1" applyAlignment="1">
      <alignment horizontal="center" vertical="center"/>
    </xf>
    <xf numFmtId="0" fontId="14" fillId="0" borderId="20" xfId="2" applyFont="1" applyBorder="1" applyAlignment="1">
      <alignment horizontal="center" vertical="center"/>
    </xf>
    <xf numFmtId="0" fontId="4" fillId="0" borderId="16" xfId="2" applyFont="1" applyBorder="1" applyAlignment="1">
      <alignment horizontal="center" vertical="center"/>
    </xf>
    <xf numFmtId="0" fontId="4" fillId="2" borderId="1" xfId="2" applyFont="1" applyFill="1" applyBorder="1" applyAlignment="1">
      <alignment horizontal="center" vertical="center"/>
    </xf>
    <xf numFmtId="0" fontId="14" fillId="0" borderId="11" xfId="2" applyFont="1" applyBorder="1" applyAlignment="1">
      <alignment horizontal="center" vertical="center"/>
    </xf>
    <xf numFmtId="0" fontId="3" fillId="0" borderId="1" xfId="2" applyFont="1" applyBorder="1" applyAlignment="1">
      <alignment horizontal="center" vertical="center"/>
    </xf>
    <xf numFmtId="0" fontId="3" fillId="2" borderId="1" xfId="2" applyFont="1" applyFill="1" applyBorder="1" applyAlignment="1">
      <alignment horizontal="center" vertical="center"/>
    </xf>
    <xf numFmtId="0" fontId="3" fillId="3" borderId="15" xfId="2" applyFont="1" applyFill="1" applyBorder="1" applyAlignment="1">
      <alignment horizontal="center"/>
    </xf>
    <xf numFmtId="0" fontId="5" fillId="0" borderId="21" xfId="2" applyFont="1" applyBorder="1"/>
    <xf numFmtId="0" fontId="4" fillId="3" borderId="15" xfId="2" applyFont="1" applyFill="1" applyBorder="1" applyAlignment="1">
      <alignment horizontal="center" vertical="center"/>
    </xf>
    <xf numFmtId="0" fontId="5" fillId="0" borderId="47" xfId="2" applyFont="1" applyBorder="1"/>
    <xf numFmtId="0" fontId="4" fillId="2" borderId="5"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21" xfId="2" applyFont="1" applyFill="1" applyBorder="1" applyAlignment="1">
      <alignment horizontal="center" vertical="center" wrapText="1"/>
    </xf>
    <xf numFmtId="0" fontId="23" fillId="0" borderId="5" xfId="2" applyFont="1" applyBorder="1" applyAlignment="1">
      <alignment horizontal="center" vertical="center" wrapText="1"/>
    </xf>
    <xf numFmtId="0" fontId="5" fillId="0" borderId="7" xfId="2" applyFont="1" applyBorder="1" applyAlignment="1">
      <alignment horizontal="center"/>
    </xf>
    <xf numFmtId="0" fontId="5" fillId="0" borderId="21" xfId="2" applyFont="1" applyBorder="1" applyAlignment="1">
      <alignment horizontal="center"/>
    </xf>
    <xf numFmtId="0" fontId="23" fillId="0" borderId="5" xfId="2" applyFont="1" applyBorder="1" applyAlignment="1">
      <alignment horizontal="left" vertical="center" wrapText="1"/>
    </xf>
    <xf numFmtId="0" fontId="9" fillId="0" borderId="5" xfId="2" applyFont="1" applyBorder="1" applyAlignment="1">
      <alignment horizontal="center" vertical="center" wrapText="1"/>
    </xf>
    <xf numFmtId="0" fontId="4" fillId="0" borderId="5" xfId="2" applyFont="1" applyBorder="1" applyAlignment="1">
      <alignment horizontal="center" vertical="center" wrapText="1"/>
    </xf>
    <xf numFmtId="0" fontId="3" fillId="0" borderId="5" xfId="2" applyFont="1" applyBorder="1" applyAlignment="1">
      <alignment horizontal="center" vertical="center" wrapText="1"/>
    </xf>
    <xf numFmtId="0" fontId="3" fillId="0" borderId="5" xfId="2" applyFont="1" applyBorder="1" applyAlignment="1">
      <alignment horizontal="left" vertical="center" wrapText="1"/>
    </xf>
    <xf numFmtId="0" fontId="9" fillId="0" borderId="5" xfId="2" applyFont="1" applyBorder="1" applyAlignment="1">
      <alignment horizontal="center" vertical="center"/>
    </xf>
    <xf numFmtId="0" fontId="3" fillId="0" borderId="5" xfId="2" applyFont="1" applyBorder="1" applyAlignment="1">
      <alignment horizontal="center" vertical="center"/>
    </xf>
    <xf numFmtId="1" fontId="11" fillId="0" borderId="5" xfId="2" applyNumberFormat="1" applyFont="1" applyBorder="1" applyAlignment="1">
      <alignment horizontal="center" vertical="center" wrapText="1"/>
    </xf>
    <xf numFmtId="0" fontId="7" fillId="0" borderId="17" xfId="2" applyFont="1" applyBorder="1" applyAlignment="1">
      <alignment horizontal="center" vertical="center" wrapText="1"/>
    </xf>
    <xf numFmtId="0" fontId="7" fillId="2" borderId="5" xfId="2" applyFont="1" applyFill="1" applyBorder="1" applyAlignment="1">
      <alignment horizontal="center" vertical="center"/>
    </xf>
    <xf numFmtId="0" fontId="23" fillId="0" borderId="15" xfId="2" applyFont="1" applyBorder="1" applyAlignment="1">
      <alignment horizontal="center" vertical="center" wrapText="1"/>
    </xf>
    <xf numFmtId="0" fontId="11" fillId="5" borderId="5" xfId="2" applyFont="1" applyFill="1" applyBorder="1" applyAlignment="1">
      <alignment horizontal="center" vertical="center"/>
    </xf>
    <xf numFmtId="0" fontId="14" fillId="0" borderId="5" xfId="2" applyFont="1" applyBorder="1" applyAlignment="1">
      <alignment horizontal="center" vertical="center" wrapText="1"/>
    </xf>
    <xf numFmtId="0" fontId="13" fillId="0" borderId="7" xfId="2" applyFont="1" applyBorder="1"/>
    <xf numFmtId="0" fontId="13" fillId="0" borderId="21" xfId="2" applyFont="1" applyBorder="1"/>
    <xf numFmtId="0" fontId="15" fillId="0" borderId="5" xfId="2" applyFont="1" applyBorder="1" applyAlignment="1">
      <alignment horizontal="center" vertical="center" wrapText="1"/>
    </xf>
    <xf numFmtId="0" fontId="31" fillId="0" borderId="7" xfId="2" applyFont="1" applyBorder="1"/>
    <xf numFmtId="0" fontId="31" fillId="0" borderId="21" xfId="2" applyFont="1" applyBorder="1"/>
    <xf numFmtId="0" fontId="9" fillId="5" borderId="5" xfId="2" applyFont="1" applyFill="1" applyBorder="1" applyAlignment="1">
      <alignment horizontal="center" vertical="center" wrapText="1"/>
    </xf>
    <xf numFmtId="0" fontId="11" fillId="0" borderId="7" xfId="2" applyFont="1" applyBorder="1" applyAlignment="1">
      <alignment horizontal="center" vertical="top" wrapText="1"/>
    </xf>
    <xf numFmtId="0" fontId="11" fillId="2" borderId="5" xfId="2" applyFont="1" applyFill="1" applyBorder="1" applyAlignment="1">
      <alignment horizontal="center" vertical="center" wrapText="1"/>
    </xf>
    <xf numFmtId="0" fontId="13" fillId="0" borderId="5" xfId="2" applyFont="1" applyBorder="1" applyAlignment="1">
      <alignment horizontal="center" vertical="center" wrapText="1"/>
    </xf>
    <xf numFmtId="164" fontId="3" fillId="0" borderId="5" xfId="2" applyNumberFormat="1" applyFont="1" applyBorder="1" applyAlignment="1">
      <alignment horizontal="center" vertical="center"/>
    </xf>
    <xf numFmtId="0" fontId="11" fillId="0" borderId="5" xfId="2" applyFont="1" applyBorder="1" applyAlignment="1">
      <alignment horizontal="center" vertical="center"/>
    </xf>
    <xf numFmtId="164" fontId="15" fillId="0" borderId="5" xfId="2" applyNumberFormat="1" applyFont="1" applyBorder="1" applyAlignment="1">
      <alignment horizontal="center" vertical="center" wrapText="1"/>
    </xf>
    <xf numFmtId="0" fontId="3" fillId="0" borderId="5" xfId="2" applyFont="1" applyBorder="1" applyAlignment="1">
      <alignment horizontal="center"/>
    </xf>
    <xf numFmtId="0" fontId="12" fillId="2" borderId="5" xfId="2" applyFont="1" applyFill="1" applyBorder="1" applyAlignment="1">
      <alignment horizontal="center" vertical="center" wrapText="1"/>
    </xf>
    <xf numFmtId="0" fontId="30" fillId="0" borderId="5" xfId="2" applyFont="1" applyBorder="1" applyAlignment="1">
      <alignment horizontal="center" vertical="center" wrapText="1"/>
    </xf>
    <xf numFmtId="0" fontId="13" fillId="0" borderId="7" xfId="2" applyFont="1" applyBorder="1" applyAlignment="1">
      <alignment vertical="center"/>
    </xf>
    <xf numFmtId="0" fontId="13" fillId="0" borderId="21" xfId="2" applyFont="1" applyBorder="1" applyAlignment="1">
      <alignment vertical="center"/>
    </xf>
    <xf numFmtId="0" fontId="3" fillId="20" borderId="15" xfId="2" applyFont="1" applyFill="1" applyBorder="1" applyAlignment="1">
      <alignment horizontal="left" vertical="center" wrapText="1"/>
    </xf>
    <xf numFmtId="0" fontId="3" fillId="2" borderId="15" xfId="2" applyFont="1" applyFill="1" applyBorder="1" applyAlignment="1">
      <alignment horizontal="left" vertical="center" wrapText="1"/>
    </xf>
    <xf numFmtId="0" fontId="3" fillId="2" borderId="5" xfId="2" applyFont="1" applyFill="1" applyBorder="1" applyAlignment="1">
      <alignment horizontal="center" vertical="center" wrapText="1"/>
    </xf>
    <xf numFmtId="0" fontId="13" fillId="2" borderId="5" xfId="2" applyFont="1" applyFill="1" applyBorder="1" applyAlignment="1">
      <alignment horizontal="center" vertical="center" wrapText="1"/>
    </xf>
    <xf numFmtId="0" fontId="23" fillId="2" borderId="5" xfId="2" applyFont="1" applyFill="1" applyBorder="1" applyAlignment="1">
      <alignment horizontal="center" vertical="center" wrapText="1"/>
    </xf>
    <xf numFmtId="0" fontId="23" fillId="2" borderId="5" xfId="2" applyFont="1" applyFill="1" applyBorder="1" applyAlignment="1">
      <alignment horizontal="center" vertical="center"/>
    </xf>
    <xf numFmtId="0" fontId="13" fillId="0" borderId="5" xfId="2" applyFont="1" applyBorder="1" applyAlignment="1">
      <alignment horizontal="left" vertical="center" wrapText="1"/>
    </xf>
    <xf numFmtId="0" fontId="3" fillId="2" borderId="15" xfId="2" applyFont="1" applyFill="1" applyBorder="1" applyAlignment="1">
      <alignment horizontal="center" vertical="center" wrapText="1"/>
    </xf>
    <xf numFmtId="164" fontId="3" fillId="2" borderId="5" xfId="2" applyNumberFormat="1" applyFont="1" applyFill="1" applyBorder="1" applyAlignment="1">
      <alignment horizontal="center" vertical="center"/>
    </xf>
    <xf numFmtId="0" fontId="23" fillId="2" borderId="15" xfId="2" applyFont="1" applyFill="1" applyBorder="1" applyAlignment="1">
      <alignment horizontal="center" vertical="center" wrapText="1"/>
    </xf>
    <xf numFmtId="0" fontId="3" fillId="8" borderId="5" xfId="2" applyFont="1" applyFill="1" applyBorder="1" applyAlignment="1">
      <alignment horizontal="center" vertical="center" wrapText="1"/>
    </xf>
    <xf numFmtId="0" fontId="5" fillId="8" borderId="7" xfId="2" applyFont="1" applyFill="1" applyBorder="1"/>
    <xf numFmtId="0" fontId="5" fillId="8" borderId="21" xfId="2" applyFont="1" applyFill="1" applyBorder="1"/>
    <xf numFmtId="0" fontId="3" fillId="0" borderId="15" xfId="2" applyFont="1" applyBorder="1" applyAlignment="1">
      <alignment horizontal="center" vertical="center" wrapText="1"/>
    </xf>
    <xf numFmtId="1" fontId="11" fillId="0" borderId="32" xfId="2" applyNumberFormat="1" applyFont="1" applyBorder="1" applyAlignment="1">
      <alignment horizontal="center" vertical="center" wrapText="1"/>
    </xf>
    <xf numFmtId="0" fontId="5" fillId="0" borderId="35" xfId="2" applyFont="1" applyBorder="1"/>
    <xf numFmtId="0" fontId="7" fillId="0" borderId="5" xfId="2" applyFont="1" applyBorder="1" applyAlignment="1">
      <alignment horizontal="center" vertical="center" wrapText="1"/>
    </xf>
    <xf numFmtId="0" fontId="3" fillId="0" borderId="1" xfId="2" applyFont="1" applyBorder="1" applyAlignment="1">
      <alignment horizontal="center" vertical="top" wrapText="1"/>
    </xf>
    <xf numFmtId="0" fontId="9" fillId="0" borderId="36" xfId="2" applyFont="1" applyBorder="1" applyAlignment="1">
      <alignment horizontal="center" vertical="center" wrapText="1"/>
    </xf>
    <xf numFmtId="0" fontId="31" fillId="0" borderId="5" xfId="2" applyFont="1" applyBorder="1" applyAlignment="1">
      <alignment horizontal="center" vertical="center" wrapText="1"/>
    </xf>
    <xf numFmtId="0" fontId="4" fillId="0" borderId="1" xfId="2" applyFont="1" applyBorder="1" applyAlignment="1">
      <alignment horizontal="center" vertical="center" wrapText="1"/>
    </xf>
    <xf numFmtId="0" fontId="3" fillId="0" borderId="1" xfId="2" applyFont="1" applyBorder="1" applyAlignment="1">
      <alignment horizontal="justify" vertical="top" wrapText="1"/>
    </xf>
    <xf numFmtId="0" fontId="5" fillId="0" borderId="3" xfId="2" applyFont="1" applyBorder="1" applyAlignment="1">
      <alignment horizontal="justify" vertical="top"/>
    </xf>
    <xf numFmtId="0" fontId="5" fillId="0" borderId="2" xfId="2" applyFont="1" applyBorder="1" applyAlignment="1">
      <alignment horizontal="justify" vertical="top"/>
    </xf>
    <xf numFmtId="0" fontId="3" fillId="2" borderId="1" xfId="2" applyFont="1" applyFill="1" applyBorder="1" applyAlignment="1">
      <alignment horizontal="center" vertical="center" wrapText="1"/>
    </xf>
    <xf numFmtId="0" fontId="13" fillId="8" borderId="1" xfId="2" applyFont="1" applyFill="1" applyBorder="1" applyAlignment="1">
      <alignment horizontal="left" vertical="center" wrapText="1"/>
    </xf>
    <xf numFmtId="0" fontId="5" fillId="8" borderId="3" xfId="2" applyFont="1" applyFill="1" applyBorder="1" applyAlignment="1">
      <alignment horizontal="left" vertical="center"/>
    </xf>
    <xf numFmtId="0" fontId="5" fillId="8" borderId="2" xfId="2" applyFont="1" applyFill="1" applyBorder="1" applyAlignment="1">
      <alignment horizontal="left" vertical="center"/>
    </xf>
    <xf numFmtId="0" fontId="3" fillId="0" borderId="16" xfId="2" applyFont="1" applyBorder="1" applyAlignment="1">
      <alignment horizontal="center" vertical="center"/>
    </xf>
    <xf numFmtId="0" fontId="3" fillId="0" borderId="1" xfId="3" applyFont="1" applyBorder="1" applyAlignment="1">
      <alignment horizontal="center" vertical="center"/>
    </xf>
    <xf numFmtId="0" fontId="13" fillId="0" borderId="3" xfId="3" applyFont="1" applyBorder="1"/>
    <xf numFmtId="0" fontId="13" fillId="0" borderId="2" xfId="3" applyFont="1" applyBorder="1"/>
    <xf numFmtId="0" fontId="4" fillId="3" borderId="1" xfId="3" applyFont="1" applyFill="1" applyBorder="1" applyAlignment="1">
      <alignment horizontal="left" vertical="center"/>
    </xf>
    <xf numFmtId="0" fontId="5" fillId="0" borderId="2" xfId="3" applyFont="1" applyBorder="1"/>
    <xf numFmtId="164" fontId="30" fillId="0" borderId="1" xfId="3" applyNumberFormat="1" applyFont="1" applyBorder="1" applyAlignment="1">
      <alignment horizontal="center" vertical="center"/>
    </xf>
    <xf numFmtId="0" fontId="5" fillId="0" borderId="3" xfId="3" applyFont="1" applyBorder="1"/>
    <xf numFmtId="0" fontId="3" fillId="3" borderId="1" xfId="3" applyFont="1" applyFill="1" applyBorder="1" applyAlignment="1">
      <alignment horizontal="center"/>
    </xf>
    <xf numFmtId="0" fontId="4" fillId="2" borderId="1" xfId="3" applyFont="1" applyFill="1" applyBorder="1" applyAlignment="1">
      <alignment horizontal="right" vertical="center"/>
    </xf>
    <xf numFmtId="0" fontId="4" fillId="2" borderId="1" xfId="3" applyFont="1" applyFill="1" applyBorder="1" applyAlignment="1">
      <alignment horizontal="center" vertical="center"/>
    </xf>
    <xf numFmtId="0" fontId="4" fillId="3" borderId="1" xfId="3" applyFont="1" applyFill="1" applyBorder="1" applyAlignment="1">
      <alignment horizontal="center"/>
    </xf>
    <xf numFmtId="0" fontId="4" fillId="3" borderId="5" xfId="3" applyFont="1" applyFill="1" applyBorder="1" applyAlignment="1">
      <alignment horizontal="center" vertical="center"/>
    </xf>
    <xf numFmtId="0" fontId="5" fillId="0" borderId="7" xfId="3" applyFont="1" applyBorder="1"/>
    <xf numFmtId="0" fontId="5" fillId="0" borderId="21" xfId="3" applyFont="1" applyBorder="1"/>
    <xf numFmtId="0" fontId="4" fillId="3" borderId="6" xfId="3" applyFont="1" applyFill="1" applyBorder="1" applyAlignment="1">
      <alignment horizontal="center" vertical="center"/>
    </xf>
    <xf numFmtId="0" fontId="5" fillId="0" borderId="0" xfId="3" applyFont="1"/>
    <xf numFmtId="0" fontId="5" fillId="0" borderId="6" xfId="3" applyFont="1" applyBorder="1"/>
    <xf numFmtId="0" fontId="26" fillId="0" borderId="0" xfId="3"/>
    <xf numFmtId="0" fontId="5" fillId="0" borderId="8" xfId="3" applyFont="1" applyBorder="1"/>
    <xf numFmtId="0" fontId="5" fillId="0" borderId="9" xfId="3" applyFont="1" applyBorder="1"/>
    <xf numFmtId="0" fontId="4" fillId="3" borderId="5" xfId="3" applyFont="1" applyFill="1" applyBorder="1" applyAlignment="1">
      <alignment horizontal="center" vertical="center" wrapText="1"/>
    </xf>
    <xf numFmtId="0" fontId="4" fillId="3" borderId="8" xfId="3" applyFont="1" applyFill="1" applyBorder="1" applyAlignment="1">
      <alignment horizontal="center"/>
    </xf>
    <xf numFmtId="0" fontId="5" fillId="0" borderId="10" xfId="3" applyFont="1" applyBorder="1"/>
    <xf numFmtId="0" fontId="4" fillId="3" borderId="7" xfId="3" applyFont="1" applyFill="1" applyBorder="1" applyAlignment="1">
      <alignment horizontal="center" vertical="center" wrapText="1"/>
    </xf>
    <xf numFmtId="0" fontId="4" fillId="3" borderId="1" xfId="3" applyFont="1" applyFill="1" applyBorder="1" applyAlignment="1">
      <alignment horizontal="center" vertical="center" wrapText="1"/>
    </xf>
    <xf numFmtId="0" fontId="4" fillId="0" borderId="5" xfId="3" applyFont="1" applyBorder="1" applyAlignment="1">
      <alignment horizontal="center" vertical="center" wrapText="1"/>
    </xf>
    <xf numFmtId="0" fontId="3" fillId="0" borderId="5" xfId="3" applyFont="1" applyBorder="1" applyAlignment="1">
      <alignment horizontal="center" vertical="center" wrapText="1"/>
    </xf>
    <xf numFmtId="0" fontId="3" fillId="0" borderId="5" xfId="3" applyFont="1" applyBorder="1" applyAlignment="1">
      <alignment horizontal="left" vertical="center" wrapText="1"/>
    </xf>
    <xf numFmtId="0" fontId="9" fillId="0" borderId="5" xfId="3" applyFont="1" applyBorder="1" applyAlignment="1">
      <alignment horizontal="center" vertical="center" wrapText="1"/>
    </xf>
    <xf numFmtId="1" fontId="11" fillId="0" borderId="32" xfId="3" applyNumberFormat="1" applyFont="1" applyBorder="1" applyAlignment="1">
      <alignment horizontal="center" vertical="center" wrapText="1"/>
    </xf>
    <xf numFmtId="0" fontId="5" fillId="0" borderId="35" xfId="3" applyFont="1" applyBorder="1"/>
    <xf numFmtId="0" fontId="7" fillId="0" borderId="5" xfId="3" applyFont="1" applyBorder="1" applyAlignment="1">
      <alignment horizontal="center" vertical="center" wrapText="1"/>
    </xf>
    <xf numFmtId="0" fontId="11" fillId="5" borderId="5" xfId="3" applyFont="1" applyFill="1" applyBorder="1" applyAlignment="1">
      <alignment horizontal="center" vertical="center"/>
    </xf>
    <xf numFmtId="0" fontId="3" fillId="0" borderId="5" xfId="3" applyFont="1" applyBorder="1" applyAlignment="1">
      <alignment horizontal="center" vertical="center"/>
    </xf>
    <xf numFmtId="0" fontId="12" fillId="0" borderId="5" xfId="3" applyFont="1" applyBorder="1" applyAlignment="1">
      <alignment horizontal="center" vertical="center" wrapText="1"/>
    </xf>
    <xf numFmtId="0" fontId="23" fillId="0" borderId="5" xfId="3" applyFont="1" applyBorder="1" applyAlignment="1">
      <alignment horizontal="center" vertical="center" wrapText="1"/>
    </xf>
    <xf numFmtId="0" fontId="9" fillId="0" borderId="36" xfId="3" applyFont="1" applyBorder="1" applyAlignment="1">
      <alignment horizontal="center" vertical="center" wrapText="1"/>
    </xf>
    <xf numFmtId="0" fontId="9" fillId="5" borderId="5" xfId="3" applyFont="1" applyFill="1" applyBorder="1" applyAlignment="1">
      <alignment horizontal="center" vertical="center" wrapText="1"/>
    </xf>
    <xf numFmtId="0" fontId="11" fillId="0" borderId="7" xfId="3" applyFont="1" applyBorder="1" applyAlignment="1">
      <alignment horizontal="center" vertical="center" wrapText="1"/>
    </xf>
    <xf numFmtId="0" fontId="11" fillId="6" borderId="5" xfId="3" applyFont="1" applyFill="1" applyBorder="1" applyAlignment="1">
      <alignment horizontal="center" vertical="center" wrapText="1"/>
    </xf>
    <xf numFmtId="0" fontId="23" fillId="2" borderId="5" xfId="3" applyFont="1" applyFill="1" applyBorder="1" applyAlignment="1">
      <alignment horizontal="center" vertical="center" wrapText="1"/>
    </xf>
    <xf numFmtId="0" fontId="31" fillId="0" borderId="7" xfId="3" applyFont="1" applyBorder="1"/>
    <xf numFmtId="0" fontId="23" fillId="0" borderId="5" xfId="3" applyFont="1" applyBorder="1" applyAlignment="1">
      <alignment horizontal="left" vertical="center" wrapText="1"/>
    </xf>
    <xf numFmtId="15" fontId="3" fillId="0" borderId="5" xfId="3" applyNumberFormat="1" applyFont="1" applyBorder="1" applyAlignment="1">
      <alignment horizontal="center" vertical="center" wrapText="1"/>
    </xf>
    <xf numFmtId="0" fontId="11" fillId="0" borderId="5" xfId="3" applyFont="1" applyBorder="1" applyAlignment="1">
      <alignment horizontal="center" vertical="center"/>
    </xf>
    <xf numFmtId="164" fontId="23" fillId="0" borderId="5" xfId="3" applyNumberFormat="1" applyFont="1" applyBorder="1" applyAlignment="1">
      <alignment horizontal="center" vertical="center" wrapText="1"/>
    </xf>
    <xf numFmtId="0" fontId="9" fillId="18" borderId="5" xfId="3" applyFont="1" applyFill="1" applyBorder="1" applyAlignment="1">
      <alignment horizontal="center" vertical="center"/>
    </xf>
    <xf numFmtId="17" fontId="13" fillId="0" borderId="5" xfId="3" applyNumberFormat="1" applyFont="1" applyBorder="1" applyAlignment="1">
      <alignment horizontal="center" vertical="center" wrapText="1"/>
    </xf>
    <xf numFmtId="0" fontId="3" fillId="0" borderId="7" xfId="3" applyFont="1" applyBorder="1" applyAlignment="1">
      <alignment horizontal="left" vertical="center" wrapText="1"/>
    </xf>
    <xf numFmtId="0" fontId="13" fillId="0" borderId="5" xfId="3" applyFont="1" applyBorder="1" applyAlignment="1">
      <alignment horizontal="left" vertical="center" wrapText="1"/>
    </xf>
    <xf numFmtId="0" fontId="7" fillId="2" borderId="5" xfId="3" applyFont="1" applyFill="1" applyBorder="1" applyAlignment="1">
      <alignment horizontal="center" vertical="center"/>
    </xf>
    <xf numFmtId="0" fontId="13" fillId="0" borderId="5" xfId="3" applyFont="1" applyBorder="1" applyAlignment="1">
      <alignment horizontal="center" vertical="center" wrapText="1"/>
    </xf>
    <xf numFmtId="17" fontId="13" fillId="8" borderId="5" xfId="3" applyNumberFormat="1" applyFont="1" applyFill="1" applyBorder="1" applyAlignment="1">
      <alignment horizontal="center" vertical="center" wrapText="1"/>
    </xf>
    <xf numFmtId="0" fontId="5" fillId="8" borderId="7" xfId="3" applyFont="1" applyFill="1" applyBorder="1"/>
    <xf numFmtId="0" fontId="5" fillId="8" borderId="21" xfId="3" applyFont="1" applyFill="1" applyBorder="1"/>
    <xf numFmtId="0" fontId="4" fillId="0" borderId="1" xfId="3" applyFont="1" applyBorder="1" applyAlignment="1">
      <alignment horizontal="center" vertical="top" wrapText="1"/>
    </xf>
    <xf numFmtId="0" fontId="3" fillId="0" borderId="1" xfId="3" applyFont="1" applyBorder="1" applyAlignment="1">
      <alignment vertical="top" wrapText="1"/>
    </xf>
    <xf numFmtId="164" fontId="3" fillId="0" borderId="1" xfId="3" applyNumberFormat="1" applyFont="1" applyBorder="1" applyAlignment="1">
      <alignment horizontal="center"/>
    </xf>
    <xf numFmtId="0" fontId="3" fillId="0" borderId="11" xfId="3" applyFont="1" applyBorder="1" applyAlignment="1">
      <alignment horizontal="center"/>
    </xf>
    <xf numFmtId="0" fontId="26" fillId="0" borderId="11" xfId="3" applyBorder="1"/>
    <xf numFmtId="0" fontId="3" fillId="2" borderId="1" xfId="3" applyFont="1" applyFill="1" applyBorder="1" applyAlignment="1">
      <alignment vertical="top" wrapText="1"/>
    </xf>
    <xf numFmtId="0" fontId="3" fillId="0" borderId="8" xfId="3" applyFont="1" applyBorder="1" applyAlignment="1">
      <alignment horizontal="center"/>
    </xf>
    <xf numFmtId="0" fontId="3" fillId="0" borderId="7" xfId="3" applyFont="1" applyBorder="1" applyAlignment="1">
      <alignment horizontal="center" vertical="center" wrapText="1"/>
    </xf>
    <xf numFmtId="0" fontId="3" fillId="0" borderId="1" xfId="3" applyFont="1" applyBorder="1" applyAlignment="1">
      <alignment horizontal="center" vertical="top" wrapText="1"/>
    </xf>
    <xf numFmtId="0" fontId="4" fillId="10" borderId="1" xfId="3" applyFont="1" applyFill="1" applyBorder="1" applyAlignment="1">
      <alignment horizontal="center" vertical="center" wrapText="1"/>
    </xf>
    <xf numFmtId="0" fontId="4" fillId="2" borderId="8" xfId="3" applyFont="1" applyFill="1" applyBorder="1" applyAlignment="1">
      <alignment horizontal="center" vertical="center" wrapText="1"/>
    </xf>
    <xf numFmtId="0" fontId="4" fillId="2" borderId="8" xfId="3" applyFont="1" applyFill="1" applyBorder="1" applyAlignment="1">
      <alignment horizontal="center" vertical="center"/>
    </xf>
    <xf numFmtId="0" fontId="4" fillId="2" borderId="15" xfId="3" applyFont="1" applyFill="1" applyBorder="1" applyAlignment="1">
      <alignment horizontal="center" vertical="center"/>
    </xf>
    <xf numFmtId="0" fontId="5" fillId="0" borderId="16" xfId="3" applyFont="1" applyBorder="1"/>
    <xf numFmtId="0" fontId="5" fillId="0" borderId="17" xfId="3" applyFont="1" applyBorder="1"/>
    <xf numFmtId="0" fontId="34" fillId="2" borderId="5" xfId="3" applyFont="1" applyFill="1" applyBorder="1" applyAlignment="1">
      <alignment horizontal="center" vertical="center" wrapText="1"/>
    </xf>
    <xf numFmtId="0" fontId="4" fillId="10" borderId="1" xfId="3" applyFont="1" applyFill="1" applyBorder="1" applyAlignment="1">
      <alignment horizontal="center" wrapText="1"/>
    </xf>
    <xf numFmtId="0" fontId="12" fillId="0" borderId="8" xfId="3" applyFont="1" applyBorder="1" applyAlignment="1">
      <alignment horizontal="center" vertical="center"/>
    </xf>
    <xf numFmtId="0" fontId="12" fillId="0" borderId="1" xfId="3" applyFont="1" applyBorder="1" applyAlignment="1">
      <alignment horizontal="center" vertical="center"/>
    </xf>
    <xf numFmtId="0" fontId="12" fillId="0" borderId="1" xfId="3" applyFont="1" applyBorder="1" applyAlignment="1">
      <alignment horizontal="center" vertical="center" wrapText="1"/>
    </xf>
    <xf numFmtId="0" fontId="30" fillId="0" borderId="1" xfId="3" applyFont="1" applyBorder="1" applyAlignment="1">
      <alignment horizontal="center" vertical="top" wrapText="1"/>
    </xf>
    <xf numFmtId="14" fontId="3" fillId="0" borderId="1" xfId="3" applyNumberFormat="1" applyFont="1" applyBorder="1" applyAlignment="1">
      <alignment horizontal="center"/>
    </xf>
    <xf numFmtId="0" fontId="3" fillId="0" borderId="1" xfId="3" applyFont="1" applyBorder="1" applyAlignment="1">
      <alignment horizontal="center"/>
    </xf>
    <xf numFmtId="0" fontId="13" fillId="2" borderId="1" xfId="3" applyFont="1" applyFill="1" applyBorder="1" applyAlignment="1">
      <alignment vertical="top" wrapText="1"/>
    </xf>
    <xf numFmtId="0" fontId="5" fillId="8" borderId="3" xfId="3" applyFont="1" applyFill="1" applyBorder="1"/>
    <xf numFmtId="0" fontId="5" fillId="8" borderId="2" xfId="3" applyFont="1" applyFill="1" applyBorder="1"/>
    <xf numFmtId="0" fontId="4" fillId="0" borderId="1" xfId="3" applyFont="1" applyBorder="1" applyAlignment="1">
      <alignment horizontal="center" vertical="center"/>
    </xf>
    <xf numFmtId="0" fontId="4" fillId="0" borderId="16" xfId="3" applyFont="1" applyBorder="1" applyAlignment="1">
      <alignment horizontal="center" vertical="center"/>
    </xf>
    <xf numFmtId="0" fontId="20" fillId="0" borderId="1" xfId="3" applyFont="1" applyBorder="1" applyAlignment="1">
      <alignment horizontal="center" vertical="center"/>
    </xf>
    <xf numFmtId="164" fontId="4" fillId="0" borderId="1" xfId="3" applyNumberFormat="1" applyFont="1" applyBorder="1" applyAlignment="1">
      <alignment horizontal="center" vertical="center"/>
    </xf>
    <xf numFmtId="0" fontId="3" fillId="2" borderId="5" xfId="3" applyFont="1" applyFill="1" applyBorder="1" applyAlignment="1">
      <alignment horizontal="left" vertical="center" wrapText="1"/>
    </xf>
    <xf numFmtId="0" fontId="3" fillId="8" borderId="5" xfId="3" applyFont="1" applyFill="1" applyBorder="1" applyAlignment="1">
      <alignment horizontal="center" vertical="center" wrapText="1"/>
    </xf>
    <xf numFmtId="0" fontId="11" fillId="0" borderId="7" xfId="3" applyFont="1" applyBorder="1" applyAlignment="1">
      <alignment horizontal="center" vertical="top" wrapText="1"/>
    </xf>
    <xf numFmtId="0" fontId="11" fillId="2" borderId="5" xfId="3" applyFont="1" applyFill="1" applyBorder="1" applyAlignment="1">
      <alignment horizontal="center" vertical="center" wrapText="1"/>
    </xf>
    <xf numFmtId="0" fontId="13" fillId="2" borderId="5" xfId="3" applyFont="1" applyFill="1" applyBorder="1" applyAlignment="1">
      <alignment horizontal="center" vertical="center" wrapText="1"/>
    </xf>
    <xf numFmtId="0" fontId="3" fillId="2" borderId="5" xfId="3" applyFont="1" applyFill="1" applyBorder="1" applyAlignment="1">
      <alignment horizontal="center" vertical="center" wrapText="1"/>
    </xf>
    <xf numFmtId="164" fontId="3" fillId="0" borderId="5" xfId="3" applyNumberFormat="1" applyFont="1" applyBorder="1" applyAlignment="1">
      <alignment horizontal="center" vertical="center"/>
    </xf>
    <xf numFmtId="0" fontId="3" fillId="0" borderId="5" xfId="3" applyFont="1" applyBorder="1" applyAlignment="1">
      <alignment horizontal="center"/>
    </xf>
    <xf numFmtId="0" fontId="12" fillId="2" borderId="5" xfId="3" applyFont="1" applyFill="1" applyBorder="1" applyAlignment="1">
      <alignment horizontal="center" vertical="center" wrapText="1"/>
    </xf>
    <xf numFmtId="0" fontId="9" fillId="0" borderId="5" xfId="3" applyFont="1" applyBorder="1" applyAlignment="1">
      <alignment horizontal="center" vertical="center"/>
    </xf>
    <xf numFmtId="0" fontId="23" fillId="0" borderId="5" xfId="3" applyFont="1" applyBorder="1" applyAlignment="1">
      <alignment horizontal="center" vertical="center"/>
    </xf>
    <xf numFmtId="0" fontId="4" fillId="0" borderId="1" xfId="3" applyFont="1" applyBorder="1" applyAlignment="1">
      <alignment horizontal="center" vertical="center" wrapText="1"/>
    </xf>
    <xf numFmtId="0" fontId="3" fillId="0" borderId="18" xfId="3" applyFont="1" applyBorder="1" applyAlignment="1">
      <alignment horizontal="center"/>
    </xf>
    <xf numFmtId="0" fontId="26" fillId="0" borderId="19" xfId="3" applyBorder="1"/>
    <xf numFmtId="0" fontId="26" fillId="0" borderId="20" xfId="3" applyBorder="1"/>
    <xf numFmtId="0" fontId="4" fillId="2" borderId="1" xfId="3" applyFont="1" applyFill="1" applyBorder="1" applyAlignment="1">
      <alignment horizontal="center" vertical="top" wrapText="1"/>
    </xf>
    <xf numFmtId="0" fontId="3" fillId="2" borderId="1" xfId="3" applyFont="1" applyFill="1" applyBorder="1" applyAlignment="1">
      <alignment horizontal="center" vertical="top" wrapText="1"/>
    </xf>
    <xf numFmtId="164" fontId="3" fillId="2" borderId="1" xfId="3" applyNumberFormat="1" applyFont="1" applyFill="1" applyBorder="1" applyAlignment="1">
      <alignment horizontal="center"/>
    </xf>
    <xf numFmtId="0" fontId="3" fillId="2" borderId="8" xfId="3" applyFont="1" applyFill="1" applyBorder="1" applyAlignment="1">
      <alignment horizontal="center"/>
    </xf>
    <xf numFmtId="0" fontId="3" fillId="2" borderId="1" xfId="3" applyFont="1" applyFill="1" applyBorder="1" applyAlignment="1">
      <alignment horizontal="center"/>
    </xf>
    <xf numFmtId="0" fontId="13" fillId="2" borderId="1" xfId="3" applyFont="1" applyFill="1" applyBorder="1" applyAlignment="1">
      <alignment horizontal="center" vertical="top" wrapText="1"/>
    </xf>
    <xf numFmtId="0" fontId="3" fillId="0" borderId="21" xfId="3" applyFont="1" applyBorder="1" applyAlignment="1">
      <alignment horizontal="center" vertical="center" wrapText="1"/>
    </xf>
    <xf numFmtId="0" fontId="23" fillId="0" borderId="7" xfId="3" applyFont="1" applyBorder="1" applyAlignment="1">
      <alignment horizontal="center" vertical="center" wrapText="1"/>
    </xf>
    <xf numFmtId="0" fontId="23" fillId="0" borderId="5" xfId="3" applyFont="1" applyBorder="1" applyAlignment="1">
      <alignment horizontal="left" vertical="top" wrapText="1"/>
    </xf>
    <xf numFmtId="0" fontId="5" fillId="0" borderId="7" xfId="3" applyFont="1" applyBorder="1" applyAlignment="1">
      <alignment vertical="center"/>
    </xf>
    <xf numFmtId="0" fontId="5" fillId="0" borderId="21" xfId="3" applyFont="1" applyBorder="1" applyAlignment="1">
      <alignment vertical="center"/>
    </xf>
    <xf numFmtId="0" fontId="31" fillId="0" borderId="21" xfId="3" applyFont="1" applyBorder="1"/>
    <xf numFmtId="14" fontId="23" fillId="0" borderId="5" xfId="3" applyNumberFormat="1" applyFont="1" applyBorder="1" applyAlignment="1">
      <alignment horizontal="center" vertical="center"/>
    </xf>
    <xf numFmtId="0" fontId="16" fillId="0" borderId="5" xfId="3" applyFont="1" applyBorder="1" applyAlignment="1">
      <alignment horizontal="left" vertical="center" wrapText="1"/>
    </xf>
    <xf numFmtId="0" fontId="29" fillId="0" borderId="7" xfId="3" applyFont="1" applyBorder="1"/>
    <xf numFmtId="0" fontId="29" fillId="0" borderId="21" xfId="3" applyFont="1" applyBorder="1"/>
    <xf numFmtId="0" fontId="16" fillId="2" borderId="5" xfId="3" applyFont="1" applyFill="1" applyBorder="1" applyAlignment="1">
      <alignment horizontal="center" vertical="center" wrapText="1"/>
    </xf>
    <xf numFmtId="0" fontId="29" fillId="8" borderId="7" xfId="3" applyFont="1" applyFill="1" applyBorder="1"/>
    <xf numFmtId="0" fontId="13" fillId="0" borderId="7" xfId="3" applyFont="1" applyBorder="1" applyAlignment="1">
      <alignment horizontal="center" vertical="center"/>
    </xf>
    <xf numFmtId="0" fontId="13" fillId="0" borderId="21" xfId="3" applyFont="1" applyBorder="1" applyAlignment="1">
      <alignment horizontal="center" vertical="center"/>
    </xf>
    <xf numFmtId="0" fontId="4" fillId="0" borderId="5" xfId="3" applyFont="1" applyBorder="1" applyAlignment="1">
      <alignment horizontal="center" vertical="top" wrapText="1"/>
    </xf>
    <xf numFmtId="0" fontId="3" fillId="0" borderId="5" xfId="3" applyFont="1" applyBorder="1" applyAlignment="1">
      <alignment horizontal="left" vertical="top" wrapText="1"/>
    </xf>
    <xf numFmtId="0" fontId="36" fillId="0" borderId="5" xfId="3" applyFont="1" applyBorder="1" applyAlignment="1">
      <alignment horizontal="center" vertical="center" wrapText="1"/>
    </xf>
    <xf numFmtId="1" fontId="4" fillId="0" borderId="1" xfId="3" applyNumberFormat="1" applyFont="1" applyBorder="1" applyAlignment="1">
      <alignment horizontal="center" vertical="center" wrapText="1"/>
    </xf>
    <xf numFmtId="0" fontId="5" fillId="0" borderId="2" xfId="3" applyFont="1" applyBorder="1" applyAlignment="1">
      <alignment vertical="center"/>
    </xf>
    <xf numFmtId="0" fontId="3" fillId="0" borderId="1" xfId="3" applyFont="1" applyBorder="1" applyAlignment="1">
      <alignment horizontal="left" vertical="center" wrapText="1"/>
    </xf>
    <xf numFmtId="0" fontId="16" fillId="12" borderId="1" xfId="3" applyFont="1" applyFill="1" applyBorder="1" applyAlignment="1">
      <alignment horizontal="left" vertical="center" wrapText="1"/>
    </xf>
    <xf numFmtId="0" fontId="29" fillId="12" borderId="3" xfId="3" applyFont="1" applyFill="1" applyBorder="1"/>
    <xf numFmtId="0" fontId="29" fillId="12" borderId="2" xfId="3" applyFont="1" applyFill="1" applyBorder="1"/>
    <xf numFmtId="0" fontId="3" fillId="0" borderId="1" xfId="3" applyFont="1" applyBorder="1" applyAlignment="1">
      <alignment horizontal="left" vertical="top" wrapText="1"/>
    </xf>
    <xf numFmtId="0" fontId="3" fillId="0" borderId="6" xfId="3" applyFont="1" applyBorder="1" applyAlignment="1">
      <alignment horizontal="center"/>
    </xf>
    <xf numFmtId="0" fontId="19" fillId="0" borderId="2" xfId="3" applyFont="1" applyBorder="1"/>
    <xf numFmtId="0" fontId="23" fillId="2" borderId="1" xfId="3" applyFont="1" applyFill="1" applyBorder="1" applyAlignment="1">
      <alignment horizontal="left" vertical="center" wrapText="1"/>
    </xf>
    <xf numFmtId="1" fontId="4" fillId="0" borderId="1" xfId="3" applyNumberFormat="1" applyFont="1" applyBorder="1" applyAlignment="1">
      <alignment horizontal="center" vertical="top" wrapText="1"/>
    </xf>
    <xf numFmtId="0" fontId="6" fillId="0" borderId="1" xfId="3" applyFont="1" applyBorder="1" applyAlignment="1">
      <alignment horizontal="center"/>
    </xf>
    <xf numFmtId="0" fontId="6" fillId="0" borderId="1" xfId="3" applyFont="1" applyBorder="1" applyAlignment="1">
      <alignment horizontal="center" vertical="center"/>
    </xf>
    <xf numFmtId="0" fontId="19" fillId="0" borderId="3" xfId="3" applyFont="1" applyBorder="1"/>
    <xf numFmtId="0" fontId="3" fillId="2" borderId="1" xfId="3" applyFont="1" applyFill="1" applyBorder="1" applyAlignment="1">
      <alignment horizontal="center" vertical="center"/>
    </xf>
    <xf numFmtId="0" fontId="4" fillId="23" borderId="5" xfId="3" applyFont="1" applyFill="1" applyBorder="1" applyAlignment="1">
      <alignment horizontal="center" vertical="center" wrapText="1"/>
    </xf>
    <xf numFmtId="0" fontId="5" fillId="11" borderId="21" xfId="3" applyFont="1" applyFill="1" applyBorder="1"/>
    <xf numFmtId="0" fontId="3" fillId="0" borderId="5" xfId="3" applyFont="1" applyBorder="1" applyAlignment="1">
      <alignment vertical="center" wrapText="1"/>
    </xf>
    <xf numFmtId="164" fontId="3" fillId="8" borderId="5" xfId="3" applyNumberFormat="1" applyFont="1" applyFill="1" applyBorder="1" applyAlignment="1">
      <alignment horizontal="center" vertical="center"/>
    </xf>
    <xf numFmtId="0" fontId="4" fillId="22" borderId="5" xfId="3" applyFont="1" applyFill="1" applyBorder="1" applyAlignment="1">
      <alignment horizontal="center" vertical="center" wrapText="1"/>
    </xf>
    <xf numFmtId="0" fontId="13" fillId="8" borderId="5" xfId="3" applyFont="1" applyFill="1" applyBorder="1" applyAlignment="1">
      <alignment horizontal="justify" vertical="center" wrapText="1"/>
    </xf>
    <xf numFmtId="0" fontId="5" fillId="8" borderId="7" xfId="3" applyFont="1" applyFill="1" applyBorder="1" applyAlignment="1">
      <alignment horizontal="justify" vertical="center"/>
    </xf>
    <xf numFmtId="0" fontId="5" fillId="8" borderId="21" xfId="3" applyFont="1" applyFill="1" applyBorder="1" applyAlignment="1">
      <alignment horizontal="justify" vertical="center"/>
    </xf>
    <xf numFmtId="0" fontId="13" fillId="8" borderId="5" xfId="3" applyFont="1" applyFill="1" applyBorder="1" applyAlignment="1">
      <alignment horizontal="center" vertical="center" wrapText="1"/>
    </xf>
    <xf numFmtId="0" fontId="14" fillId="8" borderId="5" xfId="3" applyFont="1" applyFill="1" applyBorder="1" applyAlignment="1">
      <alignment horizontal="center" vertical="center" wrapText="1"/>
    </xf>
    <xf numFmtId="0" fontId="3" fillId="8" borderId="5" xfId="3" applyFont="1" applyFill="1" applyBorder="1" applyAlignment="1">
      <alignment horizontal="left" vertical="center" wrapText="1"/>
    </xf>
    <xf numFmtId="0" fontId="23" fillId="8" borderId="5" xfId="3" applyFont="1" applyFill="1" applyBorder="1" applyAlignment="1">
      <alignment horizontal="left" vertical="center" wrapText="1"/>
    </xf>
    <xf numFmtId="0" fontId="13" fillId="8" borderId="5" xfId="3" applyFont="1" applyFill="1" applyBorder="1" applyAlignment="1">
      <alignment horizontal="left" vertical="center" wrapText="1"/>
    </xf>
    <xf numFmtId="0" fontId="3" fillId="0" borderId="1" xfId="3" applyFont="1" applyBorder="1" applyAlignment="1">
      <alignment horizontal="center" vertical="center" wrapText="1"/>
    </xf>
    <xf numFmtId="164" fontId="3" fillId="0" borderId="1" xfId="3" applyNumberFormat="1" applyFont="1" applyBorder="1" applyAlignment="1">
      <alignment horizontal="center" vertical="center"/>
    </xf>
    <xf numFmtId="0" fontId="3" fillId="2" borderId="1" xfId="3" applyFont="1" applyFill="1" applyBorder="1" applyAlignment="1">
      <alignment horizontal="center" vertical="center" wrapText="1"/>
    </xf>
    <xf numFmtId="0" fontId="13" fillId="0" borderId="5" xfId="3" applyFont="1" applyBorder="1" applyAlignment="1">
      <alignment horizontal="center" vertical="center"/>
    </xf>
    <xf numFmtId="0" fontId="5" fillId="0" borderId="3" xfId="3" applyFont="1" applyBorder="1" applyAlignment="1">
      <alignment vertical="center"/>
    </xf>
    <xf numFmtId="0" fontId="13" fillId="2" borderId="1" xfId="3" applyFont="1" applyFill="1" applyBorder="1" applyAlignment="1">
      <alignment horizontal="center" vertical="center" wrapText="1"/>
    </xf>
    <xf numFmtId="0" fontId="3" fillId="0" borderId="16" xfId="3" applyFont="1" applyBorder="1" applyAlignment="1">
      <alignment horizontal="center" vertical="center"/>
    </xf>
    <xf numFmtId="0" fontId="27" fillId="2" borderId="11" xfId="2" applyFont="1" applyFill="1" applyBorder="1" applyAlignment="1">
      <alignment horizontal="center" vertical="center" wrapText="1"/>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336">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indexed="64"/>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indexed="64"/>
          <bgColor rgb="FFFF505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indexed="64"/>
          <bgColor rgb="FFFF5050"/>
        </patternFill>
      </fill>
    </dxf>
    <dxf>
      <fill>
        <patternFill patternType="solid">
          <fgColor indexed="64"/>
          <bgColor rgb="FF0EBE16"/>
        </patternFill>
      </fill>
    </dxf>
    <dxf>
      <fill>
        <patternFill>
          <bgColor rgb="FFFFFF00"/>
        </patternFill>
      </fill>
    </dxf>
    <dxf>
      <fill>
        <patternFill>
          <bgColor rgb="FFEC6114"/>
        </patternFill>
      </fill>
    </dxf>
    <dxf>
      <fill>
        <patternFill>
          <bgColor rgb="FFFF0000"/>
        </patternFill>
      </fill>
    </dxf>
    <dxf>
      <fill>
        <patternFill patternType="solid">
          <fgColor indexed="64"/>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indexed="64"/>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95866377-E892-45FB-B0BE-97A3EE986F5F}"/>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AC274879-C307-4A0C-A805-361D60FDF9C1}"/>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3D5029ED-B57C-41EC-9D86-37AAAEDDB956}"/>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70A9515E-EB8E-45BF-9A2B-B33D66A2529F}"/>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1B27E237-8C9B-4450-8678-43D15DD294B3}"/>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CAD3F941-EBAD-4711-8EA7-BACEF07B2703}"/>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50E5B64B-C39A-4AA1-9F1F-A0433D691B9F}"/>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E61AD120-8638-47FC-9E7A-27A4177F6782}"/>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3A29F0A1-34BF-4F0B-8665-391DBA6BA80D}"/>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5459292E-0964-4C0C-AB35-3548D916F3EC}"/>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F86FD81F-52FB-40F1-8CDE-2A54D1865296}"/>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B1B0017D-4F7A-4329-A03F-D5ECCCC533C1}"/>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8B11BE12-6667-4E8C-80FB-FB6C88E6A858}"/>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2D53147E-472F-43CC-9862-2D57BBF5F3B2}"/>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12B3B3FF-F048-4FAA-8826-5E712D3872C9}"/>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C85EDD13-8A1C-4BCC-87D8-FB154CE45112}"/>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750D489C-3CAF-4C7E-9E1B-00488F7943E7}"/>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32</xdr:col>
      <xdr:colOff>277245</xdr:colOff>
      <xdr:row>6</xdr:row>
      <xdr:rowOff>0</xdr:rowOff>
    </xdr:to>
    <xdr:grpSp>
      <xdr:nvGrpSpPr>
        <xdr:cNvPr id="2" name="Group 4">
          <a:extLst>
            <a:ext uri="{FF2B5EF4-FFF2-40B4-BE49-F238E27FC236}">
              <a16:creationId xmlns:a16="http://schemas.microsoft.com/office/drawing/2014/main" id="{922EC098-B937-49BE-9353-46A4B4DAC55A}"/>
            </a:ext>
          </a:extLst>
        </xdr:cNvPr>
        <xdr:cNvGrpSpPr>
          <a:grpSpLocks/>
        </xdr:cNvGrpSpPr>
      </xdr:nvGrpSpPr>
      <xdr:grpSpPr bwMode="auto">
        <a:xfrm>
          <a:off x="0" y="31750"/>
          <a:ext cx="51644209" cy="1152071"/>
          <a:chOff x="-8" y="0"/>
          <a:chExt cx="1382" cy="136"/>
        </a:xfrm>
      </xdr:grpSpPr>
      <xdr:sp macro="" textlink="">
        <xdr:nvSpPr>
          <xdr:cNvPr id="3" name="1 CuadroTexto">
            <a:extLst>
              <a:ext uri="{FF2B5EF4-FFF2-40B4-BE49-F238E27FC236}">
                <a16:creationId xmlns:a16="http://schemas.microsoft.com/office/drawing/2014/main" id="{466C6FC9-9499-425D-9EC3-DD2185AE652B}"/>
              </a:ext>
            </a:extLst>
          </xdr:cNvPr>
          <xdr:cNvSpPr txBox="1">
            <a:spLocks noChangeArrowheads="1"/>
          </xdr:cNvSpPr>
        </xdr:nvSpPr>
        <xdr:spPr bwMode="auto">
          <a:xfrm>
            <a:off x="-8" y="0"/>
            <a:ext cx="188" cy="136"/>
          </a:xfrm>
          <a:prstGeom prst="rect">
            <a:avLst/>
          </a:prstGeom>
          <a:solidFill>
            <a:srgbClr val="FFFFFF"/>
          </a:solidFill>
          <a:ln w="9525">
            <a:solidFill>
              <a:srgbClr val="000000"/>
            </a:solidFill>
            <a:miter lim="800000"/>
            <a:headEnd/>
            <a:tailEnd/>
          </a:ln>
        </xdr:spPr>
      </xdr:sp>
      <xdr:sp macro="" textlink="">
        <xdr:nvSpPr>
          <xdr:cNvPr id="4" name="3 CuadroTexto">
            <a:extLst>
              <a:ext uri="{FF2B5EF4-FFF2-40B4-BE49-F238E27FC236}">
                <a16:creationId xmlns:a16="http://schemas.microsoft.com/office/drawing/2014/main" id="{90D047B5-2F09-4BDC-B511-6E24B34F0303}"/>
              </a:ext>
            </a:extLst>
          </xdr:cNvPr>
          <xdr:cNvSpPr txBox="1">
            <a:spLocks noChangeArrowheads="1"/>
          </xdr:cNvSpPr>
        </xdr:nvSpPr>
        <xdr:spPr bwMode="auto">
          <a:xfrm>
            <a:off x="180" y="0"/>
            <a:ext cx="198" cy="73"/>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100" b="1" i="0" strike="noStrike">
                <a:solidFill>
                  <a:srgbClr val="000000"/>
                </a:solidFill>
                <a:latin typeface="Times New Roman"/>
                <a:cs typeface="Times New Roman"/>
              </a:rPr>
              <a:t>PROCESO</a:t>
            </a:r>
          </a:p>
        </xdr:txBody>
      </xdr:sp>
      <xdr:sp macro="" textlink="">
        <xdr:nvSpPr>
          <xdr:cNvPr id="5" name="7 CuadroTexto">
            <a:extLst>
              <a:ext uri="{FF2B5EF4-FFF2-40B4-BE49-F238E27FC236}">
                <a16:creationId xmlns:a16="http://schemas.microsoft.com/office/drawing/2014/main" id="{5C166BDF-C5AD-4EDA-8772-C2E9E38CDE56}"/>
              </a:ext>
            </a:extLst>
          </xdr:cNvPr>
          <xdr:cNvSpPr txBox="1">
            <a:spLocks noChangeArrowheads="1"/>
          </xdr:cNvSpPr>
        </xdr:nvSpPr>
        <xdr:spPr bwMode="auto">
          <a:xfrm>
            <a:off x="180" y="73"/>
            <a:ext cx="198" cy="63"/>
          </a:xfrm>
          <a:prstGeom prst="rect">
            <a:avLst/>
          </a:prstGeom>
          <a:noFill/>
          <a:ln w="9525">
            <a:solidFill>
              <a:srgbClr val="000000"/>
            </a:solidFill>
            <a:miter lim="800000"/>
            <a:headEnd/>
            <a:tailEnd/>
          </a:ln>
        </xdr:spPr>
        <xdr:txBody>
          <a:bodyPr vertOverflow="clip" wrap="square" lIns="90000" tIns="144000" rIns="90000" bIns="46800" anchor="t" upright="1"/>
          <a:lstStyle/>
          <a:p>
            <a:pPr algn="ctr" rtl="0">
              <a:defRPr sz="1000"/>
            </a:pPr>
            <a:r>
              <a:rPr lang="es-ES" sz="1100" b="1" i="0" strike="noStrike">
                <a:solidFill>
                  <a:srgbClr val="000000"/>
                </a:solidFill>
                <a:latin typeface="Times New Roman"/>
                <a:cs typeface="Times New Roman"/>
              </a:rPr>
              <a:t>FORMATO</a:t>
            </a:r>
          </a:p>
        </xdr:txBody>
      </xdr:sp>
      <xdr:sp macro="" textlink="">
        <xdr:nvSpPr>
          <xdr:cNvPr id="6" name="8 CuadroTexto">
            <a:extLst>
              <a:ext uri="{FF2B5EF4-FFF2-40B4-BE49-F238E27FC236}">
                <a16:creationId xmlns:a16="http://schemas.microsoft.com/office/drawing/2014/main" id="{36ECEC5C-CD15-454C-96DE-987EFD515BAA}"/>
              </a:ext>
            </a:extLst>
          </xdr:cNvPr>
          <xdr:cNvSpPr txBox="1">
            <a:spLocks noChangeArrowheads="1"/>
          </xdr:cNvSpPr>
        </xdr:nvSpPr>
        <xdr:spPr bwMode="auto">
          <a:xfrm>
            <a:off x="378" y="0"/>
            <a:ext cx="591" cy="73"/>
          </a:xfrm>
          <a:prstGeom prst="rect">
            <a:avLst/>
          </a:prstGeom>
          <a:noFill/>
          <a:ln w="9525">
            <a:solidFill>
              <a:srgbClr val="000000"/>
            </a:solidFill>
            <a:miter lim="800000"/>
            <a:headEnd/>
            <a:tailEnd/>
          </a:ln>
        </xdr:spPr>
        <xdr:txBody>
          <a:bodyPr vertOverflow="clip" wrap="square" lIns="90000" tIns="144000" rIns="90000" bIns="46800" anchor="t" upright="1"/>
          <a:lstStyle/>
          <a:p>
            <a:pPr algn="ctr" rtl="0">
              <a:defRPr sz="1000"/>
            </a:pPr>
            <a:r>
              <a:rPr lang="es-ES" sz="2000" b="1" i="0" strike="noStrike">
                <a:solidFill>
                  <a:srgbClr val="000000"/>
                </a:solidFill>
                <a:latin typeface="Times New Roman"/>
                <a:cs typeface="Times New Roman"/>
              </a:rPr>
              <a:t>GESTIÓN</a:t>
            </a:r>
            <a:r>
              <a:rPr lang="es-ES" sz="2000" b="1" i="0" strike="noStrike" baseline="0">
                <a:solidFill>
                  <a:srgbClr val="000000"/>
                </a:solidFill>
                <a:latin typeface="Times New Roman"/>
                <a:cs typeface="Times New Roman"/>
              </a:rPr>
              <a:t> DE MEJORAMIENTO</a:t>
            </a:r>
            <a:endParaRPr lang="es-ES" sz="2000" b="1" i="0" strike="noStrike">
              <a:solidFill>
                <a:srgbClr val="000000"/>
              </a:solidFill>
              <a:latin typeface="Times New Roman"/>
              <a:cs typeface="Times New Roman"/>
            </a:endParaRPr>
          </a:p>
        </xdr:txBody>
      </xdr:sp>
      <xdr:sp macro="" textlink="">
        <xdr:nvSpPr>
          <xdr:cNvPr id="7" name="10 CuadroTexto">
            <a:extLst>
              <a:ext uri="{FF2B5EF4-FFF2-40B4-BE49-F238E27FC236}">
                <a16:creationId xmlns:a16="http://schemas.microsoft.com/office/drawing/2014/main" id="{F321EDED-26A1-4766-A50A-0AFCC17C4657}"/>
              </a:ext>
            </a:extLst>
          </xdr:cNvPr>
          <xdr:cNvSpPr txBox="1">
            <a:spLocks noChangeArrowheads="1"/>
          </xdr:cNvSpPr>
        </xdr:nvSpPr>
        <xdr:spPr bwMode="auto">
          <a:xfrm>
            <a:off x="378" y="73"/>
            <a:ext cx="591" cy="63"/>
          </a:xfrm>
          <a:prstGeom prst="rect">
            <a:avLst/>
          </a:prstGeom>
          <a:noFill/>
          <a:ln w="9525">
            <a:solidFill>
              <a:srgbClr val="000000"/>
            </a:solidFill>
            <a:miter lim="800000"/>
            <a:headEnd/>
            <a:tailEnd/>
          </a:ln>
        </xdr:spPr>
        <xdr:txBody>
          <a:bodyPr vertOverflow="clip" wrap="square" lIns="0" tIns="144000" rIns="0" bIns="46800" anchor="t" upright="1"/>
          <a:lstStyle/>
          <a:p>
            <a:pPr algn="ctr" rtl="0">
              <a:defRPr sz="1000"/>
            </a:pPr>
            <a:r>
              <a:rPr lang="es-ES" sz="2000" b="1" i="0" strike="noStrike">
                <a:solidFill>
                  <a:srgbClr val="000000"/>
                </a:solidFill>
                <a:latin typeface="Times New Roman" pitchFamily="18" charset="0"/>
                <a:cs typeface="Times New Roman" pitchFamily="18" charset="0"/>
              </a:rPr>
              <a:t>MAPA DE RIESGOS DE GESTIÓN</a:t>
            </a:r>
          </a:p>
        </xdr:txBody>
      </xdr:sp>
      <xdr:sp macro="" textlink="">
        <xdr:nvSpPr>
          <xdr:cNvPr id="8" name="11 CuadroTexto">
            <a:extLst>
              <a:ext uri="{FF2B5EF4-FFF2-40B4-BE49-F238E27FC236}">
                <a16:creationId xmlns:a16="http://schemas.microsoft.com/office/drawing/2014/main" id="{BC428684-668E-4D91-BE96-E965508FBD47}"/>
              </a:ext>
            </a:extLst>
          </xdr:cNvPr>
          <xdr:cNvSpPr txBox="1">
            <a:spLocks noChangeArrowheads="1"/>
          </xdr:cNvSpPr>
        </xdr:nvSpPr>
        <xdr:spPr bwMode="auto">
          <a:xfrm>
            <a:off x="970" y="0"/>
            <a:ext cx="215" cy="37"/>
          </a:xfrm>
          <a:prstGeom prst="rect">
            <a:avLst/>
          </a:prstGeom>
          <a:noFill/>
          <a:ln w="9525">
            <a:solidFill>
              <a:srgbClr val="000000"/>
            </a:solidFill>
            <a:miter lim="800000"/>
            <a:headEnd/>
            <a:tailEnd/>
          </a:ln>
        </xdr:spPr>
        <xdr:txBody>
          <a:bodyPr vertOverflow="clip" wrap="square" lIns="0" tIns="72000" rIns="0" bIns="0" anchor="t" upright="1"/>
          <a:lstStyle/>
          <a:p>
            <a:pPr algn="ctr" rtl="0">
              <a:defRPr sz="1000"/>
            </a:pPr>
            <a:r>
              <a:rPr lang="es-ES" sz="1100" b="1" i="0" strike="noStrike">
                <a:solidFill>
                  <a:srgbClr val="000000"/>
                </a:solidFill>
                <a:latin typeface="Times New Roman"/>
                <a:cs typeface="Times New Roman"/>
              </a:rPr>
              <a:t>CÓDIGO</a:t>
            </a:r>
          </a:p>
        </xdr:txBody>
      </xdr:sp>
      <xdr:sp macro="" textlink="">
        <xdr:nvSpPr>
          <xdr:cNvPr id="9" name="12 CuadroTexto">
            <a:extLst>
              <a:ext uri="{FF2B5EF4-FFF2-40B4-BE49-F238E27FC236}">
                <a16:creationId xmlns:a16="http://schemas.microsoft.com/office/drawing/2014/main" id="{FC7871B1-9747-47C0-B780-9896DB4186A4}"/>
              </a:ext>
            </a:extLst>
          </xdr:cNvPr>
          <xdr:cNvSpPr txBox="1">
            <a:spLocks noChangeArrowheads="1"/>
          </xdr:cNvSpPr>
        </xdr:nvSpPr>
        <xdr:spPr bwMode="auto">
          <a:xfrm>
            <a:off x="970" y="37"/>
            <a:ext cx="215" cy="36"/>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100" b="1" i="0" strike="noStrike">
                <a:solidFill>
                  <a:srgbClr val="000000"/>
                </a:solidFill>
                <a:latin typeface="Times New Roman"/>
                <a:cs typeface="Times New Roman"/>
              </a:rPr>
              <a:t>VERSIÓN</a:t>
            </a:r>
          </a:p>
        </xdr:txBody>
      </xdr:sp>
      <xdr:sp macro="" textlink="">
        <xdr:nvSpPr>
          <xdr:cNvPr id="10" name="13 CuadroTexto">
            <a:extLst>
              <a:ext uri="{FF2B5EF4-FFF2-40B4-BE49-F238E27FC236}">
                <a16:creationId xmlns:a16="http://schemas.microsoft.com/office/drawing/2014/main" id="{2375ED9F-DA15-4D10-9F81-AD137069C6F1}"/>
              </a:ext>
            </a:extLst>
          </xdr:cNvPr>
          <xdr:cNvSpPr txBox="1">
            <a:spLocks noChangeArrowheads="1"/>
          </xdr:cNvSpPr>
        </xdr:nvSpPr>
        <xdr:spPr bwMode="auto">
          <a:xfrm>
            <a:off x="970" y="73"/>
            <a:ext cx="215" cy="2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100" b="1" i="0" strike="noStrike">
                <a:solidFill>
                  <a:srgbClr val="000000"/>
                </a:solidFill>
                <a:latin typeface="Times New Roman"/>
                <a:cs typeface="Times New Roman"/>
              </a:rPr>
              <a:t>PÁGINA</a:t>
            </a:r>
          </a:p>
        </xdr:txBody>
      </xdr:sp>
      <xdr:sp macro="" textlink="">
        <xdr:nvSpPr>
          <xdr:cNvPr id="11" name="14 CuadroTexto">
            <a:extLst>
              <a:ext uri="{FF2B5EF4-FFF2-40B4-BE49-F238E27FC236}">
                <a16:creationId xmlns:a16="http://schemas.microsoft.com/office/drawing/2014/main" id="{C3027325-9126-4E33-80B2-B6BBA478E9D0}"/>
              </a:ext>
            </a:extLst>
          </xdr:cNvPr>
          <xdr:cNvSpPr txBox="1">
            <a:spLocks noChangeArrowheads="1"/>
          </xdr:cNvSpPr>
        </xdr:nvSpPr>
        <xdr:spPr bwMode="auto">
          <a:xfrm>
            <a:off x="970" y="102"/>
            <a:ext cx="215" cy="34"/>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100" b="1" i="0" strike="noStrike">
                <a:solidFill>
                  <a:srgbClr val="000000"/>
                </a:solidFill>
                <a:latin typeface="Times New Roman"/>
                <a:cs typeface="Times New Roman"/>
              </a:rPr>
              <a:t>VIGENTE DESDE</a:t>
            </a:r>
          </a:p>
        </xdr:txBody>
      </xdr:sp>
      <xdr:sp macro="" textlink="">
        <xdr:nvSpPr>
          <xdr:cNvPr id="12" name="16 CuadroTexto">
            <a:extLst>
              <a:ext uri="{FF2B5EF4-FFF2-40B4-BE49-F238E27FC236}">
                <a16:creationId xmlns:a16="http://schemas.microsoft.com/office/drawing/2014/main" id="{305003B9-4EC3-4BBC-ACA7-D8424B1B50A7}"/>
              </a:ext>
            </a:extLst>
          </xdr:cNvPr>
          <xdr:cNvSpPr txBox="1">
            <a:spLocks noChangeArrowheads="1"/>
          </xdr:cNvSpPr>
        </xdr:nvSpPr>
        <xdr:spPr bwMode="auto">
          <a:xfrm>
            <a:off x="1184" y="0"/>
            <a:ext cx="190" cy="37"/>
          </a:xfrm>
          <a:prstGeom prst="rect">
            <a:avLst/>
          </a:prstGeom>
          <a:noFill/>
          <a:ln w="9525">
            <a:solidFill>
              <a:srgbClr val="000000"/>
            </a:solidFill>
            <a:miter lim="800000"/>
            <a:headEnd/>
            <a:tailEnd/>
          </a:ln>
        </xdr:spPr>
        <xdr:txBody>
          <a:bodyPr vertOverflow="clip" wrap="square" lIns="90000" tIns="54000" rIns="90000" bIns="46800" anchor="t" upright="1"/>
          <a:lstStyle/>
          <a:p>
            <a:pPr algn="ctr" rtl="0">
              <a:defRPr sz="1000"/>
            </a:pPr>
            <a:r>
              <a:rPr lang="es-ES" sz="1400" b="1" i="0" strike="noStrike">
                <a:solidFill>
                  <a:srgbClr val="000000"/>
                </a:solidFill>
                <a:latin typeface="Times New Roman"/>
                <a:cs typeface="Times New Roman"/>
              </a:rPr>
              <a:t>E-MEJ-FT-009</a:t>
            </a:r>
          </a:p>
        </xdr:txBody>
      </xdr:sp>
      <xdr:sp macro="" textlink="">
        <xdr:nvSpPr>
          <xdr:cNvPr id="13" name="17 CuadroTexto">
            <a:extLst>
              <a:ext uri="{FF2B5EF4-FFF2-40B4-BE49-F238E27FC236}">
                <a16:creationId xmlns:a16="http://schemas.microsoft.com/office/drawing/2014/main" id="{5E0AE2B6-E13E-4A9D-B048-C238635BB38E}"/>
              </a:ext>
            </a:extLst>
          </xdr:cNvPr>
          <xdr:cNvSpPr txBox="1">
            <a:spLocks noChangeArrowheads="1"/>
          </xdr:cNvSpPr>
        </xdr:nvSpPr>
        <xdr:spPr bwMode="auto">
          <a:xfrm>
            <a:off x="1184" y="37"/>
            <a:ext cx="190" cy="36"/>
          </a:xfrm>
          <a:prstGeom prst="rect">
            <a:avLst/>
          </a:prstGeom>
          <a:noFill/>
          <a:ln w="9525">
            <a:solidFill>
              <a:srgbClr val="000000"/>
            </a:solidFill>
            <a:miter lim="800000"/>
            <a:headEnd/>
            <a:tailEnd/>
          </a:ln>
        </xdr:spPr>
        <xdr:txBody>
          <a:bodyPr vertOverflow="clip" wrap="square" lIns="90000" tIns="64800" rIns="90000" bIns="46800" anchor="t" upright="1"/>
          <a:lstStyle/>
          <a:p>
            <a:pPr algn="ctr" rtl="0">
              <a:defRPr sz="1000"/>
            </a:pPr>
            <a:r>
              <a:rPr lang="es-ES" sz="1400" b="1" i="0" strike="noStrike">
                <a:solidFill>
                  <a:srgbClr val="000000"/>
                </a:solidFill>
                <a:latin typeface="Times New Roman"/>
                <a:cs typeface="Times New Roman"/>
              </a:rPr>
              <a:t>08</a:t>
            </a:r>
          </a:p>
        </xdr:txBody>
      </xdr:sp>
      <xdr:sp macro="" textlink="">
        <xdr:nvSpPr>
          <xdr:cNvPr id="14" name="18 CuadroTexto">
            <a:extLst>
              <a:ext uri="{FF2B5EF4-FFF2-40B4-BE49-F238E27FC236}">
                <a16:creationId xmlns:a16="http://schemas.microsoft.com/office/drawing/2014/main" id="{9B23C776-28FA-4F46-AF72-DF0694850C2E}"/>
              </a:ext>
            </a:extLst>
          </xdr:cNvPr>
          <xdr:cNvSpPr txBox="1">
            <a:spLocks noChangeArrowheads="1"/>
          </xdr:cNvSpPr>
        </xdr:nvSpPr>
        <xdr:spPr bwMode="auto">
          <a:xfrm>
            <a:off x="1184" y="73"/>
            <a:ext cx="190" cy="29"/>
          </a:xfrm>
          <a:prstGeom prst="rect">
            <a:avLst/>
          </a:prstGeom>
          <a:noFill/>
          <a:ln w="9525">
            <a:solidFill>
              <a:srgbClr val="000000"/>
            </a:solidFill>
            <a:miter lim="800000"/>
            <a:headEnd/>
            <a:tailEnd/>
          </a:ln>
        </xdr:spPr>
        <xdr:txBody>
          <a:bodyPr/>
          <a:lstStyle/>
          <a:p>
            <a:pPr algn="ctr"/>
            <a:r>
              <a:rPr lang="es-CO" sz="1400" b="1">
                <a:latin typeface="Times New Roman" pitchFamily="18" charset="0"/>
                <a:cs typeface="Times New Roman" pitchFamily="18" charset="0"/>
              </a:rPr>
              <a:t>1 DE 1</a:t>
            </a:r>
          </a:p>
        </xdr:txBody>
      </xdr:sp>
      <xdr:sp macro="" textlink="">
        <xdr:nvSpPr>
          <xdr:cNvPr id="15" name="19 CuadroTexto">
            <a:extLst>
              <a:ext uri="{FF2B5EF4-FFF2-40B4-BE49-F238E27FC236}">
                <a16:creationId xmlns:a16="http://schemas.microsoft.com/office/drawing/2014/main" id="{EE1227DC-B413-48BA-9F6B-970AEF01493E}"/>
              </a:ext>
            </a:extLst>
          </xdr:cNvPr>
          <xdr:cNvSpPr txBox="1">
            <a:spLocks noChangeArrowheads="1"/>
          </xdr:cNvSpPr>
        </xdr:nvSpPr>
        <xdr:spPr bwMode="auto">
          <a:xfrm>
            <a:off x="1184" y="102"/>
            <a:ext cx="190" cy="18"/>
          </a:xfrm>
          <a:prstGeom prst="rect">
            <a:avLst/>
          </a:prstGeom>
          <a:noFill/>
          <a:ln w="9525">
            <a:solidFill>
              <a:srgbClr val="000000"/>
            </a:solidFill>
            <a:miter lim="800000"/>
            <a:headEnd/>
            <a:tailEnd/>
          </a:ln>
        </xdr:spPr>
        <xdr:txBody>
          <a:bodyPr vertOverflow="clip" wrap="square" lIns="0" tIns="54000" rIns="0" bIns="10800" anchor="t" upright="1"/>
          <a:lstStyle/>
          <a:p>
            <a:pPr algn="ctr" rtl="0">
              <a:defRPr sz="1000"/>
            </a:pPr>
            <a:r>
              <a:rPr lang="es-ES" sz="1400" b="1" i="0" strike="noStrike">
                <a:solidFill>
                  <a:srgbClr val="000000"/>
                </a:solidFill>
                <a:latin typeface="Times New Roman"/>
                <a:cs typeface="Times New Roman"/>
              </a:rPr>
              <a:t>16/01/2020</a:t>
            </a:r>
          </a:p>
        </xdr:txBody>
      </xdr:sp>
    </xdr:grpSp>
    <xdr:clientData/>
  </xdr:twoCellAnchor>
  <xdr:twoCellAnchor editAs="oneCell">
    <xdr:from>
      <xdr:col>0</xdr:col>
      <xdr:colOff>1226484</xdr:colOff>
      <xdr:row>0</xdr:row>
      <xdr:rowOff>79375</xdr:rowOff>
    </xdr:from>
    <xdr:to>
      <xdr:col>1</xdr:col>
      <xdr:colOff>622181</xdr:colOff>
      <xdr:row>5</xdr:row>
      <xdr:rowOff>323167</xdr:rowOff>
    </xdr:to>
    <xdr:pic>
      <xdr:nvPicPr>
        <xdr:cNvPr id="16" name="Imagen 16">
          <a:extLst>
            <a:ext uri="{FF2B5EF4-FFF2-40B4-BE49-F238E27FC236}">
              <a16:creationId xmlns:a16="http://schemas.microsoft.com/office/drawing/2014/main" id="{E33E189B-077A-4B56-B261-DD0A99E33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6484" y="79375"/>
          <a:ext cx="900647" cy="10534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4E6EB36C-1B58-4630-8900-991C18203D0D}"/>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670802DE-2CA5-447A-88D7-8B6952754117}"/>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BAE252D5-8C39-424A-9C9F-8761C1D65A64}"/>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ECD075B5-C963-48EE-8545-F315480E6A24}"/>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E726C0C3-14AD-4C6A-9705-1544E33E25EA}"/>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B9341C7C-C537-4EF1-A7D9-75BA22D39FE5}"/>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88F0778B-29ED-4169-B016-5F744B8C0EA7}"/>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DFAB91FA-932D-483E-BA78-9F50B352E02C}"/>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ECC27204-FD61-4F76-A10D-BF1CCFC759E0}"/>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2E31F37D-0BEC-4E13-9CC1-FF22C1061F69}"/>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D5CA5B15-D8F6-49DB-83EF-7C8A96089262}"/>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D786C8C8-53EB-40CC-9107-75377ECC7B56}"/>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730D7E29-F735-4111-9058-8E6472A9BB8B}"/>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278C779E-9979-484B-AC18-DE451C83A8A9}"/>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D4081BFC-C0AD-4959-B265-CBAAD1DCAC8B}"/>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C7FE7ED8-C76E-4711-9655-F3B4CEB35448}"/>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1097D103-DA09-4B1B-B666-A472ED9BEF15}"/>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32</xdr:col>
      <xdr:colOff>1009650</xdr:colOff>
      <xdr:row>6</xdr:row>
      <xdr:rowOff>0</xdr:rowOff>
    </xdr:to>
    <xdr:grpSp>
      <xdr:nvGrpSpPr>
        <xdr:cNvPr id="2" name="Shape 2">
          <a:extLst>
            <a:ext uri="{FF2B5EF4-FFF2-40B4-BE49-F238E27FC236}">
              <a16:creationId xmlns:a16="http://schemas.microsoft.com/office/drawing/2014/main" id="{2AABB4AD-48DC-49EE-A27C-383DDCE0B53E}"/>
            </a:ext>
          </a:extLst>
        </xdr:cNvPr>
        <xdr:cNvGrpSpPr>
          <a:grpSpLocks/>
        </xdr:cNvGrpSpPr>
      </xdr:nvGrpSpPr>
      <xdr:grpSpPr bwMode="auto">
        <a:xfrm>
          <a:off x="0" y="28575"/>
          <a:ext cx="53790056" cy="1173956"/>
          <a:chOff x="0" y="3203738"/>
          <a:chExt cx="10692000" cy="1152525"/>
        </a:xfrm>
      </xdr:grpSpPr>
      <xdr:grpSp>
        <xdr:nvGrpSpPr>
          <xdr:cNvPr id="3" name="Shape 20">
            <a:extLst>
              <a:ext uri="{FF2B5EF4-FFF2-40B4-BE49-F238E27FC236}">
                <a16:creationId xmlns:a16="http://schemas.microsoft.com/office/drawing/2014/main" id="{0EBCE7E4-F3AC-43C3-8BC9-F22A15EEEA14}"/>
              </a:ext>
            </a:extLst>
          </xdr:cNvPr>
          <xdr:cNvGrpSpPr>
            <a:grpSpLocks/>
          </xdr:cNvGrpSpPr>
        </xdr:nvGrpSpPr>
        <xdr:grpSpPr bwMode="auto">
          <a:xfrm>
            <a:off x="0" y="3203738"/>
            <a:ext cx="10692000" cy="1152525"/>
            <a:chOff x="-8" y="0"/>
            <a:chExt cx="1382" cy="136"/>
          </a:xfrm>
        </xdr:grpSpPr>
        <xdr:sp macro="" textlink="">
          <xdr:nvSpPr>
            <xdr:cNvPr id="4" name="Shape 4">
              <a:extLst>
                <a:ext uri="{FF2B5EF4-FFF2-40B4-BE49-F238E27FC236}">
                  <a16:creationId xmlns:a16="http://schemas.microsoft.com/office/drawing/2014/main" id="{7BE70DE3-9CCE-4F67-8312-51125E6D2621}"/>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49A70A4E-2C1D-4872-AA51-F0EF4B3B3992}"/>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96F13DD8-1A9E-407B-905C-8440832D392F}"/>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B352A9E6-F298-4F09-9AD4-3FBAF18F20CA}"/>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710ED103-4981-420A-8A17-1ACE7347524B}"/>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AD4A8C1F-F19A-44A9-8918-1E1AFF14E7D5}"/>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A09D2701-82CE-48DC-9E3C-4490C0792A53}"/>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B7C75102-0F64-4B94-AAB3-5AA26A4F5E02}"/>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A7C33ED0-6CCE-4D70-BD4D-B45FC92012E5}"/>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96561C9C-54C8-4B62-A6C5-C92AC00FA63F}"/>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7185BC5B-7B69-40BE-94C1-769BD061B45D}"/>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41E54091-270C-432E-A276-F4A9E31BEA23}"/>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167A815C-53A5-4B31-93FE-25458D4CF3C7}"/>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1B01D81F-0BB1-4FE0-92B8-26264BA90857}"/>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twoCellAnchor>
  <xdr:twoCellAnchor editAs="oneCell">
    <xdr:from>
      <xdr:col>0</xdr:col>
      <xdr:colOff>1219200</xdr:colOff>
      <xdr:row>0</xdr:row>
      <xdr:rowOff>76200</xdr:rowOff>
    </xdr:from>
    <xdr:to>
      <xdr:col>1</xdr:col>
      <xdr:colOff>619125</xdr:colOff>
      <xdr:row>5</xdr:row>
      <xdr:rowOff>314325</xdr:rowOff>
    </xdr:to>
    <xdr:pic>
      <xdr:nvPicPr>
        <xdr:cNvPr id="18" name="image2.jpg">
          <a:extLst>
            <a:ext uri="{FF2B5EF4-FFF2-40B4-BE49-F238E27FC236}">
              <a16:creationId xmlns:a16="http://schemas.microsoft.com/office/drawing/2014/main" id="{C2EE4E5A-4E36-4F70-B866-68B4FC702E78}"/>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6200"/>
          <a:ext cx="9048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ECAE6D55-65E5-4305-A09C-97EE41E352B4}"/>
            </a:ext>
          </a:extLst>
        </xdr:cNvPr>
        <xdr:cNvGrpSpPr/>
      </xdr:nvGrpSpPr>
      <xdr:grpSpPr>
        <a:xfrm>
          <a:off x="0" y="28575"/>
          <a:ext cx="53797200" cy="1152525"/>
          <a:chOff x="0" y="3203738"/>
          <a:chExt cx="10692000" cy="1152525"/>
        </a:xfrm>
      </xdr:grpSpPr>
      <xdr:grpSp>
        <xdr:nvGrpSpPr>
          <xdr:cNvPr id="3" name="Shape 3">
            <a:extLst>
              <a:ext uri="{FF2B5EF4-FFF2-40B4-BE49-F238E27FC236}">
                <a16:creationId xmlns:a16="http://schemas.microsoft.com/office/drawing/2014/main" id="{AE5A0750-E63A-4DF2-985B-41E3CA60CCC6}"/>
              </a:ext>
            </a:extLst>
          </xdr:cNvPr>
          <xdr:cNvGrpSpPr/>
        </xdr:nvGrpSpPr>
        <xdr:grpSpPr>
          <a:xfrm>
            <a:off x="0" y="3203738"/>
            <a:ext cx="10692000" cy="1152525"/>
            <a:chOff x="0" y="3203738"/>
            <a:chExt cx="10692000" cy="1152525"/>
          </a:xfrm>
        </xdr:grpSpPr>
        <xdr:sp macro="" textlink="">
          <xdr:nvSpPr>
            <xdr:cNvPr id="4" name="Shape 4">
              <a:extLst>
                <a:ext uri="{FF2B5EF4-FFF2-40B4-BE49-F238E27FC236}">
                  <a16:creationId xmlns:a16="http://schemas.microsoft.com/office/drawing/2014/main" id="{618F1E6D-A0F2-4423-9BB6-4A3668B8B9A7}"/>
                </a:ext>
              </a:extLst>
            </xdr:cNvPr>
            <xdr:cNvSpPr/>
          </xdr:nvSpPr>
          <xdr:spPr>
            <a:xfrm>
              <a:off x="0" y="3203738"/>
              <a:ext cx="10692000" cy="1152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B74AA69F-381D-4D26-B8A1-57853EA0B3C6}"/>
                </a:ext>
              </a:extLst>
            </xdr:cNvPr>
            <xdr:cNvGrpSpPr/>
          </xdr:nvGrpSpPr>
          <xdr:grpSpPr>
            <a:xfrm>
              <a:off x="0" y="3203738"/>
              <a:ext cx="10692000" cy="1152525"/>
              <a:chOff x="-8" y="0"/>
              <a:chExt cx="1382" cy="136"/>
            </a:xfrm>
          </xdr:grpSpPr>
          <xdr:sp macro="" textlink="">
            <xdr:nvSpPr>
              <xdr:cNvPr id="6" name="Shape 6">
                <a:extLst>
                  <a:ext uri="{FF2B5EF4-FFF2-40B4-BE49-F238E27FC236}">
                    <a16:creationId xmlns:a16="http://schemas.microsoft.com/office/drawing/2014/main" id="{521BDB77-8E8D-47CD-8803-05FB5E2B9C99}"/>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7">
                <a:extLst>
                  <a:ext uri="{FF2B5EF4-FFF2-40B4-BE49-F238E27FC236}">
                    <a16:creationId xmlns:a16="http://schemas.microsoft.com/office/drawing/2014/main" id="{B25C9661-6194-4265-899E-0F1890185A78}"/>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 name="Shape 8">
                <a:extLst>
                  <a:ext uri="{FF2B5EF4-FFF2-40B4-BE49-F238E27FC236}">
                    <a16:creationId xmlns:a16="http://schemas.microsoft.com/office/drawing/2014/main" id="{5A8F593C-1C37-4B6C-A1C7-AA57B5451BEA}"/>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9" name="Shape 9">
                <a:extLst>
                  <a:ext uri="{FF2B5EF4-FFF2-40B4-BE49-F238E27FC236}">
                    <a16:creationId xmlns:a16="http://schemas.microsoft.com/office/drawing/2014/main" id="{BA90AA90-15A4-4923-9A10-28F21F739388}"/>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10" name="Shape 10">
                <a:extLst>
                  <a:ext uri="{FF2B5EF4-FFF2-40B4-BE49-F238E27FC236}">
                    <a16:creationId xmlns:a16="http://schemas.microsoft.com/office/drawing/2014/main" id="{EF882ACC-C67C-4964-A9F4-2BA72B9D3502}"/>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11" name="Shape 11">
                <a:extLst>
                  <a:ext uri="{FF2B5EF4-FFF2-40B4-BE49-F238E27FC236}">
                    <a16:creationId xmlns:a16="http://schemas.microsoft.com/office/drawing/2014/main" id="{86DB6D60-F89B-418C-964B-66E11DCBBA7D}"/>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2" name="Shape 12">
                <a:extLst>
                  <a:ext uri="{FF2B5EF4-FFF2-40B4-BE49-F238E27FC236}">
                    <a16:creationId xmlns:a16="http://schemas.microsoft.com/office/drawing/2014/main" id="{6E551090-9CA0-4FF4-9F85-141E3617A25A}"/>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3" name="Shape 13">
                <a:extLst>
                  <a:ext uri="{FF2B5EF4-FFF2-40B4-BE49-F238E27FC236}">
                    <a16:creationId xmlns:a16="http://schemas.microsoft.com/office/drawing/2014/main" id="{759893D4-0266-430A-97AA-AFE343B5BC99}"/>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4" name="Shape 14">
                <a:extLst>
                  <a:ext uri="{FF2B5EF4-FFF2-40B4-BE49-F238E27FC236}">
                    <a16:creationId xmlns:a16="http://schemas.microsoft.com/office/drawing/2014/main" id="{A076A597-0E0D-4BD9-A19E-241202CC522F}"/>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5" name="Shape 15">
                <a:extLst>
                  <a:ext uri="{FF2B5EF4-FFF2-40B4-BE49-F238E27FC236}">
                    <a16:creationId xmlns:a16="http://schemas.microsoft.com/office/drawing/2014/main" id="{C3619D99-7C20-412C-B96E-449EA0C6F053}"/>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6" name="Shape 16">
                <a:extLst>
                  <a:ext uri="{FF2B5EF4-FFF2-40B4-BE49-F238E27FC236}">
                    <a16:creationId xmlns:a16="http://schemas.microsoft.com/office/drawing/2014/main" id="{E5A2A206-81B9-4791-8D0A-FFF0A07A4EBB}"/>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7" name="Shape 17">
                <a:extLst>
                  <a:ext uri="{FF2B5EF4-FFF2-40B4-BE49-F238E27FC236}">
                    <a16:creationId xmlns:a16="http://schemas.microsoft.com/office/drawing/2014/main" id="{37379D95-7779-48E2-B00F-98A503E99CED}"/>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8" name="Shape 18">
                <a:extLst>
                  <a:ext uri="{FF2B5EF4-FFF2-40B4-BE49-F238E27FC236}">
                    <a16:creationId xmlns:a16="http://schemas.microsoft.com/office/drawing/2014/main" id="{BF33338B-EECA-4DC6-80B8-433F2F35BA09}"/>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400"/>
                  <a:buFont typeface="Times New Roman"/>
                  <a:buNone/>
                </a:pPr>
                <a:r>
                  <a:rPr lang="en-US" sz="1400" b="1">
                    <a:latin typeface="Times New Roman"/>
                    <a:ea typeface="Times New Roman"/>
                    <a:cs typeface="Times New Roman"/>
                    <a:sym typeface="Times New Roman"/>
                  </a:rPr>
                  <a:t>1 DE 1</a:t>
                </a:r>
                <a:endParaRPr sz="1400"/>
              </a:p>
            </xdr:txBody>
          </xdr:sp>
          <xdr:sp macro="" textlink="">
            <xdr:nvSpPr>
              <xdr:cNvPr id="19" name="Shape 19">
                <a:extLst>
                  <a:ext uri="{FF2B5EF4-FFF2-40B4-BE49-F238E27FC236}">
                    <a16:creationId xmlns:a16="http://schemas.microsoft.com/office/drawing/2014/main" id="{C850BAB6-A5A7-481D-9448-CE0B95858101}"/>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grpSp>
    <xdr:clientData fLocksWithSheet="0"/>
  </xdr:oneCellAnchor>
  <xdr:oneCellAnchor>
    <xdr:from>
      <xdr:col>0</xdr:col>
      <xdr:colOff>1219200</xdr:colOff>
      <xdr:row>0</xdr:row>
      <xdr:rowOff>76200</xdr:rowOff>
    </xdr:from>
    <xdr:ext cx="904875" cy="1047750"/>
    <xdr:pic>
      <xdr:nvPicPr>
        <xdr:cNvPr id="20" name="image1.jpg">
          <a:extLst>
            <a:ext uri="{FF2B5EF4-FFF2-40B4-BE49-F238E27FC236}">
              <a16:creationId xmlns:a16="http://schemas.microsoft.com/office/drawing/2014/main" id="{E5D0E2C0-382C-42BA-BB7B-7EFC197BBAB0}"/>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28575</xdr:rowOff>
    </xdr:from>
    <xdr:ext cx="53806725" cy="1152525"/>
    <xdr:grpSp>
      <xdr:nvGrpSpPr>
        <xdr:cNvPr id="2" name="Shape 2">
          <a:extLst>
            <a:ext uri="{FF2B5EF4-FFF2-40B4-BE49-F238E27FC236}">
              <a16:creationId xmlns:a16="http://schemas.microsoft.com/office/drawing/2014/main" id="{7DCF0B47-AA08-4413-A924-935166E04197}"/>
            </a:ext>
          </a:extLst>
        </xdr:cNvPr>
        <xdr:cNvGrpSpPr/>
      </xdr:nvGrpSpPr>
      <xdr:grpSpPr>
        <a:xfrm>
          <a:off x="0" y="28575"/>
          <a:ext cx="53806725" cy="1152525"/>
          <a:chOff x="0" y="3203738"/>
          <a:chExt cx="10692000" cy="1152525"/>
        </a:xfrm>
      </xdr:grpSpPr>
      <xdr:grpSp>
        <xdr:nvGrpSpPr>
          <xdr:cNvPr id="3" name="Shape 22">
            <a:extLst>
              <a:ext uri="{FF2B5EF4-FFF2-40B4-BE49-F238E27FC236}">
                <a16:creationId xmlns:a16="http://schemas.microsoft.com/office/drawing/2014/main" id="{42A3524B-F395-4B49-906A-8543B6438B41}"/>
              </a:ext>
            </a:extLst>
          </xdr:cNvPr>
          <xdr:cNvGrpSpPr/>
        </xdr:nvGrpSpPr>
        <xdr:grpSpPr>
          <a:xfrm>
            <a:off x="0" y="3203738"/>
            <a:ext cx="10692000" cy="1152525"/>
            <a:chOff x="0" y="3203738"/>
            <a:chExt cx="10692000" cy="1152525"/>
          </a:xfrm>
        </xdr:grpSpPr>
        <xdr:sp macro="" textlink="">
          <xdr:nvSpPr>
            <xdr:cNvPr id="4" name="Shape 4">
              <a:extLst>
                <a:ext uri="{FF2B5EF4-FFF2-40B4-BE49-F238E27FC236}">
                  <a16:creationId xmlns:a16="http://schemas.microsoft.com/office/drawing/2014/main" id="{257543AE-3CE4-46F5-846E-478F5D763B28}"/>
                </a:ext>
              </a:extLst>
            </xdr:cNvPr>
            <xdr:cNvSpPr/>
          </xdr:nvSpPr>
          <xdr:spPr>
            <a:xfrm>
              <a:off x="0" y="3203738"/>
              <a:ext cx="10692000" cy="1152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23">
              <a:extLst>
                <a:ext uri="{FF2B5EF4-FFF2-40B4-BE49-F238E27FC236}">
                  <a16:creationId xmlns:a16="http://schemas.microsoft.com/office/drawing/2014/main" id="{950ABBF6-EB29-4439-AD5D-06020CEAEFF9}"/>
                </a:ext>
              </a:extLst>
            </xdr:cNvPr>
            <xdr:cNvGrpSpPr/>
          </xdr:nvGrpSpPr>
          <xdr:grpSpPr>
            <a:xfrm>
              <a:off x="0" y="3203738"/>
              <a:ext cx="10692000" cy="1152525"/>
              <a:chOff x="-8" y="0"/>
              <a:chExt cx="1382" cy="136"/>
            </a:xfrm>
          </xdr:grpSpPr>
          <xdr:sp macro="" textlink="">
            <xdr:nvSpPr>
              <xdr:cNvPr id="6" name="Shape 24">
                <a:extLst>
                  <a:ext uri="{FF2B5EF4-FFF2-40B4-BE49-F238E27FC236}">
                    <a16:creationId xmlns:a16="http://schemas.microsoft.com/office/drawing/2014/main" id="{9CBF8B11-FA6D-41D9-85DA-226528F50DC7}"/>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25">
                <a:extLst>
                  <a:ext uri="{FF2B5EF4-FFF2-40B4-BE49-F238E27FC236}">
                    <a16:creationId xmlns:a16="http://schemas.microsoft.com/office/drawing/2014/main" id="{A2FE2CEA-2E17-4285-B8BE-6DA8861BB3CE}"/>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 name="Shape 26">
                <a:extLst>
                  <a:ext uri="{FF2B5EF4-FFF2-40B4-BE49-F238E27FC236}">
                    <a16:creationId xmlns:a16="http://schemas.microsoft.com/office/drawing/2014/main" id="{63CDF26D-FF1A-4950-A295-04DBF41D580A}"/>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9" name="Shape 27">
                <a:extLst>
                  <a:ext uri="{FF2B5EF4-FFF2-40B4-BE49-F238E27FC236}">
                    <a16:creationId xmlns:a16="http://schemas.microsoft.com/office/drawing/2014/main" id="{44F0BD34-E9F4-4FE8-AF4F-043E2526DB26}"/>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10" name="Shape 28">
                <a:extLst>
                  <a:ext uri="{FF2B5EF4-FFF2-40B4-BE49-F238E27FC236}">
                    <a16:creationId xmlns:a16="http://schemas.microsoft.com/office/drawing/2014/main" id="{4523953D-CAD0-4DE7-853C-177399427B7B}"/>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11" name="Shape 29">
                <a:extLst>
                  <a:ext uri="{FF2B5EF4-FFF2-40B4-BE49-F238E27FC236}">
                    <a16:creationId xmlns:a16="http://schemas.microsoft.com/office/drawing/2014/main" id="{AC3DF4B3-935E-47A1-B908-E4332452E2E3}"/>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2" name="Shape 30">
                <a:extLst>
                  <a:ext uri="{FF2B5EF4-FFF2-40B4-BE49-F238E27FC236}">
                    <a16:creationId xmlns:a16="http://schemas.microsoft.com/office/drawing/2014/main" id="{45B33E02-D848-4098-AF13-B4014E10A114}"/>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3" name="Shape 31">
                <a:extLst>
                  <a:ext uri="{FF2B5EF4-FFF2-40B4-BE49-F238E27FC236}">
                    <a16:creationId xmlns:a16="http://schemas.microsoft.com/office/drawing/2014/main" id="{F880C9D3-4F56-4D24-9E16-506088B9A72A}"/>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4" name="Shape 32">
                <a:extLst>
                  <a:ext uri="{FF2B5EF4-FFF2-40B4-BE49-F238E27FC236}">
                    <a16:creationId xmlns:a16="http://schemas.microsoft.com/office/drawing/2014/main" id="{DEC22980-2EAE-4A15-8623-C2C21E9E744C}"/>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5" name="Shape 33">
                <a:extLst>
                  <a:ext uri="{FF2B5EF4-FFF2-40B4-BE49-F238E27FC236}">
                    <a16:creationId xmlns:a16="http://schemas.microsoft.com/office/drawing/2014/main" id="{C00D887E-8AC3-42DC-9EA0-5017F15CEA8A}"/>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6" name="Shape 34">
                <a:extLst>
                  <a:ext uri="{FF2B5EF4-FFF2-40B4-BE49-F238E27FC236}">
                    <a16:creationId xmlns:a16="http://schemas.microsoft.com/office/drawing/2014/main" id="{1E30A614-A6BD-407F-AEC0-3E689EEE0B14}"/>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7" name="Shape 35">
                <a:extLst>
                  <a:ext uri="{FF2B5EF4-FFF2-40B4-BE49-F238E27FC236}">
                    <a16:creationId xmlns:a16="http://schemas.microsoft.com/office/drawing/2014/main" id="{0C8F5FC0-4BAD-4A40-AFF8-02D05B10A7F3}"/>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8" name="Shape 36">
                <a:extLst>
                  <a:ext uri="{FF2B5EF4-FFF2-40B4-BE49-F238E27FC236}">
                    <a16:creationId xmlns:a16="http://schemas.microsoft.com/office/drawing/2014/main" id="{CDA2E4C5-9EF9-4CA8-AA20-1C3CCC9B0A94}"/>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400"/>
                  <a:buFont typeface="Times New Roman"/>
                  <a:buNone/>
                </a:pPr>
                <a:r>
                  <a:rPr lang="en-US" sz="1400" b="1">
                    <a:latin typeface="Times New Roman"/>
                    <a:ea typeface="Times New Roman"/>
                    <a:cs typeface="Times New Roman"/>
                    <a:sym typeface="Times New Roman"/>
                  </a:rPr>
                  <a:t>1 DE 1</a:t>
                </a:r>
                <a:endParaRPr sz="1400"/>
              </a:p>
            </xdr:txBody>
          </xdr:sp>
          <xdr:sp macro="" textlink="">
            <xdr:nvSpPr>
              <xdr:cNvPr id="19" name="Shape 37">
                <a:extLst>
                  <a:ext uri="{FF2B5EF4-FFF2-40B4-BE49-F238E27FC236}">
                    <a16:creationId xmlns:a16="http://schemas.microsoft.com/office/drawing/2014/main" id="{BFA3F9FC-E930-4F98-96D5-051ADA21FF80}"/>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grpSp>
    <xdr:clientData fLocksWithSheet="0"/>
  </xdr:oneCellAnchor>
  <xdr:oneCellAnchor>
    <xdr:from>
      <xdr:col>0</xdr:col>
      <xdr:colOff>1219200</xdr:colOff>
      <xdr:row>0</xdr:row>
      <xdr:rowOff>76200</xdr:rowOff>
    </xdr:from>
    <xdr:ext cx="904875" cy="1047750"/>
    <xdr:pic>
      <xdr:nvPicPr>
        <xdr:cNvPr id="20" name="image2.jpg">
          <a:extLst>
            <a:ext uri="{FF2B5EF4-FFF2-40B4-BE49-F238E27FC236}">
              <a16:creationId xmlns:a16="http://schemas.microsoft.com/office/drawing/2014/main" id="{EE10D9DF-4561-4312-8261-6A0556C58736}"/>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EC0AC5D7-7C86-4BBD-9A5F-680DED07F85D}"/>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FC564CA4-9AA0-40F4-9603-F17B95BCDB21}"/>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BE66867D-2222-45BF-B321-E12F72ECCA9D}"/>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F506196C-0ED6-4D83-B10F-75D7A00040FC}"/>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25CF4A6A-D66C-4D8B-AD15-841FE3077F6D}"/>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67C4CBC7-2753-45C8-BEC8-F19FF4D035FE}"/>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16099BDF-F23F-4383-BC15-63591BB4B08F}"/>
                </a:ext>
              </a:extLst>
            </xdr:cNvPr>
            <xdr:cNvSpPr txBox="1"/>
          </xdr:nvSpPr>
          <xdr:spPr>
            <a:xfrm>
              <a:off x="378" y="0"/>
              <a:ext cx="591" cy="7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DF8D1251-B635-4B7B-9672-BD0DB33866BE}"/>
                </a:ext>
              </a:extLst>
            </xdr:cNvPr>
            <xdr:cNvSpPr txBox="1"/>
          </xdr:nvSpPr>
          <xdr:spPr>
            <a:xfrm>
              <a:off x="378" y="73"/>
              <a:ext cx="591" cy="6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C98057AE-008B-4351-A7DB-8E8EA48B3A94}"/>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617E8456-154A-417A-8CDA-659A8A7FC080}"/>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01FE3B43-3D5A-4E20-8D40-FC43636FFE01}"/>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0F9E968F-7024-413C-AA19-FC6A18216C0D}"/>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D09A69E8-0F1A-40D3-9858-76AB1A23E1D9}"/>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7623513A-79F0-4AA8-A38F-FBB2AFBF644C}"/>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54A57C38-2D5E-4311-BD2F-8547D8ACCA13}"/>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DA229338-EF3A-4378-9EDA-9E3D6A4150A1}"/>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B650E534-B911-4630-888D-5B0EC782915B}"/>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93010F26-0016-4D65-916F-0CD29FE76DE9}"/>
            </a:ext>
          </a:extLst>
        </xdr:cNvPr>
        <xdr:cNvGrpSpPr/>
      </xdr:nvGrpSpPr>
      <xdr:grpSpPr>
        <a:xfrm>
          <a:off x="0" y="28575"/>
          <a:ext cx="53797200" cy="1152525"/>
          <a:chOff x="0" y="3203738"/>
          <a:chExt cx="10692000" cy="1152525"/>
        </a:xfrm>
      </xdr:grpSpPr>
      <xdr:grpSp>
        <xdr:nvGrpSpPr>
          <xdr:cNvPr id="3" name="Shape 22">
            <a:extLst>
              <a:ext uri="{FF2B5EF4-FFF2-40B4-BE49-F238E27FC236}">
                <a16:creationId xmlns:a16="http://schemas.microsoft.com/office/drawing/2014/main" id="{7861D6FB-2B27-487F-9965-E09F623B4F70}"/>
              </a:ext>
            </a:extLst>
          </xdr:cNvPr>
          <xdr:cNvGrpSpPr/>
        </xdr:nvGrpSpPr>
        <xdr:grpSpPr>
          <a:xfrm>
            <a:off x="0" y="3203738"/>
            <a:ext cx="10692000" cy="1152525"/>
            <a:chOff x="0" y="3203738"/>
            <a:chExt cx="10692000" cy="1152525"/>
          </a:xfrm>
        </xdr:grpSpPr>
        <xdr:sp macro="" textlink="">
          <xdr:nvSpPr>
            <xdr:cNvPr id="4" name="Shape 4">
              <a:extLst>
                <a:ext uri="{FF2B5EF4-FFF2-40B4-BE49-F238E27FC236}">
                  <a16:creationId xmlns:a16="http://schemas.microsoft.com/office/drawing/2014/main" id="{86B4F3EC-9093-4ACF-992A-4DE405656F4D}"/>
                </a:ext>
              </a:extLst>
            </xdr:cNvPr>
            <xdr:cNvSpPr/>
          </xdr:nvSpPr>
          <xdr:spPr>
            <a:xfrm>
              <a:off x="0" y="3203738"/>
              <a:ext cx="10692000" cy="1152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23">
              <a:extLst>
                <a:ext uri="{FF2B5EF4-FFF2-40B4-BE49-F238E27FC236}">
                  <a16:creationId xmlns:a16="http://schemas.microsoft.com/office/drawing/2014/main" id="{35B5E5E8-F5A5-4FF5-90F0-E3AD173B4844}"/>
                </a:ext>
              </a:extLst>
            </xdr:cNvPr>
            <xdr:cNvGrpSpPr/>
          </xdr:nvGrpSpPr>
          <xdr:grpSpPr>
            <a:xfrm>
              <a:off x="0" y="3203738"/>
              <a:ext cx="10692000" cy="1152525"/>
              <a:chOff x="-8" y="0"/>
              <a:chExt cx="1382" cy="136"/>
            </a:xfrm>
          </xdr:grpSpPr>
          <xdr:sp macro="" textlink="">
            <xdr:nvSpPr>
              <xdr:cNvPr id="6" name="Shape 24">
                <a:extLst>
                  <a:ext uri="{FF2B5EF4-FFF2-40B4-BE49-F238E27FC236}">
                    <a16:creationId xmlns:a16="http://schemas.microsoft.com/office/drawing/2014/main" id="{FEFB2B00-9981-443B-9A34-477A38326D4E}"/>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25">
                <a:extLst>
                  <a:ext uri="{FF2B5EF4-FFF2-40B4-BE49-F238E27FC236}">
                    <a16:creationId xmlns:a16="http://schemas.microsoft.com/office/drawing/2014/main" id="{0B6C1C87-3794-4416-B9D4-CCCB73B8C4EE}"/>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 name="Shape 26">
                <a:extLst>
                  <a:ext uri="{FF2B5EF4-FFF2-40B4-BE49-F238E27FC236}">
                    <a16:creationId xmlns:a16="http://schemas.microsoft.com/office/drawing/2014/main" id="{7762A037-3681-429D-A16E-13B333925E3B}"/>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9" name="Shape 27">
                <a:extLst>
                  <a:ext uri="{FF2B5EF4-FFF2-40B4-BE49-F238E27FC236}">
                    <a16:creationId xmlns:a16="http://schemas.microsoft.com/office/drawing/2014/main" id="{F291816F-EFBE-493F-A235-E6A7FE2969A6}"/>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10" name="Shape 28">
                <a:extLst>
                  <a:ext uri="{FF2B5EF4-FFF2-40B4-BE49-F238E27FC236}">
                    <a16:creationId xmlns:a16="http://schemas.microsoft.com/office/drawing/2014/main" id="{4B8C898B-801D-474B-A189-5CF0948C23EB}"/>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11" name="Shape 29">
                <a:extLst>
                  <a:ext uri="{FF2B5EF4-FFF2-40B4-BE49-F238E27FC236}">
                    <a16:creationId xmlns:a16="http://schemas.microsoft.com/office/drawing/2014/main" id="{EA86EB48-23DE-4348-AE4F-FA61997FDBCB}"/>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2" name="Shape 30">
                <a:extLst>
                  <a:ext uri="{FF2B5EF4-FFF2-40B4-BE49-F238E27FC236}">
                    <a16:creationId xmlns:a16="http://schemas.microsoft.com/office/drawing/2014/main" id="{86275D73-299F-4247-9936-39C4489E1AB0}"/>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3" name="Shape 31">
                <a:extLst>
                  <a:ext uri="{FF2B5EF4-FFF2-40B4-BE49-F238E27FC236}">
                    <a16:creationId xmlns:a16="http://schemas.microsoft.com/office/drawing/2014/main" id="{5AEC7691-B4D4-4F91-9A95-E534F1BD1C40}"/>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4" name="Shape 32">
                <a:extLst>
                  <a:ext uri="{FF2B5EF4-FFF2-40B4-BE49-F238E27FC236}">
                    <a16:creationId xmlns:a16="http://schemas.microsoft.com/office/drawing/2014/main" id="{E31672B6-688B-4D3D-9EE4-282679F34EB4}"/>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5" name="Shape 33">
                <a:extLst>
                  <a:ext uri="{FF2B5EF4-FFF2-40B4-BE49-F238E27FC236}">
                    <a16:creationId xmlns:a16="http://schemas.microsoft.com/office/drawing/2014/main" id="{747428B2-1A1F-4982-9822-4CDC7B5E6C8A}"/>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6" name="Shape 34">
                <a:extLst>
                  <a:ext uri="{FF2B5EF4-FFF2-40B4-BE49-F238E27FC236}">
                    <a16:creationId xmlns:a16="http://schemas.microsoft.com/office/drawing/2014/main" id="{AFBF9212-8C9C-4EE8-8E5D-56B2487D3D08}"/>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7" name="Shape 35">
                <a:extLst>
                  <a:ext uri="{FF2B5EF4-FFF2-40B4-BE49-F238E27FC236}">
                    <a16:creationId xmlns:a16="http://schemas.microsoft.com/office/drawing/2014/main" id="{B42548C9-0324-4E96-AC88-192348F4DDC1}"/>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8" name="Shape 36">
                <a:extLst>
                  <a:ext uri="{FF2B5EF4-FFF2-40B4-BE49-F238E27FC236}">
                    <a16:creationId xmlns:a16="http://schemas.microsoft.com/office/drawing/2014/main" id="{93078E84-A746-48D1-B925-3B66ED308522}"/>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400"/>
                  <a:buFont typeface="Times New Roman"/>
                  <a:buNone/>
                </a:pPr>
                <a:r>
                  <a:rPr lang="en-US" sz="1400" b="1">
                    <a:latin typeface="Times New Roman"/>
                    <a:ea typeface="Times New Roman"/>
                    <a:cs typeface="Times New Roman"/>
                    <a:sym typeface="Times New Roman"/>
                  </a:rPr>
                  <a:t>1 DE 1</a:t>
                </a:r>
                <a:endParaRPr sz="1400"/>
              </a:p>
            </xdr:txBody>
          </xdr:sp>
          <xdr:sp macro="" textlink="">
            <xdr:nvSpPr>
              <xdr:cNvPr id="19" name="Shape 37">
                <a:extLst>
                  <a:ext uri="{FF2B5EF4-FFF2-40B4-BE49-F238E27FC236}">
                    <a16:creationId xmlns:a16="http://schemas.microsoft.com/office/drawing/2014/main" id="{21AFE503-072C-4657-A2E9-909D9B858011}"/>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grpSp>
    <xdr:clientData fLocksWithSheet="0"/>
  </xdr:oneCellAnchor>
  <xdr:oneCellAnchor>
    <xdr:from>
      <xdr:col>0</xdr:col>
      <xdr:colOff>1219200</xdr:colOff>
      <xdr:row>0</xdr:row>
      <xdr:rowOff>76200</xdr:rowOff>
    </xdr:from>
    <xdr:ext cx="904875" cy="1047750"/>
    <xdr:pic>
      <xdr:nvPicPr>
        <xdr:cNvPr id="20" name="image2.jpg">
          <a:extLst>
            <a:ext uri="{FF2B5EF4-FFF2-40B4-BE49-F238E27FC236}">
              <a16:creationId xmlns:a16="http://schemas.microsoft.com/office/drawing/2014/main" id="{311D2445-750B-4CC5-BCA3-BB4F5095E2BC}"/>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6B52FC80-5980-4CAE-9576-CF3206BE7E19}"/>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120C557C-9207-4AE1-973C-F9AE7A93F90E}"/>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38717575-292E-476A-AC55-51F6BEF9A007}"/>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8833A5B9-885E-44FA-B351-9298A0C6F5A2}"/>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5084AE76-84F0-4D5C-A74C-5B91DE057725}"/>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E6CFDD7C-A24F-4EF4-B72B-31FF00A4640A}"/>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05022C75-CB63-4BE9-AEF4-E503680CBFAD}"/>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ED614BF7-E769-4058-B9E3-4944A8C0B4C0}"/>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5CA5AF7F-FEB9-4651-BA96-BBE9585847E0}"/>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BFFCED06-3EAA-4CA3-B31D-FE471046FD70}"/>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69C09AA6-2184-406A-9CF7-CAADD8D43547}"/>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13D1CF37-5307-416F-8EC7-04CB267C5B55}"/>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8E6D4F12-D259-4EC8-AA08-FDB606E20594}"/>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B07D5D1D-3D68-40F8-88B0-7CC04E1BA4F6}"/>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615208AA-A65C-4B6B-AB4C-2493C5FBBEFA}"/>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C4933DAB-4621-4429-A2EB-366DF0E7F71C}"/>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258730C3-952C-4797-92DB-56C3E85E35E3}"/>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arolinam@idipron.gov.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1029"/>
  <sheetViews>
    <sheetView topLeftCell="W54" zoomScale="90" zoomScaleNormal="90" workbookViewId="0">
      <selection activeCell="AF57" sqref="AF57:AF60"/>
    </sheetView>
  </sheetViews>
  <sheetFormatPr baseColWidth="10" defaultColWidth="14.42578125" defaultRowHeight="15" customHeight="1" x14ac:dyDescent="0.2"/>
  <cols>
    <col min="1" max="1" width="22.5703125" style="4" customWidth="1"/>
    <col min="2" max="2" width="29.85546875" style="4" customWidth="1"/>
    <col min="3" max="3" width="34.5703125" style="4" customWidth="1"/>
    <col min="4" max="4" width="27.42578125" style="4" customWidth="1"/>
    <col min="5" max="5" width="24"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22.85546875" style="4" customWidth="1"/>
    <col min="26" max="26" width="30.85546875" style="4" customWidth="1"/>
    <col min="27" max="27" width="26.85546875" style="4" customWidth="1"/>
    <col min="28" max="28" width="28.7109375" style="4" customWidth="1"/>
    <col min="29" max="29" width="18" style="4" customWidth="1"/>
    <col min="30" max="30" width="46.85546875" style="4" customWidth="1"/>
    <col min="31" max="31" width="19.140625" style="4" customWidth="1"/>
    <col min="32" max="33" width="23.5703125" style="4" customWidth="1"/>
    <col min="34" max="34" width="17.28515625" style="4" hidden="1" customWidth="1"/>
    <col min="35" max="41" width="11.42578125" style="4" hidden="1" customWidth="1"/>
    <col min="42" max="16384" width="14.42578125" style="4"/>
  </cols>
  <sheetData>
    <row r="1" spans="1:41"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3"/>
      <c r="AI1" s="3"/>
      <c r="AJ1" s="3"/>
      <c r="AK1" s="3" t="s">
        <v>0</v>
      </c>
      <c r="AL1" s="3" t="s">
        <v>1</v>
      </c>
      <c r="AM1" s="3"/>
      <c r="AN1" s="3" t="s">
        <v>2</v>
      </c>
      <c r="AO1" s="3"/>
    </row>
    <row r="2" spans="1:41"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3" t="s">
        <v>3</v>
      </c>
      <c r="AI2" s="3" t="s">
        <v>4</v>
      </c>
      <c r="AJ2" s="3"/>
      <c r="AK2" s="3"/>
      <c r="AL2" s="3" t="s">
        <v>5</v>
      </c>
      <c r="AM2" s="3"/>
      <c r="AN2" s="3" t="s">
        <v>6</v>
      </c>
      <c r="AO2" s="3"/>
    </row>
    <row r="3" spans="1:41"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
      <c r="AG3" s="1"/>
      <c r="AH3" s="3" t="s">
        <v>7</v>
      </c>
      <c r="AI3" s="3" t="s">
        <v>8</v>
      </c>
      <c r="AJ3" s="3"/>
      <c r="AK3" s="3"/>
      <c r="AL3" s="3" t="s">
        <v>9</v>
      </c>
      <c r="AM3" s="3"/>
      <c r="AN3" s="3" t="s">
        <v>10</v>
      </c>
      <c r="AO3" s="3"/>
    </row>
    <row r="4" spans="1:41"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3" t="s">
        <v>11</v>
      </c>
      <c r="AI4" s="3" t="s">
        <v>12</v>
      </c>
      <c r="AJ4" s="3"/>
      <c r="AK4" s="3" t="s">
        <v>13</v>
      </c>
      <c r="AL4" s="3" t="s">
        <v>14</v>
      </c>
      <c r="AM4" s="3"/>
      <c r="AN4" s="3" t="s">
        <v>15</v>
      </c>
      <c r="AO4" s="3"/>
    </row>
    <row r="5" spans="1:41"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3" t="s">
        <v>16</v>
      </c>
      <c r="AI5" s="3" t="s">
        <v>17</v>
      </c>
      <c r="AJ5" s="3"/>
      <c r="AK5" s="3" t="s">
        <v>18</v>
      </c>
      <c r="AL5" s="3" t="s">
        <v>19</v>
      </c>
      <c r="AM5" s="3"/>
      <c r="AN5" s="3" t="s">
        <v>20</v>
      </c>
      <c r="AO5" s="3"/>
    </row>
    <row r="6" spans="1:41"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
      <c r="AG6" s="1"/>
      <c r="AH6" s="3" t="s">
        <v>21</v>
      </c>
      <c r="AI6" s="3" t="s">
        <v>22</v>
      </c>
      <c r="AJ6" s="3" t="s">
        <v>23</v>
      </c>
      <c r="AK6" s="3" t="s">
        <v>24</v>
      </c>
      <c r="AL6" s="3" t="s">
        <v>25</v>
      </c>
      <c r="AM6" s="3"/>
      <c r="AN6" s="3" t="s">
        <v>26</v>
      </c>
      <c r="AO6" s="3"/>
    </row>
    <row r="7" spans="1:41" ht="24.75" customHeight="1" x14ac:dyDescent="0.2">
      <c r="A7" s="249" t="s">
        <v>27</v>
      </c>
      <c r="B7" s="250"/>
      <c r="C7" s="251">
        <v>44196</v>
      </c>
      <c r="D7" s="252"/>
      <c r="E7" s="252"/>
      <c r="F7" s="250"/>
      <c r="G7" s="253"/>
      <c r="H7" s="252"/>
      <c r="I7" s="252"/>
      <c r="J7" s="252"/>
      <c r="K7" s="252"/>
      <c r="L7" s="250"/>
      <c r="M7" s="254" t="s">
        <v>28</v>
      </c>
      <c r="N7" s="252"/>
      <c r="O7" s="252"/>
      <c r="P7" s="252"/>
      <c r="Q7" s="252"/>
      <c r="R7" s="252"/>
      <c r="S7" s="252"/>
      <c r="T7" s="252"/>
      <c r="U7" s="252"/>
      <c r="V7" s="250"/>
      <c r="W7" s="5" t="s">
        <v>29</v>
      </c>
      <c r="X7" s="6" t="s">
        <v>33</v>
      </c>
      <c r="Y7" s="7" t="s">
        <v>30</v>
      </c>
      <c r="Z7" s="255"/>
      <c r="AA7" s="250"/>
      <c r="AB7" s="5" t="s">
        <v>31</v>
      </c>
      <c r="AC7" s="8"/>
      <c r="AD7" s="9" t="s">
        <v>32</v>
      </c>
      <c r="AE7" s="10"/>
      <c r="AF7" s="253"/>
      <c r="AG7" s="250"/>
      <c r="AH7" s="3" t="s">
        <v>34</v>
      </c>
      <c r="AI7" s="3" t="s">
        <v>35</v>
      </c>
      <c r="AJ7" s="3" t="s">
        <v>36</v>
      </c>
      <c r="AK7" s="3"/>
      <c r="AL7" s="3"/>
      <c r="AM7" s="3"/>
      <c r="AN7" s="3" t="s">
        <v>37</v>
      </c>
      <c r="AO7" s="3"/>
    </row>
    <row r="8" spans="1:41" ht="18.75" customHeight="1" x14ac:dyDescent="0.2">
      <c r="A8" s="256" t="s">
        <v>38</v>
      </c>
      <c r="B8" s="252"/>
      <c r="C8" s="252"/>
      <c r="D8" s="252"/>
      <c r="E8" s="252"/>
      <c r="F8" s="250"/>
      <c r="G8" s="256" t="s">
        <v>39</v>
      </c>
      <c r="H8" s="252"/>
      <c r="I8" s="252"/>
      <c r="J8" s="252"/>
      <c r="K8" s="252"/>
      <c r="L8" s="252"/>
      <c r="M8" s="252"/>
      <c r="N8" s="252"/>
      <c r="O8" s="252"/>
      <c r="P8" s="252"/>
      <c r="Q8" s="252"/>
      <c r="R8" s="252"/>
      <c r="S8" s="252"/>
      <c r="T8" s="252"/>
      <c r="U8" s="252"/>
      <c r="V8" s="252"/>
      <c r="W8" s="252"/>
      <c r="X8" s="252"/>
      <c r="Y8" s="252"/>
      <c r="Z8" s="252"/>
      <c r="AA8" s="252"/>
      <c r="AB8" s="250"/>
      <c r="AC8" s="257" t="s">
        <v>40</v>
      </c>
      <c r="AD8" s="259" t="s">
        <v>41</v>
      </c>
      <c r="AE8" s="260"/>
      <c r="AF8" s="260"/>
      <c r="AG8" s="260"/>
      <c r="AH8" s="3" t="s">
        <v>42</v>
      </c>
      <c r="AI8" s="3" t="s">
        <v>43</v>
      </c>
      <c r="AJ8" s="3"/>
      <c r="AK8" s="3"/>
      <c r="AL8" s="3"/>
      <c r="AM8" s="3"/>
      <c r="AN8" s="3" t="s">
        <v>44</v>
      </c>
      <c r="AO8" s="3"/>
    </row>
    <row r="9" spans="1:41" ht="14.25" customHeight="1" x14ac:dyDescent="0.2">
      <c r="A9" s="265" t="s">
        <v>45</v>
      </c>
      <c r="B9" s="265" t="s">
        <v>46</v>
      </c>
      <c r="C9" s="265" t="s">
        <v>47</v>
      </c>
      <c r="D9" s="265" t="s">
        <v>2</v>
      </c>
      <c r="E9" s="265" t="s">
        <v>48</v>
      </c>
      <c r="F9" s="257" t="s">
        <v>49</v>
      </c>
      <c r="G9" s="256" t="s">
        <v>50</v>
      </c>
      <c r="H9" s="252"/>
      <c r="I9" s="252"/>
      <c r="J9" s="250"/>
      <c r="K9" s="256" t="s">
        <v>51</v>
      </c>
      <c r="L9" s="252"/>
      <c r="M9" s="252"/>
      <c r="N9" s="252"/>
      <c r="O9" s="252"/>
      <c r="P9" s="252"/>
      <c r="Q9" s="252"/>
      <c r="R9" s="252"/>
      <c r="S9" s="252"/>
      <c r="T9" s="250"/>
      <c r="U9" s="256" t="s">
        <v>52</v>
      </c>
      <c r="V9" s="252"/>
      <c r="W9" s="252"/>
      <c r="X9" s="252"/>
      <c r="Y9" s="252"/>
      <c r="Z9" s="252"/>
      <c r="AA9" s="252"/>
      <c r="AB9" s="250"/>
      <c r="AC9" s="258"/>
      <c r="AD9" s="261"/>
      <c r="AE9" s="262"/>
      <c r="AF9" s="262"/>
      <c r="AG9" s="260"/>
      <c r="AH9" s="3" t="s">
        <v>53</v>
      </c>
      <c r="AI9" s="3" t="s">
        <v>54</v>
      </c>
      <c r="AJ9" s="3" t="s">
        <v>55</v>
      </c>
      <c r="AK9" s="11"/>
      <c r="AL9" s="11"/>
      <c r="AM9" s="11"/>
      <c r="AN9" s="11"/>
      <c r="AO9" s="11"/>
    </row>
    <row r="10" spans="1:41" ht="20.25" customHeight="1" x14ac:dyDescent="0.2">
      <c r="A10" s="258"/>
      <c r="B10" s="258"/>
      <c r="C10" s="258"/>
      <c r="D10" s="258"/>
      <c r="E10" s="258"/>
      <c r="F10" s="258"/>
      <c r="G10" s="266" t="s">
        <v>56</v>
      </c>
      <c r="H10" s="264"/>
      <c r="I10" s="264"/>
      <c r="J10" s="267"/>
      <c r="K10" s="265" t="s">
        <v>57</v>
      </c>
      <c r="L10" s="257" t="s">
        <v>58</v>
      </c>
      <c r="M10" s="257" t="s">
        <v>59</v>
      </c>
      <c r="N10" s="257" t="s">
        <v>60</v>
      </c>
      <c r="O10" s="265" t="s">
        <v>61</v>
      </c>
      <c r="P10" s="274" t="s">
        <v>62</v>
      </c>
      <c r="Q10" s="265" t="s">
        <v>63</v>
      </c>
      <c r="R10" s="265" t="s">
        <v>64</v>
      </c>
      <c r="S10" s="265" t="s">
        <v>65</v>
      </c>
      <c r="T10" s="265" t="s">
        <v>66</v>
      </c>
      <c r="U10" s="274" t="s">
        <v>67</v>
      </c>
      <c r="V10" s="265" t="s">
        <v>68</v>
      </c>
      <c r="W10" s="265" t="s">
        <v>69</v>
      </c>
      <c r="X10" s="265" t="s">
        <v>70</v>
      </c>
      <c r="Y10" s="268" t="s">
        <v>71</v>
      </c>
      <c r="Z10" s="252"/>
      <c r="AA10" s="252"/>
      <c r="AB10" s="250"/>
      <c r="AC10" s="258"/>
      <c r="AD10" s="263"/>
      <c r="AE10" s="264"/>
      <c r="AF10" s="264"/>
      <c r="AG10" s="264"/>
      <c r="AH10" s="11" t="s">
        <v>72</v>
      </c>
      <c r="AI10" s="11" t="s">
        <v>73</v>
      </c>
      <c r="AJ10" s="11" t="s">
        <v>74</v>
      </c>
      <c r="AK10" s="11"/>
      <c r="AL10" s="11" t="s">
        <v>75</v>
      </c>
      <c r="AM10" s="11"/>
      <c r="AN10" s="11"/>
      <c r="AO10" s="3" t="s">
        <v>76</v>
      </c>
    </row>
    <row r="11" spans="1:41" ht="57.75" customHeight="1" x14ac:dyDescent="0.2">
      <c r="A11" s="258"/>
      <c r="B11" s="258"/>
      <c r="C11" s="258"/>
      <c r="D11" s="258"/>
      <c r="E11" s="258"/>
      <c r="F11" s="258"/>
      <c r="G11" s="12" t="s">
        <v>1</v>
      </c>
      <c r="H11" s="12" t="s">
        <v>0</v>
      </c>
      <c r="I11" s="12"/>
      <c r="J11" s="13" t="s">
        <v>77</v>
      </c>
      <c r="K11" s="258"/>
      <c r="L11" s="258"/>
      <c r="M11" s="258"/>
      <c r="N11" s="258"/>
      <c r="O11" s="258"/>
      <c r="P11" s="258"/>
      <c r="Q11" s="258"/>
      <c r="R11" s="258"/>
      <c r="S11" s="258"/>
      <c r="T11" s="258"/>
      <c r="U11" s="258"/>
      <c r="V11" s="258"/>
      <c r="W11" s="258"/>
      <c r="X11" s="258"/>
      <c r="Y11" s="14" t="s">
        <v>78</v>
      </c>
      <c r="Z11" s="14" t="s">
        <v>79</v>
      </c>
      <c r="AA11" s="15" t="s">
        <v>80</v>
      </c>
      <c r="AB11" s="15" t="s">
        <v>81</v>
      </c>
      <c r="AC11" s="258"/>
      <c r="AD11" s="15" t="s">
        <v>82</v>
      </c>
      <c r="AE11" s="15" t="s">
        <v>83</v>
      </c>
      <c r="AF11" s="15" t="s">
        <v>84</v>
      </c>
      <c r="AG11" s="14" t="s">
        <v>85</v>
      </c>
      <c r="AH11" s="11" t="s">
        <v>86</v>
      </c>
      <c r="AI11" s="11" t="s">
        <v>8</v>
      </c>
      <c r="AJ11" s="11"/>
      <c r="AK11" s="11"/>
      <c r="AL11" s="11" t="s">
        <v>87</v>
      </c>
      <c r="AM11" s="11"/>
      <c r="AN11" s="11"/>
      <c r="AO11" s="3" t="s">
        <v>88</v>
      </c>
    </row>
    <row r="12" spans="1:41" ht="37.5" customHeight="1" x14ac:dyDescent="0.2">
      <c r="A12" s="269" t="s">
        <v>89</v>
      </c>
      <c r="B12" s="269" t="s">
        <v>90</v>
      </c>
      <c r="C12" s="271" t="s">
        <v>91</v>
      </c>
      <c r="D12" s="272" t="s">
        <v>15</v>
      </c>
      <c r="E12" s="273" t="s">
        <v>92</v>
      </c>
      <c r="F12" s="273" t="s">
        <v>93</v>
      </c>
      <c r="G12" s="269" t="s">
        <v>14</v>
      </c>
      <c r="H12" s="269" t="s">
        <v>87</v>
      </c>
      <c r="I12" s="16" t="str">
        <f>CONCATENATE(G12,H12)</f>
        <v>POSIBLEMENOR</v>
      </c>
      <c r="J12" s="279" t="str">
        <f>I13</f>
        <v>3. MODERADO</v>
      </c>
      <c r="K12" s="273" t="s">
        <v>94</v>
      </c>
      <c r="L12" s="17" t="s">
        <v>95</v>
      </c>
      <c r="M12" s="18" t="s">
        <v>3</v>
      </c>
      <c r="N12" s="19">
        <f>IF(M12="ASIGNADO",15,IF(M12="NO ASIGNADO",0,""))</f>
        <v>15</v>
      </c>
      <c r="O12" s="277">
        <f>SUM(N12:N18)</f>
        <v>100</v>
      </c>
      <c r="P12" s="278" t="s">
        <v>72</v>
      </c>
      <c r="Q12" s="280">
        <f>IF(Q15="DÉBIL",0,IF(Q15="MODERADO",50,IF(Q15="FUERTE",100,"")))</f>
        <v>100</v>
      </c>
      <c r="R12" s="291"/>
      <c r="S12" s="292" t="s">
        <v>96</v>
      </c>
      <c r="T12" s="292" t="s">
        <v>96</v>
      </c>
      <c r="U12" s="275" t="s">
        <v>88</v>
      </c>
      <c r="V12" s="269" t="s">
        <v>97</v>
      </c>
      <c r="W12" s="276" t="s">
        <v>98</v>
      </c>
      <c r="X12" s="273" t="s">
        <v>99</v>
      </c>
      <c r="Y12" s="273" t="s">
        <v>100</v>
      </c>
      <c r="Z12" s="276" t="s">
        <v>101</v>
      </c>
      <c r="AA12" s="289" t="s">
        <v>102</v>
      </c>
      <c r="AB12" s="273" t="s">
        <v>103</v>
      </c>
      <c r="AC12" s="290"/>
      <c r="AD12" s="282"/>
      <c r="AE12" s="285" t="s">
        <v>104</v>
      </c>
      <c r="AF12" s="281" t="s">
        <v>642</v>
      </c>
      <c r="AG12" s="285"/>
      <c r="AH12" s="3" t="s">
        <v>105</v>
      </c>
      <c r="AI12" s="3" t="s">
        <v>106</v>
      </c>
      <c r="AJ12" s="3" t="s">
        <v>13</v>
      </c>
      <c r="AK12" s="3" t="s">
        <v>76</v>
      </c>
      <c r="AL12" s="3" t="s">
        <v>13</v>
      </c>
      <c r="AM12" s="3"/>
      <c r="AN12" s="3" t="s">
        <v>107</v>
      </c>
      <c r="AO12" s="3" t="s">
        <v>108</v>
      </c>
    </row>
    <row r="13" spans="1:41" ht="51.75" customHeight="1" x14ac:dyDescent="0.2">
      <c r="A13" s="269"/>
      <c r="B13" s="270"/>
      <c r="C13" s="270"/>
      <c r="D13" s="270"/>
      <c r="E13" s="270"/>
      <c r="F13" s="270"/>
      <c r="G13" s="270"/>
      <c r="H13" s="270"/>
      <c r="I13" s="16"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MODERADO</v>
      </c>
      <c r="J13" s="270"/>
      <c r="K13" s="270"/>
      <c r="L13" s="17" t="s">
        <v>109</v>
      </c>
      <c r="M13" s="18" t="s">
        <v>11</v>
      </c>
      <c r="N13" s="19">
        <f>IF(M13="ADECUADO",15,IF(M13="INADECUADO",0,""))</f>
        <v>15</v>
      </c>
      <c r="O13" s="270"/>
      <c r="P13" s="270"/>
      <c r="Q13" s="270"/>
      <c r="R13" s="270"/>
      <c r="S13" s="270"/>
      <c r="T13" s="270"/>
      <c r="U13" s="270"/>
      <c r="V13" s="270"/>
      <c r="W13" s="270"/>
      <c r="X13" s="270"/>
      <c r="Y13" s="270"/>
      <c r="Z13" s="270"/>
      <c r="AA13" s="270"/>
      <c r="AB13" s="270"/>
      <c r="AC13" s="270"/>
      <c r="AD13" s="283"/>
      <c r="AE13" s="270"/>
      <c r="AF13" s="270"/>
      <c r="AG13" s="270"/>
      <c r="AH13" s="3" t="s">
        <v>96</v>
      </c>
      <c r="AI13" s="3" t="s">
        <v>110</v>
      </c>
      <c r="AJ13" s="3"/>
      <c r="AK13" s="3"/>
      <c r="AL13" s="3" t="s">
        <v>18</v>
      </c>
      <c r="AM13" s="3"/>
      <c r="AN13" s="3" t="s">
        <v>102</v>
      </c>
      <c r="AO13" s="3" t="s">
        <v>111</v>
      </c>
    </row>
    <row r="14" spans="1:41" ht="69.75" customHeight="1" x14ac:dyDescent="0.2">
      <c r="A14" s="269"/>
      <c r="B14" s="270"/>
      <c r="C14" s="270"/>
      <c r="D14" s="270"/>
      <c r="E14" s="270"/>
      <c r="F14" s="270"/>
      <c r="G14" s="270"/>
      <c r="H14" s="270"/>
      <c r="I14" s="16"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MODERADO</v>
      </c>
      <c r="J14" s="270"/>
      <c r="K14" s="270"/>
      <c r="L14" s="20" t="s">
        <v>112</v>
      </c>
      <c r="M14" s="18" t="s">
        <v>16</v>
      </c>
      <c r="N14" s="19">
        <f>IF(M14="OPORTUNA",15,IF(M14="INOPORTUNA",0,""))</f>
        <v>15</v>
      </c>
      <c r="O14" s="270"/>
      <c r="P14" s="270"/>
      <c r="Q14" s="270"/>
      <c r="R14" s="270"/>
      <c r="S14" s="21" t="s">
        <v>113</v>
      </c>
      <c r="T14" s="21" t="s">
        <v>114</v>
      </c>
      <c r="U14" s="270"/>
      <c r="V14" s="270"/>
      <c r="W14" s="270"/>
      <c r="X14" s="270"/>
      <c r="Y14" s="270"/>
      <c r="Z14" s="270"/>
      <c r="AA14" s="270"/>
      <c r="AB14" s="270"/>
      <c r="AC14" s="270"/>
      <c r="AD14" s="283"/>
      <c r="AE14" s="270"/>
      <c r="AF14" s="270"/>
      <c r="AG14" s="270"/>
      <c r="AH14" s="3" t="s">
        <v>115</v>
      </c>
      <c r="AI14" s="3" t="s">
        <v>97</v>
      </c>
      <c r="AJ14" s="3" t="s">
        <v>116</v>
      </c>
      <c r="AK14" s="3" t="s">
        <v>117</v>
      </c>
      <c r="AL14" s="3" t="s">
        <v>24</v>
      </c>
      <c r="AM14" s="3"/>
      <c r="AN14" s="3"/>
      <c r="AO14" s="3" t="s">
        <v>118</v>
      </c>
    </row>
    <row r="15" spans="1:41" ht="84" customHeight="1" x14ac:dyDescent="0.2">
      <c r="A15" s="269"/>
      <c r="B15" s="270"/>
      <c r="C15" s="270"/>
      <c r="D15" s="270"/>
      <c r="E15" s="22" t="s">
        <v>119</v>
      </c>
      <c r="F15" s="270"/>
      <c r="G15" s="270"/>
      <c r="H15" s="270"/>
      <c r="I15" s="16"/>
      <c r="J15" s="270"/>
      <c r="K15" s="270"/>
      <c r="L15" s="17" t="s">
        <v>120</v>
      </c>
      <c r="M15" s="18" t="s">
        <v>121</v>
      </c>
      <c r="N15" s="19">
        <f>IF(M15="PREVENIR",15,IF(M15="DETECTAR",10,IF(M15="NO ES UN CONTROL",0,"")))</f>
        <v>15</v>
      </c>
      <c r="O15" s="272" t="str">
        <f>IF(O12&lt;86,"DÉBIL",IF(O12&lt;96,"MODERADO",IF(O12&lt;101,"FUERTE","")))</f>
        <v>FUERTE</v>
      </c>
      <c r="P15" s="270"/>
      <c r="Q15" s="286" t="str">
        <f>IF(AND(O15="FUERTE",P12="FUERTE (SIEMPRE SE EJECUTA)"),"FUERTE",IF(OR(O15="DÉBIL",P12="DÉBIL (NO SE EJECUTA)"),"DÉBIL",IF(OR(O15="MODERADO",P12="MODERADO (ALGUNAS VECES)"),"MODERADO")))</f>
        <v>FUERTE</v>
      </c>
      <c r="R15" s="287" t="str">
        <f>IF(AND(O15="FUERTE",P12="FUERTE (SIEMPRE SE EJECUTA)"),"NO","SÍ")</f>
        <v>NO</v>
      </c>
      <c r="S15" s="288">
        <f t="shared" ref="S15:T15" si="0">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288">
        <f t="shared" si="0"/>
        <v>2</v>
      </c>
      <c r="U15" s="270"/>
      <c r="V15" s="270"/>
      <c r="W15" s="270"/>
      <c r="X15" s="270"/>
      <c r="Y15" s="270"/>
      <c r="Z15" s="270"/>
      <c r="AA15" s="270"/>
      <c r="AB15" s="270"/>
      <c r="AC15" s="270"/>
      <c r="AD15" s="283"/>
      <c r="AE15" s="270"/>
      <c r="AF15" s="281" t="s">
        <v>643</v>
      </c>
      <c r="AG15" s="270"/>
      <c r="AH15" s="3" t="s">
        <v>96</v>
      </c>
      <c r="AI15" s="3"/>
      <c r="AJ15" s="3"/>
      <c r="AK15" s="3"/>
      <c r="AL15" s="3"/>
      <c r="AM15" s="3"/>
      <c r="AN15" s="3"/>
      <c r="AO15" s="3" t="s">
        <v>122</v>
      </c>
    </row>
    <row r="16" spans="1:41" ht="55.5" customHeight="1" x14ac:dyDescent="0.2">
      <c r="A16" s="269"/>
      <c r="B16" s="270"/>
      <c r="C16" s="270"/>
      <c r="D16" s="270"/>
      <c r="E16" s="273" t="s">
        <v>123</v>
      </c>
      <c r="F16" s="270"/>
      <c r="G16" s="270"/>
      <c r="H16" s="270"/>
      <c r="I16" s="16"/>
      <c r="J16" s="270"/>
      <c r="K16" s="270"/>
      <c r="L16" s="17" t="s">
        <v>124</v>
      </c>
      <c r="M16" s="18" t="s">
        <v>34</v>
      </c>
      <c r="N16" s="19">
        <f>IF(M16="CONFIABLE",15,IF(M16="NO CONFIABLE",0,""))</f>
        <v>15</v>
      </c>
      <c r="O16" s="270"/>
      <c r="P16" s="270"/>
      <c r="Q16" s="270"/>
      <c r="R16" s="270"/>
      <c r="S16" s="270"/>
      <c r="T16" s="270"/>
      <c r="U16" s="270"/>
      <c r="V16" s="270"/>
      <c r="W16" s="270"/>
      <c r="X16" s="270"/>
      <c r="Y16" s="270"/>
      <c r="Z16" s="22" t="s">
        <v>125</v>
      </c>
      <c r="AA16" s="270"/>
      <c r="AB16" s="270"/>
      <c r="AC16" s="270"/>
      <c r="AD16" s="283"/>
      <c r="AE16" s="270"/>
      <c r="AF16" s="270"/>
      <c r="AG16" s="270"/>
      <c r="AH16" s="3" t="s">
        <v>126</v>
      </c>
      <c r="AI16" s="3"/>
      <c r="AJ16" s="3" t="s">
        <v>21</v>
      </c>
      <c r="AK16" s="3" t="s">
        <v>121</v>
      </c>
      <c r="AL16" s="3" t="s">
        <v>22</v>
      </c>
      <c r="AM16" s="3"/>
      <c r="AN16" s="3"/>
      <c r="AO16" s="3" t="s">
        <v>127</v>
      </c>
    </row>
    <row r="17" spans="1:41" ht="66.75" customHeight="1" x14ac:dyDescent="0.2">
      <c r="A17" s="269"/>
      <c r="B17" s="270"/>
      <c r="C17" s="270"/>
      <c r="D17" s="270"/>
      <c r="E17" s="270"/>
      <c r="F17" s="270"/>
      <c r="G17" s="270"/>
      <c r="H17" s="270"/>
      <c r="I17" s="16"/>
      <c r="J17" s="270"/>
      <c r="K17" s="270"/>
      <c r="L17" s="17" t="s">
        <v>128</v>
      </c>
      <c r="M17" s="18" t="s">
        <v>42</v>
      </c>
      <c r="N17" s="19">
        <f>IF(M17="SE INVESTIGAN Y SE RESUELVEN OPORTUNAMENTE",15,IF(M17="NO SE INVESTIGAN Y SE RESUELVEN OPORTUNAMENTE",0,""))</f>
        <v>15</v>
      </c>
      <c r="O17" s="270"/>
      <c r="P17" s="270"/>
      <c r="Q17" s="270"/>
      <c r="R17" s="270"/>
      <c r="S17" s="270"/>
      <c r="T17" s="270"/>
      <c r="U17" s="270"/>
      <c r="V17" s="270"/>
      <c r="W17" s="270"/>
      <c r="X17" s="270"/>
      <c r="Y17" s="270"/>
      <c r="Z17" s="273" t="s">
        <v>129</v>
      </c>
      <c r="AA17" s="270"/>
      <c r="AB17" s="270"/>
      <c r="AC17" s="270"/>
      <c r="AD17" s="283"/>
      <c r="AE17" s="270"/>
      <c r="AF17" s="270"/>
      <c r="AG17" s="270"/>
      <c r="AH17" s="3" t="s">
        <v>110</v>
      </c>
      <c r="AI17" s="3"/>
      <c r="AJ17" s="3"/>
      <c r="AK17" s="3"/>
      <c r="AL17" s="3"/>
      <c r="AM17" s="3"/>
      <c r="AN17" s="3"/>
      <c r="AO17" s="3" t="s">
        <v>130</v>
      </c>
    </row>
    <row r="18" spans="1:41" ht="67.5" customHeight="1" x14ac:dyDescent="0.2">
      <c r="A18" s="269"/>
      <c r="B18" s="270"/>
      <c r="C18" s="270"/>
      <c r="D18" s="270"/>
      <c r="E18" s="270"/>
      <c r="F18" s="270"/>
      <c r="G18" s="270"/>
      <c r="H18" s="270"/>
      <c r="I18" s="16"/>
      <c r="J18" s="270"/>
      <c r="K18" s="270"/>
      <c r="L18" s="17" t="s">
        <v>131</v>
      </c>
      <c r="M18" s="18" t="s">
        <v>53</v>
      </c>
      <c r="N18" s="19">
        <f>IF(M18="COMPLETA",10,IF(M18="INCOMPLETA",5,IF(M18="NO EXISTE",0,"")))</f>
        <v>10</v>
      </c>
      <c r="O18" s="270"/>
      <c r="P18" s="270"/>
      <c r="Q18" s="270"/>
      <c r="R18" s="270"/>
      <c r="S18" s="270"/>
      <c r="T18" s="270"/>
      <c r="U18" s="270"/>
      <c r="V18" s="270"/>
      <c r="W18" s="270"/>
      <c r="X18" s="270"/>
      <c r="Y18" s="270"/>
      <c r="Z18" s="270"/>
      <c r="AA18" s="270"/>
      <c r="AB18" s="270"/>
      <c r="AC18" s="270"/>
      <c r="AD18" s="284"/>
      <c r="AE18" s="270"/>
      <c r="AF18" s="270"/>
      <c r="AG18" s="270"/>
      <c r="AH18" s="3"/>
      <c r="AI18" s="3"/>
      <c r="AJ18" s="3"/>
      <c r="AK18" s="3"/>
      <c r="AL18" s="3"/>
      <c r="AM18" s="3"/>
      <c r="AN18" s="3"/>
      <c r="AO18" s="3" t="s">
        <v>132</v>
      </c>
    </row>
    <row r="19" spans="1:41" ht="62.25" customHeight="1" x14ac:dyDescent="0.2">
      <c r="A19" s="269"/>
      <c r="B19" s="269" t="s">
        <v>133</v>
      </c>
      <c r="C19" s="271" t="s">
        <v>134</v>
      </c>
      <c r="D19" s="272" t="s">
        <v>15</v>
      </c>
      <c r="E19" s="273" t="s">
        <v>135</v>
      </c>
      <c r="F19" s="273" t="s">
        <v>136</v>
      </c>
      <c r="G19" s="269" t="s">
        <v>14</v>
      </c>
      <c r="H19" s="269" t="s">
        <v>87</v>
      </c>
      <c r="I19" s="16" t="str">
        <f>CONCATENATE(G19,H19)</f>
        <v>POSIBLEMENOR</v>
      </c>
      <c r="J19" s="279" t="str">
        <f>I20</f>
        <v>3. MODERADO</v>
      </c>
      <c r="K19" s="273" t="s">
        <v>137</v>
      </c>
      <c r="L19" s="17" t="s">
        <v>95</v>
      </c>
      <c r="M19" s="18" t="s">
        <v>3</v>
      </c>
      <c r="N19" s="19">
        <f>IF(M19="ASIGNADO",15,IF(M19="NO ASIGNADO",0,""))</f>
        <v>15</v>
      </c>
      <c r="O19" s="277">
        <f>SUM(N19:N25)</f>
        <v>100</v>
      </c>
      <c r="P19" s="278" t="s">
        <v>72</v>
      </c>
      <c r="Q19" s="280">
        <f>IF(Q22="DÉBIL",0,IF(Q22="MODERADO",50,IF(Q22="FUERTE",100,"")))</f>
        <v>100</v>
      </c>
      <c r="R19" s="291"/>
      <c r="S19" s="292" t="s">
        <v>96</v>
      </c>
      <c r="T19" s="292" t="s">
        <v>96</v>
      </c>
      <c r="U19" s="275" t="s">
        <v>88</v>
      </c>
      <c r="V19" s="269" t="s">
        <v>97</v>
      </c>
      <c r="W19" s="276" t="s">
        <v>98</v>
      </c>
      <c r="X19" s="273" t="s">
        <v>138</v>
      </c>
      <c r="Y19" s="285" t="s">
        <v>139</v>
      </c>
      <c r="Z19" s="293" t="s">
        <v>101</v>
      </c>
      <c r="AA19" s="289" t="s">
        <v>102</v>
      </c>
      <c r="AB19" s="294" t="s">
        <v>140</v>
      </c>
      <c r="AC19" s="290"/>
      <c r="AD19" s="281"/>
      <c r="AE19" s="285" t="s">
        <v>104</v>
      </c>
      <c r="AF19" s="281" t="s">
        <v>644</v>
      </c>
      <c r="AG19" s="285"/>
      <c r="AH19" s="3" t="s">
        <v>105</v>
      </c>
      <c r="AI19" s="3" t="s">
        <v>106</v>
      </c>
      <c r="AJ19" s="3" t="s">
        <v>13</v>
      </c>
      <c r="AK19" s="3" t="s">
        <v>76</v>
      </c>
      <c r="AL19" s="3" t="s">
        <v>13</v>
      </c>
      <c r="AM19" s="3"/>
      <c r="AN19" s="3" t="s">
        <v>107</v>
      </c>
      <c r="AO19" s="3" t="s">
        <v>108</v>
      </c>
    </row>
    <row r="20" spans="1:41" ht="62.25" customHeight="1" x14ac:dyDescent="0.2">
      <c r="A20" s="269"/>
      <c r="B20" s="270"/>
      <c r="C20" s="270"/>
      <c r="D20" s="270"/>
      <c r="E20" s="270"/>
      <c r="F20" s="270"/>
      <c r="G20" s="270"/>
      <c r="H20" s="270"/>
      <c r="I20" s="16"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3. MODERADO</v>
      </c>
      <c r="J20" s="270"/>
      <c r="K20" s="270"/>
      <c r="L20" s="17" t="s">
        <v>109</v>
      </c>
      <c r="M20" s="18" t="s">
        <v>11</v>
      </c>
      <c r="N20" s="19">
        <f>IF(M20="ADECUADO",15,IF(M20="INADECUADO",0,""))</f>
        <v>15</v>
      </c>
      <c r="O20" s="270"/>
      <c r="P20" s="270"/>
      <c r="Q20" s="270"/>
      <c r="R20" s="270"/>
      <c r="S20" s="270"/>
      <c r="T20" s="270"/>
      <c r="U20" s="270"/>
      <c r="V20" s="270"/>
      <c r="W20" s="270"/>
      <c r="X20" s="270"/>
      <c r="Y20" s="270"/>
      <c r="Z20" s="270"/>
      <c r="AA20" s="270"/>
      <c r="AB20" s="270"/>
      <c r="AC20" s="270"/>
      <c r="AD20" s="270"/>
      <c r="AE20" s="270"/>
      <c r="AF20" s="270"/>
      <c r="AG20" s="270"/>
      <c r="AH20" s="3" t="s">
        <v>96</v>
      </c>
      <c r="AI20" s="3" t="s">
        <v>110</v>
      </c>
      <c r="AJ20" s="3"/>
      <c r="AK20" s="3"/>
      <c r="AL20" s="3" t="s">
        <v>18</v>
      </c>
      <c r="AM20" s="3"/>
      <c r="AN20" s="3" t="s">
        <v>102</v>
      </c>
      <c r="AO20" s="3" t="s">
        <v>111</v>
      </c>
    </row>
    <row r="21" spans="1:41" ht="75.75" customHeight="1" x14ac:dyDescent="0.2">
      <c r="A21" s="269"/>
      <c r="B21" s="270"/>
      <c r="C21" s="270"/>
      <c r="D21" s="270"/>
      <c r="E21" s="270"/>
      <c r="F21" s="270"/>
      <c r="G21" s="270"/>
      <c r="H21" s="270"/>
      <c r="I21" s="16"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MODERADO</v>
      </c>
      <c r="J21" s="270"/>
      <c r="K21" s="270"/>
      <c r="L21" s="20" t="s">
        <v>112</v>
      </c>
      <c r="M21" s="18" t="s">
        <v>16</v>
      </c>
      <c r="N21" s="19">
        <f>IF(M21="OPORTUNA",15,IF(M21="INOPORTUNA",0,""))</f>
        <v>15</v>
      </c>
      <c r="O21" s="270"/>
      <c r="P21" s="270"/>
      <c r="Q21" s="270"/>
      <c r="R21" s="270"/>
      <c r="S21" s="21" t="s">
        <v>113</v>
      </c>
      <c r="T21" s="21" t="s">
        <v>114</v>
      </c>
      <c r="U21" s="270"/>
      <c r="V21" s="270"/>
      <c r="W21" s="270"/>
      <c r="X21" s="270"/>
      <c r="Y21" s="270"/>
      <c r="Z21" s="270"/>
      <c r="AA21" s="270"/>
      <c r="AB21" s="270"/>
      <c r="AC21" s="270"/>
      <c r="AD21" s="270"/>
      <c r="AE21" s="270"/>
      <c r="AF21" s="270"/>
      <c r="AG21" s="270"/>
      <c r="AH21" s="3" t="s">
        <v>115</v>
      </c>
      <c r="AI21" s="3" t="s">
        <v>97</v>
      </c>
      <c r="AJ21" s="3" t="s">
        <v>116</v>
      </c>
      <c r="AK21" s="3" t="s">
        <v>117</v>
      </c>
      <c r="AL21" s="3" t="s">
        <v>24</v>
      </c>
      <c r="AM21" s="3"/>
      <c r="AN21" s="3"/>
      <c r="AO21" s="3" t="s">
        <v>118</v>
      </c>
    </row>
    <row r="22" spans="1:41" ht="84" customHeight="1" x14ac:dyDescent="0.2">
      <c r="A22" s="269"/>
      <c r="B22" s="270"/>
      <c r="C22" s="270"/>
      <c r="D22" s="270"/>
      <c r="E22" s="22" t="s">
        <v>119</v>
      </c>
      <c r="F22" s="270"/>
      <c r="G22" s="270"/>
      <c r="H22" s="270"/>
      <c r="I22" s="16"/>
      <c r="J22" s="270"/>
      <c r="K22" s="270"/>
      <c r="L22" s="17" t="s">
        <v>120</v>
      </c>
      <c r="M22" s="18" t="s">
        <v>121</v>
      </c>
      <c r="N22" s="19">
        <f>IF(M22="PREVENIR",15,IF(M22="DETECTAR",10,IF(M22="NO ES UN CONTROL",0,"")))</f>
        <v>15</v>
      </c>
      <c r="O22" s="272" t="str">
        <f>IF(O19&lt;86,"DÉBIL",IF(O19&lt;96,"MODERADO",IF(O19&lt;101,"FUERTE","")))</f>
        <v>FUERTE</v>
      </c>
      <c r="P22" s="270"/>
      <c r="Q22" s="286" t="str">
        <f>IF(AND(O22="FUERTE",P19="FUERTE (SIEMPRE SE EJECUTA)"),"FUERTE",IF(OR(O22="DÉBIL",P19="DÉBIL (NO SE EJECUTA)"),"DÉBIL",IF(OR(O22="MODERADO",P19="MODERADO (ALGUNAS VECES)"),"MODERADO")))</f>
        <v>FUERTE</v>
      </c>
      <c r="R22" s="287" t="str">
        <f>IF(AND(O22="FUERTE",P19="FUERTE (SIEMPRE SE EJECUTA)"),"NO","SÍ")</f>
        <v>NO</v>
      </c>
      <c r="S22" s="288">
        <f t="shared" ref="S22:T22" si="1">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288">
        <f t="shared" si="1"/>
        <v>2</v>
      </c>
      <c r="U22" s="270"/>
      <c r="V22" s="270"/>
      <c r="W22" s="270"/>
      <c r="X22" s="270"/>
      <c r="Y22" s="270"/>
      <c r="Z22" s="270"/>
      <c r="AA22" s="270"/>
      <c r="AB22" s="270"/>
      <c r="AC22" s="270"/>
      <c r="AD22" s="270"/>
      <c r="AE22" s="270"/>
      <c r="AF22" s="281" t="s">
        <v>645</v>
      </c>
      <c r="AG22" s="270"/>
      <c r="AH22" s="3" t="s">
        <v>96</v>
      </c>
      <c r="AI22" s="3"/>
      <c r="AJ22" s="3"/>
      <c r="AK22" s="3"/>
      <c r="AL22" s="3"/>
      <c r="AM22" s="3"/>
      <c r="AN22" s="3"/>
      <c r="AO22" s="3" t="s">
        <v>122</v>
      </c>
    </row>
    <row r="23" spans="1:41" ht="55.5" customHeight="1" x14ac:dyDescent="0.2">
      <c r="A23" s="269"/>
      <c r="B23" s="270"/>
      <c r="C23" s="270"/>
      <c r="D23" s="270"/>
      <c r="E23" s="273" t="s">
        <v>141</v>
      </c>
      <c r="F23" s="270"/>
      <c r="G23" s="270"/>
      <c r="H23" s="270"/>
      <c r="I23" s="16"/>
      <c r="J23" s="270"/>
      <c r="K23" s="270"/>
      <c r="L23" s="17" t="s">
        <v>124</v>
      </c>
      <c r="M23" s="18" t="s">
        <v>34</v>
      </c>
      <c r="N23" s="19">
        <f>IF(M23="CONFIABLE",15,IF(M23="NO CONFIABLE",0,""))</f>
        <v>15</v>
      </c>
      <c r="O23" s="270"/>
      <c r="P23" s="270"/>
      <c r="Q23" s="270"/>
      <c r="R23" s="270"/>
      <c r="S23" s="270"/>
      <c r="T23" s="270"/>
      <c r="U23" s="270"/>
      <c r="V23" s="270"/>
      <c r="W23" s="270"/>
      <c r="X23" s="270"/>
      <c r="Y23" s="270"/>
      <c r="Z23" s="22" t="s">
        <v>125</v>
      </c>
      <c r="AA23" s="270"/>
      <c r="AB23" s="270"/>
      <c r="AC23" s="270"/>
      <c r="AD23" s="270"/>
      <c r="AE23" s="270"/>
      <c r="AF23" s="270"/>
      <c r="AG23" s="270"/>
      <c r="AH23" s="3" t="s">
        <v>126</v>
      </c>
      <c r="AI23" s="3"/>
      <c r="AJ23" s="3" t="s">
        <v>21</v>
      </c>
      <c r="AK23" s="3" t="s">
        <v>121</v>
      </c>
      <c r="AL23" s="3" t="s">
        <v>22</v>
      </c>
      <c r="AM23" s="3"/>
      <c r="AN23" s="3"/>
      <c r="AO23" s="3" t="s">
        <v>127</v>
      </c>
    </row>
    <row r="24" spans="1:41" ht="73.5" customHeight="1" x14ac:dyDescent="0.2">
      <c r="A24" s="269"/>
      <c r="B24" s="270"/>
      <c r="C24" s="270"/>
      <c r="D24" s="270"/>
      <c r="E24" s="270"/>
      <c r="F24" s="270"/>
      <c r="G24" s="270"/>
      <c r="H24" s="270"/>
      <c r="I24" s="16"/>
      <c r="J24" s="270"/>
      <c r="K24" s="270"/>
      <c r="L24" s="17" t="s">
        <v>128</v>
      </c>
      <c r="M24" s="18" t="s">
        <v>42</v>
      </c>
      <c r="N24" s="19">
        <f>IF(M24="SE INVESTIGAN Y SE RESUELVEN OPORTUNAMENTE",15,IF(M24="NO SE INVESTIGAN Y SE RESUELVEN OPORTUNAMENTE",0,""))</f>
        <v>15</v>
      </c>
      <c r="O24" s="270"/>
      <c r="P24" s="270"/>
      <c r="Q24" s="270"/>
      <c r="R24" s="270"/>
      <c r="S24" s="270"/>
      <c r="T24" s="270"/>
      <c r="U24" s="270"/>
      <c r="V24" s="270"/>
      <c r="W24" s="270"/>
      <c r="X24" s="270"/>
      <c r="Y24" s="270"/>
      <c r="Z24" s="285" t="s">
        <v>142</v>
      </c>
      <c r="AA24" s="270"/>
      <c r="AB24" s="270"/>
      <c r="AC24" s="270"/>
      <c r="AD24" s="270"/>
      <c r="AE24" s="270"/>
      <c r="AF24" s="270"/>
      <c r="AG24" s="270"/>
      <c r="AH24" s="3" t="s">
        <v>110</v>
      </c>
      <c r="AI24" s="3"/>
      <c r="AJ24" s="3"/>
      <c r="AK24" s="3"/>
      <c r="AL24" s="3"/>
      <c r="AM24" s="3"/>
      <c r="AN24" s="3"/>
      <c r="AO24" s="3" t="s">
        <v>130</v>
      </c>
    </row>
    <row r="25" spans="1:41" ht="71.25" customHeight="1" x14ac:dyDescent="0.2">
      <c r="A25" s="269"/>
      <c r="B25" s="270"/>
      <c r="C25" s="270"/>
      <c r="D25" s="270"/>
      <c r="E25" s="270"/>
      <c r="F25" s="270"/>
      <c r="G25" s="270"/>
      <c r="H25" s="270"/>
      <c r="I25" s="16"/>
      <c r="J25" s="270"/>
      <c r="K25" s="270"/>
      <c r="L25" s="17" t="s">
        <v>131</v>
      </c>
      <c r="M25" s="18" t="s">
        <v>53</v>
      </c>
      <c r="N25" s="19">
        <f>IF(M25="COMPLETA",10,IF(M25="INCOMPLETA",5,IF(M25="NO EXISTE",0,"")))</f>
        <v>10</v>
      </c>
      <c r="O25" s="270"/>
      <c r="P25" s="270"/>
      <c r="Q25" s="270"/>
      <c r="R25" s="270"/>
      <c r="S25" s="270"/>
      <c r="T25" s="270"/>
      <c r="U25" s="270"/>
      <c r="V25" s="270"/>
      <c r="W25" s="270"/>
      <c r="X25" s="270"/>
      <c r="Y25" s="270"/>
      <c r="Z25" s="270"/>
      <c r="AA25" s="270"/>
      <c r="AB25" s="270"/>
      <c r="AC25" s="270"/>
      <c r="AD25" s="270"/>
      <c r="AE25" s="270"/>
      <c r="AF25" s="270"/>
      <c r="AG25" s="270"/>
      <c r="AH25" s="3"/>
      <c r="AI25" s="3"/>
      <c r="AJ25" s="3"/>
      <c r="AK25" s="3"/>
      <c r="AL25" s="3"/>
      <c r="AM25" s="3"/>
      <c r="AN25" s="3"/>
      <c r="AO25" s="3" t="s">
        <v>132</v>
      </c>
    </row>
    <row r="26" spans="1:41" ht="37.5" customHeight="1" x14ac:dyDescent="0.2">
      <c r="A26" s="269"/>
      <c r="B26" s="269" t="s">
        <v>133</v>
      </c>
      <c r="C26" s="295" t="s">
        <v>143</v>
      </c>
      <c r="D26" s="272" t="s">
        <v>6</v>
      </c>
      <c r="E26" s="285" t="s">
        <v>144</v>
      </c>
      <c r="F26" s="285" t="s">
        <v>145</v>
      </c>
      <c r="G26" s="269" t="s">
        <v>14</v>
      </c>
      <c r="H26" s="269" t="s">
        <v>13</v>
      </c>
      <c r="I26" s="16" t="str">
        <f>CONCATENATE(G26,H26)</f>
        <v>POSIBLEMODERADO</v>
      </c>
      <c r="J26" s="279" t="str">
        <f>I27</f>
        <v>3. ALTO</v>
      </c>
      <c r="K26" s="285" t="s">
        <v>146</v>
      </c>
      <c r="L26" s="17" t="s">
        <v>95</v>
      </c>
      <c r="M26" s="18" t="s">
        <v>3</v>
      </c>
      <c r="N26" s="19">
        <f>IF(M26="ASIGNADO",15,IF(M26="NO ASIGNADO",0,""))</f>
        <v>15</v>
      </c>
      <c r="O26" s="277">
        <f>SUM(N26:N32)</f>
        <v>100</v>
      </c>
      <c r="P26" s="278" t="s">
        <v>72</v>
      </c>
      <c r="Q26" s="280">
        <f>IF(Q29="DÉBIL",0,IF(Q29="MODERADO",50,IF(Q29="FUERTE",100,"")))</f>
        <v>100</v>
      </c>
      <c r="R26" s="291"/>
      <c r="S26" s="292" t="s">
        <v>96</v>
      </c>
      <c r="T26" s="292" t="s">
        <v>96</v>
      </c>
      <c r="U26" s="275" t="s">
        <v>88</v>
      </c>
      <c r="V26" s="269" t="s">
        <v>97</v>
      </c>
      <c r="W26" s="276" t="s">
        <v>98</v>
      </c>
      <c r="X26" s="273" t="s">
        <v>147</v>
      </c>
      <c r="Y26" s="273" t="s">
        <v>148</v>
      </c>
      <c r="Z26" s="293" t="s">
        <v>101</v>
      </c>
      <c r="AA26" s="289" t="s">
        <v>102</v>
      </c>
      <c r="AB26" s="273" t="s">
        <v>149</v>
      </c>
      <c r="AC26" s="290"/>
      <c r="AD26" s="285"/>
      <c r="AE26" s="285" t="s">
        <v>104</v>
      </c>
      <c r="AF26" s="281" t="s">
        <v>646</v>
      </c>
      <c r="AG26" s="285"/>
      <c r="AH26" s="3" t="s">
        <v>105</v>
      </c>
      <c r="AI26" s="3" t="s">
        <v>106</v>
      </c>
      <c r="AJ26" s="3" t="s">
        <v>13</v>
      </c>
      <c r="AK26" s="3" t="s">
        <v>76</v>
      </c>
      <c r="AL26" s="3" t="s">
        <v>13</v>
      </c>
      <c r="AM26" s="3"/>
      <c r="AN26" s="3" t="s">
        <v>107</v>
      </c>
      <c r="AO26" s="3" t="s">
        <v>108</v>
      </c>
    </row>
    <row r="27" spans="1:41" ht="51.75" customHeight="1" x14ac:dyDescent="0.2">
      <c r="A27" s="269"/>
      <c r="B27" s="270"/>
      <c r="C27" s="270"/>
      <c r="D27" s="270"/>
      <c r="E27" s="270"/>
      <c r="F27" s="270"/>
      <c r="G27" s="270"/>
      <c r="H27" s="270"/>
      <c r="I27" s="16"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3. ALTO</v>
      </c>
      <c r="J27" s="270"/>
      <c r="K27" s="270"/>
      <c r="L27" s="17" t="s">
        <v>109</v>
      </c>
      <c r="M27" s="18" t="s">
        <v>11</v>
      </c>
      <c r="N27" s="19">
        <f>IF(M27="ADECUADO",15,IF(M27="INADECUADO",0,""))</f>
        <v>15</v>
      </c>
      <c r="O27" s="270"/>
      <c r="P27" s="270"/>
      <c r="Q27" s="270"/>
      <c r="R27" s="270"/>
      <c r="S27" s="270"/>
      <c r="T27" s="270"/>
      <c r="U27" s="270"/>
      <c r="V27" s="270"/>
      <c r="W27" s="270"/>
      <c r="X27" s="270"/>
      <c r="Y27" s="270"/>
      <c r="Z27" s="270"/>
      <c r="AA27" s="270"/>
      <c r="AB27" s="270"/>
      <c r="AC27" s="270"/>
      <c r="AD27" s="270"/>
      <c r="AE27" s="270"/>
      <c r="AF27" s="270"/>
      <c r="AG27" s="270"/>
      <c r="AH27" s="3" t="s">
        <v>96</v>
      </c>
      <c r="AI27" s="3" t="s">
        <v>110</v>
      </c>
      <c r="AJ27" s="3"/>
      <c r="AK27" s="3"/>
      <c r="AL27" s="3" t="s">
        <v>18</v>
      </c>
      <c r="AM27" s="3"/>
      <c r="AN27" s="3" t="s">
        <v>102</v>
      </c>
      <c r="AO27" s="3" t="s">
        <v>111</v>
      </c>
    </row>
    <row r="28" spans="1:41" ht="69.75" customHeight="1" x14ac:dyDescent="0.2">
      <c r="A28" s="269"/>
      <c r="B28" s="270"/>
      <c r="C28" s="270"/>
      <c r="D28" s="270"/>
      <c r="E28" s="270"/>
      <c r="F28" s="270"/>
      <c r="G28" s="270"/>
      <c r="H28" s="270"/>
      <c r="I28" s="16"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ALTO</v>
      </c>
      <c r="J28" s="270"/>
      <c r="K28" s="270"/>
      <c r="L28" s="20" t="s">
        <v>112</v>
      </c>
      <c r="M28" s="18" t="s">
        <v>16</v>
      </c>
      <c r="N28" s="19">
        <f>IF(M28="OPORTUNA",15,IF(M28="INOPORTUNA",0,""))</f>
        <v>15</v>
      </c>
      <c r="O28" s="270"/>
      <c r="P28" s="270"/>
      <c r="Q28" s="270"/>
      <c r="R28" s="270"/>
      <c r="S28" s="21" t="s">
        <v>113</v>
      </c>
      <c r="T28" s="21" t="s">
        <v>114</v>
      </c>
      <c r="U28" s="270"/>
      <c r="V28" s="270"/>
      <c r="W28" s="270"/>
      <c r="X28" s="270"/>
      <c r="Y28" s="270"/>
      <c r="Z28" s="270"/>
      <c r="AA28" s="270"/>
      <c r="AB28" s="270"/>
      <c r="AC28" s="270"/>
      <c r="AD28" s="270"/>
      <c r="AE28" s="270"/>
      <c r="AF28" s="270"/>
      <c r="AG28" s="270"/>
      <c r="AH28" s="3" t="s">
        <v>115</v>
      </c>
      <c r="AI28" s="3" t="s">
        <v>97</v>
      </c>
      <c r="AJ28" s="3" t="s">
        <v>116</v>
      </c>
      <c r="AK28" s="3" t="s">
        <v>117</v>
      </c>
      <c r="AL28" s="3" t="s">
        <v>24</v>
      </c>
      <c r="AM28" s="3"/>
      <c r="AN28" s="3"/>
      <c r="AO28" s="3" t="s">
        <v>118</v>
      </c>
    </row>
    <row r="29" spans="1:41" ht="84" customHeight="1" x14ac:dyDescent="0.2">
      <c r="A29" s="269"/>
      <c r="B29" s="270"/>
      <c r="C29" s="270"/>
      <c r="D29" s="270"/>
      <c r="E29" s="22" t="s">
        <v>119</v>
      </c>
      <c r="F29" s="270"/>
      <c r="G29" s="270"/>
      <c r="H29" s="270"/>
      <c r="I29" s="16"/>
      <c r="J29" s="270"/>
      <c r="K29" s="270"/>
      <c r="L29" s="17" t="s">
        <v>120</v>
      </c>
      <c r="M29" s="23" t="s">
        <v>121</v>
      </c>
      <c r="N29" s="19">
        <f>IF(M29="PREVENIR",15,IF(M29="DETECTAR",10,IF(M29="NO ES UN CONTROL",0,"")))</f>
        <v>15</v>
      </c>
      <c r="O29" s="272" t="str">
        <f>IF(O26&lt;86,"DÉBIL",IF(O26&lt;96,"MODERADO",IF(O26&lt;101,"FUERTE","")))</f>
        <v>FUERTE</v>
      </c>
      <c r="P29" s="270"/>
      <c r="Q29" s="286" t="str">
        <f>IF(AND(O29="FUERTE",P26="FUERTE (SIEMPRE SE EJECUTA)"),"FUERTE",IF(OR(O29="DÉBIL",P26="DÉBIL (NO SE EJECUTA)"),"DÉBIL",IF(OR(O29="MODERADO",P26="MODERADO (ALGUNAS VECES)"),"MODERADO")))</f>
        <v>FUERTE</v>
      </c>
      <c r="R29" s="287" t="str">
        <f>IF(AND(O29="FUERTE",P26="FUERTE (SIEMPRE SE EJECUTA)"),"NO","SÍ")</f>
        <v>NO</v>
      </c>
      <c r="S29" s="288">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288">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270"/>
      <c r="V29" s="270"/>
      <c r="W29" s="270"/>
      <c r="X29" s="270"/>
      <c r="Y29" s="270"/>
      <c r="Z29" s="270"/>
      <c r="AA29" s="270"/>
      <c r="AB29" s="270"/>
      <c r="AC29" s="270"/>
      <c r="AD29" s="270"/>
      <c r="AE29" s="270"/>
      <c r="AF29" s="281" t="s">
        <v>647</v>
      </c>
      <c r="AG29" s="270"/>
      <c r="AH29" s="3" t="s">
        <v>96</v>
      </c>
      <c r="AI29" s="3"/>
      <c r="AJ29" s="3"/>
      <c r="AK29" s="3"/>
      <c r="AL29" s="3"/>
      <c r="AM29" s="3"/>
      <c r="AN29" s="3"/>
      <c r="AO29" s="3" t="s">
        <v>122</v>
      </c>
    </row>
    <row r="30" spans="1:41" ht="55.5" customHeight="1" x14ac:dyDescent="0.2">
      <c r="A30" s="269"/>
      <c r="B30" s="270"/>
      <c r="C30" s="270"/>
      <c r="D30" s="270"/>
      <c r="E30" s="285" t="s">
        <v>150</v>
      </c>
      <c r="F30" s="270"/>
      <c r="G30" s="270"/>
      <c r="H30" s="270"/>
      <c r="I30" s="16"/>
      <c r="J30" s="270"/>
      <c r="K30" s="270"/>
      <c r="L30" s="17" t="s">
        <v>124</v>
      </c>
      <c r="M30" s="18" t="s">
        <v>34</v>
      </c>
      <c r="N30" s="19">
        <f>IF(M30="CONFIABLE",15,IF(M30="NO CONFIABLE",0,""))</f>
        <v>15</v>
      </c>
      <c r="O30" s="270"/>
      <c r="P30" s="270"/>
      <c r="Q30" s="270"/>
      <c r="R30" s="270"/>
      <c r="S30" s="270"/>
      <c r="T30" s="270"/>
      <c r="U30" s="270"/>
      <c r="V30" s="270"/>
      <c r="W30" s="270"/>
      <c r="X30" s="270"/>
      <c r="Y30" s="270"/>
      <c r="Z30" s="22" t="s">
        <v>125</v>
      </c>
      <c r="AA30" s="270"/>
      <c r="AB30" s="270"/>
      <c r="AC30" s="270"/>
      <c r="AD30" s="270"/>
      <c r="AE30" s="270"/>
      <c r="AF30" s="270"/>
      <c r="AG30" s="270"/>
      <c r="AH30" s="3" t="s">
        <v>126</v>
      </c>
      <c r="AI30" s="3"/>
      <c r="AJ30" s="3" t="s">
        <v>21</v>
      </c>
      <c r="AK30" s="3" t="s">
        <v>121</v>
      </c>
      <c r="AL30" s="3" t="s">
        <v>22</v>
      </c>
      <c r="AM30" s="3"/>
      <c r="AN30" s="3"/>
      <c r="AO30" s="3" t="s">
        <v>127</v>
      </c>
    </row>
    <row r="31" spans="1:41" ht="66.75" customHeight="1" x14ac:dyDescent="0.2">
      <c r="A31" s="269"/>
      <c r="B31" s="270"/>
      <c r="C31" s="270"/>
      <c r="D31" s="270"/>
      <c r="E31" s="270"/>
      <c r="F31" s="270"/>
      <c r="G31" s="270"/>
      <c r="H31" s="270"/>
      <c r="I31" s="16"/>
      <c r="J31" s="270"/>
      <c r="K31" s="270"/>
      <c r="L31" s="17" t="s">
        <v>128</v>
      </c>
      <c r="M31" s="18" t="s">
        <v>42</v>
      </c>
      <c r="N31" s="19">
        <f>IF(M31="SE INVESTIGAN Y SE RESUELVEN OPORTUNAMENTE",15,IF(M31="NO SE INVESTIGAN Y SE RESUELVEN OPORTUNAMENTE",0,""))</f>
        <v>15</v>
      </c>
      <c r="O31" s="270"/>
      <c r="P31" s="270"/>
      <c r="Q31" s="270"/>
      <c r="R31" s="270"/>
      <c r="S31" s="270"/>
      <c r="T31" s="270"/>
      <c r="U31" s="270"/>
      <c r="V31" s="270"/>
      <c r="W31" s="270"/>
      <c r="X31" s="270"/>
      <c r="Y31" s="270"/>
      <c r="Z31" s="293" t="s">
        <v>151</v>
      </c>
      <c r="AA31" s="270"/>
      <c r="AB31" s="270"/>
      <c r="AC31" s="270"/>
      <c r="AD31" s="270"/>
      <c r="AE31" s="270"/>
      <c r="AF31" s="270"/>
      <c r="AG31" s="270"/>
      <c r="AH31" s="3" t="s">
        <v>110</v>
      </c>
      <c r="AI31" s="3"/>
      <c r="AJ31" s="3"/>
      <c r="AK31" s="3"/>
      <c r="AL31" s="3"/>
      <c r="AM31" s="3"/>
      <c r="AN31" s="3"/>
      <c r="AO31" s="3" t="s">
        <v>130</v>
      </c>
    </row>
    <row r="32" spans="1:41" ht="60.75" customHeight="1" x14ac:dyDescent="0.2">
      <c r="A32" s="269"/>
      <c r="B32" s="270"/>
      <c r="C32" s="270"/>
      <c r="D32" s="270"/>
      <c r="E32" s="270"/>
      <c r="F32" s="270"/>
      <c r="G32" s="270"/>
      <c r="H32" s="270"/>
      <c r="I32" s="16"/>
      <c r="J32" s="270"/>
      <c r="K32" s="270"/>
      <c r="L32" s="17" t="s">
        <v>131</v>
      </c>
      <c r="M32" s="18" t="s">
        <v>53</v>
      </c>
      <c r="N32" s="19">
        <f>IF(M32="COMPLETA",10,IF(M32="INCOMPLETA",5,IF(M32="NO EXISTE",0,"")))</f>
        <v>10</v>
      </c>
      <c r="O32" s="270"/>
      <c r="P32" s="270"/>
      <c r="Q32" s="270"/>
      <c r="R32" s="270"/>
      <c r="S32" s="270"/>
      <c r="T32" s="270"/>
      <c r="U32" s="270"/>
      <c r="V32" s="270"/>
      <c r="W32" s="270"/>
      <c r="X32" s="270"/>
      <c r="Y32" s="270"/>
      <c r="Z32" s="270"/>
      <c r="AA32" s="270"/>
      <c r="AB32" s="270"/>
      <c r="AC32" s="270"/>
      <c r="AD32" s="270"/>
      <c r="AE32" s="270"/>
      <c r="AF32" s="270"/>
      <c r="AG32" s="270"/>
      <c r="AH32" s="3"/>
      <c r="AI32" s="3"/>
      <c r="AJ32" s="3"/>
      <c r="AK32" s="3"/>
      <c r="AL32" s="3"/>
      <c r="AM32" s="3"/>
      <c r="AN32" s="3"/>
      <c r="AO32" s="3" t="s">
        <v>132</v>
      </c>
    </row>
    <row r="33" spans="1:41" ht="37.5" customHeight="1" x14ac:dyDescent="0.2">
      <c r="A33" s="269"/>
      <c r="B33" s="269" t="s">
        <v>133</v>
      </c>
      <c r="C33" s="295" t="s">
        <v>152</v>
      </c>
      <c r="D33" s="272" t="s">
        <v>6</v>
      </c>
      <c r="E33" s="285" t="s">
        <v>153</v>
      </c>
      <c r="F33" s="285" t="s">
        <v>154</v>
      </c>
      <c r="G33" s="269" t="s">
        <v>14</v>
      </c>
      <c r="H33" s="269" t="s">
        <v>13</v>
      </c>
      <c r="I33" s="16" t="str">
        <f>CONCATENATE(G33,H33)</f>
        <v>POSIBLEMODERADO</v>
      </c>
      <c r="J33" s="279" t="str">
        <f>I34</f>
        <v>3. ALTO</v>
      </c>
      <c r="K33" s="285" t="s">
        <v>155</v>
      </c>
      <c r="L33" s="17" t="s">
        <v>95</v>
      </c>
      <c r="M33" s="18" t="s">
        <v>3</v>
      </c>
      <c r="N33" s="19">
        <f>IF(M33="ASIGNADO",15,IF(M33="NO ASIGNADO",0,""))</f>
        <v>15</v>
      </c>
      <c r="O33" s="277">
        <f>SUM(N33:N39)</f>
        <v>100</v>
      </c>
      <c r="P33" s="278" t="s">
        <v>72</v>
      </c>
      <c r="Q33" s="280">
        <f>IF(Q36="DÉBIL",0,IF(Q36="MODERADO",50,IF(Q36="FUERTE",100,"")))</f>
        <v>100</v>
      </c>
      <c r="R33" s="291"/>
      <c r="S33" s="292" t="s">
        <v>96</v>
      </c>
      <c r="T33" s="292" t="s">
        <v>96</v>
      </c>
      <c r="U33" s="275" t="s">
        <v>111</v>
      </c>
      <c r="V33" s="269" t="s">
        <v>97</v>
      </c>
      <c r="W33" s="276" t="s">
        <v>98</v>
      </c>
      <c r="X33" s="273" t="s">
        <v>156</v>
      </c>
      <c r="Y33" s="273" t="s">
        <v>157</v>
      </c>
      <c r="Z33" s="293" t="s">
        <v>101</v>
      </c>
      <c r="AA33" s="289" t="s">
        <v>102</v>
      </c>
      <c r="AB33" s="273" t="s">
        <v>158</v>
      </c>
      <c r="AC33" s="290"/>
      <c r="AD33" s="285"/>
      <c r="AE33" s="285" t="s">
        <v>104</v>
      </c>
      <c r="AF33" s="281" t="s">
        <v>648</v>
      </c>
      <c r="AG33" s="285"/>
      <c r="AH33" s="3" t="s">
        <v>105</v>
      </c>
      <c r="AI33" s="3" t="s">
        <v>106</v>
      </c>
      <c r="AJ33" s="3" t="s">
        <v>13</v>
      </c>
      <c r="AK33" s="3" t="s">
        <v>76</v>
      </c>
      <c r="AL33" s="3" t="s">
        <v>13</v>
      </c>
      <c r="AM33" s="3"/>
      <c r="AN33" s="3" t="s">
        <v>107</v>
      </c>
      <c r="AO33" s="3" t="s">
        <v>108</v>
      </c>
    </row>
    <row r="34" spans="1:41" ht="51.75" customHeight="1" x14ac:dyDescent="0.2">
      <c r="A34" s="269"/>
      <c r="B34" s="270"/>
      <c r="C34" s="270"/>
      <c r="D34" s="270"/>
      <c r="E34" s="270"/>
      <c r="F34" s="270"/>
      <c r="G34" s="270"/>
      <c r="H34" s="270"/>
      <c r="I34" s="16"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3. ALTO</v>
      </c>
      <c r="J34" s="270"/>
      <c r="K34" s="270"/>
      <c r="L34" s="17" t="s">
        <v>109</v>
      </c>
      <c r="M34" s="18" t="s">
        <v>11</v>
      </c>
      <c r="N34" s="19">
        <f>IF(M34="ADECUADO",15,IF(M34="INADECUADO",0,""))</f>
        <v>15</v>
      </c>
      <c r="O34" s="270"/>
      <c r="P34" s="270"/>
      <c r="Q34" s="270"/>
      <c r="R34" s="270"/>
      <c r="S34" s="270"/>
      <c r="T34" s="270"/>
      <c r="U34" s="270"/>
      <c r="V34" s="270"/>
      <c r="W34" s="270"/>
      <c r="X34" s="270"/>
      <c r="Y34" s="270"/>
      <c r="Z34" s="270"/>
      <c r="AA34" s="270"/>
      <c r="AB34" s="270"/>
      <c r="AC34" s="270"/>
      <c r="AD34" s="270"/>
      <c r="AE34" s="270"/>
      <c r="AF34" s="270"/>
      <c r="AG34" s="270"/>
      <c r="AH34" s="3" t="s">
        <v>96</v>
      </c>
      <c r="AI34" s="3" t="s">
        <v>110</v>
      </c>
      <c r="AJ34" s="3"/>
      <c r="AK34" s="3"/>
      <c r="AL34" s="3" t="s">
        <v>18</v>
      </c>
      <c r="AM34" s="3"/>
      <c r="AN34" s="3" t="s">
        <v>102</v>
      </c>
      <c r="AO34" s="3" t="s">
        <v>111</v>
      </c>
    </row>
    <row r="35" spans="1:41" ht="69.75" customHeight="1" x14ac:dyDescent="0.2">
      <c r="A35" s="269"/>
      <c r="B35" s="270"/>
      <c r="C35" s="270"/>
      <c r="D35" s="270"/>
      <c r="E35" s="270"/>
      <c r="F35" s="270"/>
      <c r="G35" s="270"/>
      <c r="H35" s="270"/>
      <c r="I35" s="16"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ALTO</v>
      </c>
      <c r="J35" s="270"/>
      <c r="K35" s="270"/>
      <c r="L35" s="20" t="s">
        <v>112</v>
      </c>
      <c r="M35" s="18" t="s">
        <v>16</v>
      </c>
      <c r="N35" s="19">
        <f>IF(M35="OPORTUNA",15,IF(M35="INOPORTUNA",0,""))</f>
        <v>15</v>
      </c>
      <c r="O35" s="270"/>
      <c r="P35" s="270"/>
      <c r="Q35" s="270"/>
      <c r="R35" s="270"/>
      <c r="S35" s="21" t="s">
        <v>113</v>
      </c>
      <c r="T35" s="21" t="s">
        <v>114</v>
      </c>
      <c r="U35" s="270"/>
      <c r="V35" s="270"/>
      <c r="W35" s="270"/>
      <c r="X35" s="270"/>
      <c r="Y35" s="270"/>
      <c r="Z35" s="270"/>
      <c r="AA35" s="270"/>
      <c r="AB35" s="270"/>
      <c r="AC35" s="270"/>
      <c r="AD35" s="270"/>
      <c r="AE35" s="270"/>
      <c r="AF35" s="270"/>
      <c r="AG35" s="270"/>
      <c r="AH35" s="3" t="s">
        <v>115</v>
      </c>
      <c r="AI35" s="3" t="s">
        <v>97</v>
      </c>
      <c r="AJ35" s="3" t="s">
        <v>116</v>
      </c>
      <c r="AK35" s="3" t="s">
        <v>117</v>
      </c>
      <c r="AL35" s="3" t="s">
        <v>24</v>
      </c>
      <c r="AM35" s="3"/>
      <c r="AN35" s="3"/>
      <c r="AO35" s="3" t="s">
        <v>118</v>
      </c>
    </row>
    <row r="36" spans="1:41" ht="84" customHeight="1" x14ac:dyDescent="0.2">
      <c r="A36" s="269"/>
      <c r="B36" s="270"/>
      <c r="C36" s="270"/>
      <c r="D36" s="270"/>
      <c r="E36" s="22" t="s">
        <v>119</v>
      </c>
      <c r="F36" s="270"/>
      <c r="G36" s="270"/>
      <c r="H36" s="270"/>
      <c r="I36" s="16"/>
      <c r="J36" s="270"/>
      <c r="K36" s="270"/>
      <c r="L36" s="17" t="s">
        <v>120</v>
      </c>
      <c r="M36" s="23" t="s">
        <v>121</v>
      </c>
      <c r="N36" s="19">
        <f>IF(M36="PREVENIR",15,IF(M36="DETECTAR",10,IF(M36="NO ES UN CONTROL",0,"")))</f>
        <v>15</v>
      </c>
      <c r="O36" s="272" t="str">
        <f>IF(O33&lt;86,"DÉBIL",IF(O33&lt;96,"MODERADO",IF(O33&lt;101,"FUERTE","")))</f>
        <v>FUERTE</v>
      </c>
      <c r="P36" s="270"/>
      <c r="Q36" s="286" t="str">
        <f>IF(AND(O36="FUERTE",P33="FUERTE (SIEMPRE SE EJECUTA)"),"FUERTE",IF(OR(O36="DÉBIL",P33="DÉBIL (NO SE EJECUTA)"),"DÉBIL",IF(OR(O36="MODERADO",P33="MODERADO (ALGUNAS VECES)"),"MODERADO")))</f>
        <v>FUERTE</v>
      </c>
      <c r="R36" s="287" t="str">
        <f>IF(AND(O36="FUERTE",P33="FUERTE (SIEMPRE SE EJECUTA)"),"NO","SÍ")</f>
        <v>NO</v>
      </c>
      <c r="S36" s="288">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2</v>
      </c>
      <c r="T36" s="288">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2</v>
      </c>
      <c r="U36" s="270"/>
      <c r="V36" s="270"/>
      <c r="W36" s="270"/>
      <c r="X36" s="270"/>
      <c r="Y36" s="270"/>
      <c r="Z36" s="270"/>
      <c r="AA36" s="270"/>
      <c r="AB36" s="270"/>
      <c r="AC36" s="270"/>
      <c r="AD36" s="270"/>
      <c r="AE36" s="270"/>
      <c r="AF36" s="281" t="s">
        <v>649</v>
      </c>
      <c r="AG36" s="270"/>
      <c r="AH36" s="3" t="s">
        <v>96</v>
      </c>
      <c r="AI36" s="3"/>
      <c r="AJ36" s="3"/>
      <c r="AK36" s="3"/>
      <c r="AL36" s="3"/>
      <c r="AM36" s="3"/>
      <c r="AN36" s="3"/>
      <c r="AO36" s="3" t="s">
        <v>122</v>
      </c>
    </row>
    <row r="37" spans="1:41" ht="55.5" customHeight="1" x14ac:dyDescent="0.2">
      <c r="A37" s="269"/>
      <c r="B37" s="270"/>
      <c r="C37" s="270"/>
      <c r="D37" s="270"/>
      <c r="E37" s="285" t="s">
        <v>159</v>
      </c>
      <c r="F37" s="270"/>
      <c r="G37" s="270"/>
      <c r="H37" s="270"/>
      <c r="I37" s="16"/>
      <c r="J37" s="270"/>
      <c r="K37" s="270"/>
      <c r="L37" s="17" t="s">
        <v>124</v>
      </c>
      <c r="M37" s="18" t="s">
        <v>34</v>
      </c>
      <c r="N37" s="19">
        <f>IF(M37="CONFIABLE",15,IF(M37="NO CONFIABLE",0,""))</f>
        <v>15</v>
      </c>
      <c r="O37" s="270"/>
      <c r="P37" s="270"/>
      <c r="Q37" s="270"/>
      <c r="R37" s="270"/>
      <c r="S37" s="270"/>
      <c r="T37" s="270"/>
      <c r="U37" s="270"/>
      <c r="V37" s="270"/>
      <c r="W37" s="270"/>
      <c r="X37" s="270"/>
      <c r="Y37" s="270"/>
      <c r="Z37" s="22" t="s">
        <v>125</v>
      </c>
      <c r="AA37" s="270"/>
      <c r="AB37" s="270"/>
      <c r="AC37" s="270"/>
      <c r="AD37" s="270"/>
      <c r="AE37" s="270"/>
      <c r="AF37" s="270"/>
      <c r="AG37" s="270"/>
      <c r="AH37" s="3" t="s">
        <v>126</v>
      </c>
      <c r="AI37" s="3"/>
      <c r="AJ37" s="3" t="s">
        <v>21</v>
      </c>
      <c r="AK37" s="3" t="s">
        <v>121</v>
      </c>
      <c r="AL37" s="3" t="s">
        <v>22</v>
      </c>
      <c r="AM37" s="3"/>
      <c r="AN37" s="3"/>
      <c r="AO37" s="3" t="s">
        <v>127</v>
      </c>
    </row>
    <row r="38" spans="1:41" ht="66.75" customHeight="1" x14ac:dyDescent="0.2">
      <c r="A38" s="269"/>
      <c r="B38" s="270"/>
      <c r="C38" s="270"/>
      <c r="D38" s="270"/>
      <c r="E38" s="270"/>
      <c r="F38" s="270"/>
      <c r="G38" s="270"/>
      <c r="H38" s="270"/>
      <c r="I38" s="16"/>
      <c r="J38" s="270"/>
      <c r="K38" s="270"/>
      <c r="L38" s="17" t="s">
        <v>128</v>
      </c>
      <c r="M38" s="18" t="s">
        <v>42</v>
      </c>
      <c r="N38" s="19">
        <f>IF(M38="SE INVESTIGAN Y SE RESUELVEN OPORTUNAMENTE",15,IF(M38="NO SE INVESTIGAN Y SE RESUELVEN OPORTUNAMENTE",0,""))</f>
        <v>15</v>
      </c>
      <c r="O38" s="270"/>
      <c r="P38" s="270"/>
      <c r="Q38" s="270"/>
      <c r="R38" s="270"/>
      <c r="S38" s="270"/>
      <c r="T38" s="270"/>
      <c r="U38" s="270"/>
      <c r="V38" s="270"/>
      <c r="W38" s="270"/>
      <c r="X38" s="270"/>
      <c r="Y38" s="270"/>
      <c r="Z38" s="293" t="s">
        <v>160</v>
      </c>
      <c r="AA38" s="270"/>
      <c r="AB38" s="270"/>
      <c r="AC38" s="270"/>
      <c r="AD38" s="270"/>
      <c r="AE38" s="270"/>
      <c r="AF38" s="270"/>
      <c r="AG38" s="270"/>
      <c r="AH38" s="3" t="s">
        <v>110</v>
      </c>
      <c r="AI38" s="3"/>
      <c r="AJ38" s="3"/>
      <c r="AK38" s="3"/>
      <c r="AL38" s="3"/>
      <c r="AM38" s="3"/>
      <c r="AN38" s="3"/>
      <c r="AO38" s="3" t="s">
        <v>130</v>
      </c>
    </row>
    <row r="39" spans="1:41" ht="60.75" customHeight="1" x14ac:dyDescent="0.2">
      <c r="A39" s="269"/>
      <c r="B39" s="270"/>
      <c r="C39" s="270"/>
      <c r="D39" s="270"/>
      <c r="E39" s="270"/>
      <c r="F39" s="270"/>
      <c r="G39" s="270"/>
      <c r="H39" s="270"/>
      <c r="I39" s="16"/>
      <c r="J39" s="270"/>
      <c r="K39" s="270"/>
      <c r="L39" s="17" t="s">
        <v>131</v>
      </c>
      <c r="M39" s="18" t="s">
        <v>53</v>
      </c>
      <c r="N39" s="19">
        <f>IF(M39="COMPLETA",10,IF(M39="INCOMPLETA",5,IF(M39="NO EXISTE",0,"")))</f>
        <v>10</v>
      </c>
      <c r="O39" s="270"/>
      <c r="P39" s="270"/>
      <c r="Q39" s="270"/>
      <c r="R39" s="270"/>
      <c r="S39" s="270"/>
      <c r="T39" s="270"/>
      <c r="U39" s="270"/>
      <c r="V39" s="270"/>
      <c r="W39" s="270"/>
      <c r="X39" s="270"/>
      <c r="Y39" s="270"/>
      <c r="Z39" s="270"/>
      <c r="AA39" s="270"/>
      <c r="AB39" s="270"/>
      <c r="AC39" s="270"/>
      <c r="AD39" s="270"/>
      <c r="AE39" s="270"/>
      <c r="AF39" s="270"/>
      <c r="AG39" s="270"/>
      <c r="AH39" s="3"/>
      <c r="AI39" s="3"/>
      <c r="AJ39" s="3"/>
      <c r="AK39" s="3"/>
      <c r="AL39" s="3"/>
      <c r="AM39" s="3"/>
      <c r="AN39" s="3"/>
      <c r="AO39" s="3" t="s">
        <v>132</v>
      </c>
    </row>
    <row r="40" spans="1:41" s="3" customFormat="1" ht="52.5" customHeight="1" x14ac:dyDescent="0.2">
      <c r="A40" s="269"/>
      <c r="B40" s="269" t="s">
        <v>133</v>
      </c>
      <c r="C40" s="298" t="s">
        <v>161</v>
      </c>
      <c r="D40" s="300" t="s">
        <v>15</v>
      </c>
      <c r="E40" s="302" t="s">
        <v>162</v>
      </c>
      <c r="F40" s="302" t="s">
        <v>163</v>
      </c>
      <c r="G40" s="304" t="s">
        <v>19</v>
      </c>
      <c r="H40" s="304" t="s">
        <v>13</v>
      </c>
      <c r="I40" s="24" t="str">
        <f>CONCATENATE(G40,H40)</f>
        <v>PROBABLEMODERADO</v>
      </c>
      <c r="J40" s="305" t="str">
        <f>I41</f>
        <v>5. ALTO</v>
      </c>
      <c r="K40" s="298" t="s">
        <v>164</v>
      </c>
      <c r="L40" s="25" t="s">
        <v>95</v>
      </c>
      <c r="M40" s="26" t="s">
        <v>3</v>
      </c>
      <c r="N40" s="27">
        <f>IF(M40="ASIGNADO",15,IF(M40="NO ASIGNADO",0,""))</f>
        <v>15</v>
      </c>
      <c r="O40" s="316">
        <f>SUM(N40:N46)</f>
        <v>100</v>
      </c>
      <c r="P40" s="317" t="s">
        <v>72</v>
      </c>
      <c r="Q40" s="296">
        <f>IF(Q43="DÉBIL",0,IF(Q43="MODERADO",50,IF(Q43="FUERTE",100,"")))</f>
        <v>100</v>
      </c>
      <c r="R40" s="297"/>
      <c r="S40" s="306" t="s">
        <v>96</v>
      </c>
      <c r="T40" s="306" t="s">
        <v>96</v>
      </c>
      <c r="U40" s="312" t="s">
        <v>111</v>
      </c>
      <c r="V40" s="313" t="s">
        <v>97</v>
      </c>
      <c r="W40" s="314">
        <v>2018</v>
      </c>
      <c r="X40" s="315" t="s">
        <v>165</v>
      </c>
      <c r="Y40" s="307" t="s">
        <v>166</v>
      </c>
      <c r="Z40" s="307" t="s">
        <v>167</v>
      </c>
      <c r="AA40" s="311" t="s">
        <v>102</v>
      </c>
      <c r="AB40" s="307" t="s">
        <v>168</v>
      </c>
      <c r="AC40" s="290"/>
      <c r="AD40" s="307"/>
      <c r="AE40" s="302" t="s">
        <v>169</v>
      </c>
      <c r="AF40" s="302" t="s">
        <v>650</v>
      </c>
      <c r="AG40" s="285"/>
      <c r="AH40" s="3" t="s">
        <v>105</v>
      </c>
      <c r="AI40" s="3" t="s">
        <v>106</v>
      </c>
      <c r="AJ40" s="3" t="s">
        <v>13</v>
      </c>
      <c r="AK40" s="3" t="s">
        <v>76</v>
      </c>
      <c r="AL40" s="3" t="s">
        <v>13</v>
      </c>
      <c r="AN40" s="3" t="s">
        <v>107</v>
      </c>
      <c r="AO40" s="3" t="s">
        <v>108</v>
      </c>
    </row>
    <row r="41" spans="1:41" s="3" customFormat="1" ht="51.75" customHeight="1" x14ac:dyDescent="0.2">
      <c r="A41" s="269"/>
      <c r="B41" s="270"/>
      <c r="C41" s="299"/>
      <c r="D41" s="301"/>
      <c r="E41" s="302"/>
      <c r="F41" s="303"/>
      <c r="G41" s="304"/>
      <c r="H41" s="304"/>
      <c r="I41" s="24" t="str">
        <f>IF(I40="RARA VEZINSIGNIFICANTE","1. BAJO",IF(I40="RARA VEZMENOR","2. BAJO",IF(I40="IMPROBABLEINSIGNIFICANTE","3. BAJO",IF(I40="IMPROBABLEMENOR","4. BAJO",IF(I40="POSIBLEINSIGNIFICANTE","5. BAJO",IF(I40="RARA VEZMODERADO","1. MODERADO",IF(I40="IMPROBABLEMODERADO","2. MODERADO",IF(I40="POSIBLEMENOR","3. MODERADO",IF(I40="PROBABLEINSIGNIFICANTE","4. MODERADO",IF(I40="RARA VEZMAYOR","1. ALTO",IF(I40="IMPROBABLEMAYOR","2. ALTO",IF(I40="POSIBLEMODERADO","3. ALTO",IF(I40="PROBABLEMENOR","4. ALTO",IF(I40="PROBABLEMODERADO","5. ALTO",IF(I40="CASI SEGUROINSIGNIFICANTE","6. ALTO",IF(I40="CASI SEGUROMENOR","7. ALTO",IF(I40="RARA VEZCATASTRÓFICO","1. EXTREMO",IF(I40="IMPROBABLECATASTRÓFICO","2. EXTREMO",IF(I40="POSIBLEMAYOR","3. EXTREMO",IF(I40="POSIBLECATASTRÓFICO","4. EXTREMO",IF(I40="PROBABLEMAYOR","5. EXTREMO",IF(I40="PROBABLECATASTRÓFICO","6. EXTREMO",IF(I40="CASI SEGUROMODERADO","7. EXTREMO",IF(I40="CASI SEGUROMAYOR","8. EXTREMO",IF(I40="CASI SEGUROCATASTRÓFICO","9. EXTREMO","")))))))))))))))))))))))))</f>
        <v>5. ALTO</v>
      </c>
      <c r="J41" s="305"/>
      <c r="K41" s="299"/>
      <c r="L41" s="25" t="s">
        <v>109</v>
      </c>
      <c r="M41" s="26" t="s">
        <v>11</v>
      </c>
      <c r="N41" s="27">
        <f>IF(M41="ADECUADO",15,IF(M41="INADECUADO",0,""))</f>
        <v>15</v>
      </c>
      <c r="O41" s="316"/>
      <c r="P41" s="317"/>
      <c r="Q41" s="296"/>
      <c r="R41" s="297"/>
      <c r="S41" s="306"/>
      <c r="T41" s="306"/>
      <c r="U41" s="312"/>
      <c r="V41" s="313"/>
      <c r="W41" s="314"/>
      <c r="X41" s="315"/>
      <c r="Y41" s="307"/>
      <c r="Z41" s="307"/>
      <c r="AA41" s="311"/>
      <c r="AB41" s="307"/>
      <c r="AC41" s="270"/>
      <c r="AD41" s="307"/>
      <c r="AE41" s="302"/>
      <c r="AF41" s="302"/>
      <c r="AG41" s="270"/>
      <c r="AH41" s="3" t="s">
        <v>96</v>
      </c>
      <c r="AI41" s="3" t="s">
        <v>110</v>
      </c>
      <c r="AL41" s="3" t="s">
        <v>18</v>
      </c>
      <c r="AN41" s="3" t="s">
        <v>102</v>
      </c>
      <c r="AO41" s="3" t="s">
        <v>111</v>
      </c>
    </row>
    <row r="42" spans="1:41" s="3" customFormat="1" ht="69.75" customHeight="1" x14ac:dyDescent="0.2">
      <c r="A42" s="269"/>
      <c r="B42" s="270"/>
      <c r="C42" s="299"/>
      <c r="D42" s="301"/>
      <c r="E42" s="302"/>
      <c r="F42" s="303"/>
      <c r="G42" s="304"/>
      <c r="H42" s="304"/>
      <c r="I42" s="24" t="str">
        <f>IF(OR(I41="1. BAJO",I41="2. BAJO",I41="3. BAJO",I41="4. BAJO",I41="5. BAJO"),"BAJO",IF(OR(I41="1. MODERADO",I41="2. MODERADO",I41="3. MODERADO",I41="4. MODERADO"),"MODERADO",IF(OR(I41="1. ALTO",I41="2. ALTO",I41="3. ALTO",I41="4. ALTO",I41="5. ALTO",I41="6. ALTO",I41="7. ALTO"),"ALTO",IF(OR(I41="1. EXTREMO",I41="2. EXTREMO",I41="3. EXTREMO",I41="4. EXTREMO",I41="5. EXTREMO",I41="6. EXTREMO",I41="7. EXTREMO",I41="8. EXTREMO",I41="9. EXTREMO"),"EXTREMO",""))))</f>
        <v>ALTO</v>
      </c>
      <c r="J42" s="305"/>
      <c r="K42" s="299"/>
      <c r="L42" s="28" t="s">
        <v>112</v>
      </c>
      <c r="M42" s="26" t="s">
        <v>16</v>
      </c>
      <c r="N42" s="27">
        <f>IF(M42="OPORTUNA",15,IF(M42="INOPORTUNA",0,""))</f>
        <v>15</v>
      </c>
      <c r="O42" s="316"/>
      <c r="P42" s="317"/>
      <c r="Q42" s="296"/>
      <c r="R42" s="297"/>
      <c r="S42" s="29" t="s">
        <v>113</v>
      </c>
      <c r="T42" s="29" t="s">
        <v>114</v>
      </c>
      <c r="U42" s="312"/>
      <c r="V42" s="313"/>
      <c r="W42" s="314"/>
      <c r="X42" s="315"/>
      <c r="Y42" s="307"/>
      <c r="Z42" s="307"/>
      <c r="AA42" s="311"/>
      <c r="AB42" s="307"/>
      <c r="AC42" s="270"/>
      <c r="AD42" s="307"/>
      <c r="AE42" s="302"/>
      <c r="AF42" s="302"/>
      <c r="AG42" s="270"/>
      <c r="AH42" s="3" t="s">
        <v>115</v>
      </c>
      <c r="AI42" s="3" t="s">
        <v>97</v>
      </c>
      <c r="AJ42" s="3" t="s">
        <v>116</v>
      </c>
      <c r="AK42" s="3" t="s">
        <v>117</v>
      </c>
      <c r="AL42" s="3" t="s">
        <v>24</v>
      </c>
      <c r="AO42" s="3" t="s">
        <v>118</v>
      </c>
    </row>
    <row r="43" spans="1:41" s="3" customFormat="1" ht="84" customHeight="1" x14ac:dyDescent="0.2">
      <c r="A43" s="269"/>
      <c r="B43" s="270"/>
      <c r="C43" s="299"/>
      <c r="D43" s="301"/>
      <c r="E43" s="30" t="s">
        <v>119</v>
      </c>
      <c r="F43" s="303"/>
      <c r="G43" s="304"/>
      <c r="H43" s="304"/>
      <c r="I43" s="24"/>
      <c r="J43" s="305"/>
      <c r="K43" s="299"/>
      <c r="L43" s="25" t="s">
        <v>120</v>
      </c>
      <c r="M43" s="26" t="s">
        <v>121</v>
      </c>
      <c r="N43" s="27">
        <f>IF(M43="PREVENIR",15,IF(M43="DETECTAR",10,IF(M43="NO ES UN CONTROL",0,"")))</f>
        <v>15</v>
      </c>
      <c r="O43" s="308" t="str">
        <f>IF(O40&lt;86,"DÉBIL",IF(O40&lt;96,"MODERADO",IF(O40&lt;101,"FUERTE","")))</f>
        <v>FUERTE</v>
      </c>
      <c r="P43" s="317"/>
      <c r="Q43" s="308" t="str">
        <f>IF(AND(O43="FUERTE",P40="FUERTE (SIEMPRE SE EJECUTA)"),"FUERTE",IF(OR(O43="DÉBIL",P40="DÉBIL (NO SE EJECUTA)"),"DÉBIL",IF(OR(O43="MODERADO",P40="MODERADO (ALGUNAS VECES)"),"MODERADO")))</f>
        <v>FUERTE</v>
      </c>
      <c r="R43" s="309" t="str">
        <f>IF(AND(O43="FUERTE",P40="FUERTE (SIEMPRE SE EJECUTA)"),"NO","SÍ")</f>
        <v>NO</v>
      </c>
      <c r="S43" s="310">
        <f>IF(AND($Q43="FUERTE",$S40="DIRECTAMENTE",$T40="DIRECTAMENTE"),2,IF(AND($Q43="FUERTE",$S40="DIRECTAMENTE",$T40="INDIRECTAMENTE"),2,IF(AND($Q43="FUERTE",$S40="DIRECTAMENTE",$T40="NO DISMINUYE"),2,IF(AND($Q43="FUERTE",$S40="NO DISMINUYE",$T40="DIRECTAMENTE"),0,IF(AND($Q43="MODERADO",$S40="DIRECTAMENTE",$T40="DIRECTAMENTE"),1,IF(AND($Q43="MODERADO",$S40="DIRECTAMENTE",$T40="INDIRECTAMENTE"),1,IF(AND($Q43="MODERADO",$S40="DIRECTAMENTE",$T40="NO DISMINUYE"),1,IF(AND($Q43="MODERADO",$S40="NO DISMINUYE",$T40="DIRECTAMENTE"),0,"N/A"))))))))</f>
        <v>2</v>
      </c>
      <c r="T43" s="310">
        <f>IF(AND($Q43="FUERTE",$S40="DIRECTAMENTE",$T40="DIRECTAMENTE"),2,IF(AND($Q43="FUERTE",$S40="DIRECTAMENTE",$T40="INDIRECTAMENTE"),1,IF(AND($Q43="FUERTE",$S40="DIRECTAMENTE",$T40="NO DISMINUYE"),0,IF(AND($Q43="FUERTE",$S40="NO DISMINUYE",$T40="DIRECTAMENTE"),2,IF(AND($Q43="MODERADO",$S40="DIRECTAMENTE",$T40="DIRECTAMENTE"),1,IF(AND($Q43="MODERADO",$S40="DIRECTAMENTE",$T40="INDIRECTAMENTE"),0,IF(AND($Q43="MODERADO",$S40="DIRECTAMENTE",$T40="NO DISMINUYE"),0,IF(AND($Q43="MODERADO",$S40="NO DISMINUYE",$T40="DIRECTAMENTE"),1,"N/A"))))))))</f>
        <v>2</v>
      </c>
      <c r="U43" s="312"/>
      <c r="V43" s="313"/>
      <c r="W43" s="314"/>
      <c r="X43" s="315"/>
      <c r="Y43" s="307"/>
      <c r="Z43" s="307"/>
      <c r="AA43" s="311"/>
      <c r="AB43" s="307"/>
      <c r="AC43" s="270"/>
      <c r="AD43" s="307"/>
      <c r="AE43" s="302"/>
      <c r="AF43" s="302" t="s">
        <v>651</v>
      </c>
      <c r="AG43" s="270"/>
      <c r="AH43" s="3" t="s">
        <v>96</v>
      </c>
      <c r="AO43" s="3" t="s">
        <v>122</v>
      </c>
    </row>
    <row r="44" spans="1:41" s="3" customFormat="1" ht="55.5" customHeight="1" x14ac:dyDescent="0.2">
      <c r="A44" s="269"/>
      <c r="B44" s="270"/>
      <c r="C44" s="299"/>
      <c r="D44" s="301"/>
      <c r="E44" s="302" t="s">
        <v>170</v>
      </c>
      <c r="F44" s="303"/>
      <c r="G44" s="304"/>
      <c r="H44" s="304"/>
      <c r="I44" s="24"/>
      <c r="J44" s="305"/>
      <c r="K44" s="299"/>
      <c r="L44" s="25" t="s">
        <v>124</v>
      </c>
      <c r="M44" s="26" t="s">
        <v>34</v>
      </c>
      <c r="N44" s="27">
        <f>IF(M44="CONFIABLE",15,IF(M44="NO CONFIABLE",0,""))</f>
        <v>15</v>
      </c>
      <c r="O44" s="308"/>
      <c r="P44" s="317"/>
      <c r="Q44" s="308"/>
      <c r="R44" s="309"/>
      <c r="S44" s="310"/>
      <c r="T44" s="310"/>
      <c r="U44" s="312"/>
      <c r="V44" s="313"/>
      <c r="W44" s="314"/>
      <c r="X44" s="315"/>
      <c r="Y44" s="307"/>
      <c r="Z44" s="30" t="s">
        <v>125</v>
      </c>
      <c r="AA44" s="311"/>
      <c r="AB44" s="307"/>
      <c r="AC44" s="270"/>
      <c r="AD44" s="307"/>
      <c r="AE44" s="302"/>
      <c r="AF44" s="302"/>
      <c r="AG44" s="270"/>
      <c r="AH44" s="3" t="s">
        <v>126</v>
      </c>
      <c r="AJ44" s="3" t="s">
        <v>21</v>
      </c>
      <c r="AK44" s="3" t="s">
        <v>121</v>
      </c>
      <c r="AL44" s="3" t="s">
        <v>22</v>
      </c>
      <c r="AO44" s="3" t="s">
        <v>127</v>
      </c>
    </row>
    <row r="45" spans="1:41" s="3" customFormat="1" ht="74.25" customHeight="1" x14ac:dyDescent="0.2">
      <c r="A45" s="269"/>
      <c r="B45" s="270"/>
      <c r="C45" s="299"/>
      <c r="D45" s="301"/>
      <c r="E45" s="302"/>
      <c r="F45" s="303"/>
      <c r="G45" s="304"/>
      <c r="H45" s="304"/>
      <c r="I45" s="24"/>
      <c r="J45" s="305"/>
      <c r="K45" s="299"/>
      <c r="L45" s="25" t="s">
        <v>128</v>
      </c>
      <c r="M45" s="26" t="s">
        <v>42</v>
      </c>
      <c r="N45" s="27">
        <f>IF(M45="SE INVESTIGAN Y SE RESUELVEN OPORTUNAMENTE",15,IF(M45="NO SE INVESTIGAN Y SE RESUELVEN OPORTUNAMENTE",0,""))</f>
        <v>15</v>
      </c>
      <c r="O45" s="308"/>
      <c r="P45" s="317"/>
      <c r="Q45" s="308"/>
      <c r="R45" s="309"/>
      <c r="S45" s="310"/>
      <c r="T45" s="310"/>
      <c r="U45" s="312"/>
      <c r="V45" s="313"/>
      <c r="W45" s="314"/>
      <c r="X45" s="315"/>
      <c r="Y45" s="307"/>
      <c r="Z45" s="302" t="s">
        <v>171</v>
      </c>
      <c r="AA45" s="311"/>
      <c r="AB45" s="307"/>
      <c r="AC45" s="270"/>
      <c r="AD45" s="307"/>
      <c r="AE45" s="302"/>
      <c r="AF45" s="302"/>
      <c r="AG45" s="270"/>
      <c r="AH45" s="3" t="s">
        <v>110</v>
      </c>
      <c r="AO45" s="3" t="s">
        <v>130</v>
      </c>
    </row>
    <row r="46" spans="1:41" s="3" customFormat="1" ht="74.25" customHeight="1" x14ac:dyDescent="0.2">
      <c r="A46" s="269"/>
      <c r="B46" s="270"/>
      <c r="C46" s="299"/>
      <c r="D46" s="301"/>
      <c r="E46" s="302"/>
      <c r="F46" s="303"/>
      <c r="G46" s="304"/>
      <c r="H46" s="304"/>
      <c r="I46" s="24"/>
      <c r="J46" s="305"/>
      <c r="K46" s="299"/>
      <c r="L46" s="25" t="s">
        <v>131</v>
      </c>
      <c r="M46" s="26" t="s">
        <v>53</v>
      </c>
      <c r="N46" s="27">
        <f>IF(M46="COMPLETA",10,IF(M46="INCOMPLETA",5,IF(M46="NO EXISTE",0,"")))</f>
        <v>10</v>
      </c>
      <c r="O46" s="308"/>
      <c r="P46" s="317"/>
      <c r="Q46" s="308"/>
      <c r="R46" s="309"/>
      <c r="S46" s="310"/>
      <c r="T46" s="310"/>
      <c r="U46" s="312"/>
      <c r="V46" s="313"/>
      <c r="W46" s="314"/>
      <c r="X46" s="315"/>
      <c r="Y46" s="307"/>
      <c r="Z46" s="303"/>
      <c r="AA46" s="311"/>
      <c r="AB46" s="307"/>
      <c r="AC46" s="270"/>
      <c r="AD46" s="307"/>
      <c r="AE46" s="302"/>
      <c r="AF46" s="302"/>
      <c r="AG46" s="270"/>
      <c r="AO46" s="3" t="s">
        <v>132</v>
      </c>
    </row>
    <row r="47" spans="1:41" s="3" customFormat="1" ht="36.75" customHeight="1" x14ac:dyDescent="0.2">
      <c r="A47" s="269"/>
      <c r="B47" s="269" t="s">
        <v>133</v>
      </c>
      <c r="C47" s="298" t="s">
        <v>172</v>
      </c>
      <c r="D47" s="300" t="s">
        <v>15</v>
      </c>
      <c r="E47" s="307" t="s">
        <v>173</v>
      </c>
      <c r="F47" s="307" t="s">
        <v>174</v>
      </c>
      <c r="G47" s="304" t="s">
        <v>14</v>
      </c>
      <c r="H47" s="304" t="s">
        <v>87</v>
      </c>
      <c r="I47" s="24" t="str">
        <f>CONCATENATE(G47,H47)</f>
        <v>POSIBLEMENOR</v>
      </c>
      <c r="J47" s="305" t="str">
        <f>I48</f>
        <v>3. MODERADO</v>
      </c>
      <c r="K47" s="298" t="s">
        <v>175</v>
      </c>
      <c r="L47" s="25" t="s">
        <v>95</v>
      </c>
      <c r="M47" s="30" t="s">
        <v>3</v>
      </c>
      <c r="N47" s="27">
        <f>IF(M47="ASIGNADO",15,IF(M47="NO ASIGNADO",0,""))</f>
        <v>15</v>
      </c>
      <c r="O47" s="316">
        <f>SUM(N47:N53)</f>
        <v>85</v>
      </c>
      <c r="P47" s="319" t="s">
        <v>73</v>
      </c>
      <c r="Q47" s="296">
        <f>IF(Q50="DÉBIL",0,IF(Q50="MODERADO",50,IF(Q50="FUERTE",100,"")))</f>
        <v>0</v>
      </c>
      <c r="R47" s="297"/>
      <c r="S47" s="318" t="s">
        <v>96</v>
      </c>
      <c r="T47" s="318" t="s">
        <v>96</v>
      </c>
      <c r="U47" s="312" t="s">
        <v>132</v>
      </c>
      <c r="V47" s="313" t="s">
        <v>97</v>
      </c>
      <c r="W47" s="314">
        <v>2018</v>
      </c>
      <c r="X47" s="298" t="s">
        <v>176</v>
      </c>
      <c r="Y47" s="307" t="s">
        <v>177</v>
      </c>
      <c r="Z47" s="314" t="s">
        <v>167</v>
      </c>
      <c r="AA47" s="311" t="s">
        <v>107</v>
      </c>
      <c r="AB47" s="307" t="s">
        <v>178</v>
      </c>
      <c r="AC47" s="290"/>
      <c r="AD47" s="307"/>
      <c r="AE47" s="302" t="s">
        <v>179</v>
      </c>
      <c r="AF47" s="307" t="s">
        <v>652</v>
      </c>
      <c r="AG47" s="285"/>
      <c r="AH47" s="3" t="s">
        <v>105</v>
      </c>
      <c r="AI47" s="3" t="s">
        <v>106</v>
      </c>
      <c r="AJ47" s="3" t="s">
        <v>13</v>
      </c>
      <c r="AK47" s="3" t="s">
        <v>76</v>
      </c>
      <c r="AL47" s="3" t="s">
        <v>13</v>
      </c>
      <c r="AN47" s="3" t="s">
        <v>107</v>
      </c>
      <c r="AO47" s="3" t="s">
        <v>108</v>
      </c>
    </row>
    <row r="48" spans="1:41" s="3" customFormat="1" ht="36" customHeight="1" x14ac:dyDescent="0.2">
      <c r="A48" s="269"/>
      <c r="B48" s="270"/>
      <c r="C48" s="299"/>
      <c r="D48" s="301"/>
      <c r="E48" s="307"/>
      <c r="F48" s="314"/>
      <c r="G48" s="304"/>
      <c r="H48" s="304"/>
      <c r="I48" s="24" t="str">
        <f>IF(I47="RARA VEZINSIGNIFICANTE","1. BAJO",IF(I47="RARA VEZMENOR","2. BAJO",IF(I47="IMPROBABLEINSIGNIFICANTE","3. BAJO",IF(I47="IMPROBABLEMENOR","4. BAJO",IF(I47="POSIBLEINSIGNIFICANTE","5. BAJO",IF(I47="RARA VEZMODERADO","1. MODERADO",IF(I47="IMPROBABLEMODERADO","2. MODERADO",IF(I47="POSIBLEMENOR","3. MODERADO",IF(I47="PROBABLEINSIGNIFICANTE","4. MODERADO",IF(I47="RARA VEZMAYOR","1. ALTO",IF(I47="IMPROBABLEMAYOR","2. ALTO",IF(I47="POSIBLEMODERADO","3. ALTO",IF(I47="PROBABLEMENOR","4. ALTO",IF(I47="PROBABLEMODERADO","5. ALTO",IF(I47="CASI SEGUROINSIGNIFICANTE","6. ALTO",IF(I47="CASI SEGUROMENOR","7. ALTO",IF(I47="RARA VEZCATASTRÓFICO","1. EXTREMO",IF(I47="IMPROBABLECATASTRÓFICO","2. EXTREMO",IF(I47="POSIBLEMAYOR","3. EXTREMO",IF(I47="POSIBLECATASTRÓFICO","4. EXTREMO",IF(I47="PROBABLEMAYOR","5. EXTREMO",IF(I47="PROBABLECATASTRÓFICO","6. EXTREMO",IF(I47="CASI SEGUROMODERADO","7. EXTREMO",IF(I47="CASI SEGUROMAYOR","8. EXTREMO",IF(I47="CASI SEGUROCATASTRÓFICO","9. EXTREMO","")))))))))))))))))))))))))</f>
        <v>3. MODERADO</v>
      </c>
      <c r="J48" s="305"/>
      <c r="K48" s="299"/>
      <c r="L48" s="25" t="s">
        <v>109</v>
      </c>
      <c r="M48" s="30" t="s">
        <v>11</v>
      </c>
      <c r="N48" s="27">
        <f>IF(M48="ADECUADO",15,IF(M48="INADECUADO",0,""))</f>
        <v>15</v>
      </c>
      <c r="O48" s="316"/>
      <c r="P48" s="319"/>
      <c r="Q48" s="296"/>
      <c r="R48" s="297"/>
      <c r="S48" s="318"/>
      <c r="T48" s="318"/>
      <c r="U48" s="312"/>
      <c r="V48" s="313"/>
      <c r="W48" s="314"/>
      <c r="X48" s="298"/>
      <c r="Y48" s="307"/>
      <c r="Z48" s="314"/>
      <c r="AA48" s="311"/>
      <c r="AB48" s="307"/>
      <c r="AC48" s="270"/>
      <c r="AD48" s="307"/>
      <c r="AE48" s="302"/>
      <c r="AF48" s="307"/>
      <c r="AG48" s="270"/>
      <c r="AH48" s="3" t="s">
        <v>96</v>
      </c>
      <c r="AI48" s="3" t="s">
        <v>110</v>
      </c>
      <c r="AL48" s="3" t="s">
        <v>18</v>
      </c>
      <c r="AN48" s="3" t="s">
        <v>102</v>
      </c>
      <c r="AO48" s="3" t="s">
        <v>111</v>
      </c>
    </row>
    <row r="49" spans="1:41" s="3" customFormat="1" ht="61.5" customHeight="1" x14ac:dyDescent="0.2">
      <c r="A49" s="269"/>
      <c r="B49" s="270"/>
      <c r="C49" s="299"/>
      <c r="D49" s="301"/>
      <c r="E49" s="307"/>
      <c r="F49" s="314"/>
      <c r="G49" s="304"/>
      <c r="H49" s="304"/>
      <c r="I49" s="24" t="str">
        <f>IF(OR(I48="1. BAJO",I48="2. BAJO",I48="3. BAJO",I48="4. BAJO",I48="5. BAJO"),"BAJO",IF(OR(I48="1. MODERADO",I48="2. MODERADO",I48="3. MODERADO",I48="4. MODERADO"),"MODERADO",IF(OR(I48="1. ALTO",I48="2. ALTO",I48="3. ALTO",I48="4. ALTO",I48="5. ALTO",I48="6. ALTO",I48="7. ALTO"),"ALTO",IF(OR(I48="1. EXTREMO",I48="2. EXTREMO",I48="3. EXTREMO",I48="4. EXTREMO",I48="5. EXTREMO",I48="6. EXTREMO",I48="7. EXTREMO",I48="8. EXTREMO",I48="9. EXTREMO"),"EXTREMO",""))))</f>
        <v>MODERADO</v>
      </c>
      <c r="J49" s="305"/>
      <c r="K49" s="299"/>
      <c r="L49" s="28" t="s">
        <v>112</v>
      </c>
      <c r="M49" s="30" t="s">
        <v>17</v>
      </c>
      <c r="N49" s="27">
        <f>IF(M49="OPORTUNA",15,IF(M49="INOPORTUNA",0,""))</f>
        <v>0</v>
      </c>
      <c r="O49" s="316"/>
      <c r="P49" s="319"/>
      <c r="Q49" s="296"/>
      <c r="R49" s="297"/>
      <c r="S49" s="29" t="s">
        <v>113</v>
      </c>
      <c r="T49" s="29" t="s">
        <v>114</v>
      </c>
      <c r="U49" s="312"/>
      <c r="V49" s="313"/>
      <c r="W49" s="314"/>
      <c r="X49" s="298"/>
      <c r="Y49" s="307"/>
      <c r="Z49" s="314"/>
      <c r="AA49" s="311"/>
      <c r="AB49" s="307"/>
      <c r="AC49" s="270"/>
      <c r="AD49" s="307"/>
      <c r="AE49" s="302"/>
      <c r="AF49" s="307"/>
      <c r="AG49" s="270"/>
      <c r="AH49" s="3" t="s">
        <v>115</v>
      </c>
      <c r="AI49" s="3" t="s">
        <v>97</v>
      </c>
      <c r="AJ49" s="3" t="s">
        <v>116</v>
      </c>
      <c r="AK49" s="3" t="s">
        <v>117</v>
      </c>
      <c r="AL49" s="3" t="s">
        <v>24</v>
      </c>
      <c r="AO49" s="3" t="s">
        <v>118</v>
      </c>
    </row>
    <row r="50" spans="1:41" s="3" customFormat="1" ht="63.75" customHeight="1" x14ac:dyDescent="0.2">
      <c r="A50" s="269"/>
      <c r="B50" s="270"/>
      <c r="C50" s="299"/>
      <c r="D50" s="301"/>
      <c r="E50" s="30" t="s">
        <v>119</v>
      </c>
      <c r="F50" s="314"/>
      <c r="G50" s="304"/>
      <c r="H50" s="304"/>
      <c r="I50" s="24"/>
      <c r="J50" s="305"/>
      <c r="K50" s="299"/>
      <c r="L50" s="25" t="s">
        <v>120</v>
      </c>
      <c r="M50" s="30" t="s">
        <v>121</v>
      </c>
      <c r="N50" s="27">
        <f>IF(M50="PREVENIR",15,IF(M50="DETECTAR",10,IF(M50="NO ES UN CONTROL",0,"")))</f>
        <v>15</v>
      </c>
      <c r="O50" s="308" t="str">
        <f>IF(O47&lt;86,"DÉBIL",IF(O47&lt;96,"MODERADO",IF(O47&lt;101,"FUERTE","")))</f>
        <v>DÉBIL</v>
      </c>
      <c r="P50" s="319"/>
      <c r="Q50" s="308" t="str">
        <f>IF(AND(O50="FUERTE",P47="FUERTE (SIEMPRE SE EJECUTA)"),"FUERTE",IF(OR(O50="DÉBIL",P47="DÉBIL (NO SE EJECUTA)"),"DÉBIL",IF(OR(O50="MODERADO",P47="MODERADO (ALGUNAS VECES)"),"MODERADO")))</f>
        <v>DÉBIL</v>
      </c>
      <c r="R50" s="309" t="str">
        <f>IF(AND(O50="FUERTE",P47="FUERTE (SIEMPRE SE EJECUTA)"),"NO","SÍ")</f>
        <v>SÍ</v>
      </c>
      <c r="S50" s="310" t="str">
        <f>IF(AND($Q50="FUERTE",$S47="DIRECTAMENTE",$T47="DIRECTAMENTE"),2,IF(AND($Q50="FUERTE",$S47="DIRECTAMENTE",$T47="INDIRECTAMENTE"),2,IF(AND($Q50="FUERTE",$S47="DIRECTAMENTE",$T47="NO DISMINUYE"),2,IF(AND($Q50="FUERTE",$S47="NO DISMINUYE",$T47="DIRECTAMENTE"),0,IF(AND($Q50="MODERADO",$S47="DIRECTAMENTE",$T47="DIRECTAMENTE"),1,IF(AND($Q50="MODERADO",$S47="DIRECTAMENTE",$T47="INDIRECTAMENTE"),1,IF(AND($Q50="MODERADO",$S47="DIRECTAMENTE",$T47="NO DISMINUYE"),1,IF(AND($Q50="MODERADO",$S47="NO DISMINUYE",$T47="DIRECTAMENTE"),0,"N/A"))))))))</f>
        <v>N/A</v>
      </c>
      <c r="T50" s="310" t="str">
        <f>IF(AND($Q50="FUERTE",$S47="DIRECTAMENTE",$T47="DIRECTAMENTE"),2,IF(AND($Q50="FUERTE",$S47="DIRECTAMENTE",$T47="INDIRECTAMENTE"),1,IF(AND($Q50="FUERTE",$S47="DIRECTAMENTE",$T47="NO DISMINUYE"),0,IF(AND($Q50="FUERTE",$S47="NO DISMINUYE",$T47="DIRECTAMENTE"),2,IF(AND($Q50="MODERADO",$S47="DIRECTAMENTE",$T47="DIRECTAMENTE"),1,IF(AND($Q50="MODERADO",$S47="DIRECTAMENTE",$T47="INDIRECTAMENTE"),0,IF(AND($Q50="MODERADO",$S47="DIRECTAMENTE",$T47="NO DISMINUYE"),0,IF(AND($Q50="MODERADO",$S47="NO DISMINUYE",$T47="DIRECTAMENTE"),1,"N/A"))))))))</f>
        <v>N/A</v>
      </c>
      <c r="U50" s="312"/>
      <c r="V50" s="313"/>
      <c r="W50" s="314"/>
      <c r="X50" s="298"/>
      <c r="Y50" s="307"/>
      <c r="Z50" s="314"/>
      <c r="AA50" s="311"/>
      <c r="AB50" s="307"/>
      <c r="AC50" s="270"/>
      <c r="AD50" s="307"/>
      <c r="AE50" s="302"/>
      <c r="AF50" s="307" t="s">
        <v>653</v>
      </c>
      <c r="AG50" s="270"/>
      <c r="AH50" s="3" t="s">
        <v>96</v>
      </c>
      <c r="AO50" s="3" t="s">
        <v>122</v>
      </c>
    </row>
    <row r="51" spans="1:41" s="3" customFormat="1" ht="51.75" customHeight="1" x14ac:dyDescent="0.2">
      <c r="A51" s="269"/>
      <c r="B51" s="270"/>
      <c r="C51" s="299"/>
      <c r="D51" s="301"/>
      <c r="E51" s="307" t="s">
        <v>180</v>
      </c>
      <c r="F51" s="314"/>
      <c r="G51" s="304"/>
      <c r="H51" s="304"/>
      <c r="I51" s="24"/>
      <c r="J51" s="305"/>
      <c r="K51" s="299"/>
      <c r="L51" s="25" t="s">
        <v>124</v>
      </c>
      <c r="M51" s="30" t="s">
        <v>34</v>
      </c>
      <c r="N51" s="27">
        <f>IF(M51="CONFIABLE",15,IF(M51="NO CONFIABLE",0,""))</f>
        <v>15</v>
      </c>
      <c r="O51" s="308"/>
      <c r="P51" s="319"/>
      <c r="Q51" s="308"/>
      <c r="R51" s="309"/>
      <c r="S51" s="310"/>
      <c r="T51" s="310"/>
      <c r="U51" s="312"/>
      <c r="V51" s="313"/>
      <c r="W51" s="314"/>
      <c r="X51" s="298"/>
      <c r="Y51" s="307"/>
      <c r="Z51" s="30" t="s">
        <v>125</v>
      </c>
      <c r="AA51" s="311"/>
      <c r="AB51" s="307"/>
      <c r="AC51" s="270"/>
      <c r="AD51" s="307"/>
      <c r="AE51" s="302"/>
      <c r="AF51" s="307"/>
      <c r="AG51" s="270"/>
      <c r="AH51" s="3" t="s">
        <v>126</v>
      </c>
      <c r="AJ51" s="3" t="s">
        <v>21</v>
      </c>
      <c r="AK51" s="3" t="s">
        <v>121</v>
      </c>
      <c r="AL51" s="3" t="s">
        <v>22</v>
      </c>
      <c r="AO51" s="3" t="s">
        <v>127</v>
      </c>
    </row>
    <row r="52" spans="1:41" s="3" customFormat="1" ht="71.25" customHeight="1" x14ac:dyDescent="0.2">
      <c r="A52" s="269"/>
      <c r="B52" s="270"/>
      <c r="C52" s="299"/>
      <c r="D52" s="301"/>
      <c r="E52" s="307"/>
      <c r="F52" s="314"/>
      <c r="G52" s="304"/>
      <c r="H52" s="304"/>
      <c r="I52" s="24"/>
      <c r="J52" s="305"/>
      <c r="K52" s="299"/>
      <c r="L52" s="25" t="s">
        <v>128</v>
      </c>
      <c r="M52" s="30" t="s">
        <v>42</v>
      </c>
      <c r="N52" s="27">
        <f>IF(M52="SE INVESTIGAN Y SE RESUELVEN OPORTUNAMENTE",15,IF(M52="NO SE INVESTIGAN Y SE RESUELVEN OPORTUNAMENTE",0,""))</f>
        <v>15</v>
      </c>
      <c r="O52" s="308"/>
      <c r="P52" s="319"/>
      <c r="Q52" s="308"/>
      <c r="R52" s="309"/>
      <c r="S52" s="310"/>
      <c r="T52" s="310"/>
      <c r="U52" s="312"/>
      <c r="V52" s="313"/>
      <c r="W52" s="314"/>
      <c r="X52" s="298"/>
      <c r="Y52" s="307"/>
      <c r="Z52" s="302" t="s">
        <v>181</v>
      </c>
      <c r="AA52" s="311"/>
      <c r="AB52" s="307"/>
      <c r="AC52" s="270"/>
      <c r="AD52" s="307"/>
      <c r="AE52" s="302"/>
      <c r="AF52" s="307"/>
      <c r="AG52" s="270"/>
      <c r="AH52" s="3" t="s">
        <v>110</v>
      </c>
      <c r="AO52" s="3" t="s">
        <v>130</v>
      </c>
    </row>
    <row r="53" spans="1:41" s="3" customFormat="1" ht="66.75" customHeight="1" x14ac:dyDescent="0.2">
      <c r="A53" s="269"/>
      <c r="B53" s="270"/>
      <c r="C53" s="299"/>
      <c r="D53" s="301"/>
      <c r="E53" s="307"/>
      <c r="F53" s="314"/>
      <c r="G53" s="304"/>
      <c r="H53" s="304"/>
      <c r="I53" s="24"/>
      <c r="J53" s="305"/>
      <c r="K53" s="299"/>
      <c r="L53" s="25" t="s">
        <v>131</v>
      </c>
      <c r="M53" s="30" t="s">
        <v>53</v>
      </c>
      <c r="N53" s="27">
        <f>IF(M53="COMPLETA",10,IF(M53="INCOMPLETA",5,IF(M53="NO EXISTE",0,"")))</f>
        <v>10</v>
      </c>
      <c r="O53" s="308"/>
      <c r="P53" s="319"/>
      <c r="Q53" s="308"/>
      <c r="R53" s="309"/>
      <c r="S53" s="310"/>
      <c r="T53" s="310"/>
      <c r="U53" s="312"/>
      <c r="V53" s="313"/>
      <c r="W53" s="314"/>
      <c r="X53" s="298"/>
      <c r="Y53" s="307"/>
      <c r="Z53" s="303"/>
      <c r="AA53" s="311"/>
      <c r="AB53" s="307"/>
      <c r="AC53" s="270"/>
      <c r="AD53" s="307"/>
      <c r="AE53" s="302"/>
      <c r="AF53" s="307"/>
      <c r="AG53" s="270"/>
      <c r="AO53" s="3" t="s">
        <v>132</v>
      </c>
    </row>
    <row r="54" spans="1:41" s="3" customFormat="1" ht="42.75" customHeight="1" x14ac:dyDescent="0.2">
      <c r="A54" s="269"/>
      <c r="B54" s="269" t="s">
        <v>133</v>
      </c>
      <c r="C54" s="298" t="s">
        <v>182</v>
      </c>
      <c r="D54" s="300" t="s">
        <v>15</v>
      </c>
      <c r="E54" s="307" t="s">
        <v>183</v>
      </c>
      <c r="F54" s="307" t="s">
        <v>184</v>
      </c>
      <c r="G54" s="304" t="s">
        <v>14</v>
      </c>
      <c r="H54" s="304" t="s">
        <v>13</v>
      </c>
      <c r="I54" s="24" t="str">
        <f>CONCATENATE(G54,H54)</f>
        <v>POSIBLEMODERADO</v>
      </c>
      <c r="J54" s="323" t="str">
        <f>I55</f>
        <v>3. ALTO</v>
      </c>
      <c r="K54" s="298" t="s">
        <v>185</v>
      </c>
      <c r="L54" s="31" t="s">
        <v>95</v>
      </c>
      <c r="M54" s="30" t="s">
        <v>3</v>
      </c>
      <c r="N54" s="32">
        <f>IF(M54="ASIGNADO",15,IF(M54="NO ASIGNADO",0,""))</f>
        <v>15</v>
      </c>
      <c r="O54" s="320">
        <f>SUM(N54:N60)</f>
        <v>80</v>
      </c>
      <c r="P54" s="321" t="s">
        <v>72</v>
      </c>
      <c r="Q54" s="322">
        <f>IF(Q57="DÉBIL",0,IF(Q57="MODERADO",50,IF(Q57="FUERTE",100,"")))</f>
        <v>0</v>
      </c>
      <c r="R54" s="297"/>
      <c r="S54" s="318" t="s">
        <v>96</v>
      </c>
      <c r="T54" s="318" t="s">
        <v>96</v>
      </c>
      <c r="U54" s="312" t="s">
        <v>186</v>
      </c>
      <c r="V54" s="313" t="s">
        <v>97</v>
      </c>
      <c r="W54" s="314" t="s">
        <v>187</v>
      </c>
      <c r="X54" s="326" t="s">
        <v>188</v>
      </c>
      <c r="Y54" s="302" t="s">
        <v>189</v>
      </c>
      <c r="Z54" s="324" t="s">
        <v>167</v>
      </c>
      <c r="AA54" s="311" t="s">
        <v>107</v>
      </c>
      <c r="AB54" s="302" t="s">
        <v>190</v>
      </c>
      <c r="AC54" s="290"/>
      <c r="AD54" s="307"/>
      <c r="AE54" s="302" t="s">
        <v>191</v>
      </c>
      <c r="AF54" s="302" t="s">
        <v>654</v>
      </c>
      <c r="AG54" s="307"/>
      <c r="AH54" s="3" t="s">
        <v>105</v>
      </c>
      <c r="AI54" s="3" t="s">
        <v>106</v>
      </c>
      <c r="AJ54" s="3" t="s">
        <v>13</v>
      </c>
      <c r="AK54" s="3" t="s">
        <v>76</v>
      </c>
      <c r="AL54" s="3" t="s">
        <v>13</v>
      </c>
      <c r="AN54" s="3" t="s">
        <v>107</v>
      </c>
      <c r="AO54" s="3" t="s">
        <v>108</v>
      </c>
    </row>
    <row r="55" spans="1:41" s="3" customFormat="1" ht="36.75" customHeight="1" x14ac:dyDescent="0.2">
      <c r="A55" s="269"/>
      <c r="B55" s="270"/>
      <c r="C55" s="299"/>
      <c r="D55" s="301"/>
      <c r="E55" s="307"/>
      <c r="F55" s="314"/>
      <c r="G55" s="304"/>
      <c r="H55" s="304"/>
      <c r="I55" s="24" t="str">
        <f>IF(I54="RARA VEZINSIGNIFICANTE","1. BAJO",IF(I54="RARA VEZMENOR","2. BAJO",IF(I54="IMPROBABLEINSIGNIFICANTE","3. BAJO",IF(I54="IMPROBABLEMENOR","4. BAJO",IF(I54="POSIBLEINSIGNIFICANTE","5. BAJO",IF(I54="RARA VEZMODERADO","1. MODERADO",IF(I54="IMPROBABLEMODERADO","2. MODERADO",IF(I54="POSIBLEMENOR","3. MODERADO",IF(I54="PROBABLEINSIGNIFICANTE","4. MODERADO",IF(I54="RARA VEZMAYOR","1. ALTO",IF(I54="IMPROBABLEMAYOR","2. ALTO",IF(I54="POSIBLEMODERADO","3. ALTO",IF(I54="PROBABLEMENOR","4. ALTO",IF(I54="PROBABLEMODERADO","5. ALTO",IF(I54="CASI SEGUROINSIGNIFICANTE","6. ALTO",IF(I54="CASI SEGUROMENOR","7. ALTO",IF(I54="RARA VEZCATASTRÓFICO","1. EXTREMO",IF(I54="IMPROBABLECATASTRÓFICO","2. EXTREMO",IF(I54="POSIBLEMAYOR","3. EXTREMO",IF(I54="POSIBLECATASTRÓFICO","4. EXTREMO",IF(I54="PROBABLEMAYOR","5. EXTREMO",IF(I54="PROBABLECATASTRÓFICO","6. EXTREMO",IF(I54="CASI SEGUROMODERADO","7. EXTREMO",IF(I54="CASI SEGUROMAYOR","8. EXTREMO",IF(I54="CASI SEGUROCATASTRÓFICO","9. EXTREMO","")))))))))))))))))))))))))</f>
        <v>3. ALTO</v>
      </c>
      <c r="J55" s="323"/>
      <c r="K55" s="299"/>
      <c r="L55" s="31" t="s">
        <v>109</v>
      </c>
      <c r="M55" s="30" t="s">
        <v>11</v>
      </c>
      <c r="N55" s="32">
        <f>IF(M55="ADECUADO",15,IF(M55="INADECUADO",0,""))</f>
        <v>15</v>
      </c>
      <c r="O55" s="320"/>
      <c r="P55" s="321"/>
      <c r="Q55" s="322"/>
      <c r="R55" s="297"/>
      <c r="S55" s="318"/>
      <c r="T55" s="318"/>
      <c r="U55" s="312"/>
      <c r="V55" s="313"/>
      <c r="W55" s="314"/>
      <c r="X55" s="326"/>
      <c r="Y55" s="325"/>
      <c r="Z55" s="314"/>
      <c r="AA55" s="311"/>
      <c r="AB55" s="325"/>
      <c r="AC55" s="270"/>
      <c r="AD55" s="307"/>
      <c r="AE55" s="302"/>
      <c r="AF55" s="302"/>
      <c r="AG55" s="307"/>
      <c r="AH55" s="3" t="s">
        <v>96</v>
      </c>
      <c r="AI55" s="3" t="s">
        <v>110</v>
      </c>
      <c r="AL55" s="3" t="s">
        <v>18</v>
      </c>
      <c r="AN55" s="3" t="s">
        <v>102</v>
      </c>
      <c r="AO55" s="3" t="s">
        <v>111</v>
      </c>
    </row>
    <row r="56" spans="1:41" s="3" customFormat="1" ht="64.5" customHeight="1" x14ac:dyDescent="0.2">
      <c r="A56" s="269"/>
      <c r="B56" s="270"/>
      <c r="C56" s="299"/>
      <c r="D56" s="301"/>
      <c r="E56" s="307"/>
      <c r="F56" s="314"/>
      <c r="G56" s="304"/>
      <c r="H56" s="304"/>
      <c r="I56" s="24" t="str">
        <f>IF(OR(I55="1. BAJO",I55="2. BAJO",I55="3. BAJO",I55="4. BAJO",I55="5. BAJO"),"BAJO",IF(OR(I55="1. MODERADO",I55="2. MODERADO",I55="3. MODERADO",I55="4. MODERADO"),"MODERADO",IF(OR(I55="1. ALTO",I55="2. ALTO",I55="3. ALTO",I55="4. ALTO",I55="5. ALTO",I55="6. ALTO",I55="7. ALTO"),"ALTO",IF(OR(I55="1. EXTREMO",I55="2. EXTREMO",I55="3. EXTREMO",I55="4. EXTREMO",I55="5. EXTREMO",I55="6. EXTREMO",I55="7. EXTREMO",I55="8. EXTREMO",I55="9. EXTREMO"),"EXTREMO",""))))</f>
        <v>ALTO</v>
      </c>
      <c r="J56" s="323"/>
      <c r="K56" s="299"/>
      <c r="L56" s="33" t="s">
        <v>112</v>
      </c>
      <c r="M56" s="30" t="s">
        <v>16</v>
      </c>
      <c r="N56" s="32">
        <f>IF(M56="OPORTUNA",15,IF(M56="INOPORTUNA",0,""))</f>
        <v>15</v>
      </c>
      <c r="O56" s="320"/>
      <c r="P56" s="321"/>
      <c r="Q56" s="322"/>
      <c r="R56" s="297"/>
      <c r="S56" s="29" t="s">
        <v>113</v>
      </c>
      <c r="T56" s="29" t="s">
        <v>114</v>
      </c>
      <c r="U56" s="312"/>
      <c r="V56" s="313"/>
      <c r="W56" s="314"/>
      <c r="X56" s="326"/>
      <c r="Y56" s="325"/>
      <c r="Z56" s="314"/>
      <c r="AA56" s="311"/>
      <c r="AB56" s="325"/>
      <c r="AC56" s="270"/>
      <c r="AD56" s="307"/>
      <c r="AE56" s="302"/>
      <c r="AF56" s="302"/>
      <c r="AG56" s="307"/>
      <c r="AH56" s="3" t="s">
        <v>115</v>
      </c>
      <c r="AI56" s="3" t="s">
        <v>97</v>
      </c>
      <c r="AJ56" s="3" t="s">
        <v>116</v>
      </c>
      <c r="AK56" s="3" t="s">
        <v>117</v>
      </c>
      <c r="AL56" s="3" t="s">
        <v>24</v>
      </c>
      <c r="AO56" s="3" t="s">
        <v>118</v>
      </c>
    </row>
    <row r="57" spans="1:41" s="3" customFormat="1" ht="61.5" customHeight="1" x14ac:dyDescent="0.2">
      <c r="A57" s="269"/>
      <c r="B57" s="270"/>
      <c r="C57" s="299"/>
      <c r="D57" s="301"/>
      <c r="E57" s="30" t="s">
        <v>119</v>
      </c>
      <c r="F57" s="314"/>
      <c r="G57" s="304"/>
      <c r="H57" s="304"/>
      <c r="I57" s="24"/>
      <c r="J57" s="323"/>
      <c r="K57" s="299"/>
      <c r="L57" s="31" t="s">
        <v>120</v>
      </c>
      <c r="M57" s="30" t="s">
        <v>21</v>
      </c>
      <c r="N57" s="32">
        <f>IF(M57="PREVENIR",15,IF(M57="DETECTAR",10,IF(M57="NO ES UN CONTROL",0,"")))</f>
        <v>10</v>
      </c>
      <c r="O57" s="321" t="str">
        <f>IF(O54&lt;86,"DÉBIL",IF(O54&lt;96,"MODERADO",IF(O54&lt;101,"FUERTE","")))</f>
        <v>DÉBIL</v>
      </c>
      <c r="P57" s="321"/>
      <c r="Q57" s="321" t="str">
        <f>IF(AND(O57="FUERTE",P54="FUERTE (SIEMPRE SE EJECUTA)"),"FUERTE",IF(OR(O57="DÉBIL",P54="DÉBIL (NO SE EJECUTA)"),"DÉBIL",IF(OR(O57="MODERADO",P54="MODERADO (ALGUNAS VECES)"),"MODERADO")))</f>
        <v>DÉBIL</v>
      </c>
      <c r="R57" s="342" t="str">
        <f>IF(AND(O57="FUERTE",P54="FUERTE (SIEMPRE SE EJECUTA)"),"NO","SÍ")</f>
        <v>SÍ</v>
      </c>
      <c r="S57" s="310" t="str">
        <f>IF(AND($Q57="FUERTE",$S54="DIRECTAMENTE",$T54="DIRECTAMENTE"),2,IF(AND($Q57="FUERTE",$S54="DIRECTAMENTE",$T54="INDIRECTAMENTE"),2,IF(AND($Q57="FUERTE",$S54="DIRECTAMENTE",$T54="NO DISMINUYE"),2,IF(AND($Q57="FUERTE",$S54="NO DISMINUYE",$T54="DIRECTAMENTE"),0,IF(AND($Q57="MODERADO",$S54="DIRECTAMENTE",$T54="DIRECTAMENTE"),1,IF(AND($Q57="MODERADO",$S54="DIRECTAMENTE",$T54="INDIRECTAMENTE"),1,IF(AND($Q57="MODERADO",$S54="DIRECTAMENTE",$T54="NO DISMINUYE"),1,IF(AND($Q57="MODERADO",$S54="NO DISMINUYE",$T54="DIRECTAMENTE"),0,"N/A"))))))))</f>
        <v>N/A</v>
      </c>
      <c r="T57" s="310" t="str">
        <f>IF(AND($Q57="FUERTE",$S54="DIRECTAMENTE",$T54="DIRECTAMENTE"),2,IF(AND($Q57="FUERTE",$S54="DIRECTAMENTE",$T54="INDIRECTAMENTE"),1,IF(AND($Q57="FUERTE",$S54="DIRECTAMENTE",$T54="NO DISMINUYE"),0,IF(AND($Q57="FUERTE",$S54="NO DISMINUYE",$T54="DIRECTAMENTE"),2,IF(AND($Q57="MODERADO",$S54="DIRECTAMENTE",$T54="DIRECTAMENTE"),1,IF(AND($Q57="MODERADO",$S54="DIRECTAMENTE",$T54="INDIRECTAMENTE"),0,IF(AND($Q57="MODERADO",$S54="DIRECTAMENTE",$T54="NO DISMINUYE"),0,IF(AND($Q57="MODERADO",$S54="NO DISMINUYE",$T54="DIRECTAMENTE"),1,"N/A"))))))))</f>
        <v>N/A</v>
      </c>
      <c r="U57" s="312"/>
      <c r="V57" s="313"/>
      <c r="W57" s="314"/>
      <c r="X57" s="326"/>
      <c r="Y57" s="325"/>
      <c r="Z57" s="314"/>
      <c r="AA57" s="311"/>
      <c r="AB57" s="325"/>
      <c r="AC57" s="270"/>
      <c r="AD57" s="307"/>
      <c r="AE57" s="302"/>
      <c r="AF57" s="307" t="s">
        <v>655</v>
      </c>
      <c r="AG57" s="307"/>
      <c r="AH57" s="3" t="s">
        <v>96</v>
      </c>
      <c r="AO57" s="3" t="s">
        <v>122</v>
      </c>
    </row>
    <row r="58" spans="1:41" s="3" customFormat="1" ht="78.75" customHeight="1" x14ac:dyDescent="0.2">
      <c r="A58" s="269"/>
      <c r="B58" s="270"/>
      <c r="C58" s="299"/>
      <c r="D58" s="301"/>
      <c r="E58" s="307" t="s">
        <v>192</v>
      </c>
      <c r="F58" s="314"/>
      <c r="G58" s="304"/>
      <c r="H58" s="304"/>
      <c r="I58" s="24"/>
      <c r="J58" s="323"/>
      <c r="K58" s="299"/>
      <c r="L58" s="31" t="s">
        <v>124</v>
      </c>
      <c r="M58" s="30" t="s">
        <v>34</v>
      </c>
      <c r="N58" s="32">
        <f>IF(M58="CONFIABLE",15,IF(M58="NO CONFIABLE",0,""))</f>
        <v>15</v>
      </c>
      <c r="O58" s="321"/>
      <c r="P58" s="321"/>
      <c r="Q58" s="321"/>
      <c r="R58" s="342"/>
      <c r="S58" s="310"/>
      <c r="T58" s="310"/>
      <c r="U58" s="312"/>
      <c r="V58" s="313"/>
      <c r="W58" s="314"/>
      <c r="X58" s="326"/>
      <c r="Y58" s="325"/>
      <c r="Z58" s="30" t="s">
        <v>125</v>
      </c>
      <c r="AA58" s="311"/>
      <c r="AB58" s="325"/>
      <c r="AC58" s="270"/>
      <c r="AD58" s="307"/>
      <c r="AE58" s="302"/>
      <c r="AF58" s="307"/>
      <c r="AG58" s="307"/>
      <c r="AH58" s="3" t="s">
        <v>126</v>
      </c>
      <c r="AJ58" s="3" t="s">
        <v>21</v>
      </c>
      <c r="AK58" s="3" t="s">
        <v>121</v>
      </c>
      <c r="AL58" s="3" t="s">
        <v>22</v>
      </c>
      <c r="AO58" s="3" t="s">
        <v>127</v>
      </c>
    </row>
    <row r="59" spans="1:41" s="3" customFormat="1" ht="78.75" customHeight="1" x14ac:dyDescent="0.2">
      <c r="A59" s="269"/>
      <c r="B59" s="270"/>
      <c r="C59" s="299"/>
      <c r="D59" s="301"/>
      <c r="E59" s="307"/>
      <c r="F59" s="314"/>
      <c r="G59" s="304"/>
      <c r="H59" s="304"/>
      <c r="I59" s="24"/>
      <c r="J59" s="323"/>
      <c r="K59" s="299"/>
      <c r="L59" s="31" t="s">
        <v>128</v>
      </c>
      <c r="M59" s="30" t="s">
        <v>43</v>
      </c>
      <c r="N59" s="32">
        <f>IF(M59="SE INVESTIGAN Y SE RESUELVEN OPORTUNAMENTE",15,IF(M59="NO SE INVESTIGAN Y SE RESUELVEN OPORTUNAMENTE",0,""))</f>
        <v>0</v>
      </c>
      <c r="O59" s="321"/>
      <c r="P59" s="321"/>
      <c r="Q59" s="321"/>
      <c r="R59" s="342"/>
      <c r="S59" s="310"/>
      <c r="T59" s="310"/>
      <c r="U59" s="312"/>
      <c r="V59" s="313"/>
      <c r="W59" s="314"/>
      <c r="X59" s="326"/>
      <c r="Y59" s="325"/>
      <c r="Z59" s="302" t="s">
        <v>193</v>
      </c>
      <c r="AA59" s="311"/>
      <c r="AB59" s="325"/>
      <c r="AC59" s="270"/>
      <c r="AD59" s="307"/>
      <c r="AE59" s="302"/>
      <c r="AF59" s="307"/>
      <c r="AG59" s="307"/>
      <c r="AH59" s="3" t="s">
        <v>110</v>
      </c>
      <c r="AO59" s="3" t="s">
        <v>130</v>
      </c>
    </row>
    <row r="60" spans="1:41" s="3" customFormat="1" ht="78.75" customHeight="1" x14ac:dyDescent="0.2">
      <c r="A60" s="269"/>
      <c r="B60" s="270"/>
      <c r="C60" s="299"/>
      <c r="D60" s="301"/>
      <c r="E60" s="307"/>
      <c r="F60" s="314"/>
      <c r="G60" s="304"/>
      <c r="H60" s="304"/>
      <c r="I60" s="24"/>
      <c r="J60" s="323"/>
      <c r="K60" s="299"/>
      <c r="L60" s="31" t="s">
        <v>131</v>
      </c>
      <c r="M60" s="30" t="s">
        <v>53</v>
      </c>
      <c r="N60" s="32">
        <f>IF(M60="COMPLETA",10,IF(M60="INCOMPLETA",5,IF(M60="NO EXISTE",0,"")))</f>
        <v>10</v>
      </c>
      <c r="O60" s="321"/>
      <c r="P60" s="321"/>
      <c r="Q60" s="321"/>
      <c r="R60" s="342"/>
      <c r="S60" s="310"/>
      <c r="T60" s="310"/>
      <c r="U60" s="312"/>
      <c r="V60" s="313"/>
      <c r="W60" s="314"/>
      <c r="X60" s="326"/>
      <c r="Y60" s="325"/>
      <c r="Z60" s="303"/>
      <c r="AA60" s="311"/>
      <c r="AB60" s="325"/>
      <c r="AC60" s="270"/>
      <c r="AD60" s="307"/>
      <c r="AE60" s="302"/>
      <c r="AF60" s="307"/>
      <c r="AG60" s="307"/>
      <c r="AO60" s="3" t="s">
        <v>132</v>
      </c>
    </row>
    <row r="61" spans="1:41" ht="27.75" customHeight="1" x14ac:dyDescent="0.2">
      <c r="A61" s="335" t="s">
        <v>194</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7"/>
      <c r="AH61" s="3"/>
      <c r="AI61" s="3"/>
      <c r="AJ61" s="3"/>
      <c r="AK61" s="3"/>
      <c r="AL61" s="3"/>
      <c r="AM61" s="3"/>
      <c r="AN61" s="3"/>
      <c r="AO61" s="3" t="s">
        <v>195</v>
      </c>
    </row>
    <row r="62" spans="1:41" ht="21.75" customHeight="1" x14ac:dyDescent="0.2">
      <c r="A62" s="336" t="s">
        <v>196</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0"/>
      <c r="AH62" s="3"/>
      <c r="AI62" s="3"/>
      <c r="AJ62" s="3"/>
      <c r="AK62" s="3"/>
      <c r="AL62" s="3"/>
      <c r="AM62" s="3"/>
      <c r="AN62" s="3"/>
      <c r="AO62" s="3" t="s">
        <v>197</v>
      </c>
    </row>
    <row r="63" spans="1:41" ht="27.75" customHeight="1" x14ac:dyDescent="0.2">
      <c r="A63" s="337" t="s">
        <v>198</v>
      </c>
      <c r="B63" s="267"/>
      <c r="C63" s="337" t="s">
        <v>199</v>
      </c>
      <c r="D63" s="264"/>
      <c r="E63" s="264"/>
      <c r="F63" s="264"/>
      <c r="G63" s="264"/>
      <c r="H63" s="264"/>
      <c r="I63" s="264"/>
      <c r="J63" s="264"/>
      <c r="K63" s="264"/>
      <c r="L63" s="264"/>
      <c r="M63" s="264"/>
      <c r="N63" s="264"/>
      <c r="O63" s="264"/>
      <c r="P63" s="264"/>
      <c r="Q63" s="264"/>
      <c r="R63" s="264"/>
      <c r="S63" s="264"/>
      <c r="T63" s="264"/>
      <c r="U63" s="264"/>
      <c r="V63" s="264"/>
      <c r="W63" s="264"/>
      <c r="X63" s="264"/>
      <c r="Y63" s="267"/>
      <c r="Z63" s="338" t="s">
        <v>200</v>
      </c>
      <c r="AA63" s="264"/>
      <c r="AB63" s="264"/>
      <c r="AC63" s="267"/>
      <c r="AD63" s="339" t="s">
        <v>201</v>
      </c>
      <c r="AE63" s="340"/>
      <c r="AF63" s="340"/>
      <c r="AG63" s="341"/>
      <c r="AH63" s="3"/>
      <c r="AI63" s="3"/>
      <c r="AJ63" s="3"/>
      <c r="AK63" s="3"/>
      <c r="AL63" s="3"/>
      <c r="AM63" s="3"/>
      <c r="AN63" s="3"/>
      <c r="AO63" s="3" t="s">
        <v>202</v>
      </c>
    </row>
    <row r="64" spans="1:41" ht="27.75" customHeight="1" x14ac:dyDescent="0.2">
      <c r="A64" s="327">
        <v>1</v>
      </c>
      <c r="B64" s="250"/>
      <c r="C64" s="327" t="s">
        <v>203</v>
      </c>
      <c r="D64" s="252"/>
      <c r="E64" s="252"/>
      <c r="F64" s="252"/>
      <c r="G64" s="252"/>
      <c r="H64" s="252"/>
      <c r="I64" s="252"/>
      <c r="J64" s="252"/>
      <c r="K64" s="252"/>
      <c r="L64" s="252"/>
      <c r="M64" s="252"/>
      <c r="N64" s="252"/>
      <c r="O64" s="252"/>
      <c r="P64" s="252"/>
      <c r="Q64" s="252"/>
      <c r="R64" s="252"/>
      <c r="S64" s="252"/>
      <c r="T64" s="252"/>
      <c r="U64" s="252"/>
      <c r="V64" s="252"/>
      <c r="W64" s="252"/>
      <c r="X64" s="252"/>
      <c r="Y64" s="250"/>
      <c r="Z64" s="328"/>
      <c r="AA64" s="252"/>
      <c r="AB64" s="252"/>
      <c r="AC64" s="252"/>
      <c r="AD64" s="329"/>
      <c r="AE64" s="330"/>
      <c r="AF64" s="330"/>
      <c r="AG64" s="331"/>
      <c r="AH64" s="3"/>
      <c r="AI64" s="3"/>
      <c r="AJ64" s="3"/>
      <c r="AK64" s="3"/>
      <c r="AL64" s="3"/>
      <c r="AM64" s="3"/>
      <c r="AN64" s="3"/>
      <c r="AO64" s="3" t="s">
        <v>204</v>
      </c>
    </row>
    <row r="65" spans="1:41" ht="28.5" customHeight="1" x14ac:dyDescent="0.2">
      <c r="A65" s="327">
        <v>2</v>
      </c>
      <c r="B65" s="250"/>
      <c r="C65" s="332" t="s">
        <v>205</v>
      </c>
      <c r="D65" s="252"/>
      <c r="E65" s="252"/>
      <c r="F65" s="252"/>
      <c r="G65" s="252"/>
      <c r="H65" s="252"/>
      <c r="I65" s="252"/>
      <c r="J65" s="252"/>
      <c r="K65" s="252"/>
      <c r="L65" s="252"/>
      <c r="M65" s="252"/>
      <c r="N65" s="252"/>
      <c r="O65" s="252"/>
      <c r="P65" s="252"/>
      <c r="Q65" s="252"/>
      <c r="R65" s="252"/>
      <c r="S65" s="252"/>
      <c r="T65" s="252"/>
      <c r="U65" s="252"/>
      <c r="V65" s="252"/>
      <c r="W65" s="252"/>
      <c r="X65" s="252"/>
      <c r="Y65" s="250"/>
      <c r="Z65" s="333">
        <v>43951</v>
      </c>
      <c r="AA65" s="252"/>
      <c r="AB65" s="252"/>
      <c r="AC65" s="250"/>
      <c r="AD65" s="334" t="s">
        <v>206</v>
      </c>
      <c r="AE65" s="264"/>
      <c r="AF65" s="264"/>
      <c r="AG65" s="267"/>
      <c r="AH65" s="3"/>
      <c r="AI65" s="3"/>
      <c r="AJ65" s="3"/>
      <c r="AK65" s="3"/>
      <c r="AL65" s="3"/>
      <c r="AM65" s="3"/>
      <c r="AN65" s="3"/>
      <c r="AO65" s="3" t="s">
        <v>186</v>
      </c>
    </row>
    <row r="66" spans="1:41" ht="31.5" customHeight="1" x14ac:dyDescent="0.25">
      <c r="A66" s="327">
        <v>3</v>
      </c>
      <c r="B66" s="347"/>
      <c r="C66" s="332" t="s">
        <v>207</v>
      </c>
      <c r="D66" s="252"/>
      <c r="E66" s="252"/>
      <c r="F66" s="252"/>
      <c r="G66" s="252"/>
      <c r="H66" s="252"/>
      <c r="I66" s="252"/>
      <c r="J66" s="252"/>
      <c r="K66" s="252"/>
      <c r="L66" s="252"/>
      <c r="M66" s="252"/>
      <c r="N66" s="252"/>
      <c r="O66" s="252"/>
      <c r="P66" s="252"/>
      <c r="Q66" s="252"/>
      <c r="R66" s="252"/>
      <c r="S66" s="252"/>
      <c r="T66" s="252"/>
      <c r="U66" s="252"/>
      <c r="V66" s="252"/>
      <c r="W66" s="252"/>
      <c r="X66" s="252"/>
      <c r="Y66" s="250"/>
      <c r="Z66" s="348">
        <v>44074</v>
      </c>
      <c r="AA66" s="252"/>
      <c r="AB66" s="252"/>
      <c r="AC66" s="250"/>
      <c r="AD66" s="349" t="s">
        <v>208</v>
      </c>
      <c r="AE66" s="349"/>
      <c r="AF66" s="349"/>
      <c r="AG66" s="349"/>
      <c r="AH66" s="3"/>
      <c r="AI66" s="3"/>
      <c r="AJ66" s="3"/>
      <c r="AK66" s="3"/>
      <c r="AL66" s="3"/>
      <c r="AM66" s="3"/>
      <c r="AN66" s="3"/>
      <c r="AO66" s="3" t="s">
        <v>209</v>
      </c>
    </row>
    <row r="67" spans="1:41" ht="31.5" customHeight="1" x14ac:dyDescent="0.25">
      <c r="A67" s="327">
        <v>4</v>
      </c>
      <c r="B67" s="347"/>
      <c r="C67" s="350" t="s">
        <v>210</v>
      </c>
      <c r="D67" s="351"/>
      <c r="E67" s="351"/>
      <c r="F67" s="351"/>
      <c r="G67" s="351"/>
      <c r="H67" s="351"/>
      <c r="I67" s="351"/>
      <c r="J67" s="351"/>
      <c r="K67" s="351"/>
      <c r="L67" s="351"/>
      <c r="M67" s="351"/>
      <c r="N67" s="351"/>
      <c r="O67" s="351"/>
      <c r="P67" s="351"/>
      <c r="Q67" s="351"/>
      <c r="R67" s="351"/>
      <c r="S67" s="351"/>
      <c r="T67" s="351"/>
      <c r="U67" s="351"/>
      <c r="V67" s="351"/>
      <c r="W67" s="351"/>
      <c r="X67" s="351"/>
      <c r="Y67" s="352"/>
      <c r="Z67" s="348">
        <v>44196</v>
      </c>
      <c r="AA67" s="252"/>
      <c r="AB67" s="252"/>
      <c r="AC67" s="250"/>
      <c r="AD67" s="353" t="s">
        <v>211</v>
      </c>
      <c r="AE67" s="353"/>
      <c r="AF67" s="353"/>
      <c r="AG67" s="353"/>
      <c r="AH67" s="3"/>
      <c r="AI67" s="3"/>
      <c r="AJ67" s="3"/>
      <c r="AK67" s="3"/>
      <c r="AL67" s="3"/>
      <c r="AM67" s="3"/>
      <c r="AN67" s="3"/>
      <c r="AO67" s="3" t="s">
        <v>209</v>
      </c>
    </row>
    <row r="68" spans="1:41" ht="15" customHeight="1" x14ac:dyDescent="0.2">
      <c r="A68" s="343" t="s">
        <v>212</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0"/>
      <c r="AH68" s="3"/>
      <c r="AI68" s="3"/>
      <c r="AJ68" s="3"/>
      <c r="AK68" s="3"/>
      <c r="AL68" s="3"/>
      <c r="AM68" s="3"/>
      <c r="AN68" s="3"/>
      <c r="AO68" s="3" t="s">
        <v>213</v>
      </c>
    </row>
    <row r="69" spans="1:41" ht="30.75" customHeight="1" x14ac:dyDescent="0.25">
      <c r="A69" s="344" t="s">
        <v>201</v>
      </c>
      <c r="B69" s="264"/>
      <c r="C69" s="264"/>
      <c r="D69" s="264"/>
      <c r="E69" s="264"/>
      <c r="F69" s="267"/>
      <c r="G69" s="344" t="s">
        <v>214</v>
      </c>
      <c r="H69" s="264"/>
      <c r="I69" s="264"/>
      <c r="J69" s="264"/>
      <c r="K69" s="264"/>
      <c r="L69" s="267"/>
      <c r="M69" s="345" t="s">
        <v>215</v>
      </c>
      <c r="N69" s="252"/>
      <c r="O69" s="252"/>
      <c r="P69" s="252"/>
      <c r="Q69" s="252"/>
      <c r="R69" s="252"/>
      <c r="S69" s="252"/>
      <c r="T69" s="252"/>
      <c r="U69" s="252"/>
      <c r="V69" s="250"/>
      <c r="W69" s="345" t="s">
        <v>216</v>
      </c>
      <c r="X69" s="252"/>
      <c r="Y69" s="252"/>
      <c r="Z69" s="252"/>
      <c r="AA69" s="250"/>
      <c r="AB69" s="346" t="str">
        <f>IF(X7="X","APOYO OFICINA ASESORA DE PLANEACIÓN","APOYO OFICINA DE CONTROL INTERNO")</f>
        <v>APOYO OFICINA ASESORA DE PLANEACIÓN</v>
      </c>
      <c r="AC69" s="252"/>
      <c r="AD69" s="252"/>
      <c r="AE69" s="252"/>
      <c r="AF69" s="252"/>
      <c r="AG69" s="250"/>
      <c r="AH69" s="34"/>
      <c r="AI69" s="35"/>
      <c r="AJ69" s="35"/>
      <c r="AK69" s="35"/>
      <c r="AL69" s="35"/>
      <c r="AM69" s="35"/>
      <c r="AN69" s="35"/>
      <c r="AO69" s="3" t="s">
        <v>217</v>
      </c>
    </row>
    <row r="70" spans="1:41" ht="33.75" customHeight="1" x14ac:dyDescent="0.25">
      <c r="A70" s="36" t="s">
        <v>218</v>
      </c>
      <c r="B70" s="354" t="s">
        <v>219</v>
      </c>
      <c r="C70" s="355"/>
      <c r="D70" s="355"/>
      <c r="E70" s="355"/>
      <c r="F70" s="356"/>
      <c r="G70" s="37" t="s">
        <v>218</v>
      </c>
      <c r="H70" s="357" t="s">
        <v>220</v>
      </c>
      <c r="I70" s="358"/>
      <c r="J70" s="358"/>
      <c r="K70" s="358"/>
      <c r="L70" s="359"/>
      <c r="M70" s="38" t="s">
        <v>218</v>
      </c>
      <c r="N70" s="39"/>
      <c r="O70" s="360" t="s">
        <v>221</v>
      </c>
      <c r="P70" s="340"/>
      <c r="Q70" s="340"/>
      <c r="R70" s="340"/>
      <c r="S70" s="340"/>
      <c r="T70" s="340"/>
      <c r="U70" s="340"/>
      <c r="V70" s="341"/>
      <c r="W70" s="40" t="s">
        <v>218</v>
      </c>
      <c r="X70" s="361" t="s">
        <v>222</v>
      </c>
      <c r="Y70" s="252"/>
      <c r="Z70" s="252"/>
      <c r="AA70" s="250"/>
      <c r="AB70" s="40" t="s">
        <v>218</v>
      </c>
      <c r="AC70" s="362" t="s">
        <v>223</v>
      </c>
      <c r="AD70" s="252"/>
      <c r="AE70" s="252"/>
      <c r="AF70" s="252"/>
      <c r="AG70" s="250"/>
      <c r="AH70" s="35"/>
      <c r="AI70" s="35"/>
      <c r="AJ70" s="35"/>
      <c r="AK70" s="35"/>
      <c r="AL70" s="35"/>
      <c r="AM70" s="35"/>
      <c r="AN70" s="35"/>
      <c r="AO70" s="3" t="s">
        <v>224</v>
      </c>
    </row>
    <row r="71" spans="1:41" ht="32.25" customHeight="1" x14ac:dyDescent="0.25">
      <c r="A71" s="36" t="s">
        <v>225</v>
      </c>
      <c r="B71" s="357" t="s">
        <v>226</v>
      </c>
      <c r="C71" s="358"/>
      <c r="D71" s="358"/>
      <c r="E71" s="358"/>
      <c r="F71" s="359"/>
      <c r="G71" s="41" t="s">
        <v>225</v>
      </c>
      <c r="H71" s="363" t="s">
        <v>227</v>
      </c>
      <c r="I71" s="363"/>
      <c r="J71" s="363"/>
      <c r="K71" s="363"/>
      <c r="L71" s="363"/>
      <c r="M71" s="38" t="s">
        <v>225</v>
      </c>
      <c r="N71" s="42"/>
      <c r="O71" s="364" t="s">
        <v>228</v>
      </c>
      <c r="P71" s="252"/>
      <c r="Q71" s="252"/>
      <c r="R71" s="252"/>
      <c r="S71" s="252"/>
      <c r="T71" s="252"/>
      <c r="U71" s="252"/>
      <c r="V71" s="250"/>
      <c r="W71" s="36" t="s">
        <v>225</v>
      </c>
      <c r="X71" s="365" t="s">
        <v>222</v>
      </c>
      <c r="Y71" s="252"/>
      <c r="Z71" s="252"/>
      <c r="AA71" s="250"/>
      <c r="AB71" s="36" t="s">
        <v>225</v>
      </c>
      <c r="AC71" s="362" t="s">
        <v>229</v>
      </c>
      <c r="AD71" s="252"/>
      <c r="AE71" s="252"/>
      <c r="AF71" s="252"/>
      <c r="AG71" s="250"/>
      <c r="AH71" s="35"/>
      <c r="AI71" s="35"/>
      <c r="AJ71" s="35"/>
      <c r="AK71" s="35"/>
      <c r="AL71" s="35"/>
      <c r="AM71" s="35"/>
      <c r="AN71" s="35"/>
      <c r="AO71" s="3" t="s">
        <v>230</v>
      </c>
    </row>
    <row r="72" spans="1:41" ht="12.75" customHeight="1" x14ac:dyDescent="0.2">
      <c r="A72" s="3"/>
      <c r="B72" s="3"/>
      <c r="C72" s="3"/>
      <c r="D72" s="4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t="s">
        <v>231</v>
      </c>
    </row>
    <row r="73" spans="1:41" ht="12.75" customHeight="1" x14ac:dyDescent="0.2">
      <c r="A73" s="3"/>
      <c r="B73" s="3"/>
      <c r="C73" s="3"/>
      <c r="D73" s="4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t="s">
        <v>232</v>
      </c>
    </row>
    <row r="74" spans="1:41" ht="12.75" customHeight="1" x14ac:dyDescent="0.2">
      <c r="A74" s="3"/>
      <c r="B74" s="3"/>
      <c r="C74" s="3"/>
      <c r="D74" s="4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t="s">
        <v>233</v>
      </c>
    </row>
    <row r="75" spans="1:41" ht="12.75" customHeight="1" x14ac:dyDescent="0.2">
      <c r="A75" s="3"/>
      <c r="B75" s="3"/>
      <c r="C75" s="3"/>
      <c r="D75" s="4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t="s">
        <v>234</v>
      </c>
    </row>
    <row r="76" spans="1:41" ht="12.75" customHeight="1" x14ac:dyDescent="0.2">
      <c r="A76" s="3"/>
      <c r="B76" s="3"/>
      <c r="C76" s="3"/>
      <c r="D76" s="4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t="s">
        <v>235</v>
      </c>
    </row>
    <row r="77" spans="1:41" ht="12.75" customHeight="1" x14ac:dyDescent="0.2">
      <c r="A77" s="3"/>
      <c r="B77" s="3"/>
      <c r="C77" s="3"/>
      <c r="D77" s="4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t="s">
        <v>236</v>
      </c>
    </row>
    <row r="78" spans="1:41" ht="12.75" customHeight="1" x14ac:dyDescent="0.2">
      <c r="A78" s="3"/>
      <c r="B78" s="3"/>
      <c r="C78" s="3"/>
      <c r="D78" s="4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2.75" customHeight="1" x14ac:dyDescent="0.2">
      <c r="A79" s="3"/>
      <c r="B79" s="3"/>
      <c r="C79" s="3"/>
      <c r="D79" s="4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2.75" customHeight="1" x14ac:dyDescent="0.2">
      <c r="A80" s="3"/>
      <c r="B80" s="3"/>
      <c r="C80" s="3"/>
      <c r="D80" s="4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2.75" customHeight="1" x14ac:dyDescent="0.2">
      <c r="A81" s="3"/>
      <c r="B81" s="3"/>
      <c r="C81" s="3"/>
      <c r="D81" s="4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2.75" customHeight="1" x14ac:dyDescent="0.2">
      <c r="A82" s="3"/>
      <c r="B82" s="3"/>
      <c r="C82" s="3"/>
      <c r="D82" s="4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2.75" customHeight="1" x14ac:dyDescent="0.2">
      <c r="A83" s="3"/>
      <c r="B83" s="3"/>
      <c r="C83" s="3"/>
      <c r="D83" s="4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2.75" customHeight="1" x14ac:dyDescent="0.2">
      <c r="A84" s="3"/>
      <c r="B84" s="3"/>
      <c r="C84" s="3"/>
      <c r="D84" s="4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2.75" customHeight="1" x14ac:dyDescent="0.2">
      <c r="A85" s="3"/>
      <c r="B85" s="3"/>
      <c r="C85" s="3"/>
      <c r="D85" s="4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2.75" customHeight="1" x14ac:dyDescent="0.2">
      <c r="A86" s="3"/>
      <c r="B86" s="3"/>
      <c r="C86" s="3"/>
      <c r="D86" s="4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2.75" customHeight="1" x14ac:dyDescent="0.2">
      <c r="A87" s="3"/>
      <c r="B87" s="3"/>
      <c r="C87" s="3"/>
      <c r="D87" s="4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2.75" customHeight="1" x14ac:dyDescent="0.2">
      <c r="A88" s="3"/>
      <c r="B88" s="3"/>
      <c r="C88" s="3"/>
      <c r="D88" s="4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2.75" customHeight="1" x14ac:dyDescent="0.2">
      <c r="A89" s="3"/>
      <c r="B89" s="3"/>
      <c r="C89" s="3"/>
      <c r="D89" s="4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2.75" customHeight="1" x14ac:dyDescent="0.2">
      <c r="A90" s="3"/>
      <c r="B90" s="3"/>
      <c r="C90" s="3"/>
      <c r="D90" s="4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2.75" customHeight="1" x14ac:dyDescent="0.2">
      <c r="A91" s="3"/>
      <c r="B91" s="3"/>
      <c r="C91" s="3"/>
      <c r="D91" s="4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2.75" customHeight="1" x14ac:dyDescent="0.2">
      <c r="A92" s="3"/>
      <c r="B92" s="3"/>
      <c r="C92" s="3"/>
      <c r="D92" s="4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2.75" customHeight="1" x14ac:dyDescent="0.2">
      <c r="A93" s="3"/>
      <c r="B93" s="3"/>
      <c r="C93" s="3"/>
      <c r="D93" s="4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2.75" customHeight="1" x14ac:dyDescent="0.2">
      <c r="A94" s="3"/>
      <c r="B94" s="3"/>
      <c r="C94" s="3"/>
      <c r="D94" s="4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2.75" customHeight="1" x14ac:dyDescent="0.2">
      <c r="A95" s="3"/>
      <c r="B95" s="3"/>
      <c r="C95" s="3"/>
      <c r="D95" s="4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2.75" customHeight="1" x14ac:dyDescent="0.2">
      <c r="A96" s="3"/>
      <c r="B96" s="3"/>
      <c r="C96" s="3"/>
      <c r="D96" s="4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2.75" customHeight="1" x14ac:dyDescent="0.2">
      <c r="A97" s="3"/>
      <c r="B97" s="3"/>
      <c r="C97" s="3"/>
      <c r="D97" s="4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2.75" customHeight="1" x14ac:dyDescent="0.2">
      <c r="A98" s="3"/>
      <c r="B98" s="3"/>
      <c r="C98" s="3"/>
      <c r="D98" s="4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2.75" customHeight="1" x14ac:dyDescent="0.2">
      <c r="A99" s="3"/>
      <c r="B99" s="3"/>
      <c r="C99" s="3"/>
      <c r="D99" s="4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2.75" customHeight="1" x14ac:dyDescent="0.2">
      <c r="A100" s="3"/>
      <c r="B100" s="3"/>
      <c r="C100" s="3"/>
      <c r="D100" s="4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2.75" customHeight="1" x14ac:dyDescent="0.2">
      <c r="A101" s="3"/>
      <c r="B101" s="3"/>
      <c r="C101" s="3"/>
      <c r="D101" s="4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2.75" customHeight="1" x14ac:dyDescent="0.2">
      <c r="A102" s="3"/>
      <c r="B102" s="3"/>
      <c r="C102" s="3"/>
      <c r="D102" s="4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2.75" customHeight="1" x14ac:dyDescent="0.2">
      <c r="A103" s="3"/>
      <c r="B103" s="3"/>
      <c r="C103" s="3"/>
      <c r="D103" s="4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2.75" customHeight="1" x14ac:dyDescent="0.2">
      <c r="A104" s="3"/>
      <c r="B104" s="3"/>
      <c r="C104" s="3"/>
      <c r="D104" s="4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2.75" customHeight="1" x14ac:dyDescent="0.2">
      <c r="A105" s="3"/>
      <c r="B105" s="3"/>
      <c r="C105" s="3"/>
      <c r="D105" s="4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2.75" customHeight="1" x14ac:dyDescent="0.2">
      <c r="A106" s="3"/>
      <c r="B106" s="3"/>
      <c r="C106" s="3"/>
      <c r="D106" s="4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2.75" customHeight="1" x14ac:dyDescent="0.2">
      <c r="A107" s="3"/>
      <c r="B107" s="3"/>
      <c r="C107" s="3"/>
      <c r="D107" s="4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2.75" customHeight="1" x14ac:dyDescent="0.2">
      <c r="A108" s="3"/>
      <c r="B108" s="3"/>
      <c r="C108" s="3"/>
      <c r="D108" s="4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2.75" customHeight="1" x14ac:dyDescent="0.2">
      <c r="A109" s="3"/>
      <c r="B109" s="3"/>
      <c r="C109" s="3"/>
      <c r="D109" s="4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2.75" customHeight="1" x14ac:dyDescent="0.2">
      <c r="A110" s="3"/>
      <c r="B110" s="3"/>
      <c r="C110" s="3"/>
      <c r="D110" s="4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2.75" customHeight="1" x14ac:dyDescent="0.2">
      <c r="A111" s="3"/>
      <c r="B111" s="3"/>
      <c r="C111" s="3"/>
      <c r="D111" s="4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2.75" customHeight="1" x14ac:dyDescent="0.2">
      <c r="A112" s="3"/>
      <c r="B112" s="3"/>
      <c r="C112" s="3"/>
      <c r="D112" s="4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2.75" customHeight="1" x14ac:dyDescent="0.2">
      <c r="A113" s="3"/>
      <c r="B113" s="3"/>
      <c r="C113" s="3"/>
      <c r="D113" s="4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2.75" customHeight="1" x14ac:dyDescent="0.2">
      <c r="A114" s="3"/>
      <c r="B114" s="3"/>
      <c r="C114" s="3"/>
      <c r="D114" s="4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2.75" customHeight="1" x14ac:dyDescent="0.2">
      <c r="A115" s="3"/>
      <c r="B115" s="3"/>
      <c r="C115" s="3"/>
      <c r="D115" s="4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2.75" customHeight="1" x14ac:dyDescent="0.2">
      <c r="A116" s="3"/>
      <c r="B116" s="3"/>
      <c r="C116" s="3"/>
      <c r="D116" s="4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2.75" customHeight="1" x14ac:dyDescent="0.2">
      <c r="A117" s="3"/>
      <c r="B117" s="3"/>
      <c r="C117" s="3"/>
      <c r="D117" s="4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2.75" customHeight="1" x14ac:dyDescent="0.2">
      <c r="A118" s="3"/>
      <c r="B118" s="3"/>
      <c r="C118" s="3"/>
      <c r="D118" s="4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2.75" customHeight="1" x14ac:dyDescent="0.2">
      <c r="A119" s="3"/>
      <c r="B119" s="3"/>
      <c r="C119" s="3"/>
      <c r="D119" s="4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2.75" customHeight="1" x14ac:dyDescent="0.2">
      <c r="A120" s="3"/>
      <c r="B120" s="3"/>
      <c r="C120" s="3"/>
      <c r="D120" s="4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2.75" customHeight="1" x14ac:dyDescent="0.2">
      <c r="A121" s="3"/>
      <c r="B121" s="3"/>
      <c r="C121" s="3"/>
      <c r="D121" s="4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2.75" customHeight="1" x14ac:dyDescent="0.2">
      <c r="A122" s="3"/>
      <c r="B122" s="3"/>
      <c r="C122" s="3"/>
      <c r="D122" s="4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2.75" customHeight="1" x14ac:dyDescent="0.2">
      <c r="A123" s="3"/>
      <c r="B123" s="3"/>
      <c r="C123" s="3"/>
      <c r="D123" s="4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2.75" customHeight="1" x14ac:dyDescent="0.2">
      <c r="A124" s="3"/>
      <c r="B124" s="3"/>
      <c r="C124" s="3"/>
      <c r="D124" s="4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2.75" customHeight="1" x14ac:dyDescent="0.2">
      <c r="A125" s="3"/>
      <c r="B125" s="3"/>
      <c r="C125" s="3"/>
      <c r="D125" s="4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2.75" customHeight="1" x14ac:dyDescent="0.2">
      <c r="A126" s="3"/>
      <c r="B126" s="3"/>
      <c r="C126" s="3"/>
      <c r="D126" s="4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2.75" customHeight="1" x14ac:dyDescent="0.2">
      <c r="A127" s="3"/>
      <c r="B127" s="3"/>
      <c r="C127" s="3"/>
      <c r="D127" s="4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2.75" customHeight="1" x14ac:dyDescent="0.2">
      <c r="A128" s="3"/>
      <c r="B128" s="3"/>
      <c r="C128" s="3"/>
      <c r="D128" s="4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2.75" customHeight="1" x14ac:dyDescent="0.2">
      <c r="A129" s="3"/>
      <c r="B129" s="3"/>
      <c r="C129" s="3"/>
      <c r="D129" s="4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2.75" customHeight="1" x14ac:dyDescent="0.2">
      <c r="A130" s="3"/>
      <c r="B130" s="3"/>
      <c r="C130" s="3"/>
      <c r="D130" s="4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2.75" customHeight="1" x14ac:dyDescent="0.2">
      <c r="A131" s="3"/>
      <c r="B131" s="3"/>
      <c r="C131" s="3"/>
      <c r="D131" s="4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2.75" customHeight="1" x14ac:dyDescent="0.2">
      <c r="A132" s="3"/>
      <c r="B132" s="3"/>
      <c r="C132" s="3"/>
      <c r="D132" s="4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2.75" customHeight="1" x14ac:dyDescent="0.2">
      <c r="A133" s="3"/>
      <c r="B133" s="3"/>
      <c r="C133" s="3"/>
      <c r="D133" s="4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2.75" customHeight="1" x14ac:dyDescent="0.2">
      <c r="A134" s="3"/>
      <c r="B134" s="3"/>
      <c r="C134" s="3"/>
      <c r="D134" s="4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2.75" customHeight="1" x14ac:dyDescent="0.2">
      <c r="A135" s="3"/>
      <c r="B135" s="3"/>
      <c r="C135" s="3"/>
      <c r="D135" s="4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2.75" customHeight="1" x14ac:dyDescent="0.2">
      <c r="A136" s="3"/>
      <c r="B136" s="3"/>
      <c r="C136" s="3"/>
      <c r="D136" s="4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2.75" customHeight="1" x14ac:dyDescent="0.2">
      <c r="A137" s="3"/>
      <c r="B137" s="3"/>
      <c r="C137" s="3"/>
      <c r="D137" s="4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2.75" customHeight="1" x14ac:dyDescent="0.2">
      <c r="A138" s="3"/>
      <c r="B138" s="3"/>
      <c r="C138" s="3"/>
      <c r="D138" s="4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2.75" customHeight="1" x14ac:dyDescent="0.2">
      <c r="A139" s="3"/>
      <c r="B139" s="3"/>
      <c r="C139" s="3"/>
      <c r="D139" s="4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2.75" customHeight="1" x14ac:dyDescent="0.2">
      <c r="A140" s="3"/>
      <c r="B140" s="3"/>
      <c r="C140" s="3"/>
      <c r="D140" s="4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2.75" customHeight="1" x14ac:dyDescent="0.2">
      <c r="A141" s="3"/>
      <c r="B141" s="3"/>
      <c r="C141" s="3"/>
      <c r="D141" s="4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2.75" customHeight="1" x14ac:dyDescent="0.2">
      <c r="A142" s="3"/>
      <c r="B142" s="3"/>
      <c r="C142" s="3"/>
      <c r="D142" s="4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2.75" customHeight="1" x14ac:dyDescent="0.2">
      <c r="A143" s="3"/>
      <c r="B143" s="3"/>
      <c r="C143" s="3"/>
      <c r="D143" s="4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2.75" customHeight="1" x14ac:dyDescent="0.2">
      <c r="A144" s="3"/>
      <c r="B144" s="3"/>
      <c r="C144" s="3"/>
      <c r="D144" s="4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2.75" customHeight="1" x14ac:dyDescent="0.2">
      <c r="A145" s="3"/>
      <c r="B145" s="3"/>
      <c r="C145" s="3"/>
      <c r="D145" s="4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2.75" customHeight="1" x14ac:dyDescent="0.2">
      <c r="A146" s="3"/>
      <c r="B146" s="3"/>
      <c r="C146" s="3"/>
      <c r="D146" s="4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2.75" customHeight="1" x14ac:dyDescent="0.2">
      <c r="A147" s="3"/>
      <c r="B147" s="3"/>
      <c r="C147" s="3"/>
      <c r="D147" s="4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2.75" customHeight="1" x14ac:dyDescent="0.2">
      <c r="A148" s="3"/>
      <c r="B148" s="3"/>
      <c r="C148" s="3"/>
      <c r="D148" s="4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2.75" customHeight="1" x14ac:dyDescent="0.2">
      <c r="A149" s="3"/>
      <c r="B149" s="3"/>
      <c r="C149" s="3"/>
      <c r="D149" s="4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2.75" customHeight="1" x14ac:dyDescent="0.2">
      <c r="A150" s="3"/>
      <c r="B150" s="3"/>
      <c r="C150" s="3"/>
      <c r="D150" s="4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2.75" customHeight="1" x14ac:dyDescent="0.2">
      <c r="A151" s="3"/>
      <c r="B151" s="3"/>
      <c r="C151" s="3"/>
      <c r="D151" s="4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2.75" customHeight="1" x14ac:dyDescent="0.2">
      <c r="A152" s="3"/>
      <c r="B152" s="3"/>
      <c r="C152" s="3"/>
      <c r="D152" s="4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2.75" customHeight="1" x14ac:dyDescent="0.2">
      <c r="A153" s="3"/>
      <c r="B153" s="3"/>
      <c r="C153" s="3"/>
      <c r="D153" s="4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2.75" customHeight="1" x14ac:dyDescent="0.2">
      <c r="A154" s="3"/>
      <c r="B154" s="3"/>
      <c r="C154" s="3"/>
      <c r="D154" s="4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2.75" customHeight="1" x14ac:dyDescent="0.2">
      <c r="A155" s="3"/>
      <c r="B155" s="3"/>
      <c r="C155" s="3"/>
      <c r="D155" s="4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2.75" customHeight="1" x14ac:dyDescent="0.2">
      <c r="A156" s="3"/>
      <c r="B156" s="3"/>
      <c r="C156" s="3"/>
      <c r="D156" s="4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2.75" customHeight="1" x14ac:dyDescent="0.2">
      <c r="A157" s="3"/>
      <c r="B157" s="3"/>
      <c r="C157" s="3"/>
      <c r="D157" s="4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2.75" customHeight="1" x14ac:dyDescent="0.2">
      <c r="A158" s="3"/>
      <c r="B158" s="3"/>
      <c r="C158" s="3"/>
      <c r="D158" s="4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2.75" customHeight="1" x14ac:dyDescent="0.2">
      <c r="A159" s="3"/>
      <c r="B159" s="3"/>
      <c r="C159" s="3"/>
      <c r="D159" s="4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2.75" customHeight="1" x14ac:dyDescent="0.2">
      <c r="A160" s="3"/>
      <c r="B160" s="3"/>
      <c r="C160" s="3"/>
      <c r="D160" s="4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2.75" customHeight="1" x14ac:dyDescent="0.2">
      <c r="A161" s="3"/>
      <c r="B161" s="3"/>
      <c r="C161" s="3"/>
      <c r="D161" s="4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2.75" customHeight="1" x14ac:dyDescent="0.2">
      <c r="A162" s="3"/>
      <c r="B162" s="3"/>
      <c r="C162" s="3"/>
      <c r="D162" s="4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2.75" customHeight="1" x14ac:dyDescent="0.2">
      <c r="A163" s="3"/>
      <c r="B163" s="3"/>
      <c r="C163" s="3"/>
      <c r="D163" s="4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2.75" customHeight="1" x14ac:dyDescent="0.2">
      <c r="A164" s="3"/>
      <c r="B164" s="3"/>
      <c r="C164" s="3"/>
      <c r="D164" s="4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2.75" customHeight="1" x14ac:dyDescent="0.2">
      <c r="A165" s="3"/>
      <c r="B165" s="3"/>
      <c r="C165" s="3"/>
      <c r="D165" s="4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2.75" customHeight="1" x14ac:dyDescent="0.2">
      <c r="A166" s="3"/>
      <c r="B166" s="3"/>
      <c r="C166" s="3"/>
      <c r="D166" s="4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2.75" customHeight="1" x14ac:dyDescent="0.2">
      <c r="A167" s="3"/>
      <c r="B167" s="3"/>
      <c r="C167" s="3"/>
      <c r="D167" s="4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2.75" customHeight="1" x14ac:dyDescent="0.2">
      <c r="A168" s="3"/>
      <c r="B168" s="3"/>
      <c r="C168" s="3"/>
      <c r="D168" s="4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2.75" customHeight="1" x14ac:dyDescent="0.2">
      <c r="A169" s="3"/>
      <c r="B169" s="3"/>
      <c r="C169" s="3"/>
      <c r="D169" s="4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2.75" customHeight="1" x14ac:dyDescent="0.2">
      <c r="A170" s="3"/>
      <c r="B170" s="3"/>
      <c r="C170" s="3"/>
      <c r="D170" s="4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2.75" customHeight="1" x14ac:dyDescent="0.2">
      <c r="A171" s="3"/>
      <c r="B171" s="3"/>
      <c r="C171" s="3"/>
      <c r="D171" s="4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2.75" customHeight="1" x14ac:dyDescent="0.2">
      <c r="A172" s="3"/>
      <c r="B172" s="3"/>
      <c r="C172" s="3"/>
      <c r="D172" s="4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2.75" customHeight="1" x14ac:dyDescent="0.2">
      <c r="A173" s="3"/>
      <c r="B173" s="3"/>
      <c r="C173" s="3"/>
      <c r="D173" s="4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2.75" customHeight="1" x14ac:dyDescent="0.2">
      <c r="A174" s="3"/>
      <c r="B174" s="3"/>
      <c r="C174" s="3"/>
      <c r="D174" s="4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2.75" customHeight="1" x14ac:dyDescent="0.2">
      <c r="A175" s="3"/>
      <c r="B175" s="3"/>
      <c r="C175" s="3"/>
      <c r="D175" s="4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2.75" customHeight="1" x14ac:dyDescent="0.2">
      <c r="A176" s="3"/>
      <c r="B176" s="3"/>
      <c r="C176" s="3"/>
      <c r="D176" s="4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2.75" customHeight="1" x14ac:dyDescent="0.2">
      <c r="A177" s="3"/>
      <c r="B177" s="3"/>
      <c r="C177" s="3"/>
      <c r="D177" s="4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2.75" customHeight="1" x14ac:dyDescent="0.2">
      <c r="A178" s="3"/>
      <c r="B178" s="3"/>
      <c r="C178" s="3"/>
      <c r="D178" s="4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2.75" customHeight="1" x14ac:dyDescent="0.2">
      <c r="A179" s="3"/>
      <c r="B179" s="3"/>
      <c r="C179" s="3"/>
      <c r="D179" s="4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2.75" customHeight="1" x14ac:dyDescent="0.2">
      <c r="A180" s="3"/>
      <c r="B180" s="3"/>
      <c r="C180" s="3"/>
      <c r="D180" s="4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2.75" customHeight="1" x14ac:dyDescent="0.2">
      <c r="A181" s="3"/>
      <c r="B181" s="3"/>
      <c r="C181" s="3"/>
      <c r="D181" s="4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2.75" customHeight="1" x14ac:dyDescent="0.2">
      <c r="A182" s="3"/>
      <c r="B182" s="3"/>
      <c r="C182" s="3"/>
      <c r="D182" s="4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2.75" customHeight="1" x14ac:dyDescent="0.2">
      <c r="A183" s="3"/>
      <c r="B183" s="3"/>
      <c r="C183" s="3"/>
      <c r="D183" s="4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2.75" customHeight="1" x14ac:dyDescent="0.2">
      <c r="A184" s="3"/>
      <c r="B184" s="3"/>
      <c r="C184" s="3"/>
      <c r="D184" s="4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2.75" customHeight="1" x14ac:dyDescent="0.2">
      <c r="A185" s="3"/>
      <c r="B185" s="3"/>
      <c r="C185" s="3"/>
      <c r="D185" s="4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2.75" customHeight="1" x14ac:dyDescent="0.2">
      <c r="A186" s="3"/>
      <c r="B186" s="3"/>
      <c r="C186" s="3"/>
      <c r="D186" s="4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2.75" customHeight="1" x14ac:dyDescent="0.2">
      <c r="A187" s="3"/>
      <c r="B187" s="3"/>
      <c r="C187" s="3"/>
      <c r="D187" s="4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2.75" customHeight="1" x14ac:dyDescent="0.2">
      <c r="A188" s="3"/>
      <c r="B188" s="3"/>
      <c r="C188" s="3"/>
      <c r="D188" s="4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2.75" customHeight="1" x14ac:dyDescent="0.2">
      <c r="A189" s="3"/>
      <c r="B189" s="3"/>
      <c r="C189" s="3"/>
      <c r="D189" s="4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2.75" customHeight="1" x14ac:dyDescent="0.2">
      <c r="A190" s="3"/>
      <c r="B190" s="3"/>
      <c r="C190" s="3"/>
      <c r="D190" s="4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2.75" customHeight="1" x14ac:dyDescent="0.2">
      <c r="A191" s="3"/>
      <c r="B191" s="3"/>
      <c r="C191" s="3"/>
      <c r="D191" s="4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2.75" customHeight="1" x14ac:dyDescent="0.2">
      <c r="A192" s="3"/>
      <c r="B192" s="3"/>
      <c r="C192" s="3"/>
      <c r="D192" s="4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2.75" customHeight="1" x14ac:dyDescent="0.2">
      <c r="A193" s="3"/>
      <c r="B193" s="3"/>
      <c r="C193" s="3"/>
      <c r="D193" s="4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2.75" customHeight="1" x14ac:dyDescent="0.2">
      <c r="A194" s="3"/>
      <c r="B194" s="3"/>
      <c r="C194" s="3"/>
      <c r="D194" s="4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2.75" customHeight="1" x14ac:dyDescent="0.2">
      <c r="A195" s="3"/>
      <c r="B195" s="3"/>
      <c r="C195" s="3"/>
      <c r="D195" s="4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2.75" customHeight="1" x14ac:dyDescent="0.2">
      <c r="A196" s="3"/>
      <c r="B196" s="3"/>
      <c r="C196" s="3"/>
      <c r="D196" s="4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2.75" customHeight="1" x14ac:dyDescent="0.2">
      <c r="A197" s="3"/>
      <c r="B197" s="3"/>
      <c r="C197" s="3"/>
      <c r="D197" s="4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2.75" customHeight="1" x14ac:dyDescent="0.2">
      <c r="A198" s="3"/>
      <c r="B198" s="3"/>
      <c r="C198" s="3"/>
      <c r="D198" s="4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2.75" customHeight="1" x14ac:dyDescent="0.2">
      <c r="A199" s="3"/>
      <c r="B199" s="3"/>
      <c r="C199" s="3"/>
      <c r="D199" s="4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2.75" customHeight="1" x14ac:dyDescent="0.2">
      <c r="A200" s="3"/>
      <c r="B200" s="3"/>
      <c r="C200" s="3"/>
      <c r="D200" s="4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2.75" customHeight="1" x14ac:dyDescent="0.2">
      <c r="A201" s="3"/>
      <c r="B201" s="3"/>
      <c r="C201" s="3"/>
      <c r="D201" s="4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2.75" customHeight="1" x14ac:dyDescent="0.2">
      <c r="A202" s="3"/>
      <c r="B202" s="3"/>
      <c r="C202" s="3"/>
      <c r="D202" s="4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2.75" customHeight="1" x14ac:dyDescent="0.2">
      <c r="A203" s="3"/>
      <c r="B203" s="3"/>
      <c r="C203" s="3"/>
      <c r="D203" s="4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2.75" customHeight="1" x14ac:dyDescent="0.2">
      <c r="A204" s="3"/>
      <c r="B204" s="3"/>
      <c r="C204" s="3"/>
      <c r="D204" s="4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2.75" customHeight="1" x14ac:dyDescent="0.2">
      <c r="A205" s="3"/>
      <c r="B205" s="3"/>
      <c r="C205" s="3"/>
      <c r="D205" s="4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2.75" customHeight="1" x14ac:dyDescent="0.2">
      <c r="A206" s="3"/>
      <c r="B206" s="3"/>
      <c r="C206" s="3"/>
      <c r="D206" s="4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2.75" customHeight="1" x14ac:dyDescent="0.2">
      <c r="A207" s="3"/>
      <c r="B207" s="3"/>
      <c r="C207" s="3"/>
      <c r="D207" s="4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2.75" customHeight="1" x14ac:dyDescent="0.2">
      <c r="A208" s="3"/>
      <c r="B208" s="3"/>
      <c r="C208" s="3"/>
      <c r="D208" s="4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2.75" customHeight="1" x14ac:dyDescent="0.2">
      <c r="A209" s="3"/>
      <c r="B209" s="3"/>
      <c r="C209" s="3"/>
      <c r="D209" s="4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2.75" customHeight="1" x14ac:dyDescent="0.2">
      <c r="A210" s="3"/>
      <c r="B210" s="3"/>
      <c r="C210" s="3"/>
      <c r="D210" s="4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2.75" customHeight="1" x14ac:dyDescent="0.2">
      <c r="A211" s="3"/>
      <c r="B211" s="3"/>
      <c r="C211" s="3"/>
      <c r="D211" s="4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2.75" customHeight="1" x14ac:dyDescent="0.2">
      <c r="A212" s="3"/>
      <c r="B212" s="3"/>
      <c r="C212" s="3"/>
      <c r="D212" s="4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2.75" customHeight="1" x14ac:dyDescent="0.2">
      <c r="A213" s="3"/>
      <c r="B213" s="3"/>
      <c r="C213" s="3"/>
      <c r="D213" s="4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2.75" customHeight="1" x14ac:dyDescent="0.2">
      <c r="A214" s="3"/>
      <c r="B214" s="3"/>
      <c r="C214" s="3"/>
      <c r="D214" s="4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2.75" customHeight="1" x14ac:dyDescent="0.2">
      <c r="A215" s="3"/>
      <c r="B215" s="3"/>
      <c r="C215" s="3"/>
      <c r="D215" s="4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2.75" customHeight="1" x14ac:dyDescent="0.2">
      <c r="A216" s="3"/>
      <c r="B216" s="3"/>
      <c r="C216" s="3"/>
      <c r="D216" s="4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2.75" customHeight="1" x14ac:dyDescent="0.2">
      <c r="A217" s="3"/>
      <c r="B217" s="3"/>
      <c r="C217" s="3"/>
      <c r="D217" s="4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2.75" customHeight="1" x14ac:dyDescent="0.2">
      <c r="A218" s="3"/>
      <c r="B218" s="3"/>
      <c r="C218" s="3"/>
      <c r="D218" s="4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2.75" customHeight="1" x14ac:dyDescent="0.2">
      <c r="A219" s="3"/>
      <c r="B219" s="3"/>
      <c r="C219" s="3"/>
      <c r="D219" s="4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2.75" customHeight="1" x14ac:dyDescent="0.2">
      <c r="A220" s="3"/>
      <c r="B220" s="3"/>
      <c r="C220" s="3"/>
      <c r="D220" s="4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2.75" customHeight="1" x14ac:dyDescent="0.2">
      <c r="A221" s="3"/>
      <c r="B221" s="3"/>
      <c r="C221" s="3"/>
      <c r="D221" s="4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2.75" customHeight="1" x14ac:dyDescent="0.2">
      <c r="A222" s="3"/>
      <c r="B222" s="3"/>
      <c r="C222" s="3"/>
      <c r="D222" s="4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2.75" customHeight="1" x14ac:dyDescent="0.2">
      <c r="A223" s="3"/>
      <c r="B223" s="3"/>
      <c r="C223" s="3"/>
      <c r="D223" s="4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2.75" customHeight="1" x14ac:dyDescent="0.2">
      <c r="A224" s="3"/>
      <c r="B224" s="3"/>
      <c r="C224" s="3"/>
      <c r="D224" s="4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2.75" customHeight="1" x14ac:dyDescent="0.2">
      <c r="A225" s="3"/>
      <c r="B225" s="3"/>
      <c r="C225" s="3"/>
      <c r="D225" s="4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2.75" customHeight="1" x14ac:dyDescent="0.2">
      <c r="A226" s="3"/>
      <c r="B226" s="3"/>
      <c r="C226" s="3"/>
      <c r="D226" s="4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2.75" customHeight="1" x14ac:dyDescent="0.2">
      <c r="A227" s="3"/>
      <c r="B227" s="3"/>
      <c r="C227" s="3"/>
      <c r="D227" s="4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2.75" customHeight="1" x14ac:dyDescent="0.2">
      <c r="A228" s="3"/>
      <c r="B228" s="3"/>
      <c r="C228" s="3"/>
      <c r="D228" s="4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2.75" customHeight="1" x14ac:dyDescent="0.2">
      <c r="A229" s="3"/>
      <c r="B229" s="3"/>
      <c r="C229" s="3"/>
      <c r="D229" s="4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2.75" customHeight="1" x14ac:dyDescent="0.2">
      <c r="A230" s="3"/>
      <c r="B230" s="3"/>
      <c r="C230" s="3"/>
      <c r="D230" s="4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2.75" customHeight="1" x14ac:dyDescent="0.2">
      <c r="A231" s="3"/>
      <c r="B231" s="3"/>
      <c r="C231" s="3"/>
      <c r="D231" s="4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2.75" customHeight="1" x14ac:dyDescent="0.2">
      <c r="A232" s="3"/>
      <c r="B232" s="3"/>
      <c r="C232" s="3"/>
      <c r="D232" s="4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2.75" customHeight="1" x14ac:dyDescent="0.2">
      <c r="A233" s="3"/>
      <c r="B233" s="3"/>
      <c r="C233" s="3"/>
      <c r="D233" s="4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2.75" customHeight="1" x14ac:dyDescent="0.2">
      <c r="A234" s="3"/>
      <c r="B234" s="3"/>
      <c r="C234" s="3"/>
      <c r="D234" s="4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2.75" customHeight="1" x14ac:dyDescent="0.2">
      <c r="A235" s="3"/>
      <c r="B235" s="3"/>
      <c r="C235" s="3"/>
      <c r="D235" s="4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2.75" customHeight="1" x14ac:dyDescent="0.2">
      <c r="A236" s="3"/>
      <c r="B236" s="3"/>
      <c r="C236" s="3"/>
      <c r="D236" s="4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2.75" customHeight="1" x14ac:dyDescent="0.2">
      <c r="A237" s="3"/>
      <c r="B237" s="3"/>
      <c r="C237" s="3"/>
      <c r="D237" s="4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2.75" customHeight="1" x14ac:dyDescent="0.2">
      <c r="A238" s="3"/>
      <c r="B238" s="3"/>
      <c r="C238" s="3"/>
      <c r="D238" s="4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2.75" customHeight="1" x14ac:dyDescent="0.2">
      <c r="A239" s="3"/>
      <c r="B239" s="3"/>
      <c r="C239" s="3"/>
      <c r="D239" s="4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2.75" customHeight="1" x14ac:dyDescent="0.2">
      <c r="A240" s="3"/>
      <c r="B240" s="3"/>
      <c r="C240" s="3"/>
      <c r="D240" s="4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2.75" customHeight="1" x14ac:dyDescent="0.2">
      <c r="A241" s="3"/>
      <c r="B241" s="3"/>
      <c r="C241" s="3"/>
      <c r="D241" s="4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2.75" customHeight="1" x14ac:dyDescent="0.2">
      <c r="A242" s="3"/>
      <c r="B242" s="3"/>
      <c r="C242" s="3"/>
      <c r="D242" s="4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2.75" customHeight="1" x14ac:dyDescent="0.2">
      <c r="A243" s="3"/>
      <c r="B243" s="3"/>
      <c r="C243" s="3"/>
      <c r="D243" s="4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2.75" customHeight="1" x14ac:dyDescent="0.2">
      <c r="A244" s="3"/>
      <c r="B244" s="3"/>
      <c r="C244" s="3"/>
      <c r="D244" s="4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2.75" customHeight="1" x14ac:dyDescent="0.2">
      <c r="A245" s="3"/>
      <c r="B245" s="3"/>
      <c r="C245" s="3"/>
      <c r="D245" s="4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2.75" customHeight="1" x14ac:dyDescent="0.2">
      <c r="A246" s="3"/>
      <c r="B246" s="3"/>
      <c r="C246" s="3"/>
      <c r="D246" s="4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2.75" customHeight="1" x14ac:dyDescent="0.2">
      <c r="A247" s="3"/>
      <c r="B247" s="3"/>
      <c r="C247" s="3"/>
      <c r="D247" s="4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2.75" customHeight="1" x14ac:dyDescent="0.2">
      <c r="A248" s="3"/>
      <c r="B248" s="3"/>
      <c r="C248" s="3"/>
      <c r="D248" s="4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2.75" customHeight="1" x14ac:dyDescent="0.2">
      <c r="A249" s="3"/>
      <c r="B249" s="3"/>
      <c r="C249" s="3"/>
      <c r="D249" s="4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2.75" customHeight="1" x14ac:dyDescent="0.2">
      <c r="A250" s="3"/>
      <c r="B250" s="3"/>
      <c r="C250" s="3"/>
      <c r="D250" s="4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2.75" customHeight="1" x14ac:dyDescent="0.2">
      <c r="A251" s="3"/>
      <c r="B251" s="3"/>
      <c r="C251" s="3"/>
      <c r="D251" s="4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2.75" customHeight="1" x14ac:dyDescent="0.2">
      <c r="A252" s="3"/>
      <c r="B252" s="3"/>
      <c r="C252" s="3"/>
      <c r="D252" s="4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2.75" customHeight="1" x14ac:dyDescent="0.2">
      <c r="A253" s="3"/>
      <c r="B253" s="3"/>
      <c r="C253" s="3"/>
      <c r="D253" s="4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2.75" customHeight="1" x14ac:dyDescent="0.2">
      <c r="A254" s="3"/>
      <c r="B254" s="3"/>
      <c r="C254" s="3"/>
      <c r="D254" s="4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2.75" customHeight="1" x14ac:dyDescent="0.2">
      <c r="A255" s="3"/>
      <c r="B255" s="3"/>
      <c r="C255" s="3"/>
      <c r="D255" s="4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2.75" customHeight="1" x14ac:dyDescent="0.2">
      <c r="A256" s="3"/>
      <c r="B256" s="3"/>
      <c r="C256" s="3"/>
      <c r="D256" s="4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2.75" customHeight="1" x14ac:dyDescent="0.2">
      <c r="A257" s="3"/>
      <c r="B257" s="3"/>
      <c r="C257" s="3"/>
      <c r="D257" s="4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2.75" customHeight="1" x14ac:dyDescent="0.2">
      <c r="A258" s="3"/>
      <c r="B258" s="3"/>
      <c r="C258" s="3"/>
      <c r="D258" s="4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2.75" customHeight="1" x14ac:dyDescent="0.2">
      <c r="A259" s="3"/>
      <c r="B259" s="3"/>
      <c r="C259" s="3"/>
      <c r="D259" s="4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2.75" customHeight="1" x14ac:dyDescent="0.2">
      <c r="A260" s="3"/>
      <c r="B260" s="3"/>
      <c r="C260" s="3"/>
      <c r="D260" s="4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2.75" customHeight="1" x14ac:dyDescent="0.2">
      <c r="A261" s="3"/>
      <c r="B261" s="3"/>
      <c r="C261" s="3"/>
      <c r="D261" s="4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2.75" customHeight="1" x14ac:dyDescent="0.2">
      <c r="A262" s="3"/>
      <c r="B262" s="3"/>
      <c r="C262" s="3"/>
      <c r="D262" s="4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2.75" customHeight="1" x14ac:dyDescent="0.2">
      <c r="A263" s="3"/>
      <c r="B263" s="3"/>
      <c r="C263" s="3"/>
      <c r="D263" s="4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2.75" customHeight="1" x14ac:dyDescent="0.2">
      <c r="A264" s="3"/>
      <c r="B264" s="3"/>
      <c r="C264" s="3"/>
      <c r="D264" s="4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2.75" customHeight="1" x14ac:dyDescent="0.2">
      <c r="A265" s="3"/>
      <c r="B265" s="3"/>
      <c r="C265" s="3"/>
      <c r="D265" s="4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2.75" customHeight="1" x14ac:dyDescent="0.2">
      <c r="A266" s="3"/>
      <c r="B266" s="3"/>
      <c r="C266" s="3"/>
      <c r="D266" s="4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2.75" customHeight="1" x14ac:dyDescent="0.2">
      <c r="A267" s="3"/>
      <c r="B267" s="3"/>
      <c r="C267" s="3"/>
      <c r="D267" s="4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2.75" customHeight="1" x14ac:dyDescent="0.2">
      <c r="A268" s="3"/>
      <c r="B268" s="3"/>
      <c r="C268" s="3"/>
      <c r="D268" s="4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2.75" customHeight="1" x14ac:dyDescent="0.2">
      <c r="A269" s="3"/>
      <c r="B269" s="3"/>
      <c r="C269" s="3"/>
      <c r="D269" s="4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2.75" customHeight="1" x14ac:dyDescent="0.2">
      <c r="A270" s="3"/>
      <c r="B270" s="3"/>
      <c r="C270" s="3"/>
      <c r="D270" s="4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2.75" customHeight="1" x14ac:dyDescent="0.2">
      <c r="A271" s="3"/>
      <c r="B271" s="3"/>
      <c r="C271" s="3"/>
      <c r="D271" s="4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2.75" customHeight="1" x14ac:dyDescent="0.2">
      <c r="A272" s="3"/>
      <c r="B272" s="3"/>
      <c r="C272" s="3"/>
      <c r="D272" s="4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2.75" customHeight="1" x14ac:dyDescent="0.2">
      <c r="A273" s="3"/>
      <c r="B273" s="3"/>
      <c r="C273" s="3"/>
      <c r="D273" s="4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2.75" customHeight="1" x14ac:dyDescent="0.2">
      <c r="A274" s="3"/>
      <c r="B274" s="3"/>
      <c r="C274" s="3"/>
      <c r="D274" s="4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2.75" customHeight="1" x14ac:dyDescent="0.2">
      <c r="A275" s="3"/>
      <c r="B275" s="3"/>
      <c r="C275" s="3"/>
      <c r="D275" s="4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2.75" customHeight="1" x14ac:dyDescent="0.2">
      <c r="A276" s="3"/>
      <c r="B276" s="3"/>
      <c r="C276" s="3"/>
      <c r="D276" s="4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2.75" customHeight="1" x14ac:dyDescent="0.2">
      <c r="A277" s="3"/>
      <c r="B277" s="3"/>
      <c r="C277" s="3"/>
      <c r="D277" s="4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2.75" customHeight="1" x14ac:dyDescent="0.2">
      <c r="A278" s="3"/>
      <c r="B278" s="3"/>
      <c r="C278" s="3"/>
      <c r="D278" s="4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2.75" customHeight="1" x14ac:dyDescent="0.2">
      <c r="A279" s="3"/>
      <c r="B279" s="3"/>
      <c r="C279" s="3"/>
      <c r="D279" s="4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2.75" customHeight="1" x14ac:dyDescent="0.2">
      <c r="A280" s="3"/>
      <c r="B280" s="3"/>
      <c r="C280" s="3"/>
      <c r="D280" s="4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2.75" customHeight="1" x14ac:dyDescent="0.2">
      <c r="A281" s="3"/>
      <c r="B281" s="3"/>
      <c r="C281" s="3"/>
      <c r="D281" s="4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2.75" customHeight="1" x14ac:dyDescent="0.2">
      <c r="A282" s="3"/>
      <c r="B282" s="3"/>
      <c r="C282" s="3"/>
      <c r="D282" s="4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2.75" customHeight="1" x14ac:dyDescent="0.2">
      <c r="A283" s="3"/>
      <c r="B283" s="3"/>
      <c r="C283" s="3"/>
      <c r="D283" s="4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2.75" customHeight="1" x14ac:dyDescent="0.2">
      <c r="A284" s="3"/>
      <c r="B284" s="3"/>
      <c r="C284" s="3"/>
      <c r="D284" s="4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2.75" customHeight="1" x14ac:dyDescent="0.2">
      <c r="A285" s="3"/>
      <c r="B285" s="3"/>
      <c r="C285" s="3"/>
      <c r="D285" s="4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2.75" customHeight="1" x14ac:dyDescent="0.2">
      <c r="A286" s="3"/>
      <c r="B286" s="3"/>
      <c r="C286" s="3"/>
      <c r="D286" s="4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2.75" customHeight="1" x14ac:dyDescent="0.2">
      <c r="A287" s="3"/>
      <c r="B287" s="3"/>
      <c r="C287" s="3"/>
      <c r="D287" s="4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2.75" customHeight="1" x14ac:dyDescent="0.2">
      <c r="A288" s="3"/>
      <c r="B288" s="3"/>
      <c r="C288" s="3"/>
      <c r="D288" s="4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2.75" customHeight="1" x14ac:dyDescent="0.2">
      <c r="A289" s="3"/>
      <c r="B289" s="3"/>
      <c r="C289" s="3"/>
      <c r="D289" s="4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2.75" customHeight="1" x14ac:dyDescent="0.2">
      <c r="A290" s="3"/>
      <c r="B290" s="3"/>
      <c r="C290" s="3"/>
      <c r="D290" s="4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2.75" customHeight="1" x14ac:dyDescent="0.2">
      <c r="A291" s="3"/>
      <c r="B291" s="3"/>
      <c r="C291" s="3"/>
      <c r="D291" s="4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2.75" customHeight="1" x14ac:dyDescent="0.2">
      <c r="A292" s="3"/>
      <c r="B292" s="3"/>
      <c r="C292" s="3"/>
      <c r="D292" s="4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2.75" customHeight="1" x14ac:dyDescent="0.2">
      <c r="A293" s="3"/>
      <c r="B293" s="3"/>
      <c r="C293" s="3"/>
      <c r="D293" s="4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2.75" customHeight="1" x14ac:dyDescent="0.2">
      <c r="A294" s="3"/>
      <c r="B294" s="3"/>
      <c r="C294" s="3"/>
      <c r="D294" s="4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2.75" customHeight="1" x14ac:dyDescent="0.2">
      <c r="A295" s="3"/>
      <c r="B295" s="3"/>
      <c r="C295" s="3"/>
      <c r="D295" s="4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2.75" customHeight="1" x14ac:dyDescent="0.2">
      <c r="A296" s="3"/>
      <c r="B296" s="3"/>
      <c r="C296" s="3"/>
      <c r="D296" s="4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2.75" customHeight="1" x14ac:dyDescent="0.2">
      <c r="A297" s="3"/>
      <c r="B297" s="3"/>
      <c r="C297" s="3"/>
      <c r="D297" s="4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2.75" customHeight="1" x14ac:dyDescent="0.2">
      <c r="A298" s="3"/>
      <c r="B298" s="3"/>
      <c r="C298" s="3"/>
      <c r="D298" s="4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2.75" customHeight="1" x14ac:dyDescent="0.2">
      <c r="A299" s="3"/>
      <c r="B299" s="3"/>
      <c r="C299" s="3"/>
      <c r="D299" s="4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2.75" customHeight="1" x14ac:dyDescent="0.2">
      <c r="A300" s="3"/>
      <c r="B300" s="3"/>
      <c r="C300" s="3"/>
      <c r="D300" s="4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2.75" customHeight="1" x14ac:dyDescent="0.2">
      <c r="A301" s="3"/>
      <c r="B301" s="3"/>
      <c r="C301" s="3"/>
      <c r="D301" s="4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2.75" customHeight="1" x14ac:dyDescent="0.2">
      <c r="A302" s="3"/>
      <c r="B302" s="3"/>
      <c r="C302" s="3"/>
      <c r="D302" s="4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2.75" customHeight="1" x14ac:dyDescent="0.2">
      <c r="A303" s="3"/>
      <c r="B303" s="3"/>
      <c r="C303" s="3"/>
      <c r="D303" s="4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2.75" customHeight="1" x14ac:dyDescent="0.2">
      <c r="A304" s="3"/>
      <c r="B304" s="3"/>
      <c r="C304" s="3"/>
      <c r="D304" s="4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2.75" customHeight="1" x14ac:dyDescent="0.2">
      <c r="A305" s="3"/>
      <c r="B305" s="3"/>
      <c r="C305" s="3"/>
      <c r="D305" s="4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2.75" customHeight="1" x14ac:dyDescent="0.2">
      <c r="A306" s="3"/>
      <c r="B306" s="3"/>
      <c r="C306" s="3"/>
      <c r="D306" s="4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2.75" customHeight="1" x14ac:dyDescent="0.2">
      <c r="A307" s="3"/>
      <c r="B307" s="3"/>
      <c r="C307" s="3"/>
      <c r="D307" s="4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2.75" customHeight="1" x14ac:dyDescent="0.2">
      <c r="A308" s="3"/>
      <c r="B308" s="3"/>
      <c r="C308" s="3"/>
      <c r="D308" s="4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2.75" customHeight="1" x14ac:dyDescent="0.2">
      <c r="A309" s="3"/>
      <c r="B309" s="3"/>
      <c r="C309" s="3"/>
      <c r="D309" s="4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2.75" customHeight="1" x14ac:dyDescent="0.2">
      <c r="A310" s="3"/>
      <c r="B310" s="3"/>
      <c r="C310" s="3"/>
      <c r="D310" s="4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2.75" customHeight="1" x14ac:dyDescent="0.2">
      <c r="A311" s="3"/>
      <c r="B311" s="3"/>
      <c r="C311" s="3"/>
      <c r="D311" s="4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2.75" customHeight="1" x14ac:dyDescent="0.2">
      <c r="A312" s="3"/>
      <c r="B312" s="3"/>
      <c r="C312" s="3"/>
      <c r="D312" s="4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2.75" customHeight="1" x14ac:dyDescent="0.2">
      <c r="A313" s="3"/>
      <c r="B313" s="3"/>
      <c r="C313" s="3"/>
      <c r="D313" s="4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2.75" customHeight="1" x14ac:dyDescent="0.2">
      <c r="A314" s="3"/>
      <c r="B314" s="3"/>
      <c r="C314" s="3"/>
      <c r="D314" s="4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2.75" customHeight="1" x14ac:dyDescent="0.2">
      <c r="A315" s="3"/>
      <c r="B315" s="3"/>
      <c r="C315" s="3"/>
      <c r="D315" s="4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2.75" customHeight="1" x14ac:dyDescent="0.2">
      <c r="A316" s="3"/>
      <c r="B316" s="3"/>
      <c r="C316" s="3"/>
      <c r="D316" s="4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2.75" customHeight="1" x14ac:dyDescent="0.2">
      <c r="A317" s="3"/>
      <c r="B317" s="3"/>
      <c r="C317" s="3"/>
      <c r="D317" s="4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2.75" customHeight="1" x14ac:dyDescent="0.2">
      <c r="A318" s="3"/>
      <c r="B318" s="3"/>
      <c r="C318" s="3"/>
      <c r="D318" s="4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2.75" customHeight="1" x14ac:dyDescent="0.2">
      <c r="A319" s="3"/>
      <c r="B319" s="3"/>
      <c r="C319" s="3"/>
      <c r="D319" s="4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2.75" customHeight="1" x14ac:dyDescent="0.2">
      <c r="A320" s="3"/>
      <c r="B320" s="3"/>
      <c r="C320" s="3"/>
      <c r="D320" s="4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2.75" customHeight="1" x14ac:dyDescent="0.2">
      <c r="A321" s="3"/>
      <c r="B321" s="3"/>
      <c r="C321" s="3"/>
      <c r="D321" s="4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2.75" customHeight="1" x14ac:dyDescent="0.2">
      <c r="A322" s="3"/>
      <c r="B322" s="3"/>
      <c r="C322" s="3"/>
      <c r="D322" s="4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2.75" customHeight="1" x14ac:dyDescent="0.2">
      <c r="A323" s="3"/>
      <c r="B323" s="3"/>
      <c r="C323" s="3"/>
      <c r="D323" s="4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2.75" customHeight="1" x14ac:dyDescent="0.2">
      <c r="A324" s="3"/>
      <c r="B324" s="3"/>
      <c r="C324" s="3"/>
      <c r="D324" s="4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2.75" customHeight="1" x14ac:dyDescent="0.2">
      <c r="A325" s="3"/>
      <c r="B325" s="3"/>
      <c r="C325" s="3"/>
      <c r="D325" s="4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2.75" customHeight="1" x14ac:dyDescent="0.2">
      <c r="A326" s="3"/>
      <c r="B326" s="3"/>
      <c r="C326" s="3"/>
      <c r="D326" s="4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2.75" customHeight="1" x14ac:dyDescent="0.2">
      <c r="A327" s="3"/>
      <c r="B327" s="3"/>
      <c r="C327" s="3"/>
      <c r="D327" s="4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2.75" customHeight="1" x14ac:dyDescent="0.2">
      <c r="A328" s="3"/>
      <c r="B328" s="3"/>
      <c r="C328" s="3"/>
      <c r="D328" s="4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2.75" customHeight="1" x14ac:dyDescent="0.2">
      <c r="A329" s="3"/>
      <c r="B329" s="3"/>
      <c r="C329" s="3"/>
      <c r="D329" s="4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2.75" customHeight="1" x14ac:dyDescent="0.2">
      <c r="A330" s="3"/>
      <c r="B330" s="3"/>
      <c r="C330" s="3"/>
      <c r="D330" s="4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2.75" customHeight="1" x14ac:dyDescent="0.2">
      <c r="A331" s="3"/>
      <c r="B331" s="3"/>
      <c r="C331" s="3"/>
      <c r="D331" s="4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2.75" customHeight="1" x14ac:dyDescent="0.2">
      <c r="A332" s="3"/>
      <c r="B332" s="3"/>
      <c r="C332" s="3"/>
      <c r="D332" s="4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2.75" customHeight="1" x14ac:dyDescent="0.2">
      <c r="A333" s="3"/>
      <c r="B333" s="3"/>
      <c r="C333" s="3"/>
      <c r="D333" s="4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2.75" customHeight="1" x14ac:dyDescent="0.2">
      <c r="A334" s="3"/>
      <c r="B334" s="3"/>
      <c r="C334" s="3"/>
      <c r="D334" s="4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2.75" customHeight="1" x14ac:dyDescent="0.2">
      <c r="A335" s="3"/>
      <c r="B335" s="3"/>
      <c r="C335" s="3"/>
      <c r="D335" s="4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2.75" customHeight="1" x14ac:dyDescent="0.2">
      <c r="A336" s="3"/>
      <c r="B336" s="3"/>
      <c r="C336" s="3"/>
      <c r="D336" s="4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2.75" customHeight="1" x14ac:dyDescent="0.2">
      <c r="A337" s="3"/>
      <c r="B337" s="3"/>
      <c r="C337" s="3"/>
      <c r="D337" s="4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2.75" customHeight="1" x14ac:dyDescent="0.2">
      <c r="A338" s="3"/>
      <c r="B338" s="3"/>
      <c r="C338" s="3"/>
      <c r="D338" s="4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2.75" customHeight="1" x14ac:dyDescent="0.2">
      <c r="A339" s="3"/>
      <c r="B339" s="3"/>
      <c r="C339" s="3"/>
      <c r="D339" s="4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2.75" customHeight="1" x14ac:dyDescent="0.2">
      <c r="A340" s="3"/>
      <c r="B340" s="3"/>
      <c r="C340" s="3"/>
      <c r="D340" s="4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2.75" customHeight="1" x14ac:dyDescent="0.2">
      <c r="A341" s="3"/>
      <c r="B341" s="3"/>
      <c r="C341" s="3"/>
      <c r="D341" s="4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2.75" customHeight="1" x14ac:dyDescent="0.2">
      <c r="A342" s="3"/>
      <c r="B342" s="3"/>
      <c r="C342" s="3"/>
      <c r="D342" s="4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2.75" customHeight="1" x14ac:dyDescent="0.2">
      <c r="A343" s="3"/>
      <c r="B343" s="3"/>
      <c r="C343" s="3"/>
      <c r="D343" s="4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2.75" customHeight="1" x14ac:dyDescent="0.2">
      <c r="A344" s="3"/>
      <c r="B344" s="3"/>
      <c r="C344" s="3"/>
      <c r="D344" s="4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2.75" customHeight="1" x14ac:dyDescent="0.2">
      <c r="A345" s="3"/>
      <c r="B345" s="3"/>
      <c r="C345" s="3"/>
      <c r="D345" s="4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2.75" customHeight="1" x14ac:dyDescent="0.2">
      <c r="A346" s="3"/>
      <c r="B346" s="3"/>
      <c r="C346" s="3"/>
      <c r="D346" s="4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2.75" customHeight="1" x14ac:dyDescent="0.2">
      <c r="A347" s="3"/>
      <c r="B347" s="3"/>
      <c r="C347" s="3"/>
      <c r="D347" s="4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2.75" customHeight="1" x14ac:dyDescent="0.2">
      <c r="A348" s="3"/>
      <c r="B348" s="3"/>
      <c r="C348" s="3"/>
      <c r="D348" s="4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2.75" customHeight="1" x14ac:dyDescent="0.2">
      <c r="A349" s="3"/>
      <c r="B349" s="3"/>
      <c r="C349" s="3"/>
      <c r="D349" s="4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2.75" customHeight="1" x14ac:dyDescent="0.2">
      <c r="A350" s="3"/>
      <c r="B350" s="3"/>
      <c r="C350" s="3"/>
      <c r="D350" s="4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2.75" customHeight="1" x14ac:dyDescent="0.2">
      <c r="A351" s="3"/>
      <c r="B351" s="3"/>
      <c r="C351" s="3"/>
      <c r="D351" s="4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2.75" customHeight="1" x14ac:dyDescent="0.2">
      <c r="A352" s="3"/>
      <c r="B352" s="3"/>
      <c r="C352" s="3"/>
      <c r="D352" s="4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2.75" customHeight="1" x14ac:dyDescent="0.2">
      <c r="A353" s="3"/>
      <c r="B353" s="3"/>
      <c r="C353" s="3"/>
      <c r="D353" s="4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2.75" customHeight="1" x14ac:dyDescent="0.2">
      <c r="A354" s="3"/>
      <c r="B354" s="3"/>
      <c r="C354" s="3"/>
      <c r="D354" s="4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2.75" customHeight="1" x14ac:dyDescent="0.2">
      <c r="A355" s="3"/>
      <c r="B355" s="3"/>
      <c r="C355" s="3"/>
      <c r="D355" s="4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2.75" customHeight="1" x14ac:dyDescent="0.2">
      <c r="A356" s="3"/>
      <c r="B356" s="3"/>
      <c r="C356" s="3"/>
      <c r="D356" s="4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2.75" customHeight="1" x14ac:dyDescent="0.2">
      <c r="A357" s="3"/>
      <c r="B357" s="3"/>
      <c r="C357" s="3"/>
      <c r="D357" s="4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2.75" customHeight="1" x14ac:dyDescent="0.2">
      <c r="A358" s="3"/>
      <c r="B358" s="3"/>
      <c r="C358" s="3"/>
      <c r="D358" s="4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2.75" customHeight="1" x14ac:dyDescent="0.2">
      <c r="A359" s="3"/>
      <c r="B359" s="3"/>
      <c r="C359" s="3"/>
      <c r="D359" s="4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2.75" customHeight="1" x14ac:dyDescent="0.2">
      <c r="A360" s="3"/>
      <c r="B360" s="3"/>
      <c r="C360" s="3"/>
      <c r="D360" s="4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2.75" customHeight="1" x14ac:dyDescent="0.2">
      <c r="A361" s="3"/>
      <c r="B361" s="3"/>
      <c r="C361" s="3"/>
      <c r="D361" s="4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2.75" customHeight="1" x14ac:dyDescent="0.2">
      <c r="A362" s="3"/>
      <c r="B362" s="3"/>
      <c r="C362" s="3"/>
      <c r="D362" s="4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2.75" customHeight="1" x14ac:dyDescent="0.2">
      <c r="A363" s="3"/>
      <c r="B363" s="3"/>
      <c r="C363" s="3"/>
      <c r="D363" s="4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2.75" customHeight="1" x14ac:dyDescent="0.2">
      <c r="A364" s="3"/>
      <c r="B364" s="3"/>
      <c r="C364" s="3"/>
      <c r="D364" s="4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2.75" customHeight="1" x14ac:dyDescent="0.2">
      <c r="A365" s="3"/>
      <c r="B365" s="3"/>
      <c r="C365" s="3"/>
      <c r="D365" s="4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2.75" customHeight="1" x14ac:dyDescent="0.2">
      <c r="A366" s="3"/>
      <c r="B366" s="3"/>
      <c r="C366" s="3"/>
      <c r="D366" s="4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2.75" customHeight="1" x14ac:dyDescent="0.2">
      <c r="A367" s="3"/>
      <c r="B367" s="3"/>
      <c r="C367" s="3"/>
      <c r="D367" s="4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2.75" customHeight="1" x14ac:dyDescent="0.2">
      <c r="A368" s="3"/>
      <c r="B368" s="3"/>
      <c r="C368" s="3"/>
      <c r="D368" s="4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2.75" customHeight="1" x14ac:dyDescent="0.2">
      <c r="A369" s="3"/>
      <c r="B369" s="3"/>
      <c r="C369" s="3"/>
      <c r="D369" s="4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2.75" customHeight="1" x14ac:dyDescent="0.2">
      <c r="A370" s="3"/>
      <c r="B370" s="3"/>
      <c r="C370" s="3"/>
      <c r="D370" s="4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2.75" customHeight="1" x14ac:dyDescent="0.2">
      <c r="A371" s="3"/>
      <c r="B371" s="3"/>
      <c r="C371" s="3"/>
      <c r="D371" s="4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2.75" customHeight="1" x14ac:dyDescent="0.2">
      <c r="A372" s="3"/>
      <c r="B372" s="3"/>
      <c r="C372" s="3"/>
      <c r="D372" s="4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2.75" customHeight="1" x14ac:dyDescent="0.2">
      <c r="A373" s="3"/>
      <c r="B373" s="3"/>
      <c r="C373" s="3"/>
      <c r="D373" s="4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2.75" customHeight="1" x14ac:dyDescent="0.2">
      <c r="A374" s="3"/>
      <c r="B374" s="3"/>
      <c r="C374" s="3"/>
      <c r="D374" s="4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2.75" customHeight="1" x14ac:dyDescent="0.2">
      <c r="A375" s="3"/>
      <c r="B375" s="3"/>
      <c r="C375" s="3"/>
      <c r="D375" s="4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2.75" customHeight="1" x14ac:dyDescent="0.2">
      <c r="A376" s="3"/>
      <c r="B376" s="3"/>
      <c r="C376" s="3"/>
      <c r="D376" s="4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2.75" customHeight="1" x14ac:dyDescent="0.2">
      <c r="A377" s="3"/>
      <c r="B377" s="3"/>
      <c r="C377" s="3"/>
      <c r="D377" s="4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2.75" customHeight="1" x14ac:dyDescent="0.2">
      <c r="A378" s="3"/>
      <c r="B378" s="3"/>
      <c r="C378" s="3"/>
      <c r="D378" s="4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2.75" customHeight="1" x14ac:dyDescent="0.2">
      <c r="A379" s="3"/>
      <c r="B379" s="3"/>
      <c r="C379" s="3"/>
      <c r="D379" s="4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2.75" customHeight="1" x14ac:dyDescent="0.2">
      <c r="A380" s="3"/>
      <c r="B380" s="3"/>
      <c r="C380" s="3"/>
      <c r="D380" s="4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2.75" customHeight="1" x14ac:dyDescent="0.2">
      <c r="A381" s="3"/>
      <c r="B381" s="3"/>
      <c r="C381" s="3"/>
      <c r="D381" s="4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2.75" customHeight="1" x14ac:dyDescent="0.2">
      <c r="A382" s="3"/>
      <c r="B382" s="3"/>
      <c r="C382" s="3"/>
      <c r="D382" s="4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2.75" customHeight="1" x14ac:dyDescent="0.2">
      <c r="A383" s="3"/>
      <c r="B383" s="3"/>
      <c r="C383" s="3"/>
      <c r="D383" s="4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2.75" customHeight="1" x14ac:dyDescent="0.2">
      <c r="A384" s="3"/>
      <c r="B384" s="3"/>
      <c r="C384" s="3"/>
      <c r="D384" s="4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2.75" customHeight="1" x14ac:dyDescent="0.2">
      <c r="A385" s="3"/>
      <c r="B385" s="3"/>
      <c r="C385" s="3"/>
      <c r="D385" s="4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2.75" customHeight="1" x14ac:dyDescent="0.2">
      <c r="A386" s="3"/>
      <c r="B386" s="3"/>
      <c r="C386" s="3"/>
      <c r="D386" s="4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2.75" customHeight="1" x14ac:dyDescent="0.2">
      <c r="A387" s="3"/>
      <c r="B387" s="3"/>
      <c r="C387" s="3"/>
      <c r="D387" s="4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2.75" customHeight="1" x14ac:dyDescent="0.2">
      <c r="A388" s="3"/>
      <c r="B388" s="3"/>
      <c r="C388" s="3"/>
      <c r="D388" s="4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2.75" customHeight="1" x14ac:dyDescent="0.2">
      <c r="A389" s="3"/>
      <c r="B389" s="3"/>
      <c r="C389" s="3"/>
      <c r="D389" s="4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2.75" customHeight="1" x14ac:dyDescent="0.2">
      <c r="A390" s="3"/>
      <c r="B390" s="3"/>
      <c r="C390" s="3"/>
      <c r="D390" s="4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2.75" customHeight="1" x14ac:dyDescent="0.2">
      <c r="A391" s="3"/>
      <c r="B391" s="3"/>
      <c r="C391" s="3"/>
      <c r="D391" s="4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2.75" customHeight="1" x14ac:dyDescent="0.2">
      <c r="A392" s="3"/>
      <c r="B392" s="3"/>
      <c r="C392" s="3"/>
      <c r="D392" s="4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2.75" customHeight="1" x14ac:dyDescent="0.2">
      <c r="A393" s="3"/>
      <c r="B393" s="3"/>
      <c r="C393" s="3"/>
      <c r="D393" s="4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2.75" customHeight="1" x14ac:dyDescent="0.2">
      <c r="A394" s="3"/>
      <c r="B394" s="3"/>
      <c r="C394" s="3"/>
      <c r="D394" s="4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2.75" customHeight="1" x14ac:dyDescent="0.2">
      <c r="A395" s="3"/>
      <c r="B395" s="3"/>
      <c r="C395" s="3"/>
      <c r="D395" s="4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2.75" customHeight="1" x14ac:dyDescent="0.2">
      <c r="A396" s="3"/>
      <c r="B396" s="3"/>
      <c r="C396" s="3"/>
      <c r="D396" s="4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2.75" customHeight="1" x14ac:dyDescent="0.2">
      <c r="A397" s="3"/>
      <c r="B397" s="3"/>
      <c r="C397" s="3"/>
      <c r="D397" s="4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2.75" customHeight="1" x14ac:dyDescent="0.2">
      <c r="A398" s="3"/>
      <c r="B398" s="3"/>
      <c r="C398" s="3"/>
      <c r="D398" s="4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2.75" customHeight="1" x14ac:dyDescent="0.2">
      <c r="A399" s="3"/>
      <c r="B399" s="3"/>
      <c r="C399" s="3"/>
      <c r="D399" s="4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2.75" customHeight="1" x14ac:dyDescent="0.2">
      <c r="A400" s="3"/>
      <c r="B400" s="3"/>
      <c r="C400" s="3"/>
      <c r="D400" s="4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2.75" customHeight="1" x14ac:dyDescent="0.2">
      <c r="A401" s="3"/>
      <c r="B401" s="3"/>
      <c r="C401" s="3"/>
      <c r="D401" s="4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2.75" customHeight="1" x14ac:dyDescent="0.2">
      <c r="A402" s="3"/>
      <c r="B402" s="3"/>
      <c r="C402" s="3"/>
      <c r="D402" s="4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2.75" customHeight="1" x14ac:dyDescent="0.2">
      <c r="A403" s="3"/>
      <c r="B403" s="3"/>
      <c r="C403" s="3"/>
      <c r="D403" s="4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2.75" customHeight="1" x14ac:dyDescent="0.2">
      <c r="A404" s="3"/>
      <c r="B404" s="3"/>
      <c r="C404" s="3"/>
      <c r="D404" s="4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2.75" customHeight="1" x14ac:dyDescent="0.2">
      <c r="A405" s="3"/>
      <c r="B405" s="3"/>
      <c r="C405" s="3"/>
      <c r="D405" s="4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2.75" customHeight="1" x14ac:dyDescent="0.2">
      <c r="A406" s="3"/>
      <c r="B406" s="3"/>
      <c r="C406" s="3"/>
      <c r="D406" s="4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2.75" customHeight="1" x14ac:dyDescent="0.2">
      <c r="A407" s="3"/>
      <c r="B407" s="3"/>
      <c r="C407" s="3"/>
      <c r="D407" s="4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2.75" customHeight="1" x14ac:dyDescent="0.2">
      <c r="A408" s="3"/>
      <c r="B408" s="3"/>
      <c r="C408" s="3"/>
      <c r="D408" s="4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2.75" customHeight="1" x14ac:dyDescent="0.2">
      <c r="A409" s="3"/>
      <c r="B409" s="3"/>
      <c r="C409" s="3"/>
      <c r="D409" s="4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2.75" customHeight="1" x14ac:dyDescent="0.2">
      <c r="A410" s="3"/>
      <c r="B410" s="3"/>
      <c r="C410" s="3"/>
      <c r="D410" s="4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2.75" customHeight="1" x14ac:dyDescent="0.2">
      <c r="A411" s="3"/>
      <c r="B411" s="3"/>
      <c r="C411" s="3"/>
      <c r="D411" s="4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2.75" customHeight="1" x14ac:dyDescent="0.2">
      <c r="A412" s="3"/>
      <c r="B412" s="3"/>
      <c r="C412" s="3"/>
      <c r="D412" s="4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2.75" customHeight="1" x14ac:dyDescent="0.2">
      <c r="A413" s="3"/>
      <c r="B413" s="3"/>
      <c r="C413" s="3"/>
      <c r="D413" s="4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2.75" customHeight="1" x14ac:dyDescent="0.2">
      <c r="A414" s="3"/>
      <c r="B414" s="3"/>
      <c r="C414" s="3"/>
      <c r="D414" s="4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2.75" customHeight="1" x14ac:dyDescent="0.2">
      <c r="A415" s="3"/>
      <c r="B415" s="3"/>
      <c r="C415" s="3"/>
      <c r="D415" s="4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2.75" customHeight="1" x14ac:dyDescent="0.2">
      <c r="A416" s="3"/>
      <c r="B416" s="3"/>
      <c r="C416" s="3"/>
      <c r="D416" s="4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2.75" customHeight="1" x14ac:dyDescent="0.2">
      <c r="A417" s="3"/>
      <c r="B417" s="3"/>
      <c r="C417" s="3"/>
      <c r="D417" s="4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2.75" customHeight="1" x14ac:dyDescent="0.2">
      <c r="A418" s="3"/>
      <c r="B418" s="3"/>
      <c r="C418" s="3"/>
      <c r="D418" s="4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2.75" customHeight="1" x14ac:dyDescent="0.2">
      <c r="A419" s="3"/>
      <c r="B419" s="3"/>
      <c r="C419" s="3"/>
      <c r="D419" s="4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2.75" customHeight="1" x14ac:dyDescent="0.2">
      <c r="A420" s="3"/>
      <c r="B420" s="3"/>
      <c r="C420" s="3"/>
      <c r="D420" s="4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2.75" customHeight="1" x14ac:dyDescent="0.2">
      <c r="A421" s="3"/>
      <c r="B421" s="3"/>
      <c r="C421" s="3"/>
      <c r="D421" s="4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2.75" customHeight="1" x14ac:dyDescent="0.2">
      <c r="A422" s="3"/>
      <c r="B422" s="3"/>
      <c r="C422" s="3"/>
      <c r="D422" s="4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2.75" customHeight="1" x14ac:dyDescent="0.2">
      <c r="A423" s="3"/>
      <c r="B423" s="3"/>
      <c r="C423" s="3"/>
      <c r="D423" s="4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2.75" customHeight="1" x14ac:dyDescent="0.2">
      <c r="A424" s="3"/>
      <c r="B424" s="3"/>
      <c r="C424" s="3"/>
      <c r="D424" s="4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2.75" customHeight="1" x14ac:dyDescent="0.2">
      <c r="A425" s="3"/>
      <c r="B425" s="3"/>
      <c r="C425" s="3"/>
      <c r="D425" s="4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2.75" customHeight="1" x14ac:dyDescent="0.2">
      <c r="A426" s="3"/>
      <c r="B426" s="3"/>
      <c r="C426" s="3"/>
      <c r="D426" s="4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2.75" customHeight="1" x14ac:dyDescent="0.2">
      <c r="A427" s="3"/>
      <c r="B427" s="3"/>
      <c r="C427" s="3"/>
      <c r="D427" s="4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2.75" customHeight="1" x14ac:dyDescent="0.2">
      <c r="A428" s="3"/>
      <c r="B428" s="3"/>
      <c r="C428" s="3"/>
      <c r="D428" s="4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2.75" customHeight="1" x14ac:dyDescent="0.2">
      <c r="A429" s="3"/>
      <c r="B429" s="3"/>
      <c r="C429" s="3"/>
      <c r="D429" s="4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2.75" customHeight="1" x14ac:dyDescent="0.2">
      <c r="A430" s="3"/>
      <c r="B430" s="3"/>
      <c r="C430" s="3"/>
      <c r="D430" s="4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2.75" customHeight="1" x14ac:dyDescent="0.2">
      <c r="A431" s="3"/>
      <c r="B431" s="3"/>
      <c r="C431" s="3"/>
      <c r="D431" s="4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2.75" customHeight="1" x14ac:dyDescent="0.2">
      <c r="A432" s="3"/>
      <c r="B432" s="3"/>
      <c r="C432" s="3"/>
      <c r="D432" s="4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2.75" customHeight="1" x14ac:dyDescent="0.2">
      <c r="A433" s="3"/>
      <c r="B433" s="3"/>
      <c r="C433" s="3"/>
      <c r="D433" s="4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2.75" customHeight="1" x14ac:dyDescent="0.2">
      <c r="A434" s="3"/>
      <c r="B434" s="3"/>
      <c r="C434" s="3"/>
      <c r="D434" s="4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2.75" customHeight="1" x14ac:dyDescent="0.2">
      <c r="A435" s="3"/>
      <c r="B435" s="3"/>
      <c r="C435" s="3"/>
      <c r="D435" s="4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2.75" customHeight="1" x14ac:dyDescent="0.2">
      <c r="A436" s="3"/>
      <c r="B436" s="3"/>
      <c r="C436" s="3"/>
      <c r="D436" s="4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2.75" customHeight="1" x14ac:dyDescent="0.2">
      <c r="A437" s="3"/>
      <c r="B437" s="3"/>
      <c r="C437" s="3"/>
      <c r="D437" s="4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2.75" customHeight="1" x14ac:dyDescent="0.2">
      <c r="A438" s="3"/>
      <c r="B438" s="3"/>
      <c r="C438" s="3"/>
      <c r="D438" s="4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2.75" customHeight="1" x14ac:dyDescent="0.2">
      <c r="A439" s="3"/>
      <c r="B439" s="3"/>
      <c r="C439" s="3"/>
      <c r="D439" s="4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2.75" customHeight="1" x14ac:dyDescent="0.2">
      <c r="A440" s="3"/>
      <c r="B440" s="3"/>
      <c r="C440" s="3"/>
      <c r="D440" s="4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2.75" customHeight="1" x14ac:dyDescent="0.2">
      <c r="A441" s="3"/>
      <c r="B441" s="3"/>
      <c r="C441" s="3"/>
      <c r="D441" s="4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2.75" customHeight="1" x14ac:dyDescent="0.2">
      <c r="A442" s="3"/>
      <c r="B442" s="3"/>
      <c r="C442" s="3"/>
      <c r="D442" s="4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2.75" customHeight="1" x14ac:dyDescent="0.2">
      <c r="A443" s="3"/>
      <c r="B443" s="3"/>
      <c r="C443" s="3"/>
      <c r="D443" s="4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2.75" customHeight="1" x14ac:dyDescent="0.2">
      <c r="A444" s="3"/>
      <c r="B444" s="3"/>
      <c r="C444" s="3"/>
      <c r="D444" s="4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2.75" customHeight="1" x14ac:dyDescent="0.2">
      <c r="A445" s="3"/>
      <c r="B445" s="3"/>
      <c r="C445" s="3"/>
      <c r="D445" s="4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2.75" customHeight="1" x14ac:dyDescent="0.2">
      <c r="A446" s="3"/>
      <c r="B446" s="3"/>
      <c r="C446" s="3"/>
      <c r="D446" s="4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2.75" customHeight="1" x14ac:dyDescent="0.2">
      <c r="A447" s="3"/>
      <c r="B447" s="3"/>
      <c r="C447" s="3"/>
      <c r="D447" s="4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2.75" customHeight="1" x14ac:dyDescent="0.2">
      <c r="A448" s="3"/>
      <c r="B448" s="3"/>
      <c r="C448" s="3"/>
      <c r="D448" s="4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2.75" customHeight="1" x14ac:dyDescent="0.2">
      <c r="A449" s="3"/>
      <c r="B449" s="3"/>
      <c r="C449" s="3"/>
      <c r="D449" s="4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2.75" customHeight="1" x14ac:dyDescent="0.2">
      <c r="A450" s="3"/>
      <c r="B450" s="3"/>
      <c r="C450" s="3"/>
      <c r="D450" s="4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2.75" customHeight="1" x14ac:dyDescent="0.2">
      <c r="A451" s="3"/>
      <c r="B451" s="3"/>
      <c r="C451" s="3"/>
      <c r="D451" s="4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2.75" customHeight="1" x14ac:dyDescent="0.2">
      <c r="A452" s="3"/>
      <c r="B452" s="3"/>
      <c r="C452" s="3"/>
      <c r="D452" s="4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2.75" customHeight="1" x14ac:dyDescent="0.2">
      <c r="A453" s="3"/>
      <c r="B453" s="3"/>
      <c r="C453" s="3"/>
      <c r="D453" s="4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2.75" customHeight="1" x14ac:dyDescent="0.2">
      <c r="A454" s="3"/>
      <c r="B454" s="3"/>
      <c r="C454" s="3"/>
      <c r="D454" s="4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2.75" customHeight="1" x14ac:dyDescent="0.2">
      <c r="A455" s="3"/>
      <c r="B455" s="3"/>
      <c r="C455" s="3"/>
      <c r="D455" s="4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2.75" customHeight="1" x14ac:dyDescent="0.2">
      <c r="A456" s="3"/>
      <c r="B456" s="3"/>
      <c r="C456" s="3"/>
      <c r="D456" s="4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2.75" customHeight="1" x14ac:dyDescent="0.2">
      <c r="A457" s="3"/>
      <c r="B457" s="3"/>
      <c r="C457" s="3"/>
      <c r="D457" s="4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2.75" customHeight="1" x14ac:dyDescent="0.2">
      <c r="A458" s="3"/>
      <c r="B458" s="3"/>
      <c r="C458" s="3"/>
      <c r="D458" s="4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2.75" customHeight="1" x14ac:dyDescent="0.2">
      <c r="A459" s="3"/>
      <c r="B459" s="3"/>
      <c r="C459" s="3"/>
      <c r="D459" s="4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2.75" customHeight="1" x14ac:dyDescent="0.2">
      <c r="A460" s="3"/>
      <c r="B460" s="3"/>
      <c r="C460" s="3"/>
      <c r="D460" s="4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2.75" customHeight="1" x14ac:dyDescent="0.2">
      <c r="A461" s="3"/>
      <c r="B461" s="3"/>
      <c r="C461" s="3"/>
      <c r="D461" s="4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2.75" customHeight="1" x14ac:dyDescent="0.2">
      <c r="A462" s="3"/>
      <c r="B462" s="3"/>
      <c r="C462" s="3"/>
      <c r="D462" s="4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2.75" customHeight="1" x14ac:dyDescent="0.2">
      <c r="A463" s="3"/>
      <c r="B463" s="3"/>
      <c r="C463" s="3"/>
      <c r="D463" s="4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2.75" customHeight="1" x14ac:dyDescent="0.2">
      <c r="A464" s="3"/>
      <c r="B464" s="3"/>
      <c r="C464" s="3"/>
      <c r="D464" s="4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2.75" customHeight="1" x14ac:dyDescent="0.2">
      <c r="A465" s="3"/>
      <c r="B465" s="3"/>
      <c r="C465" s="3"/>
      <c r="D465" s="4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2.75" customHeight="1" x14ac:dyDescent="0.2">
      <c r="A466" s="3"/>
      <c r="B466" s="3"/>
      <c r="C466" s="3"/>
      <c r="D466" s="4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2.75" customHeight="1" x14ac:dyDescent="0.2">
      <c r="A467" s="3"/>
      <c r="B467" s="3"/>
      <c r="C467" s="3"/>
      <c r="D467" s="4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2.75" customHeight="1" x14ac:dyDescent="0.2">
      <c r="A468" s="3"/>
      <c r="B468" s="3"/>
      <c r="C468" s="3"/>
      <c r="D468" s="4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2.75" customHeight="1" x14ac:dyDescent="0.2">
      <c r="A469" s="3"/>
      <c r="B469" s="3"/>
      <c r="C469" s="3"/>
      <c r="D469" s="4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2.75" customHeight="1" x14ac:dyDescent="0.2">
      <c r="A470" s="3"/>
      <c r="B470" s="3"/>
      <c r="C470" s="3"/>
      <c r="D470" s="4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2.75" customHeight="1" x14ac:dyDescent="0.2">
      <c r="A471" s="3"/>
      <c r="B471" s="3"/>
      <c r="C471" s="3"/>
      <c r="D471" s="4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2.75" customHeight="1" x14ac:dyDescent="0.2">
      <c r="A472" s="3"/>
      <c r="B472" s="3"/>
      <c r="C472" s="3"/>
      <c r="D472" s="4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2.75" customHeight="1" x14ac:dyDescent="0.2">
      <c r="A473" s="3"/>
      <c r="B473" s="3"/>
      <c r="C473" s="3"/>
      <c r="D473" s="4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2.75" customHeight="1" x14ac:dyDescent="0.2">
      <c r="A474" s="3"/>
      <c r="B474" s="3"/>
      <c r="C474" s="3"/>
      <c r="D474" s="4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2.75" customHeight="1" x14ac:dyDescent="0.2">
      <c r="A475" s="3"/>
      <c r="B475" s="3"/>
      <c r="C475" s="3"/>
      <c r="D475" s="4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2.75" customHeight="1" x14ac:dyDescent="0.2">
      <c r="A476" s="3"/>
      <c r="B476" s="3"/>
      <c r="C476" s="3"/>
      <c r="D476" s="4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2.75" customHeight="1" x14ac:dyDescent="0.2">
      <c r="A477" s="3"/>
      <c r="B477" s="3"/>
      <c r="C477" s="3"/>
      <c r="D477" s="4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2.75" customHeight="1" x14ac:dyDescent="0.2">
      <c r="A478" s="3"/>
      <c r="B478" s="3"/>
      <c r="C478" s="3"/>
      <c r="D478" s="4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2.75" customHeight="1" x14ac:dyDescent="0.2">
      <c r="A479" s="3"/>
      <c r="B479" s="3"/>
      <c r="C479" s="3"/>
      <c r="D479" s="4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2.75" customHeight="1" x14ac:dyDescent="0.2">
      <c r="A480" s="3"/>
      <c r="B480" s="3"/>
      <c r="C480" s="3"/>
      <c r="D480" s="4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2.75" customHeight="1" x14ac:dyDescent="0.2">
      <c r="A481" s="3"/>
      <c r="B481" s="3"/>
      <c r="C481" s="3"/>
      <c r="D481" s="4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2.75" customHeight="1" x14ac:dyDescent="0.2">
      <c r="A482" s="3"/>
      <c r="B482" s="3"/>
      <c r="C482" s="3"/>
      <c r="D482" s="4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2.75" customHeight="1" x14ac:dyDescent="0.2">
      <c r="A483" s="3"/>
      <c r="B483" s="3"/>
      <c r="C483" s="3"/>
      <c r="D483" s="4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2.75" customHeight="1" x14ac:dyDescent="0.2">
      <c r="A484" s="3"/>
      <c r="B484" s="3"/>
      <c r="C484" s="3"/>
      <c r="D484" s="4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2.75" customHeight="1" x14ac:dyDescent="0.2">
      <c r="A485" s="3"/>
      <c r="B485" s="3"/>
      <c r="C485" s="3"/>
      <c r="D485" s="4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2.75" customHeight="1" x14ac:dyDescent="0.2">
      <c r="A486" s="3"/>
      <c r="B486" s="3"/>
      <c r="C486" s="3"/>
      <c r="D486" s="4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2.75" customHeight="1" x14ac:dyDescent="0.2">
      <c r="A487" s="3"/>
      <c r="B487" s="3"/>
      <c r="C487" s="3"/>
      <c r="D487" s="4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2.75" customHeight="1" x14ac:dyDescent="0.2">
      <c r="A488" s="3"/>
      <c r="B488" s="3"/>
      <c r="C488" s="3"/>
      <c r="D488" s="4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2.75" customHeight="1" x14ac:dyDescent="0.2">
      <c r="A489" s="3"/>
      <c r="B489" s="3"/>
      <c r="C489" s="3"/>
      <c r="D489" s="4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2.75" customHeight="1" x14ac:dyDescent="0.2">
      <c r="A490" s="3"/>
      <c r="B490" s="3"/>
      <c r="C490" s="3"/>
      <c r="D490" s="4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2.75" customHeight="1" x14ac:dyDescent="0.2">
      <c r="A491" s="3"/>
      <c r="B491" s="3"/>
      <c r="C491" s="3"/>
      <c r="D491" s="4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2.75" customHeight="1" x14ac:dyDescent="0.2">
      <c r="A492" s="3"/>
      <c r="B492" s="3"/>
      <c r="C492" s="3"/>
      <c r="D492" s="4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2.75" customHeight="1" x14ac:dyDescent="0.2">
      <c r="A493" s="3"/>
      <c r="B493" s="3"/>
      <c r="C493" s="3"/>
      <c r="D493" s="4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2.75" customHeight="1" x14ac:dyDescent="0.2">
      <c r="A494" s="3"/>
      <c r="B494" s="3"/>
      <c r="C494" s="3"/>
      <c r="D494" s="4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2.75" customHeight="1" x14ac:dyDescent="0.2">
      <c r="A495" s="3"/>
      <c r="B495" s="3"/>
      <c r="C495" s="3"/>
      <c r="D495" s="4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2.75" customHeight="1" x14ac:dyDescent="0.2">
      <c r="A496" s="3"/>
      <c r="B496" s="3"/>
      <c r="C496" s="3"/>
      <c r="D496" s="4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2.75" customHeight="1" x14ac:dyDescent="0.2">
      <c r="A497" s="3"/>
      <c r="B497" s="3"/>
      <c r="C497" s="3"/>
      <c r="D497" s="4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2.75" customHeight="1" x14ac:dyDescent="0.2">
      <c r="A498" s="3"/>
      <c r="B498" s="3"/>
      <c r="C498" s="3"/>
      <c r="D498" s="4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2.75" customHeight="1" x14ac:dyDescent="0.2">
      <c r="A499" s="3"/>
      <c r="B499" s="3"/>
      <c r="C499" s="3"/>
      <c r="D499" s="4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2.75" customHeight="1" x14ac:dyDescent="0.2">
      <c r="A500" s="3"/>
      <c r="B500" s="3"/>
      <c r="C500" s="3"/>
      <c r="D500" s="4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2.75" customHeight="1" x14ac:dyDescent="0.2">
      <c r="A501" s="3"/>
      <c r="B501" s="3"/>
      <c r="C501" s="3"/>
      <c r="D501" s="4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2.75" customHeight="1" x14ac:dyDescent="0.2">
      <c r="A502" s="3"/>
      <c r="B502" s="3"/>
      <c r="C502" s="3"/>
      <c r="D502" s="4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2.75" customHeight="1" x14ac:dyDescent="0.2">
      <c r="A503" s="3"/>
      <c r="B503" s="3"/>
      <c r="C503" s="3"/>
      <c r="D503" s="4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2.75" customHeight="1" x14ac:dyDescent="0.2">
      <c r="A504" s="3"/>
      <c r="B504" s="3"/>
      <c r="C504" s="3"/>
      <c r="D504" s="4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2.75" customHeight="1" x14ac:dyDescent="0.2">
      <c r="A505" s="3"/>
      <c r="B505" s="3"/>
      <c r="C505" s="3"/>
      <c r="D505" s="4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2.75" customHeight="1" x14ac:dyDescent="0.2">
      <c r="A506" s="3"/>
      <c r="B506" s="3"/>
      <c r="C506" s="3"/>
      <c r="D506" s="4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2.75" customHeight="1" x14ac:dyDescent="0.2">
      <c r="A507" s="3"/>
      <c r="B507" s="3"/>
      <c r="C507" s="3"/>
      <c r="D507" s="4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2.75" customHeight="1" x14ac:dyDescent="0.2">
      <c r="A508" s="3"/>
      <c r="B508" s="3"/>
      <c r="C508" s="3"/>
      <c r="D508" s="4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2.75" customHeight="1" x14ac:dyDescent="0.2">
      <c r="A509" s="3"/>
      <c r="B509" s="3"/>
      <c r="C509" s="3"/>
      <c r="D509" s="4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2.75" customHeight="1" x14ac:dyDescent="0.2">
      <c r="A510" s="3"/>
      <c r="B510" s="3"/>
      <c r="C510" s="3"/>
      <c r="D510" s="4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2.75" customHeight="1" x14ac:dyDescent="0.2">
      <c r="A511" s="3"/>
      <c r="B511" s="3"/>
      <c r="C511" s="3"/>
      <c r="D511" s="4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2.75" customHeight="1" x14ac:dyDescent="0.2">
      <c r="A512" s="3"/>
      <c r="B512" s="3"/>
      <c r="C512" s="3"/>
      <c r="D512" s="4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2.75" customHeight="1" x14ac:dyDescent="0.2">
      <c r="A513" s="3"/>
      <c r="B513" s="3"/>
      <c r="C513" s="3"/>
      <c r="D513" s="4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2.75" customHeight="1" x14ac:dyDescent="0.2">
      <c r="A514" s="3"/>
      <c r="B514" s="3"/>
      <c r="C514" s="3"/>
      <c r="D514" s="4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2.75" customHeight="1" x14ac:dyDescent="0.2">
      <c r="A515" s="3"/>
      <c r="B515" s="3"/>
      <c r="C515" s="3"/>
      <c r="D515" s="4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2.75" customHeight="1" x14ac:dyDescent="0.2">
      <c r="A516" s="3"/>
      <c r="B516" s="3"/>
      <c r="C516" s="3"/>
      <c r="D516" s="4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2.75" customHeight="1" x14ac:dyDescent="0.2">
      <c r="A517" s="3"/>
      <c r="B517" s="3"/>
      <c r="C517" s="3"/>
      <c r="D517" s="4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2.75" customHeight="1" x14ac:dyDescent="0.2">
      <c r="A518" s="3"/>
      <c r="B518" s="3"/>
      <c r="C518" s="3"/>
      <c r="D518" s="4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2.75" customHeight="1" x14ac:dyDescent="0.2">
      <c r="A519" s="3"/>
      <c r="B519" s="3"/>
      <c r="C519" s="3"/>
      <c r="D519" s="4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2.75" customHeight="1" x14ac:dyDescent="0.2">
      <c r="A520" s="3"/>
      <c r="B520" s="3"/>
      <c r="C520" s="3"/>
      <c r="D520" s="4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2.75" customHeight="1" x14ac:dyDescent="0.2">
      <c r="A521" s="3"/>
      <c r="B521" s="3"/>
      <c r="C521" s="3"/>
      <c r="D521" s="4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2.75" customHeight="1" x14ac:dyDescent="0.2">
      <c r="A522" s="3"/>
      <c r="B522" s="3"/>
      <c r="C522" s="3"/>
      <c r="D522" s="4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2.75" customHeight="1" x14ac:dyDescent="0.2">
      <c r="A523" s="3"/>
      <c r="B523" s="3"/>
      <c r="C523" s="3"/>
      <c r="D523" s="4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2.75" customHeight="1" x14ac:dyDescent="0.2">
      <c r="A524" s="3"/>
      <c r="B524" s="3"/>
      <c r="C524" s="3"/>
      <c r="D524" s="4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2.75" customHeight="1" x14ac:dyDescent="0.2">
      <c r="A525" s="3"/>
      <c r="B525" s="3"/>
      <c r="C525" s="3"/>
      <c r="D525" s="4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2.75" customHeight="1" x14ac:dyDescent="0.2">
      <c r="A526" s="3"/>
      <c r="B526" s="3"/>
      <c r="C526" s="3"/>
      <c r="D526" s="4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2.75" customHeight="1" x14ac:dyDescent="0.2">
      <c r="A527" s="3"/>
      <c r="B527" s="3"/>
      <c r="C527" s="3"/>
      <c r="D527" s="4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2.75" customHeight="1" x14ac:dyDescent="0.2">
      <c r="A528" s="3"/>
      <c r="B528" s="3"/>
      <c r="C528" s="3"/>
      <c r="D528" s="4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2.75" customHeight="1" x14ac:dyDescent="0.2">
      <c r="A529" s="3"/>
      <c r="B529" s="3"/>
      <c r="C529" s="3"/>
      <c r="D529" s="4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2.75" customHeight="1" x14ac:dyDescent="0.2">
      <c r="A530" s="3"/>
      <c r="B530" s="3"/>
      <c r="C530" s="3"/>
      <c r="D530" s="4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2.75" customHeight="1" x14ac:dyDescent="0.2">
      <c r="A531" s="3"/>
      <c r="B531" s="3"/>
      <c r="C531" s="3"/>
      <c r="D531" s="4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2.75" customHeight="1" x14ac:dyDescent="0.2">
      <c r="A532" s="3"/>
      <c r="B532" s="3"/>
      <c r="C532" s="3"/>
      <c r="D532" s="4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2.75" customHeight="1" x14ac:dyDescent="0.2">
      <c r="A533" s="3"/>
      <c r="B533" s="3"/>
      <c r="C533" s="3"/>
      <c r="D533" s="4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2.75" customHeight="1" x14ac:dyDescent="0.2">
      <c r="A534" s="3"/>
      <c r="B534" s="3"/>
      <c r="C534" s="3"/>
      <c r="D534" s="4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2.75" customHeight="1" x14ac:dyDescent="0.2">
      <c r="A535" s="3"/>
      <c r="B535" s="3"/>
      <c r="C535" s="3"/>
      <c r="D535" s="4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2.75" customHeight="1" x14ac:dyDescent="0.2">
      <c r="A536" s="3"/>
      <c r="B536" s="3"/>
      <c r="C536" s="3"/>
      <c r="D536" s="4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2.75" customHeight="1" x14ac:dyDescent="0.2">
      <c r="A537" s="3"/>
      <c r="B537" s="3"/>
      <c r="C537" s="3"/>
      <c r="D537" s="4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2.75" customHeight="1" x14ac:dyDescent="0.2">
      <c r="A538" s="3"/>
      <c r="B538" s="3"/>
      <c r="C538" s="3"/>
      <c r="D538" s="4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2.75" customHeight="1" x14ac:dyDescent="0.2">
      <c r="A539" s="3"/>
      <c r="B539" s="3"/>
      <c r="C539" s="3"/>
      <c r="D539" s="4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2.75" customHeight="1" x14ac:dyDescent="0.2">
      <c r="A540" s="3"/>
      <c r="B540" s="3"/>
      <c r="C540" s="3"/>
      <c r="D540" s="4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2.75" customHeight="1" x14ac:dyDescent="0.2">
      <c r="A541" s="3"/>
      <c r="B541" s="3"/>
      <c r="C541" s="3"/>
      <c r="D541" s="4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2.75" customHeight="1" x14ac:dyDescent="0.2">
      <c r="A542" s="3"/>
      <c r="B542" s="3"/>
      <c r="C542" s="3"/>
      <c r="D542" s="4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2.75" customHeight="1" x14ac:dyDescent="0.2">
      <c r="A543" s="3"/>
      <c r="B543" s="3"/>
      <c r="C543" s="3"/>
      <c r="D543" s="4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2.75" customHeight="1" x14ac:dyDescent="0.2">
      <c r="A544" s="3"/>
      <c r="B544" s="3"/>
      <c r="C544" s="3"/>
      <c r="D544" s="4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2.75" customHeight="1" x14ac:dyDescent="0.2">
      <c r="A545" s="3"/>
      <c r="B545" s="3"/>
      <c r="C545" s="3"/>
      <c r="D545" s="4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2.75" customHeight="1" x14ac:dyDescent="0.2">
      <c r="A546" s="3"/>
      <c r="B546" s="3"/>
      <c r="C546" s="3"/>
      <c r="D546" s="4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2.75" customHeight="1" x14ac:dyDescent="0.2">
      <c r="A547" s="3"/>
      <c r="B547" s="3"/>
      <c r="C547" s="3"/>
      <c r="D547" s="4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2.75" customHeight="1" x14ac:dyDescent="0.2">
      <c r="A548" s="3"/>
      <c r="B548" s="3"/>
      <c r="C548" s="3"/>
      <c r="D548" s="4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2.75" customHeight="1" x14ac:dyDescent="0.2">
      <c r="A549" s="3"/>
      <c r="B549" s="3"/>
      <c r="C549" s="3"/>
      <c r="D549" s="4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2.75" customHeight="1" x14ac:dyDescent="0.2">
      <c r="A550" s="3"/>
      <c r="B550" s="3"/>
      <c r="C550" s="3"/>
      <c r="D550" s="4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2.75" customHeight="1" x14ac:dyDescent="0.2">
      <c r="A551" s="3"/>
      <c r="B551" s="3"/>
      <c r="C551" s="3"/>
      <c r="D551" s="4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2.75" customHeight="1" x14ac:dyDescent="0.2">
      <c r="A552" s="3"/>
      <c r="B552" s="3"/>
      <c r="C552" s="3"/>
      <c r="D552" s="4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2.75" customHeight="1" x14ac:dyDescent="0.2">
      <c r="A553" s="3"/>
      <c r="B553" s="3"/>
      <c r="C553" s="3"/>
      <c r="D553" s="4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2.75" customHeight="1" x14ac:dyDescent="0.2">
      <c r="A554" s="3"/>
      <c r="B554" s="3"/>
      <c r="C554" s="3"/>
      <c r="D554" s="4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2.75" customHeight="1" x14ac:dyDescent="0.2">
      <c r="A555" s="3"/>
      <c r="B555" s="3"/>
      <c r="C555" s="3"/>
      <c r="D555" s="4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2.75" customHeight="1" x14ac:dyDescent="0.2">
      <c r="A556" s="3"/>
      <c r="B556" s="3"/>
      <c r="C556" s="3"/>
      <c r="D556" s="4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2.75" customHeight="1" x14ac:dyDescent="0.2">
      <c r="A557" s="3"/>
      <c r="B557" s="3"/>
      <c r="C557" s="3"/>
      <c r="D557" s="4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2.75" customHeight="1" x14ac:dyDescent="0.2">
      <c r="A558" s="3"/>
      <c r="B558" s="3"/>
      <c r="C558" s="3"/>
      <c r="D558" s="4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2.75" customHeight="1" x14ac:dyDescent="0.2">
      <c r="A559" s="3"/>
      <c r="B559" s="3"/>
      <c r="C559" s="3"/>
      <c r="D559" s="4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2.75" customHeight="1" x14ac:dyDescent="0.2">
      <c r="A560" s="3"/>
      <c r="B560" s="3"/>
      <c r="C560" s="3"/>
      <c r="D560" s="4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2.75" customHeight="1" x14ac:dyDescent="0.2">
      <c r="A561" s="3"/>
      <c r="B561" s="3"/>
      <c r="C561" s="3"/>
      <c r="D561" s="4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2.75" customHeight="1" x14ac:dyDescent="0.2">
      <c r="A562" s="3"/>
      <c r="B562" s="3"/>
      <c r="C562" s="3"/>
      <c r="D562" s="4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2.75" customHeight="1" x14ac:dyDescent="0.2">
      <c r="A563" s="3"/>
      <c r="B563" s="3"/>
      <c r="C563" s="3"/>
      <c r="D563" s="4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2.75" customHeight="1" x14ac:dyDescent="0.2">
      <c r="A564" s="3"/>
      <c r="B564" s="3"/>
      <c r="C564" s="3"/>
      <c r="D564" s="4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2.75" customHeight="1" x14ac:dyDescent="0.2">
      <c r="A565" s="3"/>
      <c r="B565" s="3"/>
      <c r="C565" s="3"/>
      <c r="D565" s="4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2.75" customHeight="1" x14ac:dyDescent="0.2">
      <c r="A566" s="3"/>
      <c r="B566" s="3"/>
      <c r="C566" s="3"/>
      <c r="D566" s="4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2.75" customHeight="1" x14ac:dyDescent="0.2">
      <c r="A567" s="3"/>
      <c r="B567" s="3"/>
      <c r="C567" s="3"/>
      <c r="D567" s="4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2.75" customHeight="1" x14ac:dyDescent="0.2">
      <c r="A568" s="3"/>
      <c r="B568" s="3"/>
      <c r="C568" s="3"/>
      <c r="D568" s="4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2.75" customHeight="1" x14ac:dyDescent="0.2">
      <c r="A569" s="3"/>
      <c r="B569" s="3"/>
      <c r="C569" s="3"/>
      <c r="D569" s="4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2.75" customHeight="1" x14ac:dyDescent="0.2">
      <c r="A570" s="3"/>
      <c r="B570" s="3"/>
      <c r="C570" s="3"/>
      <c r="D570" s="4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2.75" customHeight="1" x14ac:dyDescent="0.2">
      <c r="A571" s="3"/>
      <c r="B571" s="3"/>
      <c r="C571" s="3"/>
      <c r="D571" s="4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2.75" customHeight="1" x14ac:dyDescent="0.2">
      <c r="A572" s="3"/>
      <c r="B572" s="3"/>
      <c r="C572" s="3"/>
      <c r="D572" s="4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2.75" customHeight="1" x14ac:dyDescent="0.2">
      <c r="A573" s="3"/>
      <c r="B573" s="3"/>
      <c r="C573" s="3"/>
      <c r="D573" s="4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2.75" customHeight="1" x14ac:dyDescent="0.2">
      <c r="A574" s="3"/>
      <c r="B574" s="3"/>
      <c r="C574" s="3"/>
      <c r="D574" s="4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2.75" customHeight="1" x14ac:dyDescent="0.2">
      <c r="A575" s="3"/>
      <c r="B575" s="3"/>
      <c r="C575" s="3"/>
      <c r="D575" s="4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2.75" customHeight="1" x14ac:dyDescent="0.2">
      <c r="A576" s="3"/>
      <c r="B576" s="3"/>
      <c r="C576" s="3"/>
      <c r="D576" s="4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2.75" customHeight="1" x14ac:dyDescent="0.2">
      <c r="A577" s="3"/>
      <c r="B577" s="3"/>
      <c r="C577" s="3"/>
      <c r="D577" s="4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2.75" customHeight="1" x14ac:dyDescent="0.2">
      <c r="A578" s="3"/>
      <c r="B578" s="3"/>
      <c r="C578" s="3"/>
      <c r="D578" s="4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2.75" customHeight="1" x14ac:dyDescent="0.2">
      <c r="A579" s="3"/>
      <c r="B579" s="3"/>
      <c r="C579" s="3"/>
      <c r="D579" s="4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2.75" customHeight="1" x14ac:dyDescent="0.2">
      <c r="A580" s="3"/>
      <c r="B580" s="3"/>
      <c r="C580" s="3"/>
      <c r="D580" s="4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2.75" customHeight="1" x14ac:dyDescent="0.2">
      <c r="A581" s="3"/>
      <c r="B581" s="3"/>
      <c r="C581" s="3"/>
      <c r="D581" s="4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2.75" customHeight="1" x14ac:dyDescent="0.2">
      <c r="A582" s="3"/>
      <c r="B582" s="3"/>
      <c r="C582" s="3"/>
      <c r="D582" s="4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2.75" customHeight="1" x14ac:dyDescent="0.2">
      <c r="A583" s="3"/>
      <c r="B583" s="3"/>
      <c r="C583" s="3"/>
      <c r="D583" s="4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2.75" customHeight="1" x14ac:dyDescent="0.2">
      <c r="A584" s="3"/>
      <c r="B584" s="3"/>
      <c r="C584" s="3"/>
      <c r="D584" s="4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2.75" customHeight="1" x14ac:dyDescent="0.2">
      <c r="A585" s="3"/>
      <c r="B585" s="3"/>
      <c r="C585" s="3"/>
      <c r="D585" s="4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2.75" customHeight="1" x14ac:dyDescent="0.2">
      <c r="A586" s="3"/>
      <c r="B586" s="3"/>
      <c r="C586" s="3"/>
      <c r="D586" s="4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2.75" customHeight="1" x14ac:dyDescent="0.2">
      <c r="A587" s="3"/>
      <c r="B587" s="3"/>
      <c r="C587" s="3"/>
      <c r="D587" s="4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2.75" customHeight="1" x14ac:dyDescent="0.2">
      <c r="A588" s="3"/>
      <c r="B588" s="3"/>
      <c r="C588" s="3"/>
      <c r="D588" s="4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2.75" customHeight="1" x14ac:dyDescent="0.2">
      <c r="A589" s="3"/>
      <c r="B589" s="3"/>
      <c r="C589" s="3"/>
      <c r="D589" s="4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2.75" customHeight="1" x14ac:dyDescent="0.2">
      <c r="A590" s="3"/>
      <c r="B590" s="3"/>
      <c r="C590" s="3"/>
      <c r="D590" s="4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2.75" customHeight="1" x14ac:dyDescent="0.2">
      <c r="A591" s="3"/>
      <c r="B591" s="3"/>
      <c r="C591" s="3"/>
      <c r="D591" s="4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2.75" customHeight="1" x14ac:dyDescent="0.2">
      <c r="A592" s="3"/>
      <c r="B592" s="3"/>
      <c r="C592" s="3"/>
      <c r="D592" s="4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2.75" customHeight="1" x14ac:dyDescent="0.2">
      <c r="A593" s="3"/>
      <c r="B593" s="3"/>
      <c r="C593" s="3"/>
      <c r="D593" s="4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2.75" customHeight="1" x14ac:dyDescent="0.2">
      <c r="A594" s="3"/>
      <c r="B594" s="3"/>
      <c r="C594" s="3"/>
      <c r="D594" s="4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2.75" customHeight="1" x14ac:dyDescent="0.2">
      <c r="A595" s="3"/>
      <c r="B595" s="3"/>
      <c r="C595" s="3"/>
      <c r="D595" s="4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2.75" customHeight="1" x14ac:dyDescent="0.2">
      <c r="A596" s="3"/>
      <c r="B596" s="3"/>
      <c r="C596" s="3"/>
      <c r="D596" s="4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2.75" customHeight="1" x14ac:dyDescent="0.2">
      <c r="A597" s="3"/>
      <c r="B597" s="3"/>
      <c r="C597" s="3"/>
      <c r="D597" s="4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2.75" customHeight="1" x14ac:dyDescent="0.2">
      <c r="A598" s="3"/>
      <c r="B598" s="3"/>
      <c r="C598" s="3"/>
      <c r="D598" s="4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2.75" customHeight="1" x14ac:dyDescent="0.2">
      <c r="A599" s="3"/>
      <c r="B599" s="3"/>
      <c r="C599" s="3"/>
      <c r="D599" s="4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2.75" customHeight="1" x14ac:dyDescent="0.2">
      <c r="A600" s="3"/>
      <c r="B600" s="3"/>
      <c r="C600" s="3"/>
      <c r="D600" s="4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2.75" customHeight="1" x14ac:dyDescent="0.2">
      <c r="A601" s="3"/>
      <c r="B601" s="3"/>
      <c r="C601" s="3"/>
      <c r="D601" s="4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2.75" customHeight="1" x14ac:dyDescent="0.2">
      <c r="A602" s="3"/>
      <c r="B602" s="3"/>
      <c r="C602" s="3"/>
      <c r="D602" s="4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2.75" customHeight="1" x14ac:dyDescent="0.2">
      <c r="A603" s="3"/>
      <c r="B603" s="3"/>
      <c r="C603" s="3"/>
      <c r="D603" s="4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2.75" customHeight="1" x14ac:dyDescent="0.2">
      <c r="A604" s="3"/>
      <c r="B604" s="3"/>
      <c r="C604" s="3"/>
      <c r="D604" s="4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2.75" customHeight="1" x14ac:dyDescent="0.2">
      <c r="A605" s="3"/>
      <c r="B605" s="3"/>
      <c r="C605" s="3"/>
      <c r="D605" s="4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2.75" customHeight="1" x14ac:dyDescent="0.2">
      <c r="A606" s="3"/>
      <c r="B606" s="3"/>
      <c r="C606" s="3"/>
      <c r="D606" s="4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2.75" customHeight="1" x14ac:dyDescent="0.2">
      <c r="A607" s="3"/>
      <c r="B607" s="3"/>
      <c r="C607" s="3"/>
      <c r="D607" s="4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2.75" customHeight="1" x14ac:dyDescent="0.2">
      <c r="A608" s="3"/>
      <c r="B608" s="3"/>
      <c r="C608" s="3"/>
      <c r="D608" s="4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2.75" customHeight="1" x14ac:dyDescent="0.2">
      <c r="A609" s="3"/>
      <c r="B609" s="3"/>
      <c r="C609" s="3"/>
      <c r="D609" s="4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2.75" customHeight="1" x14ac:dyDescent="0.2">
      <c r="A610" s="3"/>
      <c r="B610" s="3"/>
      <c r="C610" s="3"/>
      <c r="D610" s="4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2.75" customHeight="1" x14ac:dyDescent="0.2">
      <c r="A611" s="3"/>
      <c r="B611" s="3"/>
      <c r="C611" s="3"/>
      <c r="D611" s="4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2.75" customHeight="1" x14ac:dyDescent="0.2">
      <c r="A612" s="3"/>
      <c r="B612" s="3"/>
      <c r="C612" s="3"/>
      <c r="D612" s="4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2.75" customHeight="1" x14ac:dyDescent="0.2">
      <c r="A613" s="3"/>
      <c r="B613" s="3"/>
      <c r="C613" s="3"/>
      <c r="D613" s="4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2.75" customHeight="1" x14ac:dyDescent="0.2">
      <c r="A614" s="3"/>
      <c r="B614" s="3"/>
      <c r="C614" s="3"/>
      <c r="D614" s="4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2.75" customHeight="1" x14ac:dyDescent="0.2">
      <c r="A615" s="3"/>
      <c r="B615" s="3"/>
      <c r="C615" s="3"/>
      <c r="D615" s="4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2.75" customHeight="1" x14ac:dyDescent="0.2">
      <c r="A616" s="3"/>
      <c r="B616" s="3"/>
      <c r="C616" s="3"/>
      <c r="D616" s="4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2.75" customHeight="1" x14ac:dyDescent="0.2">
      <c r="A617" s="3"/>
      <c r="B617" s="3"/>
      <c r="C617" s="3"/>
      <c r="D617" s="4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2.75" customHeight="1" x14ac:dyDescent="0.2">
      <c r="A618" s="3"/>
      <c r="B618" s="3"/>
      <c r="C618" s="3"/>
      <c r="D618" s="4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2.75" customHeight="1" x14ac:dyDescent="0.2">
      <c r="A619" s="3"/>
      <c r="B619" s="3"/>
      <c r="C619" s="3"/>
      <c r="D619" s="4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2.75" customHeight="1" x14ac:dyDescent="0.2">
      <c r="A620" s="3"/>
      <c r="B620" s="3"/>
      <c r="C620" s="3"/>
      <c r="D620" s="4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2.75" customHeight="1" x14ac:dyDescent="0.2">
      <c r="A621" s="3"/>
      <c r="B621" s="3"/>
      <c r="C621" s="3"/>
      <c r="D621" s="4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2.75" customHeight="1" x14ac:dyDescent="0.2">
      <c r="A622" s="3"/>
      <c r="B622" s="3"/>
      <c r="C622" s="3"/>
      <c r="D622" s="4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2.75" customHeight="1" x14ac:dyDescent="0.2">
      <c r="A623" s="3"/>
      <c r="B623" s="3"/>
      <c r="C623" s="3"/>
      <c r="D623" s="4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2.75" customHeight="1" x14ac:dyDescent="0.2">
      <c r="A624" s="3"/>
      <c r="B624" s="3"/>
      <c r="C624" s="3"/>
      <c r="D624" s="4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2.75" customHeight="1" x14ac:dyDescent="0.2">
      <c r="A625" s="3"/>
      <c r="B625" s="3"/>
      <c r="C625" s="3"/>
      <c r="D625" s="4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2.75" customHeight="1" x14ac:dyDescent="0.2">
      <c r="A626" s="3"/>
      <c r="B626" s="3"/>
      <c r="C626" s="3"/>
      <c r="D626" s="4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2.75" customHeight="1" x14ac:dyDescent="0.2">
      <c r="A627" s="3"/>
      <c r="B627" s="3"/>
      <c r="C627" s="3"/>
      <c r="D627" s="4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2.75" customHeight="1" x14ac:dyDescent="0.2">
      <c r="A628" s="3"/>
      <c r="B628" s="3"/>
      <c r="C628" s="3"/>
      <c r="D628" s="4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2.75" customHeight="1" x14ac:dyDescent="0.2">
      <c r="A629" s="3"/>
      <c r="B629" s="3"/>
      <c r="C629" s="3"/>
      <c r="D629" s="4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2.75" customHeight="1" x14ac:dyDescent="0.2">
      <c r="A630" s="3"/>
      <c r="B630" s="3"/>
      <c r="C630" s="3"/>
      <c r="D630" s="4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2.75" customHeight="1" x14ac:dyDescent="0.2">
      <c r="A631" s="3"/>
      <c r="B631" s="3"/>
      <c r="C631" s="3"/>
      <c r="D631" s="4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2.75" customHeight="1" x14ac:dyDescent="0.2">
      <c r="A632" s="3"/>
      <c r="B632" s="3"/>
      <c r="C632" s="3"/>
      <c r="D632" s="4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2.75" customHeight="1" x14ac:dyDescent="0.2">
      <c r="A633" s="3"/>
      <c r="B633" s="3"/>
      <c r="C633" s="3"/>
      <c r="D633" s="4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2.75" customHeight="1" x14ac:dyDescent="0.2">
      <c r="A634" s="3"/>
      <c r="B634" s="3"/>
      <c r="C634" s="3"/>
      <c r="D634" s="4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2.75" customHeight="1" x14ac:dyDescent="0.2">
      <c r="A635" s="3"/>
      <c r="B635" s="3"/>
      <c r="C635" s="3"/>
      <c r="D635" s="4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2.75" customHeight="1" x14ac:dyDescent="0.2">
      <c r="A636" s="3"/>
      <c r="B636" s="3"/>
      <c r="C636" s="3"/>
      <c r="D636" s="4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2.75" customHeight="1" x14ac:dyDescent="0.2">
      <c r="A637" s="3"/>
      <c r="B637" s="3"/>
      <c r="C637" s="3"/>
      <c r="D637" s="4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2.75" customHeight="1" x14ac:dyDescent="0.2">
      <c r="A638" s="3"/>
      <c r="B638" s="3"/>
      <c r="C638" s="3"/>
      <c r="D638" s="4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2.75" customHeight="1" x14ac:dyDescent="0.2">
      <c r="A639" s="3"/>
      <c r="B639" s="3"/>
      <c r="C639" s="3"/>
      <c r="D639" s="4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2.75" customHeight="1" x14ac:dyDescent="0.2">
      <c r="A640" s="3"/>
      <c r="B640" s="3"/>
      <c r="C640" s="3"/>
      <c r="D640" s="4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2.75" customHeight="1" x14ac:dyDescent="0.2">
      <c r="A641" s="3"/>
      <c r="B641" s="3"/>
      <c r="C641" s="3"/>
      <c r="D641" s="4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2.75" customHeight="1" x14ac:dyDescent="0.2">
      <c r="A642" s="3"/>
      <c r="B642" s="3"/>
      <c r="C642" s="3"/>
      <c r="D642" s="4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2.75" customHeight="1" x14ac:dyDescent="0.2">
      <c r="A643" s="3"/>
      <c r="B643" s="3"/>
      <c r="C643" s="3"/>
      <c r="D643" s="4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2.75" customHeight="1" x14ac:dyDescent="0.2">
      <c r="A644" s="3"/>
      <c r="B644" s="3"/>
      <c r="C644" s="3"/>
      <c r="D644" s="4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2.75" customHeight="1" x14ac:dyDescent="0.2">
      <c r="A645" s="3"/>
      <c r="B645" s="3"/>
      <c r="C645" s="3"/>
      <c r="D645" s="4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2.75" customHeight="1" x14ac:dyDescent="0.2">
      <c r="A646" s="3"/>
      <c r="B646" s="3"/>
      <c r="C646" s="3"/>
      <c r="D646" s="4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2.75" customHeight="1" x14ac:dyDescent="0.2">
      <c r="A647" s="3"/>
      <c r="B647" s="3"/>
      <c r="C647" s="3"/>
      <c r="D647" s="4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2.75" customHeight="1" x14ac:dyDescent="0.2">
      <c r="A648" s="3"/>
      <c r="B648" s="3"/>
      <c r="C648" s="3"/>
      <c r="D648" s="4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2.75" customHeight="1" x14ac:dyDescent="0.2">
      <c r="A649" s="3"/>
      <c r="B649" s="3"/>
      <c r="C649" s="3"/>
      <c r="D649" s="4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2.75" customHeight="1" x14ac:dyDescent="0.2">
      <c r="A650" s="3"/>
      <c r="B650" s="3"/>
      <c r="C650" s="3"/>
      <c r="D650" s="4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2.75" customHeight="1" x14ac:dyDescent="0.2">
      <c r="A651" s="3"/>
      <c r="B651" s="3"/>
      <c r="C651" s="3"/>
      <c r="D651" s="4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2.75" customHeight="1" x14ac:dyDescent="0.2">
      <c r="A652" s="3"/>
      <c r="B652" s="3"/>
      <c r="C652" s="3"/>
      <c r="D652" s="4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2.75" customHeight="1" x14ac:dyDescent="0.2">
      <c r="A653" s="3"/>
      <c r="B653" s="3"/>
      <c r="C653" s="3"/>
      <c r="D653" s="4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2.75" customHeight="1" x14ac:dyDescent="0.2">
      <c r="A654" s="3"/>
      <c r="B654" s="3"/>
      <c r="C654" s="3"/>
      <c r="D654" s="4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2.75" customHeight="1" x14ac:dyDescent="0.2">
      <c r="A655" s="3"/>
      <c r="B655" s="3"/>
      <c r="C655" s="3"/>
      <c r="D655" s="4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2.75" customHeight="1" x14ac:dyDescent="0.2">
      <c r="A656" s="3"/>
      <c r="B656" s="3"/>
      <c r="C656" s="3"/>
      <c r="D656" s="4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2.75" customHeight="1" x14ac:dyDescent="0.2">
      <c r="A657" s="3"/>
      <c r="B657" s="3"/>
      <c r="C657" s="3"/>
      <c r="D657" s="4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2.75" customHeight="1" x14ac:dyDescent="0.2">
      <c r="A658" s="3"/>
      <c r="B658" s="3"/>
      <c r="C658" s="3"/>
      <c r="D658" s="4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2.75" customHeight="1" x14ac:dyDescent="0.2">
      <c r="A659" s="3"/>
      <c r="B659" s="3"/>
      <c r="C659" s="3"/>
      <c r="D659" s="4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2.75" customHeight="1" x14ac:dyDescent="0.2">
      <c r="A660" s="3"/>
      <c r="B660" s="3"/>
      <c r="C660" s="3"/>
      <c r="D660" s="4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2.75" customHeight="1" x14ac:dyDescent="0.2">
      <c r="A661" s="3"/>
      <c r="B661" s="3"/>
      <c r="C661" s="3"/>
      <c r="D661" s="4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2.75" customHeight="1" x14ac:dyDescent="0.2">
      <c r="A662" s="3"/>
      <c r="B662" s="3"/>
      <c r="C662" s="3"/>
      <c r="D662" s="4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2.75" customHeight="1" x14ac:dyDescent="0.2">
      <c r="A663" s="3"/>
      <c r="B663" s="3"/>
      <c r="C663" s="3"/>
      <c r="D663" s="4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2.75" customHeight="1" x14ac:dyDescent="0.2">
      <c r="A664" s="3"/>
      <c r="B664" s="3"/>
      <c r="C664" s="3"/>
      <c r="D664" s="4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2.75" customHeight="1" x14ac:dyDescent="0.2">
      <c r="A665" s="3"/>
      <c r="B665" s="3"/>
      <c r="C665" s="3"/>
      <c r="D665" s="4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2.75" customHeight="1" x14ac:dyDescent="0.2">
      <c r="A666" s="3"/>
      <c r="B666" s="3"/>
      <c r="C666" s="3"/>
      <c r="D666" s="4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2.75" customHeight="1" x14ac:dyDescent="0.2">
      <c r="A667" s="3"/>
      <c r="B667" s="3"/>
      <c r="C667" s="3"/>
      <c r="D667" s="4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2.75" customHeight="1" x14ac:dyDescent="0.2">
      <c r="A668" s="3"/>
      <c r="B668" s="3"/>
      <c r="C668" s="3"/>
      <c r="D668" s="4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2.75" customHeight="1" x14ac:dyDescent="0.2">
      <c r="A669" s="3"/>
      <c r="B669" s="3"/>
      <c r="C669" s="3"/>
      <c r="D669" s="4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2.75" customHeight="1" x14ac:dyDescent="0.2">
      <c r="A670" s="3"/>
      <c r="B670" s="3"/>
      <c r="C670" s="3"/>
      <c r="D670" s="4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2.75" customHeight="1" x14ac:dyDescent="0.2">
      <c r="A671" s="3"/>
      <c r="B671" s="3"/>
      <c r="C671" s="3"/>
      <c r="D671" s="4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2.75" customHeight="1" x14ac:dyDescent="0.2">
      <c r="A672" s="3"/>
      <c r="B672" s="3"/>
      <c r="C672" s="3"/>
      <c r="D672" s="4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2.75" customHeight="1" x14ac:dyDescent="0.2">
      <c r="A673" s="3"/>
      <c r="B673" s="3"/>
      <c r="C673" s="3"/>
      <c r="D673" s="4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2.75" customHeight="1" x14ac:dyDescent="0.2">
      <c r="A674" s="3"/>
      <c r="B674" s="3"/>
      <c r="C674" s="3"/>
      <c r="D674" s="4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2.75" customHeight="1" x14ac:dyDescent="0.2">
      <c r="A675" s="3"/>
      <c r="B675" s="3"/>
      <c r="C675" s="3"/>
      <c r="D675" s="4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2.75" customHeight="1" x14ac:dyDescent="0.2">
      <c r="A676" s="3"/>
      <c r="B676" s="3"/>
      <c r="C676" s="3"/>
      <c r="D676" s="4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2.75" customHeight="1" x14ac:dyDescent="0.2">
      <c r="A677" s="3"/>
      <c r="B677" s="3"/>
      <c r="C677" s="3"/>
      <c r="D677" s="4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2.75" customHeight="1" x14ac:dyDescent="0.2">
      <c r="A678" s="3"/>
      <c r="B678" s="3"/>
      <c r="C678" s="3"/>
      <c r="D678" s="4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2.75" customHeight="1" x14ac:dyDescent="0.2">
      <c r="A679" s="3"/>
      <c r="B679" s="3"/>
      <c r="C679" s="3"/>
      <c r="D679" s="4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2.75" customHeight="1" x14ac:dyDescent="0.2">
      <c r="A680" s="3"/>
      <c r="B680" s="3"/>
      <c r="C680" s="3"/>
      <c r="D680" s="4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2.75" customHeight="1" x14ac:dyDescent="0.2">
      <c r="A681" s="3"/>
      <c r="B681" s="3"/>
      <c r="C681" s="3"/>
      <c r="D681" s="4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2.75" customHeight="1" x14ac:dyDescent="0.2">
      <c r="A682" s="3"/>
      <c r="B682" s="3"/>
      <c r="C682" s="3"/>
      <c r="D682" s="4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2.75" customHeight="1" x14ac:dyDescent="0.2">
      <c r="A683" s="3"/>
      <c r="B683" s="3"/>
      <c r="C683" s="3"/>
      <c r="D683" s="4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2.75" customHeight="1" x14ac:dyDescent="0.2">
      <c r="A684" s="3"/>
      <c r="B684" s="3"/>
      <c r="C684" s="3"/>
      <c r="D684" s="4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2.75" customHeight="1" x14ac:dyDescent="0.2">
      <c r="A685" s="3"/>
      <c r="B685" s="3"/>
      <c r="C685" s="3"/>
      <c r="D685" s="4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2.75" customHeight="1" x14ac:dyDescent="0.2">
      <c r="A686" s="3"/>
      <c r="B686" s="3"/>
      <c r="C686" s="3"/>
      <c r="D686" s="4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2.75" customHeight="1" x14ac:dyDescent="0.2">
      <c r="A687" s="3"/>
      <c r="B687" s="3"/>
      <c r="C687" s="3"/>
      <c r="D687" s="4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2.75" customHeight="1" x14ac:dyDescent="0.2">
      <c r="A688" s="3"/>
      <c r="B688" s="3"/>
      <c r="C688" s="3"/>
      <c r="D688" s="4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2.75" customHeight="1" x14ac:dyDescent="0.2">
      <c r="A689" s="3"/>
      <c r="B689" s="3"/>
      <c r="C689" s="3"/>
      <c r="D689" s="4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2.75" customHeight="1" x14ac:dyDescent="0.2">
      <c r="A690" s="3"/>
      <c r="B690" s="3"/>
      <c r="C690" s="3"/>
      <c r="D690" s="4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2.75" customHeight="1" x14ac:dyDescent="0.2">
      <c r="A691" s="3"/>
      <c r="B691" s="3"/>
      <c r="C691" s="3"/>
      <c r="D691" s="4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2.75" customHeight="1" x14ac:dyDescent="0.2">
      <c r="A692" s="3"/>
      <c r="B692" s="3"/>
      <c r="C692" s="3"/>
      <c r="D692" s="4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2.75" customHeight="1" x14ac:dyDescent="0.2">
      <c r="A693" s="3"/>
      <c r="B693" s="3"/>
      <c r="C693" s="3"/>
      <c r="D693" s="4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2.75" customHeight="1" x14ac:dyDescent="0.2">
      <c r="A694" s="3"/>
      <c r="B694" s="3"/>
      <c r="C694" s="3"/>
      <c r="D694" s="4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2.75" customHeight="1" x14ac:dyDescent="0.2">
      <c r="A695" s="3"/>
      <c r="B695" s="3"/>
      <c r="C695" s="3"/>
      <c r="D695" s="4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2.75" customHeight="1" x14ac:dyDescent="0.2">
      <c r="A696" s="3"/>
      <c r="B696" s="3"/>
      <c r="C696" s="3"/>
      <c r="D696" s="4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2.75" customHeight="1" x14ac:dyDescent="0.2">
      <c r="A697" s="3"/>
      <c r="B697" s="3"/>
      <c r="C697" s="3"/>
      <c r="D697" s="4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2.75" customHeight="1" x14ac:dyDescent="0.2">
      <c r="A698" s="3"/>
      <c r="B698" s="3"/>
      <c r="C698" s="3"/>
      <c r="D698" s="4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2.75" customHeight="1" x14ac:dyDescent="0.2">
      <c r="A699" s="3"/>
      <c r="B699" s="3"/>
      <c r="C699" s="3"/>
      <c r="D699" s="4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2.75" customHeight="1" x14ac:dyDescent="0.2">
      <c r="A700" s="3"/>
      <c r="B700" s="3"/>
      <c r="C700" s="3"/>
      <c r="D700" s="4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2.75" customHeight="1" x14ac:dyDescent="0.2">
      <c r="A701" s="3"/>
      <c r="B701" s="3"/>
      <c r="C701" s="3"/>
      <c r="D701" s="4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2.75" customHeight="1" x14ac:dyDescent="0.2">
      <c r="A702" s="3"/>
      <c r="B702" s="3"/>
      <c r="C702" s="3"/>
      <c r="D702" s="4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2.75" customHeight="1" x14ac:dyDescent="0.2">
      <c r="A703" s="3"/>
      <c r="B703" s="3"/>
      <c r="C703" s="3"/>
      <c r="D703" s="4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2.75" customHeight="1" x14ac:dyDescent="0.2">
      <c r="A704" s="3"/>
      <c r="B704" s="3"/>
      <c r="C704" s="3"/>
      <c r="D704" s="4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2.75" customHeight="1" x14ac:dyDescent="0.2">
      <c r="A705" s="3"/>
      <c r="B705" s="3"/>
      <c r="C705" s="3"/>
      <c r="D705" s="4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2.75" customHeight="1" x14ac:dyDescent="0.2">
      <c r="A706" s="3"/>
      <c r="B706" s="3"/>
      <c r="C706" s="3"/>
      <c r="D706" s="4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2.75" customHeight="1" x14ac:dyDescent="0.2">
      <c r="A707" s="3"/>
      <c r="B707" s="3"/>
      <c r="C707" s="3"/>
      <c r="D707" s="4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2.75" customHeight="1" x14ac:dyDescent="0.2">
      <c r="A708" s="3"/>
      <c r="B708" s="3"/>
      <c r="C708" s="3"/>
      <c r="D708" s="4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2.75" customHeight="1" x14ac:dyDescent="0.2">
      <c r="A709" s="3"/>
      <c r="B709" s="3"/>
      <c r="C709" s="3"/>
      <c r="D709" s="4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2.75" customHeight="1" x14ac:dyDescent="0.2">
      <c r="A710" s="3"/>
      <c r="B710" s="3"/>
      <c r="C710" s="3"/>
      <c r="D710" s="4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2.75" customHeight="1" x14ac:dyDescent="0.2">
      <c r="A711" s="3"/>
      <c r="B711" s="3"/>
      <c r="C711" s="3"/>
      <c r="D711" s="4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2.75" customHeight="1" x14ac:dyDescent="0.2">
      <c r="A712" s="3"/>
      <c r="B712" s="3"/>
      <c r="C712" s="3"/>
      <c r="D712" s="4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2.75" customHeight="1" x14ac:dyDescent="0.2">
      <c r="A713" s="3"/>
      <c r="B713" s="3"/>
      <c r="C713" s="3"/>
      <c r="D713" s="4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2.75" customHeight="1" x14ac:dyDescent="0.2">
      <c r="A714" s="3"/>
      <c r="B714" s="3"/>
      <c r="C714" s="3"/>
      <c r="D714" s="4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2.75" customHeight="1" x14ac:dyDescent="0.2">
      <c r="A715" s="3"/>
      <c r="B715" s="3"/>
      <c r="C715" s="3"/>
      <c r="D715" s="4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2.75" customHeight="1" x14ac:dyDescent="0.2">
      <c r="A716" s="3"/>
      <c r="B716" s="3"/>
      <c r="C716" s="3"/>
      <c r="D716" s="4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2.75" customHeight="1" x14ac:dyDescent="0.2">
      <c r="A717" s="3"/>
      <c r="B717" s="3"/>
      <c r="C717" s="3"/>
      <c r="D717" s="4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2.75" customHeight="1" x14ac:dyDescent="0.2">
      <c r="A718" s="3"/>
      <c r="B718" s="3"/>
      <c r="C718" s="3"/>
      <c r="D718" s="4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2.75" customHeight="1" x14ac:dyDescent="0.2">
      <c r="A719" s="3"/>
      <c r="B719" s="3"/>
      <c r="C719" s="3"/>
      <c r="D719" s="4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2.75" customHeight="1" x14ac:dyDescent="0.2">
      <c r="A720" s="3"/>
      <c r="B720" s="3"/>
      <c r="C720" s="3"/>
      <c r="D720" s="4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2.75" customHeight="1" x14ac:dyDescent="0.2">
      <c r="A721" s="3"/>
      <c r="B721" s="3"/>
      <c r="C721" s="3"/>
      <c r="D721" s="4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2.75" customHeight="1" x14ac:dyDescent="0.2">
      <c r="A722" s="3"/>
      <c r="B722" s="3"/>
      <c r="C722" s="3"/>
      <c r="D722" s="4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2.75" customHeight="1" x14ac:dyDescent="0.2">
      <c r="A723" s="3"/>
      <c r="B723" s="3"/>
      <c r="C723" s="3"/>
      <c r="D723" s="4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2.75" customHeight="1" x14ac:dyDescent="0.2">
      <c r="A724" s="3"/>
      <c r="B724" s="3"/>
      <c r="C724" s="3"/>
      <c r="D724" s="4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2.75" customHeight="1" x14ac:dyDescent="0.2">
      <c r="A725" s="3"/>
      <c r="B725" s="3"/>
      <c r="C725" s="3"/>
      <c r="D725" s="4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2.75" customHeight="1" x14ac:dyDescent="0.2">
      <c r="A726" s="3"/>
      <c r="B726" s="3"/>
      <c r="C726" s="3"/>
      <c r="D726" s="4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2.75" customHeight="1" x14ac:dyDescent="0.2">
      <c r="A727" s="3"/>
      <c r="B727" s="3"/>
      <c r="C727" s="3"/>
      <c r="D727" s="4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2.75" customHeight="1" x14ac:dyDescent="0.2">
      <c r="A728" s="3"/>
      <c r="B728" s="3"/>
      <c r="C728" s="3"/>
      <c r="D728" s="4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2.75" customHeight="1" x14ac:dyDescent="0.2">
      <c r="A729" s="3"/>
      <c r="B729" s="3"/>
      <c r="C729" s="3"/>
      <c r="D729" s="4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2.75" customHeight="1" x14ac:dyDescent="0.2">
      <c r="A730" s="3"/>
      <c r="B730" s="3"/>
      <c r="C730" s="3"/>
      <c r="D730" s="4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2.75" customHeight="1" x14ac:dyDescent="0.2">
      <c r="A731" s="3"/>
      <c r="B731" s="3"/>
      <c r="C731" s="3"/>
      <c r="D731" s="4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2.75" customHeight="1" x14ac:dyDescent="0.2">
      <c r="A732" s="3"/>
      <c r="B732" s="3"/>
      <c r="C732" s="3"/>
      <c r="D732" s="4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2.75" customHeight="1" x14ac:dyDescent="0.2">
      <c r="A733" s="3"/>
      <c r="B733" s="3"/>
      <c r="C733" s="3"/>
      <c r="D733" s="4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2.75" customHeight="1" x14ac:dyDescent="0.2">
      <c r="A734" s="3"/>
      <c r="B734" s="3"/>
      <c r="C734" s="3"/>
      <c r="D734" s="4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2.75" customHeight="1" x14ac:dyDescent="0.2">
      <c r="A735" s="3"/>
      <c r="B735" s="3"/>
      <c r="C735" s="3"/>
      <c r="D735" s="4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2.75" customHeight="1" x14ac:dyDescent="0.2">
      <c r="A736" s="3"/>
      <c r="B736" s="3"/>
      <c r="C736" s="3"/>
      <c r="D736" s="4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2.75" customHeight="1" x14ac:dyDescent="0.2">
      <c r="A737" s="3"/>
      <c r="B737" s="3"/>
      <c r="C737" s="3"/>
      <c r="D737" s="4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2.75" customHeight="1" x14ac:dyDescent="0.2">
      <c r="A738" s="3"/>
      <c r="B738" s="3"/>
      <c r="C738" s="3"/>
      <c r="D738" s="4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2.75" customHeight="1" x14ac:dyDescent="0.2">
      <c r="A739" s="3"/>
      <c r="B739" s="3"/>
      <c r="C739" s="3"/>
      <c r="D739" s="4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2.75" customHeight="1" x14ac:dyDescent="0.2">
      <c r="A740" s="3"/>
      <c r="B740" s="3"/>
      <c r="C740" s="3"/>
      <c r="D740" s="4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2.75" customHeight="1" x14ac:dyDescent="0.2">
      <c r="A741" s="3"/>
      <c r="B741" s="3"/>
      <c r="C741" s="3"/>
      <c r="D741" s="4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2.75" customHeight="1" x14ac:dyDescent="0.2">
      <c r="A742" s="3"/>
      <c r="B742" s="3"/>
      <c r="C742" s="3"/>
      <c r="D742" s="4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2.75" customHeight="1" x14ac:dyDescent="0.2">
      <c r="A743" s="3"/>
      <c r="B743" s="3"/>
      <c r="C743" s="3"/>
      <c r="D743" s="4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2.75" customHeight="1" x14ac:dyDescent="0.2">
      <c r="A744" s="3"/>
      <c r="B744" s="3"/>
      <c r="C744" s="3"/>
      <c r="D744" s="4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2.75" customHeight="1" x14ac:dyDescent="0.2">
      <c r="A745" s="3"/>
      <c r="B745" s="3"/>
      <c r="C745" s="3"/>
      <c r="D745" s="4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2.75" customHeight="1" x14ac:dyDescent="0.2">
      <c r="A746" s="3"/>
      <c r="B746" s="3"/>
      <c r="C746" s="3"/>
      <c r="D746" s="4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2.75" customHeight="1" x14ac:dyDescent="0.2">
      <c r="A747" s="3"/>
      <c r="B747" s="3"/>
      <c r="C747" s="3"/>
      <c r="D747" s="4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2.75" customHeight="1" x14ac:dyDescent="0.2">
      <c r="A748" s="3"/>
      <c r="B748" s="3"/>
      <c r="C748" s="3"/>
      <c r="D748" s="4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2.75" customHeight="1" x14ac:dyDescent="0.2">
      <c r="A749" s="3"/>
      <c r="B749" s="3"/>
      <c r="C749" s="3"/>
      <c r="D749" s="4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2.75" customHeight="1" x14ac:dyDescent="0.2">
      <c r="A750" s="3"/>
      <c r="B750" s="3"/>
      <c r="C750" s="3"/>
      <c r="D750" s="4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2.75" customHeight="1" x14ac:dyDescent="0.2">
      <c r="A751" s="3"/>
      <c r="B751" s="3"/>
      <c r="C751" s="3"/>
      <c r="D751" s="4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2.75" customHeight="1" x14ac:dyDescent="0.2">
      <c r="A752" s="3"/>
      <c r="B752" s="3"/>
      <c r="C752" s="3"/>
      <c r="D752" s="4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2.75" customHeight="1" x14ac:dyDescent="0.2">
      <c r="A753" s="3"/>
      <c r="B753" s="3"/>
      <c r="C753" s="3"/>
      <c r="D753" s="4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2.75" customHeight="1" x14ac:dyDescent="0.2">
      <c r="A754" s="3"/>
      <c r="B754" s="3"/>
      <c r="C754" s="3"/>
      <c r="D754" s="4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2.75" customHeight="1" x14ac:dyDescent="0.2">
      <c r="A755" s="3"/>
      <c r="B755" s="3"/>
      <c r="C755" s="3"/>
      <c r="D755" s="4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2.75" customHeight="1" x14ac:dyDescent="0.2">
      <c r="A756" s="3"/>
      <c r="B756" s="3"/>
      <c r="C756" s="3"/>
      <c r="D756" s="4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2.75" customHeight="1" x14ac:dyDescent="0.2">
      <c r="A757" s="3"/>
      <c r="B757" s="3"/>
      <c r="C757" s="3"/>
      <c r="D757" s="4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2.75" customHeight="1" x14ac:dyDescent="0.2">
      <c r="A758" s="3"/>
      <c r="B758" s="3"/>
      <c r="C758" s="3"/>
      <c r="D758" s="4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2.75" customHeight="1" x14ac:dyDescent="0.2">
      <c r="A759" s="3"/>
      <c r="B759" s="3"/>
      <c r="C759" s="3"/>
      <c r="D759" s="4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2.75" customHeight="1" x14ac:dyDescent="0.2">
      <c r="A760" s="3"/>
      <c r="B760" s="3"/>
      <c r="C760" s="3"/>
      <c r="D760" s="4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2.75" customHeight="1" x14ac:dyDescent="0.2">
      <c r="A761" s="3"/>
      <c r="B761" s="3"/>
      <c r="C761" s="3"/>
      <c r="D761" s="4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2.75" customHeight="1" x14ac:dyDescent="0.2">
      <c r="A762" s="3"/>
      <c r="B762" s="3"/>
      <c r="C762" s="3"/>
      <c r="D762" s="4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2.75" customHeight="1" x14ac:dyDescent="0.2">
      <c r="A763" s="3"/>
      <c r="B763" s="3"/>
      <c r="C763" s="3"/>
      <c r="D763" s="4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2.75" customHeight="1" x14ac:dyDescent="0.2">
      <c r="A764" s="3"/>
      <c r="B764" s="3"/>
      <c r="C764" s="3"/>
      <c r="D764" s="4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2.75" customHeight="1" x14ac:dyDescent="0.2">
      <c r="A765" s="3"/>
      <c r="B765" s="3"/>
      <c r="C765" s="3"/>
      <c r="D765" s="4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2.75" customHeight="1" x14ac:dyDescent="0.2">
      <c r="A766" s="3"/>
      <c r="B766" s="3"/>
      <c r="C766" s="3"/>
      <c r="D766" s="4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2.75" customHeight="1" x14ac:dyDescent="0.2">
      <c r="A767" s="3"/>
      <c r="B767" s="3"/>
      <c r="C767" s="3"/>
      <c r="D767" s="4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2.75" customHeight="1" x14ac:dyDescent="0.2">
      <c r="A768" s="3"/>
      <c r="B768" s="3"/>
      <c r="C768" s="3"/>
      <c r="D768" s="4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2.75" customHeight="1" x14ac:dyDescent="0.2">
      <c r="A769" s="3"/>
      <c r="B769" s="3"/>
      <c r="C769" s="3"/>
      <c r="D769" s="4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2.75" customHeight="1" x14ac:dyDescent="0.2">
      <c r="A770" s="3"/>
      <c r="B770" s="3"/>
      <c r="C770" s="3"/>
      <c r="D770" s="4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2.75" customHeight="1" x14ac:dyDescent="0.2">
      <c r="A771" s="3"/>
      <c r="B771" s="3"/>
      <c r="C771" s="3"/>
      <c r="D771" s="4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2.75" customHeight="1" x14ac:dyDescent="0.2">
      <c r="A772" s="3"/>
      <c r="B772" s="3"/>
      <c r="C772" s="3"/>
      <c r="D772" s="4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2.75" customHeight="1" x14ac:dyDescent="0.2">
      <c r="A773" s="3"/>
      <c r="B773" s="3"/>
      <c r="C773" s="3"/>
      <c r="D773" s="4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2.75" customHeight="1" x14ac:dyDescent="0.2">
      <c r="A774" s="3"/>
      <c r="B774" s="3"/>
      <c r="C774" s="3"/>
      <c r="D774" s="4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2.75" customHeight="1" x14ac:dyDescent="0.2">
      <c r="A775" s="3"/>
      <c r="B775" s="3"/>
      <c r="C775" s="3"/>
      <c r="D775" s="4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2.75" customHeight="1" x14ac:dyDescent="0.2">
      <c r="A776" s="3"/>
      <c r="B776" s="3"/>
      <c r="C776" s="3"/>
      <c r="D776" s="4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2.75" customHeight="1" x14ac:dyDescent="0.2">
      <c r="A777" s="3"/>
      <c r="B777" s="3"/>
      <c r="C777" s="3"/>
      <c r="D777" s="4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2.75" customHeight="1" x14ac:dyDescent="0.2">
      <c r="A778" s="3"/>
      <c r="B778" s="3"/>
      <c r="C778" s="3"/>
      <c r="D778" s="4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2.75" customHeight="1" x14ac:dyDescent="0.2">
      <c r="A779" s="3"/>
      <c r="B779" s="3"/>
      <c r="C779" s="3"/>
      <c r="D779" s="4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2.75" customHeight="1" x14ac:dyDescent="0.2">
      <c r="A780" s="3"/>
      <c r="B780" s="3"/>
      <c r="C780" s="3"/>
      <c r="D780" s="4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2.75" customHeight="1" x14ac:dyDescent="0.2">
      <c r="A781" s="3"/>
      <c r="B781" s="3"/>
      <c r="C781" s="3"/>
      <c r="D781" s="4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2.75" customHeight="1" x14ac:dyDescent="0.2">
      <c r="A782" s="3"/>
      <c r="B782" s="3"/>
      <c r="C782" s="3"/>
      <c r="D782" s="4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2.75" customHeight="1" x14ac:dyDescent="0.2">
      <c r="A783" s="3"/>
      <c r="B783" s="3"/>
      <c r="C783" s="3"/>
      <c r="D783" s="4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2.75" customHeight="1" x14ac:dyDescent="0.2">
      <c r="A784" s="3"/>
      <c r="B784" s="3"/>
      <c r="C784" s="3"/>
      <c r="D784" s="4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2.75" customHeight="1" x14ac:dyDescent="0.2">
      <c r="A785" s="3"/>
      <c r="B785" s="3"/>
      <c r="C785" s="3"/>
      <c r="D785" s="4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2.75" customHeight="1" x14ac:dyDescent="0.2">
      <c r="A786" s="3"/>
      <c r="B786" s="3"/>
      <c r="C786" s="3"/>
      <c r="D786" s="4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2.75" customHeight="1" x14ac:dyDescent="0.2">
      <c r="A787" s="3"/>
      <c r="B787" s="3"/>
      <c r="C787" s="3"/>
      <c r="D787" s="4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2.75" customHeight="1" x14ac:dyDescent="0.2">
      <c r="A788" s="3"/>
      <c r="B788" s="3"/>
      <c r="C788" s="3"/>
      <c r="D788" s="4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2.75" customHeight="1" x14ac:dyDescent="0.2">
      <c r="A789" s="3"/>
      <c r="B789" s="3"/>
      <c r="C789" s="3"/>
      <c r="D789" s="4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2.75" customHeight="1" x14ac:dyDescent="0.2">
      <c r="A790" s="3"/>
      <c r="B790" s="3"/>
      <c r="C790" s="3"/>
      <c r="D790" s="4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2.75" customHeight="1" x14ac:dyDescent="0.2">
      <c r="A791" s="3"/>
      <c r="B791" s="3"/>
      <c r="C791" s="3"/>
      <c r="D791" s="4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2.75" customHeight="1" x14ac:dyDescent="0.2">
      <c r="A792" s="3"/>
      <c r="B792" s="3"/>
      <c r="C792" s="3"/>
      <c r="D792" s="4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2.75" customHeight="1" x14ac:dyDescent="0.2">
      <c r="A793" s="3"/>
      <c r="B793" s="3"/>
      <c r="C793" s="3"/>
      <c r="D793" s="4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2.75" customHeight="1" x14ac:dyDescent="0.2">
      <c r="A794" s="3"/>
      <c r="B794" s="3"/>
      <c r="C794" s="3"/>
      <c r="D794" s="4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2.75" customHeight="1" x14ac:dyDescent="0.2">
      <c r="A795" s="3"/>
      <c r="B795" s="3"/>
      <c r="C795" s="3"/>
      <c r="D795" s="4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2.75" customHeight="1" x14ac:dyDescent="0.2">
      <c r="A796" s="3"/>
      <c r="B796" s="3"/>
      <c r="C796" s="3"/>
      <c r="D796" s="4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2.75" customHeight="1" x14ac:dyDescent="0.2">
      <c r="A797" s="3"/>
      <c r="B797" s="3"/>
      <c r="C797" s="3"/>
      <c r="D797" s="4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2.75" customHeight="1" x14ac:dyDescent="0.2">
      <c r="A798" s="3"/>
      <c r="B798" s="3"/>
      <c r="C798" s="3"/>
      <c r="D798" s="4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2.75" customHeight="1" x14ac:dyDescent="0.2">
      <c r="A799" s="3"/>
      <c r="B799" s="3"/>
      <c r="C799" s="3"/>
      <c r="D799" s="4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2.75" customHeight="1" x14ac:dyDescent="0.2">
      <c r="A800" s="3"/>
      <c r="B800" s="3"/>
      <c r="C800" s="3"/>
      <c r="D800" s="4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2.75" customHeight="1" x14ac:dyDescent="0.2">
      <c r="A801" s="3"/>
      <c r="B801" s="3"/>
      <c r="C801" s="3"/>
      <c r="D801" s="4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2.75" customHeight="1" x14ac:dyDescent="0.2">
      <c r="A802" s="3"/>
      <c r="B802" s="3"/>
      <c r="C802" s="3"/>
      <c r="D802" s="4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2.75" customHeight="1" x14ac:dyDescent="0.2">
      <c r="A803" s="3"/>
      <c r="B803" s="3"/>
      <c r="C803" s="3"/>
      <c r="D803" s="4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2.75" customHeight="1" x14ac:dyDescent="0.2">
      <c r="A804" s="3"/>
      <c r="B804" s="3"/>
      <c r="C804" s="3"/>
      <c r="D804" s="4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2.75" customHeight="1" x14ac:dyDescent="0.2">
      <c r="A805" s="3"/>
      <c r="B805" s="3"/>
      <c r="C805" s="3"/>
      <c r="D805" s="4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2.75" customHeight="1" x14ac:dyDescent="0.2">
      <c r="A806" s="3"/>
      <c r="B806" s="3"/>
      <c r="C806" s="3"/>
      <c r="D806" s="4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2.75" customHeight="1" x14ac:dyDescent="0.2">
      <c r="A807" s="3"/>
      <c r="B807" s="3"/>
      <c r="C807" s="3"/>
      <c r="D807" s="4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2.75" customHeight="1" x14ac:dyDescent="0.2">
      <c r="A808" s="3"/>
      <c r="B808" s="3"/>
      <c r="C808" s="3"/>
      <c r="D808" s="4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2.75" customHeight="1" x14ac:dyDescent="0.2">
      <c r="A809" s="3"/>
      <c r="B809" s="3"/>
      <c r="C809" s="3"/>
      <c r="D809" s="4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2.75" customHeight="1" x14ac:dyDescent="0.2">
      <c r="A810" s="3"/>
      <c r="B810" s="3"/>
      <c r="C810" s="3"/>
      <c r="D810" s="4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2.75" customHeight="1" x14ac:dyDescent="0.2">
      <c r="A811" s="3"/>
      <c r="B811" s="3"/>
      <c r="C811" s="3"/>
      <c r="D811" s="4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2.75" customHeight="1" x14ac:dyDescent="0.2">
      <c r="A812" s="3"/>
      <c r="B812" s="3"/>
      <c r="C812" s="3"/>
      <c r="D812" s="4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2.75" customHeight="1" x14ac:dyDescent="0.2">
      <c r="A813" s="3"/>
      <c r="B813" s="3"/>
      <c r="C813" s="3"/>
      <c r="D813" s="4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2.75" customHeight="1" x14ac:dyDescent="0.2">
      <c r="A814" s="3"/>
      <c r="B814" s="3"/>
      <c r="C814" s="3"/>
      <c r="D814" s="4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2.75" customHeight="1" x14ac:dyDescent="0.2">
      <c r="A815" s="3"/>
      <c r="B815" s="3"/>
      <c r="C815" s="3"/>
      <c r="D815" s="4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2.75" customHeight="1" x14ac:dyDescent="0.2">
      <c r="A816" s="3"/>
      <c r="B816" s="3"/>
      <c r="C816" s="3"/>
      <c r="D816" s="4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2.75" customHeight="1" x14ac:dyDescent="0.2">
      <c r="A817" s="3"/>
      <c r="B817" s="3"/>
      <c r="C817" s="3"/>
      <c r="D817" s="4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2.75" customHeight="1" x14ac:dyDescent="0.2">
      <c r="A818" s="3"/>
      <c r="B818" s="3"/>
      <c r="C818" s="3"/>
      <c r="D818" s="4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2.75" customHeight="1" x14ac:dyDescent="0.2">
      <c r="A819" s="3"/>
      <c r="B819" s="3"/>
      <c r="C819" s="3"/>
      <c r="D819" s="4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2.75" customHeight="1" x14ac:dyDescent="0.2">
      <c r="A820" s="3"/>
      <c r="B820" s="3"/>
      <c r="C820" s="3"/>
      <c r="D820" s="4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2.75" customHeight="1" x14ac:dyDescent="0.2">
      <c r="A821" s="3"/>
      <c r="B821" s="3"/>
      <c r="C821" s="3"/>
      <c r="D821" s="4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2.75" customHeight="1" x14ac:dyDescent="0.2">
      <c r="A822" s="3"/>
      <c r="B822" s="3"/>
      <c r="C822" s="3"/>
      <c r="D822" s="4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2.75" customHeight="1" x14ac:dyDescent="0.2">
      <c r="A823" s="3"/>
      <c r="B823" s="3"/>
      <c r="C823" s="3"/>
      <c r="D823" s="4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2.75" customHeight="1" x14ac:dyDescent="0.2">
      <c r="A824" s="3"/>
      <c r="B824" s="3"/>
      <c r="C824" s="3"/>
      <c r="D824" s="4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2.75" customHeight="1" x14ac:dyDescent="0.2">
      <c r="A825" s="3"/>
      <c r="B825" s="3"/>
      <c r="C825" s="3"/>
      <c r="D825" s="4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2.75" customHeight="1" x14ac:dyDescent="0.2">
      <c r="A826" s="3"/>
      <c r="B826" s="3"/>
      <c r="C826" s="3"/>
      <c r="D826" s="4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2.75" customHeight="1" x14ac:dyDescent="0.2">
      <c r="A827" s="3"/>
      <c r="B827" s="3"/>
      <c r="C827" s="3"/>
      <c r="D827" s="4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2.75" customHeight="1" x14ac:dyDescent="0.2">
      <c r="A828" s="3"/>
      <c r="B828" s="3"/>
      <c r="C828" s="3"/>
      <c r="D828" s="4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2.75" customHeight="1" x14ac:dyDescent="0.2">
      <c r="A829" s="3"/>
      <c r="B829" s="3"/>
      <c r="C829" s="3"/>
      <c r="D829" s="4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2.75" customHeight="1" x14ac:dyDescent="0.2">
      <c r="A830" s="3"/>
      <c r="B830" s="3"/>
      <c r="C830" s="3"/>
      <c r="D830" s="4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2.75" customHeight="1" x14ac:dyDescent="0.2">
      <c r="A831" s="3"/>
      <c r="B831" s="3"/>
      <c r="C831" s="3"/>
      <c r="D831" s="4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2.75" customHeight="1" x14ac:dyDescent="0.2">
      <c r="A832" s="3"/>
      <c r="B832" s="3"/>
      <c r="C832" s="3"/>
      <c r="D832" s="4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2.75" customHeight="1" x14ac:dyDescent="0.2">
      <c r="A833" s="3"/>
      <c r="B833" s="3"/>
      <c r="C833" s="3"/>
      <c r="D833" s="4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2.75" customHeight="1" x14ac:dyDescent="0.2">
      <c r="A834" s="3"/>
      <c r="B834" s="3"/>
      <c r="C834" s="3"/>
      <c r="D834" s="4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2.75" customHeight="1" x14ac:dyDescent="0.2">
      <c r="A835" s="3"/>
      <c r="B835" s="3"/>
      <c r="C835" s="3"/>
      <c r="D835" s="4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2.75" customHeight="1" x14ac:dyDescent="0.2">
      <c r="A836" s="3"/>
      <c r="B836" s="3"/>
      <c r="C836" s="3"/>
      <c r="D836" s="4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2.75" customHeight="1" x14ac:dyDescent="0.2">
      <c r="A837" s="3"/>
      <c r="B837" s="3"/>
      <c r="C837" s="3"/>
      <c r="D837" s="4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2.75" customHeight="1" x14ac:dyDescent="0.2">
      <c r="A838" s="3"/>
      <c r="B838" s="3"/>
      <c r="C838" s="3"/>
      <c r="D838" s="4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2.75" customHeight="1" x14ac:dyDescent="0.2">
      <c r="A839" s="3"/>
      <c r="B839" s="3"/>
      <c r="C839" s="3"/>
      <c r="D839" s="4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2.75" customHeight="1" x14ac:dyDescent="0.2">
      <c r="A840" s="3"/>
      <c r="B840" s="3"/>
      <c r="C840" s="3"/>
      <c r="D840" s="4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2.75" customHeight="1" x14ac:dyDescent="0.2">
      <c r="A841" s="3"/>
      <c r="B841" s="3"/>
      <c r="C841" s="3"/>
      <c r="D841" s="4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2.75" customHeight="1" x14ac:dyDescent="0.2">
      <c r="A842" s="3"/>
      <c r="B842" s="3"/>
      <c r="C842" s="3"/>
      <c r="D842" s="4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2.75" customHeight="1" x14ac:dyDescent="0.2">
      <c r="A843" s="3"/>
      <c r="B843" s="3"/>
      <c r="C843" s="3"/>
      <c r="D843" s="4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2.75" customHeight="1" x14ac:dyDescent="0.2">
      <c r="A844" s="3"/>
      <c r="B844" s="3"/>
      <c r="C844" s="3"/>
      <c r="D844" s="4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2.75" customHeight="1" x14ac:dyDescent="0.2">
      <c r="A845" s="3"/>
      <c r="B845" s="3"/>
      <c r="C845" s="3"/>
      <c r="D845" s="4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2.75" customHeight="1" x14ac:dyDescent="0.2">
      <c r="A846" s="3"/>
      <c r="B846" s="3"/>
      <c r="C846" s="3"/>
      <c r="D846" s="4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2.75" customHeight="1" x14ac:dyDescent="0.2">
      <c r="A847" s="3"/>
      <c r="B847" s="3"/>
      <c r="C847" s="3"/>
      <c r="D847" s="4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2.75" customHeight="1" x14ac:dyDescent="0.2">
      <c r="A848" s="3"/>
      <c r="B848" s="3"/>
      <c r="C848" s="3"/>
      <c r="D848" s="4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2.75" customHeight="1" x14ac:dyDescent="0.2">
      <c r="A849" s="3"/>
      <c r="B849" s="3"/>
      <c r="C849" s="3"/>
      <c r="D849" s="4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2.75" customHeight="1" x14ac:dyDescent="0.2">
      <c r="A850" s="3"/>
      <c r="B850" s="3"/>
      <c r="C850" s="3"/>
      <c r="D850" s="4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2.75" customHeight="1" x14ac:dyDescent="0.2">
      <c r="A851" s="3"/>
      <c r="B851" s="3"/>
      <c r="C851" s="3"/>
      <c r="D851" s="4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2.75" customHeight="1" x14ac:dyDescent="0.2">
      <c r="A852" s="3"/>
      <c r="B852" s="3"/>
      <c r="C852" s="3"/>
      <c r="D852" s="4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2.75" customHeight="1" x14ac:dyDescent="0.2">
      <c r="A853" s="3"/>
      <c r="B853" s="3"/>
      <c r="C853" s="3"/>
      <c r="D853" s="4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2.75" customHeight="1" x14ac:dyDescent="0.2">
      <c r="A854" s="3"/>
      <c r="B854" s="3"/>
      <c r="C854" s="3"/>
      <c r="D854" s="4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2.75" customHeight="1" x14ac:dyDescent="0.2">
      <c r="A855" s="3"/>
      <c r="B855" s="3"/>
      <c r="C855" s="3"/>
      <c r="D855" s="4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2.75" customHeight="1" x14ac:dyDescent="0.2">
      <c r="A856" s="3"/>
      <c r="B856" s="3"/>
      <c r="C856" s="3"/>
      <c r="D856" s="4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2.75" customHeight="1" x14ac:dyDescent="0.2">
      <c r="A857" s="3"/>
      <c r="B857" s="3"/>
      <c r="C857" s="3"/>
      <c r="D857" s="4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2.75" customHeight="1" x14ac:dyDescent="0.2">
      <c r="A858" s="3"/>
      <c r="B858" s="3"/>
      <c r="C858" s="3"/>
      <c r="D858" s="4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2.75" customHeight="1" x14ac:dyDescent="0.2">
      <c r="A859" s="3"/>
      <c r="B859" s="3"/>
      <c r="C859" s="3"/>
      <c r="D859" s="4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2.75" customHeight="1" x14ac:dyDescent="0.2">
      <c r="A860" s="3"/>
      <c r="B860" s="3"/>
      <c r="C860" s="3"/>
      <c r="D860" s="4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2.75" customHeight="1" x14ac:dyDescent="0.2">
      <c r="A861" s="3"/>
      <c r="B861" s="3"/>
      <c r="C861" s="3"/>
      <c r="D861" s="4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2.75" customHeight="1" x14ac:dyDescent="0.2">
      <c r="A862" s="3"/>
      <c r="B862" s="3"/>
      <c r="C862" s="3"/>
      <c r="D862" s="4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2.75" customHeight="1" x14ac:dyDescent="0.2">
      <c r="A863" s="3"/>
      <c r="B863" s="3"/>
      <c r="C863" s="3"/>
      <c r="D863" s="4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2.75" customHeight="1" x14ac:dyDescent="0.2">
      <c r="A864" s="3"/>
      <c r="B864" s="3"/>
      <c r="C864" s="3"/>
      <c r="D864" s="4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2.75" customHeight="1" x14ac:dyDescent="0.2">
      <c r="A865" s="3"/>
      <c r="B865" s="3"/>
      <c r="C865" s="3"/>
      <c r="D865" s="4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2.75" customHeight="1" x14ac:dyDescent="0.2">
      <c r="A866" s="3"/>
      <c r="B866" s="3"/>
      <c r="C866" s="3"/>
      <c r="D866" s="4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2.75" customHeight="1" x14ac:dyDescent="0.2">
      <c r="A867" s="3"/>
      <c r="B867" s="3"/>
      <c r="C867" s="3"/>
      <c r="D867" s="4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2.75" customHeight="1" x14ac:dyDescent="0.2">
      <c r="A868" s="3"/>
      <c r="B868" s="3"/>
      <c r="C868" s="3"/>
      <c r="D868" s="4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2.75" customHeight="1" x14ac:dyDescent="0.2">
      <c r="A869" s="3"/>
      <c r="B869" s="3"/>
      <c r="C869" s="3"/>
      <c r="D869" s="4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2.75" customHeight="1" x14ac:dyDescent="0.2">
      <c r="A870" s="3"/>
      <c r="B870" s="3"/>
      <c r="C870" s="3"/>
      <c r="D870" s="4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2.75" customHeight="1" x14ac:dyDescent="0.2">
      <c r="A871" s="3"/>
      <c r="B871" s="3"/>
      <c r="C871" s="3"/>
      <c r="D871" s="4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2.75" customHeight="1" x14ac:dyDescent="0.2">
      <c r="A872" s="3"/>
      <c r="B872" s="3"/>
      <c r="C872" s="3"/>
      <c r="D872" s="4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2.75" customHeight="1" x14ac:dyDescent="0.2">
      <c r="A873" s="3"/>
      <c r="B873" s="3"/>
      <c r="C873" s="3"/>
      <c r="D873" s="4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2.75" customHeight="1" x14ac:dyDescent="0.2">
      <c r="A874" s="3"/>
      <c r="B874" s="3"/>
      <c r="C874" s="3"/>
      <c r="D874" s="4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2.75" customHeight="1" x14ac:dyDescent="0.2">
      <c r="A875" s="3"/>
      <c r="B875" s="3"/>
      <c r="C875" s="3"/>
      <c r="D875" s="4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2.75" customHeight="1" x14ac:dyDescent="0.2">
      <c r="A876" s="3"/>
      <c r="B876" s="3"/>
      <c r="C876" s="3"/>
      <c r="D876" s="4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2.75" customHeight="1" x14ac:dyDescent="0.2">
      <c r="A877" s="3"/>
      <c r="B877" s="3"/>
      <c r="C877" s="3"/>
      <c r="D877" s="4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2.75" customHeight="1" x14ac:dyDescent="0.2">
      <c r="A878" s="3"/>
      <c r="B878" s="3"/>
      <c r="C878" s="3"/>
      <c r="D878" s="4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2.75" customHeight="1" x14ac:dyDescent="0.2">
      <c r="A879" s="3"/>
      <c r="B879" s="3"/>
      <c r="C879" s="3"/>
      <c r="D879" s="4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2.75" customHeight="1" x14ac:dyDescent="0.2">
      <c r="A880" s="3"/>
      <c r="B880" s="3"/>
      <c r="C880" s="3"/>
      <c r="D880" s="4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2.75" customHeight="1" x14ac:dyDescent="0.2">
      <c r="A881" s="3"/>
      <c r="B881" s="3"/>
      <c r="C881" s="3"/>
      <c r="D881" s="4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2.75" customHeight="1" x14ac:dyDescent="0.2">
      <c r="A882" s="3"/>
      <c r="B882" s="3"/>
      <c r="C882" s="3"/>
      <c r="D882" s="4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2.75" customHeight="1" x14ac:dyDescent="0.2">
      <c r="A883" s="3"/>
      <c r="B883" s="3"/>
      <c r="C883" s="3"/>
      <c r="D883" s="4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2.75" customHeight="1" x14ac:dyDescent="0.2">
      <c r="A884" s="3"/>
      <c r="B884" s="3"/>
      <c r="C884" s="3"/>
      <c r="D884" s="4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2.75" customHeight="1" x14ac:dyDescent="0.2">
      <c r="A885" s="3"/>
      <c r="B885" s="3"/>
      <c r="C885" s="3"/>
      <c r="D885" s="4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2.75" customHeight="1" x14ac:dyDescent="0.2">
      <c r="A886" s="3"/>
      <c r="B886" s="3"/>
      <c r="C886" s="3"/>
      <c r="D886" s="4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2.75" customHeight="1" x14ac:dyDescent="0.2">
      <c r="A887" s="3"/>
      <c r="B887" s="3"/>
      <c r="C887" s="3"/>
      <c r="D887" s="4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2.75" customHeight="1" x14ac:dyDescent="0.2">
      <c r="A888" s="3"/>
      <c r="B888" s="3"/>
      <c r="C888" s="3"/>
      <c r="D888" s="4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2.75" customHeight="1" x14ac:dyDescent="0.2">
      <c r="A889" s="3"/>
      <c r="B889" s="3"/>
      <c r="C889" s="3"/>
      <c r="D889" s="4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2.75" customHeight="1" x14ac:dyDescent="0.2">
      <c r="A890" s="3"/>
      <c r="B890" s="3"/>
      <c r="C890" s="3"/>
      <c r="D890" s="4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2.75" customHeight="1" x14ac:dyDescent="0.2">
      <c r="A891" s="3"/>
      <c r="B891" s="3"/>
      <c r="C891" s="3"/>
      <c r="D891" s="4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2.75" customHeight="1" x14ac:dyDescent="0.2">
      <c r="A892" s="3"/>
      <c r="B892" s="3"/>
      <c r="C892" s="3"/>
      <c r="D892" s="4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2.75" customHeight="1" x14ac:dyDescent="0.2">
      <c r="A893" s="3"/>
      <c r="B893" s="3"/>
      <c r="C893" s="3"/>
      <c r="D893" s="4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2.75" customHeight="1" x14ac:dyDescent="0.2">
      <c r="A894" s="3"/>
      <c r="B894" s="3"/>
      <c r="C894" s="3"/>
      <c r="D894" s="4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2.75" customHeight="1" x14ac:dyDescent="0.2">
      <c r="A895" s="3"/>
      <c r="B895" s="3"/>
      <c r="C895" s="3"/>
      <c r="D895" s="4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2.75" customHeight="1" x14ac:dyDescent="0.2">
      <c r="A896" s="3"/>
      <c r="B896" s="3"/>
      <c r="C896" s="3"/>
      <c r="D896" s="4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2.75" customHeight="1" x14ac:dyDescent="0.2">
      <c r="A897" s="3"/>
      <c r="B897" s="3"/>
      <c r="C897" s="3"/>
      <c r="D897" s="4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2.75" customHeight="1" x14ac:dyDescent="0.2">
      <c r="A898" s="3"/>
      <c r="B898" s="3"/>
      <c r="C898" s="3"/>
      <c r="D898" s="4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2.75" customHeight="1" x14ac:dyDescent="0.2">
      <c r="A899" s="3"/>
      <c r="B899" s="3"/>
      <c r="C899" s="3"/>
      <c r="D899" s="4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2.75" customHeight="1" x14ac:dyDescent="0.2">
      <c r="A900" s="3"/>
      <c r="B900" s="3"/>
      <c r="C900" s="3"/>
      <c r="D900" s="4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2.75" customHeight="1" x14ac:dyDescent="0.2">
      <c r="A901" s="3"/>
      <c r="B901" s="3"/>
      <c r="C901" s="3"/>
      <c r="D901" s="4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2.75" customHeight="1" x14ac:dyDescent="0.2">
      <c r="A902" s="3"/>
      <c r="B902" s="3"/>
      <c r="C902" s="3"/>
      <c r="D902" s="4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2.75" customHeight="1" x14ac:dyDescent="0.2">
      <c r="A903" s="3"/>
      <c r="B903" s="3"/>
      <c r="C903" s="3"/>
      <c r="D903" s="4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2.75" customHeight="1" x14ac:dyDescent="0.2">
      <c r="A904" s="3"/>
      <c r="B904" s="3"/>
      <c r="C904" s="3"/>
      <c r="D904" s="4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2.75" customHeight="1" x14ac:dyDescent="0.2">
      <c r="A905" s="3"/>
      <c r="B905" s="3"/>
      <c r="C905" s="3"/>
      <c r="D905" s="4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2.75" customHeight="1" x14ac:dyDescent="0.2">
      <c r="A906" s="3"/>
      <c r="B906" s="3"/>
      <c r="C906" s="3"/>
      <c r="D906" s="4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2.75" customHeight="1" x14ac:dyDescent="0.2">
      <c r="A907" s="3"/>
      <c r="B907" s="3"/>
      <c r="C907" s="3"/>
      <c r="D907" s="4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2.75" customHeight="1" x14ac:dyDescent="0.2">
      <c r="A908" s="3"/>
      <c r="B908" s="3"/>
      <c r="C908" s="3"/>
      <c r="D908" s="4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2.75" customHeight="1" x14ac:dyDescent="0.2">
      <c r="A909" s="3"/>
      <c r="B909" s="3"/>
      <c r="C909" s="3"/>
      <c r="D909" s="4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2.75" customHeight="1" x14ac:dyDescent="0.2">
      <c r="A910" s="3"/>
      <c r="B910" s="3"/>
      <c r="C910" s="3"/>
      <c r="D910" s="4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2.75" customHeight="1" x14ac:dyDescent="0.2">
      <c r="A911" s="3"/>
      <c r="B911" s="3"/>
      <c r="C911" s="3"/>
      <c r="D911" s="4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2.75" customHeight="1" x14ac:dyDescent="0.2">
      <c r="A912" s="3"/>
      <c r="B912" s="3"/>
      <c r="C912" s="3"/>
      <c r="D912" s="4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2.75" customHeight="1" x14ac:dyDescent="0.2">
      <c r="A913" s="3"/>
      <c r="B913" s="3"/>
      <c r="C913" s="3"/>
      <c r="D913" s="4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2.75" customHeight="1" x14ac:dyDescent="0.2">
      <c r="A914" s="3"/>
      <c r="B914" s="3"/>
      <c r="C914" s="3"/>
      <c r="D914" s="4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2.75" customHeight="1" x14ac:dyDescent="0.2">
      <c r="A915" s="3"/>
      <c r="B915" s="3"/>
      <c r="C915" s="3"/>
      <c r="D915" s="4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2.75" customHeight="1" x14ac:dyDescent="0.2">
      <c r="A916" s="3"/>
      <c r="B916" s="3"/>
      <c r="C916" s="3"/>
      <c r="D916" s="4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2.75" customHeight="1" x14ac:dyDescent="0.2">
      <c r="A917" s="3"/>
      <c r="B917" s="3"/>
      <c r="C917" s="3"/>
      <c r="D917" s="4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2.75" customHeight="1" x14ac:dyDescent="0.2">
      <c r="A918" s="3"/>
      <c r="B918" s="3"/>
      <c r="C918" s="3"/>
      <c r="D918" s="4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2.75" customHeight="1" x14ac:dyDescent="0.2">
      <c r="A919" s="3"/>
      <c r="B919" s="3"/>
      <c r="C919" s="3"/>
      <c r="D919" s="4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2.75" customHeight="1" x14ac:dyDescent="0.2">
      <c r="A920" s="3"/>
      <c r="B920" s="3"/>
      <c r="C920" s="3"/>
      <c r="D920" s="4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2.75" customHeight="1" x14ac:dyDescent="0.2">
      <c r="A921" s="3"/>
      <c r="B921" s="3"/>
      <c r="C921" s="3"/>
      <c r="D921" s="4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2.75" customHeight="1" x14ac:dyDescent="0.2">
      <c r="A922" s="3"/>
      <c r="B922" s="3"/>
      <c r="C922" s="3"/>
      <c r="D922" s="4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2.75" customHeight="1" x14ac:dyDescent="0.2">
      <c r="A923" s="3"/>
      <c r="B923" s="3"/>
      <c r="C923" s="3"/>
      <c r="D923" s="4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2.75" customHeight="1" x14ac:dyDescent="0.2">
      <c r="A924" s="3"/>
      <c r="B924" s="3"/>
      <c r="C924" s="3"/>
      <c r="D924" s="4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2.75" customHeight="1" x14ac:dyDescent="0.2">
      <c r="A925" s="3"/>
      <c r="B925" s="3"/>
      <c r="C925" s="3"/>
      <c r="D925" s="4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2.75" customHeight="1" x14ac:dyDescent="0.2">
      <c r="A926" s="3"/>
      <c r="B926" s="3"/>
      <c r="C926" s="3"/>
      <c r="D926" s="4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2.75" customHeight="1" x14ac:dyDescent="0.2">
      <c r="A927" s="3"/>
      <c r="B927" s="3"/>
      <c r="C927" s="3"/>
      <c r="D927" s="4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2.75" customHeight="1" x14ac:dyDescent="0.2">
      <c r="A928" s="3"/>
      <c r="B928" s="3"/>
      <c r="C928" s="3"/>
      <c r="D928" s="4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2.75" customHeight="1" x14ac:dyDescent="0.2">
      <c r="A929" s="3"/>
      <c r="B929" s="3"/>
      <c r="C929" s="3"/>
      <c r="D929" s="4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2.75" customHeight="1" x14ac:dyDescent="0.2">
      <c r="A930" s="3"/>
      <c r="B930" s="3"/>
      <c r="C930" s="3"/>
      <c r="D930" s="4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2.75" customHeight="1" x14ac:dyDescent="0.2">
      <c r="A931" s="3"/>
      <c r="B931" s="3"/>
      <c r="C931" s="3"/>
      <c r="D931" s="4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2.75" customHeight="1" x14ac:dyDescent="0.2">
      <c r="A932" s="3"/>
      <c r="B932" s="3"/>
      <c r="C932" s="3"/>
      <c r="D932" s="4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2.75" customHeight="1" x14ac:dyDescent="0.2">
      <c r="A933" s="3"/>
      <c r="B933" s="3"/>
      <c r="C933" s="3"/>
      <c r="D933" s="4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2.75" customHeight="1" x14ac:dyDescent="0.2">
      <c r="A934" s="3"/>
      <c r="B934" s="3"/>
      <c r="C934" s="3"/>
      <c r="D934" s="4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2.75" customHeight="1" x14ac:dyDescent="0.2">
      <c r="A935" s="3"/>
      <c r="B935" s="3"/>
      <c r="C935" s="3"/>
      <c r="D935" s="4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2.75" customHeight="1" x14ac:dyDescent="0.2">
      <c r="A936" s="3"/>
      <c r="B936" s="3"/>
      <c r="C936" s="3"/>
      <c r="D936" s="4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2.75" customHeight="1" x14ac:dyDescent="0.2">
      <c r="A937" s="3"/>
      <c r="B937" s="3"/>
      <c r="C937" s="3"/>
      <c r="D937" s="4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2.75" customHeight="1" x14ac:dyDescent="0.2">
      <c r="A938" s="3"/>
      <c r="B938" s="3"/>
      <c r="C938" s="3"/>
      <c r="D938" s="4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2.75" customHeight="1" x14ac:dyDescent="0.2">
      <c r="A939" s="3"/>
      <c r="B939" s="3"/>
      <c r="C939" s="3"/>
      <c r="D939" s="4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2.75" customHeight="1" x14ac:dyDescent="0.2">
      <c r="A940" s="3"/>
      <c r="B940" s="3"/>
      <c r="C940" s="3"/>
      <c r="D940" s="4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2.75" customHeight="1" x14ac:dyDescent="0.2">
      <c r="A941" s="3"/>
      <c r="B941" s="3"/>
      <c r="C941" s="3"/>
      <c r="D941" s="4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2.75" customHeight="1" x14ac:dyDescent="0.2">
      <c r="A942" s="3"/>
      <c r="B942" s="3"/>
      <c r="C942" s="3"/>
      <c r="D942" s="4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2.75" customHeight="1" x14ac:dyDescent="0.2">
      <c r="A943" s="3"/>
      <c r="B943" s="3"/>
      <c r="C943" s="3"/>
      <c r="D943" s="4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2.75" customHeight="1" x14ac:dyDescent="0.2">
      <c r="A944" s="3"/>
      <c r="B944" s="3"/>
      <c r="C944" s="3"/>
      <c r="D944" s="4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2.75" customHeight="1" x14ac:dyDescent="0.2">
      <c r="A945" s="3"/>
      <c r="B945" s="3"/>
      <c r="C945" s="3"/>
      <c r="D945" s="4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2.75" customHeight="1" x14ac:dyDescent="0.2">
      <c r="A946" s="3"/>
      <c r="B946" s="3"/>
      <c r="C946" s="3"/>
      <c r="D946" s="4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2.75" customHeight="1" x14ac:dyDescent="0.2">
      <c r="A947" s="3"/>
      <c r="B947" s="3"/>
      <c r="C947" s="3"/>
      <c r="D947" s="4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2.75" customHeight="1" x14ac:dyDescent="0.2">
      <c r="A948" s="3"/>
      <c r="B948" s="3"/>
      <c r="C948" s="3"/>
      <c r="D948" s="4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2.75" customHeight="1" x14ac:dyDescent="0.2">
      <c r="A949" s="3"/>
      <c r="B949" s="3"/>
      <c r="C949" s="3"/>
      <c r="D949" s="4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2.75" customHeight="1" x14ac:dyDescent="0.2">
      <c r="A950" s="3"/>
      <c r="B950" s="3"/>
      <c r="C950" s="3"/>
      <c r="D950" s="4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2.75" customHeight="1" x14ac:dyDescent="0.2">
      <c r="A951" s="3"/>
      <c r="B951" s="3"/>
      <c r="C951" s="3"/>
      <c r="D951" s="4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2.75" customHeight="1" x14ac:dyDescent="0.2">
      <c r="A952" s="3"/>
      <c r="B952" s="3"/>
      <c r="C952" s="3"/>
      <c r="D952" s="4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2.75" customHeight="1" x14ac:dyDescent="0.2">
      <c r="A953" s="3"/>
      <c r="B953" s="3"/>
      <c r="C953" s="3"/>
      <c r="D953" s="4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2.75" customHeight="1" x14ac:dyDescent="0.2">
      <c r="A954" s="3"/>
      <c r="B954" s="3"/>
      <c r="C954" s="3"/>
      <c r="D954" s="4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2.75" customHeight="1" x14ac:dyDescent="0.2">
      <c r="A955" s="3"/>
      <c r="B955" s="3"/>
      <c r="C955" s="3"/>
      <c r="D955" s="4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2.75" customHeight="1" x14ac:dyDescent="0.2">
      <c r="A956" s="3"/>
      <c r="B956" s="3"/>
      <c r="C956" s="3"/>
      <c r="D956" s="4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2.75" customHeight="1" x14ac:dyDescent="0.2">
      <c r="A957" s="3"/>
      <c r="B957" s="3"/>
      <c r="C957" s="3"/>
      <c r="D957" s="4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2.75" customHeight="1" x14ac:dyDescent="0.2">
      <c r="A958" s="3"/>
      <c r="B958" s="3"/>
      <c r="C958" s="3"/>
      <c r="D958" s="4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2.75" customHeight="1" x14ac:dyDescent="0.2">
      <c r="A959" s="3"/>
      <c r="B959" s="3"/>
      <c r="C959" s="3"/>
      <c r="D959" s="4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2.75" customHeight="1" x14ac:dyDescent="0.2">
      <c r="A960" s="3"/>
      <c r="B960" s="3"/>
      <c r="C960" s="3"/>
      <c r="D960" s="4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2.75" customHeight="1" x14ac:dyDescent="0.2">
      <c r="A961" s="3"/>
      <c r="B961" s="3"/>
      <c r="C961" s="3"/>
      <c r="D961" s="4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2.75" customHeight="1" x14ac:dyDescent="0.2">
      <c r="A962" s="3"/>
      <c r="B962" s="3"/>
      <c r="C962" s="3"/>
      <c r="D962" s="4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2.75" customHeight="1" x14ac:dyDescent="0.2">
      <c r="A963" s="3"/>
      <c r="B963" s="3"/>
      <c r="C963" s="3"/>
      <c r="D963" s="4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2.75" customHeight="1" x14ac:dyDescent="0.2">
      <c r="A964" s="3"/>
      <c r="B964" s="3"/>
      <c r="C964" s="3"/>
      <c r="D964" s="4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2.75" customHeight="1" x14ac:dyDescent="0.2">
      <c r="A965" s="3"/>
      <c r="B965" s="3"/>
      <c r="C965" s="3"/>
      <c r="D965" s="4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2.75" customHeight="1" x14ac:dyDescent="0.2">
      <c r="A966" s="3"/>
      <c r="B966" s="3"/>
      <c r="C966" s="3"/>
      <c r="D966" s="4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2.75" customHeight="1" x14ac:dyDescent="0.2">
      <c r="A967" s="3"/>
      <c r="B967" s="3"/>
      <c r="C967" s="3"/>
      <c r="D967" s="4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2.75" customHeight="1" x14ac:dyDescent="0.2">
      <c r="A968" s="3"/>
      <c r="B968" s="3"/>
      <c r="C968" s="3"/>
      <c r="D968" s="4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2.75" customHeight="1" x14ac:dyDescent="0.2">
      <c r="A969" s="3"/>
      <c r="B969" s="3"/>
      <c r="C969" s="3"/>
      <c r="D969" s="4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2.75" customHeight="1" x14ac:dyDescent="0.2">
      <c r="A970" s="3"/>
      <c r="B970" s="3"/>
      <c r="C970" s="3"/>
      <c r="D970" s="4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2.75" customHeight="1" x14ac:dyDescent="0.2">
      <c r="A971" s="3"/>
      <c r="B971" s="3"/>
      <c r="C971" s="3"/>
      <c r="D971" s="4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2.75" customHeight="1" x14ac:dyDescent="0.2">
      <c r="A972" s="3"/>
      <c r="B972" s="3"/>
      <c r="C972" s="3"/>
      <c r="D972" s="4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2.75" customHeight="1" x14ac:dyDescent="0.2">
      <c r="A973" s="3"/>
      <c r="B973" s="3"/>
      <c r="C973" s="3"/>
      <c r="D973" s="4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2.75" customHeight="1" x14ac:dyDescent="0.2">
      <c r="A974" s="3"/>
      <c r="B974" s="3"/>
      <c r="C974" s="3"/>
      <c r="D974" s="4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2.75" customHeight="1" x14ac:dyDescent="0.2">
      <c r="A975" s="3"/>
      <c r="B975" s="3"/>
      <c r="C975" s="3"/>
      <c r="D975" s="4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2.75" customHeight="1" x14ac:dyDescent="0.2">
      <c r="A976" s="3"/>
      <c r="B976" s="3"/>
      <c r="C976" s="3"/>
      <c r="D976" s="4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2.75" customHeight="1" x14ac:dyDescent="0.2">
      <c r="A977" s="3"/>
      <c r="B977" s="3"/>
      <c r="C977" s="3"/>
      <c r="D977" s="4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2.75" customHeight="1" x14ac:dyDescent="0.2">
      <c r="A978" s="3"/>
      <c r="B978" s="3"/>
      <c r="C978" s="3"/>
      <c r="D978" s="4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2.75" customHeight="1" x14ac:dyDescent="0.2">
      <c r="A979" s="3"/>
      <c r="B979" s="3"/>
      <c r="C979" s="3"/>
      <c r="D979" s="4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2.75" customHeight="1" x14ac:dyDescent="0.2">
      <c r="A980" s="3"/>
      <c r="B980" s="3"/>
      <c r="C980" s="3"/>
      <c r="D980" s="4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2.75" customHeight="1" x14ac:dyDescent="0.2">
      <c r="A981" s="3"/>
      <c r="B981" s="3"/>
      <c r="C981" s="3"/>
      <c r="D981" s="4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2.75" customHeight="1" x14ac:dyDescent="0.2">
      <c r="A982" s="3"/>
      <c r="B982" s="3"/>
      <c r="C982" s="3"/>
      <c r="D982" s="4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2.75" customHeight="1" x14ac:dyDescent="0.2">
      <c r="A983" s="3"/>
      <c r="B983" s="3"/>
      <c r="C983" s="3"/>
      <c r="D983" s="4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2.75" customHeight="1" x14ac:dyDescent="0.2">
      <c r="A984" s="3"/>
      <c r="B984" s="3"/>
      <c r="C984" s="3"/>
      <c r="D984" s="4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2.75" customHeight="1" x14ac:dyDescent="0.2">
      <c r="A985" s="3"/>
      <c r="B985" s="3"/>
      <c r="C985" s="3"/>
      <c r="D985" s="4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2.75" customHeight="1" x14ac:dyDescent="0.2">
      <c r="A986" s="3"/>
      <c r="B986" s="3"/>
      <c r="C986" s="3"/>
      <c r="D986" s="4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2.75" customHeight="1" x14ac:dyDescent="0.2">
      <c r="A987" s="3"/>
      <c r="B987" s="3"/>
      <c r="C987" s="3"/>
      <c r="D987" s="4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2.75" customHeight="1" x14ac:dyDescent="0.2">
      <c r="A988" s="3"/>
      <c r="B988" s="3"/>
      <c r="C988" s="3"/>
      <c r="D988" s="4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2.75" customHeight="1" x14ac:dyDescent="0.2">
      <c r="A989" s="3"/>
      <c r="B989" s="3"/>
      <c r="C989" s="3"/>
      <c r="D989" s="4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2.75" customHeight="1" x14ac:dyDescent="0.2">
      <c r="A990" s="3"/>
      <c r="B990" s="3"/>
      <c r="C990" s="3"/>
      <c r="D990" s="4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2.75" customHeight="1" x14ac:dyDescent="0.2">
      <c r="A991" s="3"/>
      <c r="B991" s="3"/>
      <c r="C991" s="3"/>
      <c r="D991" s="4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2.75" customHeight="1" x14ac:dyDescent="0.2">
      <c r="A992" s="3"/>
      <c r="B992" s="3"/>
      <c r="C992" s="3"/>
      <c r="D992" s="4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2.75" customHeight="1" x14ac:dyDescent="0.2">
      <c r="A993" s="3"/>
      <c r="B993" s="3"/>
      <c r="C993" s="3"/>
      <c r="D993" s="4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2.75" customHeight="1" x14ac:dyDescent="0.2">
      <c r="A994" s="3"/>
      <c r="B994" s="3"/>
      <c r="C994" s="3"/>
      <c r="D994" s="4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2.75" customHeight="1" x14ac:dyDescent="0.2">
      <c r="A995" s="3"/>
      <c r="B995" s="3"/>
      <c r="C995" s="3"/>
      <c r="D995" s="4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2.75" customHeight="1" x14ac:dyDescent="0.2">
      <c r="A996" s="3"/>
      <c r="B996" s="3"/>
      <c r="C996" s="3"/>
      <c r="D996" s="4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2.75" customHeight="1" x14ac:dyDescent="0.2">
      <c r="A997" s="3"/>
      <c r="B997" s="3"/>
      <c r="C997" s="3"/>
      <c r="D997" s="4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2.75" customHeight="1" x14ac:dyDescent="0.2">
      <c r="A998" s="3"/>
      <c r="B998" s="3"/>
      <c r="C998" s="3"/>
      <c r="D998" s="4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2.75" customHeight="1" x14ac:dyDescent="0.2">
      <c r="A999" s="3"/>
      <c r="B999" s="3"/>
      <c r="C999" s="3"/>
      <c r="D999" s="4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2.75" customHeight="1" x14ac:dyDescent="0.2">
      <c r="A1000" s="3"/>
      <c r="B1000" s="3"/>
      <c r="C1000" s="3"/>
      <c r="D1000" s="4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row r="1001" spans="1:41" ht="12.75" customHeight="1" x14ac:dyDescent="0.2">
      <c r="A1001" s="3"/>
      <c r="B1001" s="3"/>
      <c r="C1001" s="3"/>
      <c r="D1001" s="4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row>
    <row r="1002" spans="1:41" ht="12.75" customHeight="1" x14ac:dyDescent="0.2">
      <c r="A1002" s="3"/>
      <c r="B1002" s="3"/>
      <c r="C1002" s="3"/>
      <c r="D1002" s="4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row>
    <row r="1003" spans="1:41" ht="12.75" customHeight="1" x14ac:dyDescent="0.2">
      <c r="A1003" s="3"/>
      <c r="B1003" s="3"/>
      <c r="C1003" s="3"/>
      <c r="D1003" s="4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row>
    <row r="1004" spans="1:41" ht="12.75" customHeight="1" x14ac:dyDescent="0.2">
      <c r="A1004" s="3"/>
      <c r="B1004" s="3"/>
      <c r="C1004" s="3"/>
      <c r="D1004" s="4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row>
    <row r="1005" spans="1:41" ht="12.75" customHeight="1" x14ac:dyDescent="0.2">
      <c r="A1005" s="3"/>
      <c r="B1005" s="3"/>
      <c r="C1005" s="3"/>
      <c r="D1005" s="4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row>
    <row r="1006" spans="1:41" ht="12.75" customHeight="1" x14ac:dyDescent="0.2">
      <c r="A1006" s="3"/>
      <c r="B1006" s="3"/>
      <c r="C1006" s="3"/>
      <c r="D1006" s="4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row>
    <row r="1007" spans="1:41" ht="12.75" customHeight="1" x14ac:dyDescent="0.2">
      <c r="A1007" s="3"/>
      <c r="B1007" s="3"/>
      <c r="C1007" s="3"/>
      <c r="D1007" s="4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row>
    <row r="1008" spans="1:41" ht="12.75" customHeight="1" x14ac:dyDescent="0.2">
      <c r="A1008" s="3"/>
      <c r="B1008" s="3"/>
      <c r="C1008" s="3"/>
      <c r="D1008" s="4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row>
    <row r="1009" spans="1:41" ht="12.75" customHeight="1" x14ac:dyDescent="0.2">
      <c r="A1009" s="3"/>
      <c r="B1009" s="3"/>
      <c r="C1009" s="3"/>
      <c r="D1009" s="4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row>
    <row r="1010" spans="1:41" ht="12.75" customHeight="1" x14ac:dyDescent="0.2">
      <c r="A1010" s="3"/>
      <c r="B1010" s="3"/>
      <c r="C1010" s="3"/>
      <c r="D1010" s="4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row>
    <row r="1011" spans="1:41" ht="12.75" customHeight="1" x14ac:dyDescent="0.2">
      <c r="A1011" s="3"/>
      <c r="B1011" s="3"/>
      <c r="C1011" s="3"/>
      <c r="D1011" s="4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row>
    <row r="1012" spans="1:41" ht="12.75" customHeight="1" x14ac:dyDescent="0.2">
      <c r="A1012" s="3"/>
      <c r="B1012" s="3"/>
      <c r="C1012" s="3"/>
      <c r="D1012" s="4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row>
    <row r="1013" spans="1:41" ht="12.75" customHeight="1" x14ac:dyDescent="0.2">
      <c r="A1013" s="3"/>
      <c r="B1013" s="3"/>
      <c r="C1013" s="3"/>
      <c r="D1013" s="4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row>
    <row r="1014" spans="1:41" ht="12.75" customHeight="1" x14ac:dyDescent="0.2">
      <c r="A1014" s="3"/>
      <c r="B1014" s="3"/>
      <c r="C1014" s="3"/>
      <c r="D1014" s="4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row>
    <row r="1015" spans="1:41" ht="12.75" customHeight="1" x14ac:dyDescent="0.2">
      <c r="A1015" s="3"/>
      <c r="B1015" s="3"/>
      <c r="C1015" s="3"/>
      <c r="D1015" s="4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row>
    <row r="1016" spans="1:41" ht="12.75" customHeight="1" x14ac:dyDescent="0.2">
      <c r="A1016" s="3"/>
      <c r="B1016" s="3"/>
      <c r="C1016" s="3"/>
      <c r="D1016" s="4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row>
    <row r="1017" spans="1:41" ht="12.75" customHeight="1" x14ac:dyDescent="0.2">
      <c r="A1017" s="3"/>
      <c r="B1017" s="3"/>
      <c r="C1017" s="3"/>
      <c r="D1017" s="4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row>
    <row r="1018" spans="1:41" ht="12.75" customHeight="1" x14ac:dyDescent="0.2">
      <c r="A1018" s="3"/>
      <c r="B1018" s="3"/>
      <c r="C1018" s="3"/>
      <c r="D1018" s="4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row>
    <row r="1019" spans="1:41" ht="12.75" customHeight="1" x14ac:dyDescent="0.2">
      <c r="A1019" s="3"/>
      <c r="B1019" s="3"/>
      <c r="C1019" s="3"/>
      <c r="D1019" s="4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row>
    <row r="1020" spans="1:41" ht="12.75" customHeight="1" x14ac:dyDescent="0.2">
      <c r="A1020" s="3"/>
      <c r="B1020" s="3"/>
      <c r="C1020" s="3"/>
      <c r="D1020" s="4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row>
    <row r="1021" spans="1:41" ht="12.75" customHeight="1" x14ac:dyDescent="0.2">
      <c r="A1021" s="3"/>
      <c r="B1021" s="3"/>
      <c r="C1021" s="3"/>
      <c r="D1021" s="4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row>
    <row r="1022" spans="1:41" ht="12.75" customHeight="1" x14ac:dyDescent="0.2">
      <c r="A1022" s="3"/>
      <c r="B1022" s="3"/>
      <c r="C1022" s="3"/>
      <c r="D1022" s="4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row>
    <row r="1023" spans="1:41" ht="12.75" customHeight="1" x14ac:dyDescent="0.2">
      <c r="A1023" s="3"/>
      <c r="B1023" s="3"/>
      <c r="C1023" s="3"/>
      <c r="D1023" s="4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row>
    <row r="1024" spans="1:41" ht="12.75" customHeight="1" x14ac:dyDescent="0.2">
      <c r="A1024" s="3"/>
      <c r="B1024" s="3"/>
      <c r="C1024" s="3"/>
      <c r="D1024" s="4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row>
    <row r="1025" spans="1:41" ht="12.75" customHeight="1" x14ac:dyDescent="0.2">
      <c r="A1025" s="3"/>
      <c r="B1025" s="3"/>
      <c r="C1025" s="3"/>
      <c r="D1025" s="4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row>
    <row r="1026" spans="1:41" ht="12.75" customHeight="1" x14ac:dyDescent="0.2">
      <c r="A1026" s="3"/>
      <c r="B1026" s="3"/>
      <c r="C1026" s="3"/>
      <c r="D1026" s="4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row>
    <row r="1027" spans="1:41" ht="12.75" customHeight="1" x14ac:dyDescent="0.2">
      <c r="A1027" s="3"/>
      <c r="B1027" s="3"/>
      <c r="C1027" s="3"/>
      <c r="D1027" s="4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row>
    <row r="1028" spans="1:41" ht="12.75" customHeight="1" x14ac:dyDescent="0.2">
      <c r="A1028" s="3"/>
      <c r="B1028" s="3"/>
      <c r="C1028" s="3"/>
      <c r="D1028" s="4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row>
    <row r="1029" spans="1:41" ht="12.75" customHeight="1" x14ac:dyDescent="0.2">
      <c r="A1029" s="3"/>
      <c r="B1029" s="3"/>
      <c r="C1029" s="3"/>
      <c r="D1029" s="4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row>
  </sheetData>
  <mergeCells count="326">
    <mergeCell ref="B70:F70"/>
    <mergeCell ref="H70:L70"/>
    <mergeCell ref="O70:V70"/>
    <mergeCell ref="X70:AA70"/>
    <mergeCell ref="AC70:AG70"/>
    <mergeCell ref="B71:F71"/>
    <mergeCell ref="H71:L71"/>
    <mergeCell ref="O71:V71"/>
    <mergeCell ref="X71:AA71"/>
    <mergeCell ref="AC71:AG71"/>
    <mergeCell ref="A68:AG68"/>
    <mergeCell ref="A69:F69"/>
    <mergeCell ref="G69:L69"/>
    <mergeCell ref="M69:V69"/>
    <mergeCell ref="W69:AA69"/>
    <mergeCell ref="AB69:AG69"/>
    <mergeCell ref="A66:B66"/>
    <mergeCell ref="C66:Y66"/>
    <mergeCell ref="Z66:AC66"/>
    <mergeCell ref="AD66:AG66"/>
    <mergeCell ref="A67:B67"/>
    <mergeCell ref="C67:Y67"/>
    <mergeCell ref="Z67:AC67"/>
    <mergeCell ref="AD67:AG67"/>
    <mergeCell ref="A64:B64"/>
    <mergeCell ref="C64:Y64"/>
    <mergeCell ref="Z64:AC64"/>
    <mergeCell ref="AD64:AG64"/>
    <mergeCell ref="A65:B65"/>
    <mergeCell ref="C65:Y65"/>
    <mergeCell ref="Z65:AC65"/>
    <mergeCell ref="AD65:AG65"/>
    <mergeCell ref="E58:E60"/>
    <mergeCell ref="Z59:Z60"/>
    <mergeCell ref="A61:AG61"/>
    <mergeCell ref="A62:AG62"/>
    <mergeCell ref="A63:B63"/>
    <mergeCell ref="C63:Y63"/>
    <mergeCell ref="Z63:AC63"/>
    <mergeCell ref="AD63:AG63"/>
    <mergeCell ref="K54:K60"/>
    <mergeCell ref="S54:S55"/>
    <mergeCell ref="AF54:AF56"/>
    <mergeCell ref="AG54:AG60"/>
    <mergeCell ref="O57:O60"/>
    <mergeCell ref="Q57:Q60"/>
    <mergeCell ref="R57:R60"/>
    <mergeCell ref="S57:S60"/>
    <mergeCell ref="T57:T60"/>
    <mergeCell ref="AF57:AF60"/>
    <mergeCell ref="Z54:Z57"/>
    <mergeCell ref="AA54:AA60"/>
    <mergeCell ref="AB54:AB60"/>
    <mergeCell ref="AC54:AC60"/>
    <mergeCell ref="AD54:AD60"/>
    <mergeCell ref="AE54:AE60"/>
    <mergeCell ref="T54:T55"/>
    <mergeCell ref="U54:U60"/>
    <mergeCell ref="V54:V60"/>
    <mergeCell ref="W54:W60"/>
    <mergeCell ref="X54:X60"/>
    <mergeCell ref="Y54:Y60"/>
    <mergeCell ref="R47:R49"/>
    <mergeCell ref="O54:O56"/>
    <mergeCell ref="P54:P60"/>
    <mergeCell ref="Q54:Q56"/>
    <mergeCell ref="R54:R56"/>
    <mergeCell ref="Z52:Z53"/>
    <mergeCell ref="B54:B60"/>
    <mergeCell ref="C54:C60"/>
    <mergeCell ref="D54:D60"/>
    <mergeCell ref="E54:E56"/>
    <mergeCell ref="F54:F60"/>
    <mergeCell ref="G54:G60"/>
    <mergeCell ref="H54:H60"/>
    <mergeCell ref="J54:J60"/>
    <mergeCell ref="K47:K53"/>
    <mergeCell ref="S47:S48"/>
    <mergeCell ref="B47:B53"/>
    <mergeCell ref="C47:C53"/>
    <mergeCell ref="D47:D53"/>
    <mergeCell ref="E47:E49"/>
    <mergeCell ref="F47:F53"/>
    <mergeCell ref="G47:G53"/>
    <mergeCell ref="H47:H53"/>
    <mergeCell ref="J47:J53"/>
    <mergeCell ref="P40:P46"/>
    <mergeCell ref="AF47:AF49"/>
    <mergeCell ref="AG47:AG53"/>
    <mergeCell ref="O50:O53"/>
    <mergeCell ref="Q50:Q53"/>
    <mergeCell ref="R50:R53"/>
    <mergeCell ref="S50:S53"/>
    <mergeCell ref="T50:T53"/>
    <mergeCell ref="AF50:AF53"/>
    <mergeCell ref="Z47:Z50"/>
    <mergeCell ref="AA47:AA53"/>
    <mergeCell ref="AB47:AB53"/>
    <mergeCell ref="AC47:AC53"/>
    <mergeCell ref="AD47:AD53"/>
    <mergeCell ref="AE47:AE53"/>
    <mergeCell ref="T47:T48"/>
    <mergeCell ref="U47:U53"/>
    <mergeCell ref="V47:V53"/>
    <mergeCell ref="W47:W53"/>
    <mergeCell ref="X47:X53"/>
    <mergeCell ref="Y47:Y53"/>
    <mergeCell ref="O47:O49"/>
    <mergeCell ref="P47:P53"/>
    <mergeCell ref="Q47:Q49"/>
    <mergeCell ref="J33:J39"/>
    <mergeCell ref="K40:K46"/>
    <mergeCell ref="E51:E53"/>
    <mergeCell ref="AF40:AF42"/>
    <mergeCell ref="AG40:AG46"/>
    <mergeCell ref="O43:O46"/>
    <mergeCell ref="Q43:Q46"/>
    <mergeCell ref="R43:R46"/>
    <mergeCell ref="S43:S46"/>
    <mergeCell ref="T43:T46"/>
    <mergeCell ref="AF43:AF46"/>
    <mergeCell ref="Z40:Z43"/>
    <mergeCell ref="AA40:AA46"/>
    <mergeCell ref="AB40:AB46"/>
    <mergeCell ref="AC40:AC46"/>
    <mergeCell ref="AD40:AD46"/>
    <mergeCell ref="AE40:AE46"/>
    <mergeCell ref="T40:T41"/>
    <mergeCell ref="U40:U46"/>
    <mergeCell ref="V40:V46"/>
    <mergeCell ref="W40:W46"/>
    <mergeCell ref="X40:X46"/>
    <mergeCell ref="Y40:Y46"/>
    <mergeCell ref="O40:O42"/>
    <mergeCell ref="R33:R35"/>
    <mergeCell ref="Q40:Q42"/>
    <mergeCell ref="R40:R42"/>
    <mergeCell ref="Z38:Z39"/>
    <mergeCell ref="B40:B46"/>
    <mergeCell ref="C40:C46"/>
    <mergeCell ref="D40:D46"/>
    <mergeCell ref="E40:E42"/>
    <mergeCell ref="F40:F46"/>
    <mergeCell ref="G40:G46"/>
    <mergeCell ref="H40:H46"/>
    <mergeCell ref="J40:J46"/>
    <mergeCell ref="K33:K39"/>
    <mergeCell ref="S33:S34"/>
    <mergeCell ref="E44:E46"/>
    <mergeCell ref="Z45:Z46"/>
    <mergeCell ref="S40:S41"/>
    <mergeCell ref="B33:B39"/>
    <mergeCell ref="C33:C39"/>
    <mergeCell ref="D33:D39"/>
    <mergeCell ref="E33:E35"/>
    <mergeCell ref="F33:F39"/>
    <mergeCell ref="G33:G39"/>
    <mergeCell ref="H33:H39"/>
    <mergeCell ref="P26:P32"/>
    <mergeCell ref="AF33:AF35"/>
    <mergeCell ref="AG33:AG39"/>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O33:O35"/>
    <mergeCell ref="P33:P39"/>
    <mergeCell ref="Q33:Q35"/>
    <mergeCell ref="J19:J25"/>
    <mergeCell ref="K26:K32"/>
    <mergeCell ref="E37:E39"/>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O26:O28"/>
    <mergeCell ref="O19:O21"/>
    <mergeCell ref="P19:P25"/>
    <mergeCell ref="Q19:Q21"/>
    <mergeCell ref="R19:R21"/>
    <mergeCell ref="Q26:Q28"/>
    <mergeCell ref="R26:R28"/>
    <mergeCell ref="E23:E25"/>
    <mergeCell ref="Z24:Z25"/>
    <mergeCell ref="B26:B32"/>
    <mergeCell ref="C26:C32"/>
    <mergeCell ref="D26:D32"/>
    <mergeCell ref="E26:E28"/>
    <mergeCell ref="F26:F32"/>
    <mergeCell ref="G26:G32"/>
    <mergeCell ref="H26:H32"/>
    <mergeCell ref="J26:J32"/>
    <mergeCell ref="K19:K25"/>
    <mergeCell ref="S19:S20"/>
    <mergeCell ref="E30:E32"/>
    <mergeCell ref="Z31:Z32"/>
    <mergeCell ref="S26:S27"/>
    <mergeCell ref="F19:F25"/>
    <mergeCell ref="G19:G25"/>
    <mergeCell ref="H19:H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AG19:AG25"/>
    <mergeCell ref="O22:O25"/>
    <mergeCell ref="Q22:Q25"/>
    <mergeCell ref="R22:R25"/>
    <mergeCell ref="P12:P18"/>
    <mergeCell ref="O10:O11"/>
    <mergeCell ref="P10:P11"/>
    <mergeCell ref="W10:W11"/>
    <mergeCell ref="X10:X11"/>
    <mergeCell ref="H12:H18"/>
    <mergeCell ref="J12:J18"/>
    <mergeCell ref="K12:K18"/>
    <mergeCell ref="Q12:Q14"/>
    <mergeCell ref="Y10:AB10"/>
    <mergeCell ref="A12:A60"/>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U12:U18"/>
    <mergeCell ref="V12:V18"/>
    <mergeCell ref="W12:W18"/>
    <mergeCell ref="O12:O14"/>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335" priority="33" operator="containsText" text="EXTREMO">
      <formula>NOT(ISERROR(SEARCH(("EXTREMO"),(J12))))</formula>
    </cfRule>
  </conditionalFormatting>
  <conditionalFormatting sqref="J12:J18">
    <cfRule type="containsText" dxfId="334" priority="34" operator="containsText" text="ALTO">
      <formula>NOT(ISERROR(SEARCH(("ALTO"),(J12))))</formula>
    </cfRule>
  </conditionalFormatting>
  <conditionalFormatting sqref="J12:J18">
    <cfRule type="containsText" dxfId="333" priority="35" operator="containsText" text="MODERADO">
      <formula>NOT(ISERROR(SEARCH(("MODERADO"),(J12))))</formula>
    </cfRule>
  </conditionalFormatting>
  <conditionalFormatting sqref="J12:J18">
    <cfRule type="containsText" dxfId="332" priority="36" operator="containsText" text="BAJO">
      <formula>NOT(ISERROR(SEARCH(("BAJO"),(J12))))</formula>
    </cfRule>
  </conditionalFormatting>
  <conditionalFormatting sqref="U12:U18">
    <cfRule type="containsText" dxfId="331" priority="37" operator="containsText" text="EXTREMO">
      <formula>NOT(ISERROR(SEARCH(("EXTREMO"),(U12))))</formula>
    </cfRule>
  </conditionalFormatting>
  <conditionalFormatting sqref="U12:U18">
    <cfRule type="containsText" dxfId="330" priority="38" operator="containsText" text="MODERADO">
      <formula>NOT(ISERROR(SEARCH(("MODERADO"),(U12))))</formula>
    </cfRule>
  </conditionalFormatting>
  <conditionalFormatting sqref="U12:U18">
    <cfRule type="containsText" dxfId="329" priority="39" operator="containsText" text="ALTO">
      <formula>NOT(ISERROR(SEARCH(("ALTO"),(U12))))</formula>
    </cfRule>
  </conditionalFormatting>
  <conditionalFormatting sqref="U12:U18">
    <cfRule type="containsText" dxfId="328" priority="40" operator="containsText" text="BAJO">
      <formula>NOT(ISERROR(SEARCH(("BAJO"),(U12))))</formula>
    </cfRule>
  </conditionalFormatting>
  <conditionalFormatting sqref="J19:J25">
    <cfRule type="containsText" dxfId="327" priority="41" operator="containsText" text="EXTREMO">
      <formula>NOT(ISERROR(SEARCH(("EXTREMO"),(J19))))</formula>
    </cfRule>
  </conditionalFormatting>
  <conditionalFormatting sqref="J19:J25">
    <cfRule type="containsText" dxfId="326" priority="42" operator="containsText" text="ALTO">
      <formula>NOT(ISERROR(SEARCH(("ALTO"),(J19))))</formula>
    </cfRule>
  </conditionalFormatting>
  <conditionalFormatting sqref="J19:J25">
    <cfRule type="containsText" dxfId="325" priority="43" operator="containsText" text="MODERADO">
      <formula>NOT(ISERROR(SEARCH(("MODERADO"),(J19))))</formula>
    </cfRule>
  </conditionalFormatting>
  <conditionalFormatting sqref="J19:J25">
    <cfRule type="containsText" dxfId="324" priority="44" operator="containsText" text="BAJO">
      <formula>NOT(ISERROR(SEARCH(("BAJO"),(J19))))</formula>
    </cfRule>
  </conditionalFormatting>
  <conditionalFormatting sqref="U19:U25">
    <cfRule type="containsText" dxfId="323" priority="45" operator="containsText" text="EXTREMO">
      <formula>NOT(ISERROR(SEARCH(("EXTREMO"),(U19))))</formula>
    </cfRule>
  </conditionalFormatting>
  <conditionalFormatting sqref="U19:U25">
    <cfRule type="containsText" dxfId="322" priority="46" operator="containsText" text="MODERADO">
      <formula>NOT(ISERROR(SEARCH(("MODERADO"),(U19))))</formula>
    </cfRule>
  </conditionalFormatting>
  <conditionalFormatting sqref="U19:U25">
    <cfRule type="containsText" dxfId="321" priority="47" operator="containsText" text="ALTO">
      <formula>NOT(ISERROR(SEARCH(("ALTO"),(U19))))</formula>
    </cfRule>
  </conditionalFormatting>
  <conditionalFormatting sqref="U19:U25">
    <cfRule type="containsText" dxfId="320" priority="48" operator="containsText" text="BAJO">
      <formula>NOT(ISERROR(SEARCH(("BAJO"),(U19))))</formula>
    </cfRule>
  </conditionalFormatting>
  <conditionalFormatting sqref="J26:J32">
    <cfRule type="containsText" dxfId="319" priority="49" operator="containsText" text="EXTREMO">
      <formula>NOT(ISERROR(SEARCH(("EXTREMO"),(J26))))</formula>
    </cfRule>
  </conditionalFormatting>
  <conditionalFormatting sqref="J26:J32">
    <cfRule type="containsText" dxfId="318" priority="50" operator="containsText" text="ALTO">
      <formula>NOT(ISERROR(SEARCH(("ALTO"),(J26))))</formula>
    </cfRule>
  </conditionalFormatting>
  <conditionalFormatting sqref="J26:J32">
    <cfRule type="containsText" dxfId="317" priority="51" operator="containsText" text="MODERADO">
      <formula>NOT(ISERROR(SEARCH(("MODERADO"),(J26))))</formula>
    </cfRule>
  </conditionalFormatting>
  <conditionalFormatting sqref="J26:J32">
    <cfRule type="containsText" dxfId="316" priority="52" operator="containsText" text="BAJO">
      <formula>NOT(ISERROR(SEARCH(("BAJO"),(J26))))</formula>
    </cfRule>
  </conditionalFormatting>
  <conditionalFormatting sqref="U26:U32">
    <cfRule type="containsText" dxfId="315" priority="53" operator="containsText" text="EXTREMO">
      <formula>NOT(ISERROR(SEARCH(("EXTREMO"),(U26))))</formula>
    </cfRule>
  </conditionalFormatting>
  <conditionalFormatting sqref="U26:U32">
    <cfRule type="containsText" dxfId="314" priority="54" operator="containsText" text="MODERADO">
      <formula>NOT(ISERROR(SEARCH(("MODERADO"),(U26))))</formula>
    </cfRule>
  </conditionalFormatting>
  <conditionalFormatting sqref="U26:U32">
    <cfRule type="containsText" dxfId="313" priority="55" operator="containsText" text="ALTO">
      <formula>NOT(ISERROR(SEARCH(("ALTO"),(U26))))</formula>
    </cfRule>
  </conditionalFormatting>
  <conditionalFormatting sqref="U26:U32">
    <cfRule type="containsText" dxfId="312" priority="56" operator="containsText" text="BAJO">
      <formula>NOT(ISERROR(SEARCH(("BAJO"),(U26))))</formula>
    </cfRule>
  </conditionalFormatting>
  <conditionalFormatting sqref="J33:J39">
    <cfRule type="containsText" dxfId="311" priority="25" operator="containsText" text="EXTREMO">
      <formula>NOT(ISERROR(SEARCH(("EXTREMO"),(J33))))</formula>
    </cfRule>
  </conditionalFormatting>
  <conditionalFormatting sqref="J33:J39">
    <cfRule type="containsText" dxfId="310" priority="26" operator="containsText" text="ALTO">
      <formula>NOT(ISERROR(SEARCH(("ALTO"),(J33))))</formula>
    </cfRule>
  </conditionalFormatting>
  <conditionalFormatting sqref="J33:J39">
    <cfRule type="containsText" dxfId="309" priority="27" operator="containsText" text="MODERADO">
      <formula>NOT(ISERROR(SEARCH(("MODERADO"),(J33))))</formula>
    </cfRule>
  </conditionalFormatting>
  <conditionalFormatting sqref="J33:J39">
    <cfRule type="containsText" dxfId="308" priority="28" operator="containsText" text="BAJO">
      <formula>NOT(ISERROR(SEARCH(("BAJO"),(J33))))</formula>
    </cfRule>
  </conditionalFormatting>
  <conditionalFormatting sqref="U33:U39">
    <cfRule type="containsText" dxfId="307" priority="29" operator="containsText" text="EXTREMO">
      <formula>NOT(ISERROR(SEARCH(("EXTREMO"),(U33))))</formula>
    </cfRule>
  </conditionalFormatting>
  <conditionalFormatting sqref="U33:U39">
    <cfRule type="containsText" dxfId="306" priority="30" operator="containsText" text="MODERADO">
      <formula>NOT(ISERROR(SEARCH(("MODERADO"),(U33))))</formula>
    </cfRule>
  </conditionalFormatting>
  <conditionalFormatting sqref="U33:U39">
    <cfRule type="containsText" dxfId="305" priority="31" operator="containsText" text="ALTO">
      <formula>NOT(ISERROR(SEARCH(("ALTO"),(U33))))</formula>
    </cfRule>
  </conditionalFormatting>
  <conditionalFormatting sqref="U33:U39">
    <cfRule type="containsText" dxfId="304" priority="32" operator="containsText" text="BAJO">
      <formula>NOT(ISERROR(SEARCH(("BAJO"),(U33))))</formula>
    </cfRule>
  </conditionalFormatting>
  <conditionalFormatting sqref="U40:U46">
    <cfRule type="containsText" dxfId="303" priority="21" operator="containsText" text="EXTREMO">
      <formula>NOT(ISERROR(SEARCH("EXTREMO",U40)))</formula>
    </cfRule>
    <cfRule type="containsText" dxfId="302" priority="22" operator="containsText" text="MODERADO">
      <formula>NOT(ISERROR(SEARCH("MODERADO",U40)))</formula>
    </cfRule>
    <cfRule type="containsText" dxfId="301" priority="23" operator="containsText" text="ALTO">
      <formula>NOT(ISERROR(SEARCH("ALTO",U40)))</formula>
    </cfRule>
    <cfRule type="containsText" dxfId="300" priority="24" operator="containsText" text="BAJO">
      <formula>NOT(ISERROR(SEARCH("BAJO",U40)))</formula>
    </cfRule>
  </conditionalFormatting>
  <conditionalFormatting sqref="J40:J46">
    <cfRule type="containsText" dxfId="299" priority="17" operator="containsText" text="EXTREMO">
      <formula>NOT(ISERROR(SEARCH("EXTREMO",J40)))</formula>
    </cfRule>
    <cfRule type="containsText" dxfId="298" priority="18" operator="containsText" text="ALTO">
      <formula>NOT(ISERROR(SEARCH("ALTO",J40)))</formula>
    </cfRule>
    <cfRule type="containsText" dxfId="297" priority="19" operator="containsText" text="MODERADO">
      <formula>NOT(ISERROR(SEARCH("MODERADO",J40)))</formula>
    </cfRule>
    <cfRule type="containsText" dxfId="296" priority="20" operator="containsText" text="BAJO">
      <formula>NOT(ISERROR(SEARCH("BAJO",J40)))</formula>
    </cfRule>
  </conditionalFormatting>
  <conditionalFormatting sqref="J47:J53">
    <cfRule type="containsText" dxfId="295" priority="13" operator="containsText" text="EXTREMO">
      <formula>NOT(ISERROR(SEARCH("EXTREMO",J47)))</formula>
    </cfRule>
    <cfRule type="containsText" dxfId="294" priority="14" operator="containsText" text="ALTO">
      <formula>NOT(ISERROR(SEARCH("ALTO",J47)))</formula>
    </cfRule>
    <cfRule type="containsText" dxfId="293" priority="15" operator="containsText" text="MODERADO">
      <formula>NOT(ISERROR(SEARCH("MODERADO",J47)))</formula>
    </cfRule>
    <cfRule type="containsText" dxfId="292" priority="16" operator="containsText" text="BAJO">
      <formula>NOT(ISERROR(SEARCH("BAJO",J47)))</formula>
    </cfRule>
  </conditionalFormatting>
  <conditionalFormatting sqref="U47:U53">
    <cfRule type="containsText" dxfId="291" priority="9" operator="containsText" text="EXTREMO">
      <formula>NOT(ISERROR(SEARCH("EXTREMO",U47)))</formula>
    </cfRule>
    <cfRule type="containsText" dxfId="290" priority="10" operator="containsText" text="MODERADO">
      <formula>NOT(ISERROR(SEARCH("MODERADO",U47)))</formula>
    </cfRule>
    <cfRule type="containsText" dxfId="289" priority="11" operator="containsText" text="ALTO">
      <formula>NOT(ISERROR(SEARCH("ALTO",U47)))</formula>
    </cfRule>
    <cfRule type="containsText" dxfId="288" priority="12" operator="containsText" text="BAJO">
      <formula>NOT(ISERROR(SEARCH("BAJO",U47)))</formula>
    </cfRule>
  </conditionalFormatting>
  <conditionalFormatting sqref="U54:U60">
    <cfRule type="containsText" dxfId="287" priority="5" operator="containsText" text="EXTREMO">
      <formula>NOT(ISERROR(SEARCH("EXTREMO",U54)))</formula>
    </cfRule>
    <cfRule type="containsText" dxfId="286" priority="6" operator="containsText" text="MODERADO">
      <formula>NOT(ISERROR(SEARCH("MODERADO",U54)))</formula>
    </cfRule>
    <cfRule type="containsText" dxfId="285" priority="7" operator="containsText" text="ALTO">
      <formula>NOT(ISERROR(SEARCH("ALTO",U54)))</formula>
    </cfRule>
    <cfRule type="containsText" dxfId="284" priority="8" operator="containsText" text="BAJO">
      <formula>NOT(ISERROR(SEARCH("BAJO",U54)))</formula>
    </cfRule>
  </conditionalFormatting>
  <conditionalFormatting sqref="J54:J60">
    <cfRule type="containsText" dxfId="283" priority="1" operator="containsText" text="EXTREMO">
      <formula>NOT(ISERROR(SEARCH("EXTREMO",J54)))</formula>
    </cfRule>
    <cfRule type="containsText" dxfId="282" priority="2" operator="containsText" text="ALTO">
      <formula>NOT(ISERROR(SEARCH("ALTO",J54)))</formula>
    </cfRule>
    <cfRule type="containsText" dxfId="281" priority="3" operator="containsText" text="MODERADO">
      <formula>NOT(ISERROR(SEARCH("MODERADO",J54)))</formula>
    </cfRule>
    <cfRule type="containsText" dxfId="280" priority="4" operator="containsText" text="BAJO">
      <formula>NOT(ISERROR(SEARCH("BAJO",J54)))</formula>
    </cfRule>
  </conditionalFormatting>
  <dataValidations count="37">
    <dataValidation type="list" allowBlank="1" showInputMessage="1" showErrorMessage="1" sqref="U54:U60" xr:uid="{00000000-0002-0000-0000-000000000000}">
      <formula1>$AO$10:$AO$103</formula1>
    </dataValidation>
    <dataValidation type="list" allowBlank="1" showInputMessage="1" showErrorMessage="1" sqref="U47:U53" xr:uid="{00000000-0002-0000-0000-000001000000}">
      <formula1>$AO$10:$AO$109</formula1>
    </dataValidation>
    <dataValidation type="list" allowBlank="1" showInputMessage="1" showErrorMessage="1" sqref="U40:U46" xr:uid="{00000000-0002-0000-0000-000002000000}">
      <formula1>$AO$10:$AO$115</formula1>
    </dataValidation>
    <dataValidation type="list" allowBlank="1" showErrorMessage="1" sqref="U12 U33 U19 U26" xr:uid="{00000000-0002-0000-0000-000003000000}">
      <formula1>$AO$10:$AO$77</formula1>
    </dataValidation>
    <dataValidation type="list" allowBlank="1" showInputMessage="1" showErrorMessage="1" sqref="V54:V60" xr:uid="{00000000-0002-0000-0000-000004000000}">
      <formula1>$AI$14:$AK$14</formula1>
    </dataValidation>
    <dataValidation type="list" allowBlank="1" showInputMessage="1" showErrorMessage="1" sqref="P47 P54" xr:uid="{00000000-0002-0000-0000-000005000000}">
      <formula1>$AH$10:$AJ$10</formula1>
    </dataValidation>
    <dataValidation type="list" allowBlank="1" showInputMessage="1" showErrorMessage="1" sqref="T47 S47:S48 T54 S54:S55" xr:uid="{00000000-0002-0000-0000-000006000000}">
      <formula1>$AH$15:$AH$17</formula1>
    </dataValidation>
    <dataValidation type="list" allowBlank="1" showInputMessage="1" showErrorMessage="1" sqref="V47:V53" xr:uid="{00000000-0002-0000-0000-000007000000}">
      <formula1>$AH$14:$AK$14</formula1>
    </dataValidation>
    <dataValidation type="list" allowBlank="1" showInputMessage="1" showErrorMessage="1" sqref="G47:G60" xr:uid="{00000000-0002-0000-0000-000008000000}">
      <formula1>$AL$2:$AL$6</formula1>
    </dataValidation>
    <dataValidation type="list" allowBlank="1" showInputMessage="1" showErrorMessage="1" sqref="M46 M53 M60" xr:uid="{00000000-0002-0000-0000-000009000000}">
      <formula1>$AH$9:$AJ$9</formula1>
    </dataValidation>
    <dataValidation type="list" allowBlank="1" showInputMessage="1" showErrorMessage="1" sqref="M40 M47 M54" xr:uid="{00000000-0002-0000-0000-00000A000000}">
      <formula1>$AH$2:$AH$3</formula1>
    </dataValidation>
    <dataValidation type="list" allowBlank="1" showInputMessage="1" showErrorMessage="1" sqref="M41 M48 M55" xr:uid="{00000000-0002-0000-0000-00000B000000}">
      <formula1>$AH$4:$AI$4</formula1>
    </dataValidation>
    <dataValidation type="list" allowBlank="1" showInputMessage="1" showErrorMessage="1" sqref="M42 M49 M56" xr:uid="{00000000-0002-0000-0000-00000C000000}">
      <formula1>$AH$5:$AI$5</formula1>
    </dataValidation>
    <dataValidation type="list" allowBlank="1" showInputMessage="1" showErrorMessage="1" sqref="M44 M51 M58" xr:uid="{00000000-0002-0000-0000-00000D000000}">
      <formula1>$AH$7:$AI$7</formula1>
    </dataValidation>
    <dataValidation type="list" allowBlank="1" showInputMessage="1" showErrorMessage="1" sqref="M45 M52 M59" xr:uid="{00000000-0002-0000-0000-00000E000000}">
      <formula1>$AH$8:$AI$8</formula1>
    </dataValidation>
    <dataValidation type="list" allowBlank="1" showInputMessage="1" showErrorMessage="1" sqref="M43 M50 M57" xr:uid="{00000000-0002-0000-0000-00000F000000}">
      <formula1>$AJ$16:$AL$16</formula1>
    </dataValidation>
    <dataValidation type="list" allowBlank="1" showInputMessage="1" showErrorMessage="1" sqref="H40:H60" xr:uid="{00000000-0002-0000-0000-000010000000}">
      <formula1>$AL$10:$AL$14</formula1>
    </dataValidation>
    <dataValidation type="list" allowBlank="1" showInputMessage="1" showErrorMessage="1" sqref="P40" xr:uid="{00000000-0002-0000-0000-000011000000}">
      <formula1>$AH$8:$AJ$8</formula1>
    </dataValidation>
    <dataValidation type="list" allowBlank="1" showInputMessage="1" showErrorMessage="1" sqref="T40 S40:S41" xr:uid="{00000000-0002-0000-0000-000012000000}">
      <formula1>$AH$13:$AH$15</formula1>
    </dataValidation>
    <dataValidation type="list" allowBlank="1" showInputMessage="1" showErrorMessage="1" sqref="AA40:AA60" xr:uid="{00000000-0002-0000-0000-000013000000}">
      <formula1>$AN$12:$AN$13</formula1>
    </dataValidation>
    <dataValidation type="list" allowBlank="1" showInputMessage="1" showErrorMessage="1" sqref="V40:V46" xr:uid="{00000000-0002-0000-0000-000014000000}">
      <formula1>$AI$12:$AK$12</formula1>
    </dataValidation>
    <dataValidation type="list" allowBlank="1" showInputMessage="1" showErrorMessage="1" sqref="G40:G46" xr:uid="{00000000-0002-0000-0000-000015000000}">
      <formula1>$AL$1:$AL$5</formula1>
    </dataValidation>
    <dataValidation type="list" allowBlank="1" showInputMessage="1" showErrorMessage="1" sqref="D40:D60" xr:uid="{00000000-0002-0000-0000-000016000000}">
      <formula1>$AN$2:$AN$8</formula1>
    </dataValidation>
    <dataValidation type="list" allowBlank="1" showErrorMessage="1" sqref="D12 D19 D26 D33" xr:uid="{00000000-0002-0000-0000-000017000000}">
      <formula1>$AN$2:$AN$8</formula1>
    </dataValidation>
    <dataValidation type="list" allowBlank="1" showErrorMessage="1" sqref="S12:T12 S19:T19 S26:T26 S33:T33" xr:uid="{00000000-0002-0000-0000-000018000000}">
      <formula1>$AH$15:$AH$17</formula1>
    </dataValidation>
    <dataValidation type="list" allowBlank="1" showErrorMessage="1" sqref="P12 P19 P26 P33" xr:uid="{00000000-0002-0000-0000-000019000000}">
      <formula1>$AH$10:$AJ$10</formula1>
    </dataValidation>
    <dataValidation type="list" allowBlank="1" showErrorMessage="1" sqref="G12 G19 G26 G33" xr:uid="{00000000-0002-0000-0000-00001A000000}">
      <formula1>$AL$2:$AL$6</formula1>
    </dataValidation>
    <dataValidation type="list" allowBlank="1" showErrorMessage="1" sqref="M12 M19 M26 M33" xr:uid="{00000000-0002-0000-0000-00001B000000}">
      <formula1>$AH$2:$AH$3</formula1>
    </dataValidation>
    <dataValidation type="list" allowBlank="1" showErrorMessage="1" sqref="M13 M20 M27 M34" xr:uid="{00000000-0002-0000-0000-00001C000000}">
      <formula1>$AH$4:$AI$4</formula1>
    </dataValidation>
    <dataValidation type="list" allowBlank="1" showErrorMessage="1" sqref="M17 M24 M31 M38" xr:uid="{00000000-0002-0000-0000-00001D000000}">
      <formula1>$AH$8:$AI$8</formula1>
    </dataValidation>
    <dataValidation type="list" allowBlank="1" showErrorMessage="1" sqref="M15 M22 M29 M36" xr:uid="{00000000-0002-0000-0000-00001E000000}">
      <formula1>$AJ$16:$AL$16</formula1>
    </dataValidation>
    <dataValidation type="list" allowBlank="1" showErrorMessage="1" sqref="H12 H19 H26 H33" xr:uid="{00000000-0002-0000-0000-00001F000000}">
      <formula1>$AL$10:$AL$14</formula1>
    </dataValidation>
    <dataValidation type="list" allowBlank="1" showErrorMessage="1" sqref="M14 M21 M28 M35" xr:uid="{00000000-0002-0000-0000-000020000000}">
      <formula1>$AH$5:$AI$5</formula1>
    </dataValidation>
    <dataValidation type="list" allowBlank="1" showErrorMessage="1" sqref="M18 M25 M32 M39" xr:uid="{00000000-0002-0000-0000-000021000000}">
      <formula1>$AH$9:$AJ$9</formula1>
    </dataValidation>
    <dataValidation type="list" allowBlank="1" showErrorMessage="1" sqref="M16 M23 M30 M37" xr:uid="{00000000-0002-0000-0000-000022000000}">
      <formula1>$AH$7:$AI$7</formula1>
    </dataValidation>
    <dataValidation type="list" allowBlank="1" showErrorMessage="1" sqref="AA12 AA19 AA26 AA33" xr:uid="{00000000-0002-0000-0000-000023000000}">
      <formula1>$AN$12:$AN$13</formula1>
    </dataValidation>
    <dataValidation type="list" allowBlank="1" showErrorMessage="1" sqref="V12 V19 V26 V33" xr:uid="{00000000-0002-0000-0000-000024000000}">
      <formula1>$AH$14:$AK$14</formula1>
    </dataValidation>
  </dataValidations>
  <printOptions horizontalCentered="1"/>
  <pageMargins left="0" right="0" top="0.39370078740157483" bottom="0.51181102362204722" header="0" footer="0"/>
  <pageSetup scale="2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71"/>
  <sheetViews>
    <sheetView view="pageBreakPreview" topLeftCell="X45" zoomScale="70" zoomScaleNormal="40" zoomScaleSheetLayoutView="70" workbookViewId="0">
      <selection activeCell="AG47" sqref="AG47:AG53"/>
    </sheetView>
  </sheetViews>
  <sheetFormatPr baseColWidth="10" defaultColWidth="11.42578125" defaultRowHeight="12.75" x14ac:dyDescent="0.2"/>
  <cols>
    <col min="1" max="2" width="22.5703125" style="46" customWidth="1"/>
    <col min="3" max="3" width="34.42578125" style="46" customWidth="1"/>
    <col min="4" max="4" width="27.42578125" style="87" customWidth="1"/>
    <col min="5" max="5" width="24" style="46" customWidth="1"/>
    <col min="6" max="6" width="23.140625" style="46" customWidth="1"/>
    <col min="7" max="7" width="19.140625" style="46" customWidth="1"/>
    <col min="8" max="8" width="22.5703125" style="46" customWidth="1"/>
    <col min="9" max="9" width="25.28515625" style="46" hidden="1" customWidth="1"/>
    <col min="10" max="10" width="22.85546875" style="46" customWidth="1"/>
    <col min="11" max="11" width="41.42578125" style="46" customWidth="1"/>
    <col min="12" max="12" width="48.7109375" style="46" customWidth="1"/>
    <col min="13" max="13" width="26" style="46" customWidth="1"/>
    <col min="14" max="14" width="7.7109375" style="46" hidden="1" customWidth="1"/>
    <col min="15" max="15" width="21.140625" style="46" customWidth="1"/>
    <col min="16" max="16" width="16.7109375" style="46" customWidth="1"/>
    <col min="17" max="17" width="16.5703125" style="46" customWidth="1"/>
    <col min="18" max="18" width="22.140625" style="46" customWidth="1"/>
    <col min="19" max="19" width="24.140625" style="46" customWidth="1"/>
    <col min="20" max="20" width="26.85546875" style="46" customWidth="1"/>
    <col min="21" max="21" width="23.42578125" style="46" customWidth="1"/>
    <col min="22" max="22" width="21" style="46" customWidth="1"/>
    <col min="23" max="23" width="27.7109375" style="46" customWidth="1"/>
    <col min="24" max="24" width="28.140625" style="46" customWidth="1"/>
    <col min="25" max="25" width="22.85546875" style="46" customWidth="1"/>
    <col min="26" max="26" width="30.85546875" style="46" customWidth="1"/>
    <col min="27" max="27" width="26.85546875" style="46" customWidth="1"/>
    <col min="28" max="28" width="28.7109375" style="46" customWidth="1"/>
    <col min="29" max="29" width="18" style="46" customWidth="1"/>
    <col min="30" max="30" width="37" style="46" customWidth="1"/>
    <col min="31" max="31" width="19.140625" style="46" customWidth="1"/>
    <col min="32" max="33" width="23.5703125" style="46" customWidth="1"/>
    <col min="34" max="34" width="17.28515625" style="46" hidden="1" customWidth="1"/>
    <col min="35" max="42" width="11.42578125" style="46" hidden="1" customWidth="1"/>
    <col min="43" max="16384" width="11.42578125" style="46"/>
  </cols>
  <sheetData>
    <row r="1" spans="1:41" x14ac:dyDescent="0.2">
      <c r="A1" s="44"/>
      <c r="B1" s="44"/>
      <c r="C1" s="44"/>
      <c r="D1" s="45"/>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K1" s="46" t="s">
        <v>0</v>
      </c>
      <c r="AL1" s="46" t="s">
        <v>1</v>
      </c>
      <c r="AN1" s="46" t="s">
        <v>2</v>
      </c>
    </row>
    <row r="2" spans="1:41" x14ac:dyDescent="0.2">
      <c r="A2" s="44"/>
      <c r="B2" s="44"/>
      <c r="C2" s="44"/>
      <c r="D2" s="45"/>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6" t="s">
        <v>3</v>
      </c>
      <c r="AI2" s="46" t="s">
        <v>4</v>
      </c>
      <c r="AL2" s="46" t="s">
        <v>5</v>
      </c>
      <c r="AN2" s="46" t="s">
        <v>6</v>
      </c>
    </row>
    <row r="3" spans="1:41" x14ac:dyDescent="0.2">
      <c r="A3" s="44"/>
      <c r="B3" s="44"/>
      <c r="C3" s="44"/>
      <c r="D3" s="45"/>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6" t="s">
        <v>7</v>
      </c>
      <c r="AI3" s="46" t="s">
        <v>8</v>
      </c>
      <c r="AL3" s="46" t="s">
        <v>9</v>
      </c>
      <c r="AN3" s="46" t="s">
        <v>10</v>
      </c>
    </row>
    <row r="4" spans="1:41" x14ac:dyDescent="0.2">
      <c r="A4" s="44"/>
      <c r="B4" s="44"/>
      <c r="C4" s="44"/>
      <c r="D4" s="45"/>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6" t="s">
        <v>11</v>
      </c>
      <c r="AI4" s="46" t="s">
        <v>12</v>
      </c>
      <c r="AK4" s="46" t="s">
        <v>13</v>
      </c>
      <c r="AL4" s="46" t="s">
        <v>14</v>
      </c>
      <c r="AN4" s="46" t="s">
        <v>15</v>
      </c>
    </row>
    <row r="5" spans="1:41" x14ac:dyDescent="0.2">
      <c r="A5" s="44"/>
      <c r="B5" s="44"/>
      <c r="C5" s="44"/>
      <c r="D5" s="45"/>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6" t="s">
        <v>16</v>
      </c>
      <c r="AI5" s="46" t="s">
        <v>17</v>
      </c>
      <c r="AK5" s="46" t="s">
        <v>18</v>
      </c>
      <c r="AL5" s="46" t="s">
        <v>19</v>
      </c>
      <c r="AN5" s="46" t="s">
        <v>20</v>
      </c>
    </row>
    <row r="6" spans="1:41" ht="29.25" customHeight="1" x14ac:dyDescent="0.2">
      <c r="A6" s="44"/>
      <c r="B6" s="44"/>
      <c r="C6" s="44"/>
      <c r="D6" s="45"/>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6" t="s">
        <v>21</v>
      </c>
      <c r="AI6" s="46" t="s">
        <v>22</v>
      </c>
      <c r="AJ6" s="46" t="s">
        <v>23</v>
      </c>
      <c r="AK6" s="46" t="s">
        <v>24</v>
      </c>
      <c r="AL6" s="46" t="s">
        <v>25</v>
      </c>
      <c r="AN6" s="46" t="s">
        <v>26</v>
      </c>
    </row>
    <row r="7" spans="1:41" ht="24.75" customHeight="1" x14ac:dyDescent="0.2">
      <c r="A7" s="366" t="s">
        <v>27</v>
      </c>
      <c r="B7" s="366"/>
      <c r="C7" s="367">
        <v>44196</v>
      </c>
      <c r="D7" s="368"/>
      <c r="E7" s="368"/>
      <c r="F7" s="368"/>
      <c r="G7" s="369"/>
      <c r="H7" s="370"/>
      <c r="I7" s="370"/>
      <c r="J7" s="370"/>
      <c r="K7" s="370"/>
      <c r="L7" s="371"/>
      <c r="M7" s="372" t="s">
        <v>28</v>
      </c>
      <c r="N7" s="373"/>
      <c r="O7" s="373"/>
      <c r="P7" s="373"/>
      <c r="Q7" s="373"/>
      <c r="R7" s="373"/>
      <c r="S7" s="373"/>
      <c r="T7" s="373"/>
      <c r="U7" s="373"/>
      <c r="V7" s="374"/>
      <c r="W7" s="47" t="s">
        <v>29</v>
      </c>
      <c r="X7" s="48" t="s">
        <v>33</v>
      </c>
      <c r="Y7" s="49" t="s">
        <v>30</v>
      </c>
      <c r="Z7" s="375"/>
      <c r="AA7" s="376"/>
      <c r="AB7" s="47" t="s">
        <v>31</v>
      </c>
      <c r="AC7" s="50"/>
      <c r="AD7" s="51" t="s">
        <v>32</v>
      </c>
      <c r="AE7" s="52"/>
      <c r="AF7" s="377"/>
      <c r="AG7" s="377"/>
      <c r="AH7" s="46" t="s">
        <v>34</v>
      </c>
      <c r="AI7" s="46" t="s">
        <v>35</v>
      </c>
      <c r="AJ7" s="46" t="s">
        <v>36</v>
      </c>
      <c r="AN7" s="46" t="s">
        <v>37</v>
      </c>
    </row>
    <row r="8" spans="1:41" x14ac:dyDescent="0.2">
      <c r="A8" s="378" t="s">
        <v>38</v>
      </c>
      <c r="B8" s="378"/>
      <c r="C8" s="378"/>
      <c r="D8" s="378"/>
      <c r="E8" s="378"/>
      <c r="F8" s="378"/>
      <c r="G8" s="379" t="s">
        <v>39</v>
      </c>
      <c r="H8" s="380"/>
      <c r="I8" s="380"/>
      <c r="J8" s="380"/>
      <c r="K8" s="380"/>
      <c r="L8" s="380"/>
      <c r="M8" s="380"/>
      <c r="N8" s="380"/>
      <c r="O8" s="380"/>
      <c r="P8" s="380"/>
      <c r="Q8" s="380"/>
      <c r="R8" s="380"/>
      <c r="S8" s="380"/>
      <c r="T8" s="380"/>
      <c r="U8" s="380"/>
      <c r="V8" s="380"/>
      <c r="W8" s="380"/>
      <c r="X8" s="381"/>
      <c r="Y8" s="380"/>
      <c r="Z8" s="380"/>
      <c r="AA8" s="380"/>
      <c r="AB8" s="382"/>
      <c r="AC8" s="383" t="s">
        <v>40</v>
      </c>
      <c r="AD8" s="386" t="s">
        <v>41</v>
      </c>
      <c r="AE8" s="387"/>
      <c r="AF8" s="387"/>
      <c r="AG8" s="387"/>
      <c r="AH8" s="46" t="s">
        <v>42</v>
      </c>
      <c r="AI8" s="46" t="s">
        <v>43</v>
      </c>
      <c r="AN8" s="46" t="s">
        <v>44</v>
      </c>
    </row>
    <row r="9" spans="1:41" s="53" customFormat="1" ht="14.25" customHeight="1" x14ac:dyDescent="0.2">
      <c r="A9" s="390" t="s">
        <v>45</v>
      </c>
      <c r="B9" s="391" t="s">
        <v>46</v>
      </c>
      <c r="C9" s="390" t="s">
        <v>47</v>
      </c>
      <c r="D9" s="390" t="s">
        <v>2</v>
      </c>
      <c r="E9" s="390" t="s">
        <v>48</v>
      </c>
      <c r="F9" s="394" t="s">
        <v>49</v>
      </c>
      <c r="G9" s="378" t="s">
        <v>50</v>
      </c>
      <c r="H9" s="378"/>
      <c r="I9" s="378"/>
      <c r="J9" s="378"/>
      <c r="K9" s="379" t="s">
        <v>51</v>
      </c>
      <c r="L9" s="380"/>
      <c r="M9" s="380"/>
      <c r="N9" s="380"/>
      <c r="O9" s="380"/>
      <c r="P9" s="380"/>
      <c r="Q9" s="380"/>
      <c r="R9" s="380"/>
      <c r="S9" s="380"/>
      <c r="T9" s="382"/>
      <c r="U9" s="379" t="s">
        <v>52</v>
      </c>
      <c r="V9" s="380"/>
      <c r="W9" s="380"/>
      <c r="X9" s="380"/>
      <c r="Y9" s="380"/>
      <c r="Z9" s="380"/>
      <c r="AA9" s="380"/>
      <c r="AB9" s="382"/>
      <c r="AC9" s="384"/>
      <c r="AD9" s="386"/>
      <c r="AE9" s="387"/>
      <c r="AF9" s="387"/>
      <c r="AG9" s="387"/>
      <c r="AH9" s="46" t="s">
        <v>53</v>
      </c>
      <c r="AI9" s="46" t="s">
        <v>54</v>
      </c>
      <c r="AJ9" s="46" t="s">
        <v>55</v>
      </c>
    </row>
    <row r="10" spans="1:41" s="53" customFormat="1" ht="20.25" customHeight="1" x14ac:dyDescent="0.2">
      <c r="A10" s="390"/>
      <c r="B10" s="392"/>
      <c r="C10" s="390"/>
      <c r="D10" s="390"/>
      <c r="E10" s="390"/>
      <c r="F10" s="394"/>
      <c r="G10" s="395" t="s">
        <v>56</v>
      </c>
      <c r="H10" s="395"/>
      <c r="I10" s="395"/>
      <c r="J10" s="395"/>
      <c r="K10" s="396" t="s">
        <v>57</v>
      </c>
      <c r="L10" s="394" t="s">
        <v>58</v>
      </c>
      <c r="M10" s="394" t="s">
        <v>59</v>
      </c>
      <c r="N10" s="383" t="s">
        <v>60</v>
      </c>
      <c r="O10" s="390" t="s">
        <v>61</v>
      </c>
      <c r="P10" s="427" t="s">
        <v>62</v>
      </c>
      <c r="Q10" s="391" t="s">
        <v>63</v>
      </c>
      <c r="R10" s="390" t="s">
        <v>64</v>
      </c>
      <c r="S10" s="391" t="s">
        <v>65</v>
      </c>
      <c r="T10" s="391" t="s">
        <v>66</v>
      </c>
      <c r="U10" s="397" t="s">
        <v>67</v>
      </c>
      <c r="V10" s="390" t="s">
        <v>68</v>
      </c>
      <c r="W10" s="396" t="s">
        <v>69</v>
      </c>
      <c r="X10" s="391" t="s">
        <v>70</v>
      </c>
      <c r="Y10" s="390" t="s">
        <v>71</v>
      </c>
      <c r="Z10" s="390"/>
      <c r="AA10" s="390"/>
      <c r="AB10" s="390"/>
      <c r="AC10" s="384"/>
      <c r="AD10" s="388"/>
      <c r="AE10" s="389"/>
      <c r="AF10" s="389"/>
      <c r="AG10" s="389"/>
      <c r="AH10" s="53" t="s">
        <v>72</v>
      </c>
      <c r="AI10" s="53" t="s">
        <v>73</v>
      </c>
      <c r="AJ10" s="53" t="s">
        <v>74</v>
      </c>
      <c r="AL10" s="53" t="s">
        <v>75</v>
      </c>
      <c r="AO10" s="46" t="s">
        <v>76</v>
      </c>
    </row>
    <row r="11" spans="1:41" s="53" customFormat="1" ht="78" customHeight="1" x14ac:dyDescent="0.2">
      <c r="A11" s="391"/>
      <c r="B11" s="393"/>
      <c r="C11" s="391"/>
      <c r="D11" s="391"/>
      <c r="E11" s="391"/>
      <c r="F11" s="383"/>
      <c r="G11" s="54" t="s">
        <v>1</v>
      </c>
      <c r="H11" s="54" t="s">
        <v>0</v>
      </c>
      <c r="I11" s="54"/>
      <c r="J11" s="55" t="s">
        <v>77</v>
      </c>
      <c r="K11" s="397"/>
      <c r="L11" s="394"/>
      <c r="M11" s="394"/>
      <c r="N11" s="385"/>
      <c r="O11" s="390"/>
      <c r="P11" s="397"/>
      <c r="Q11" s="393"/>
      <c r="R11" s="390"/>
      <c r="S11" s="393"/>
      <c r="T11" s="393"/>
      <c r="U11" s="411"/>
      <c r="V11" s="390"/>
      <c r="W11" s="397"/>
      <c r="X11" s="393"/>
      <c r="Y11" s="56" t="s">
        <v>78</v>
      </c>
      <c r="Z11" s="56" t="s">
        <v>79</v>
      </c>
      <c r="AA11" s="57" t="s">
        <v>80</v>
      </c>
      <c r="AB11" s="57" t="s">
        <v>81</v>
      </c>
      <c r="AC11" s="385"/>
      <c r="AD11" s="58" t="s">
        <v>82</v>
      </c>
      <c r="AE11" s="58" t="s">
        <v>83</v>
      </c>
      <c r="AF11" s="58" t="s">
        <v>84</v>
      </c>
      <c r="AG11" s="56" t="s">
        <v>85</v>
      </c>
      <c r="AH11" s="53" t="s">
        <v>86</v>
      </c>
      <c r="AI11" s="53" t="s">
        <v>8</v>
      </c>
      <c r="AL11" s="53" t="s">
        <v>87</v>
      </c>
      <c r="AO11" s="46" t="s">
        <v>88</v>
      </c>
    </row>
    <row r="12" spans="1:41" ht="37.5" customHeight="1" x14ac:dyDescent="0.2">
      <c r="A12" s="398" t="s">
        <v>237</v>
      </c>
      <c r="B12" s="398" t="s">
        <v>238</v>
      </c>
      <c r="C12" s="401" t="s">
        <v>239</v>
      </c>
      <c r="D12" s="404" t="s">
        <v>15</v>
      </c>
      <c r="E12" s="407" t="s">
        <v>240</v>
      </c>
      <c r="F12" s="401" t="s">
        <v>241</v>
      </c>
      <c r="G12" s="409" t="s">
        <v>14</v>
      </c>
      <c r="H12" s="409" t="s">
        <v>87</v>
      </c>
      <c r="I12" s="59" t="str">
        <f>CONCATENATE(G12,H12)</f>
        <v>POSIBLEMENOR</v>
      </c>
      <c r="J12" s="428" t="str">
        <f>I13</f>
        <v>3. MODERADO</v>
      </c>
      <c r="K12" s="422" t="s">
        <v>242</v>
      </c>
      <c r="L12" s="60" t="s">
        <v>95</v>
      </c>
      <c r="M12" s="61" t="s">
        <v>3</v>
      </c>
      <c r="N12" s="62">
        <f>IF(M12="ASIGNADO",15,IF(M12="NO ASIGNADO",0,""))</f>
        <v>15</v>
      </c>
      <c r="O12" s="425">
        <f>SUM(N12:N18)</f>
        <v>85</v>
      </c>
      <c r="P12" s="426" t="s">
        <v>73</v>
      </c>
      <c r="Q12" s="430">
        <f>IF(Q15="DÉBIL",0,IF(Q15="MODERADO",50,IF(Q15="FUERTE",100,"")))</f>
        <v>0</v>
      </c>
      <c r="R12" s="448"/>
      <c r="S12" s="450" t="s">
        <v>96</v>
      </c>
      <c r="T12" s="450" t="s">
        <v>96</v>
      </c>
      <c r="U12" s="417" t="s">
        <v>132</v>
      </c>
      <c r="V12" s="420" t="s">
        <v>97</v>
      </c>
      <c r="W12" s="422">
        <v>2018</v>
      </c>
      <c r="X12" s="422" t="s">
        <v>243</v>
      </c>
      <c r="Y12" s="414" t="s">
        <v>244</v>
      </c>
      <c r="Z12" s="442">
        <v>44196</v>
      </c>
      <c r="AA12" s="444" t="s">
        <v>107</v>
      </c>
      <c r="AB12" s="422" t="s">
        <v>245</v>
      </c>
      <c r="AC12" s="447"/>
      <c r="AD12" s="422"/>
      <c r="AE12" s="422" t="s">
        <v>246</v>
      </c>
      <c r="AF12" s="431" t="s">
        <v>656</v>
      </c>
      <c r="AG12" s="422"/>
      <c r="AH12" s="46" t="s">
        <v>105</v>
      </c>
      <c r="AI12" s="46" t="s">
        <v>106</v>
      </c>
      <c r="AJ12" s="46" t="s">
        <v>13</v>
      </c>
      <c r="AK12" s="46" t="s">
        <v>76</v>
      </c>
      <c r="AL12" s="46" t="s">
        <v>13</v>
      </c>
      <c r="AN12" s="46" t="s">
        <v>107</v>
      </c>
      <c r="AO12" s="46" t="s">
        <v>108</v>
      </c>
    </row>
    <row r="13" spans="1:41" ht="51.75" customHeight="1" x14ac:dyDescent="0.2">
      <c r="A13" s="399"/>
      <c r="B13" s="399"/>
      <c r="C13" s="402"/>
      <c r="D13" s="405"/>
      <c r="E13" s="408"/>
      <c r="F13" s="402"/>
      <c r="G13" s="409"/>
      <c r="H13" s="409"/>
      <c r="I13" s="59"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MODERADO</v>
      </c>
      <c r="J13" s="429"/>
      <c r="K13" s="422"/>
      <c r="L13" s="60" t="s">
        <v>109</v>
      </c>
      <c r="M13" s="61" t="s">
        <v>11</v>
      </c>
      <c r="N13" s="63">
        <f>IF(M13="ADECUADO",15,IF(M13="INADECUADO",0,""))</f>
        <v>15</v>
      </c>
      <c r="O13" s="425"/>
      <c r="P13" s="426"/>
      <c r="Q13" s="430"/>
      <c r="R13" s="449"/>
      <c r="S13" s="450"/>
      <c r="T13" s="450"/>
      <c r="U13" s="417"/>
      <c r="V13" s="421"/>
      <c r="W13" s="423"/>
      <c r="X13" s="422"/>
      <c r="Y13" s="419"/>
      <c r="Z13" s="443"/>
      <c r="AA13" s="445"/>
      <c r="AB13" s="422"/>
      <c r="AC13" s="423"/>
      <c r="AD13" s="422"/>
      <c r="AE13" s="422"/>
      <c r="AF13" s="431"/>
      <c r="AG13" s="422"/>
      <c r="AH13" s="46" t="s">
        <v>96</v>
      </c>
      <c r="AI13" s="46" t="s">
        <v>110</v>
      </c>
      <c r="AL13" s="46" t="s">
        <v>18</v>
      </c>
      <c r="AN13" s="46" t="s">
        <v>102</v>
      </c>
      <c r="AO13" s="46" t="s">
        <v>111</v>
      </c>
    </row>
    <row r="14" spans="1:41" ht="69.75" customHeight="1" x14ac:dyDescent="0.2">
      <c r="A14" s="399"/>
      <c r="B14" s="399"/>
      <c r="C14" s="402"/>
      <c r="D14" s="405"/>
      <c r="E14" s="408"/>
      <c r="F14" s="402"/>
      <c r="G14" s="409"/>
      <c r="H14" s="409"/>
      <c r="I14" s="59"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MODERADO</v>
      </c>
      <c r="J14" s="429"/>
      <c r="K14" s="422"/>
      <c r="L14" s="64" t="s">
        <v>112</v>
      </c>
      <c r="M14" s="61" t="s">
        <v>17</v>
      </c>
      <c r="N14" s="63">
        <f>IF(M14="OPORTUNA",15,IF(M14="INOPORTUNA",0,""))</f>
        <v>0</v>
      </c>
      <c r="O14" s="425"/>
      <c r="P14" s="426"/>
      <c r="Q14" s="430"/>
      <c r="R14" s="449"/>
      <c r="S14" s="65" t="s">
        <v>113</v>
      </c>
      <c r="T14" s="65" t="s">
        <v>114</v>
      </c>
      <c r="U14" s="417"/>
      <c r="V14" s="421"/>
      <c r="W14" s="423"/>
      <c r="X14" s="422"/>
      <c r="Y14" s="419"/>
      <c r="Z14" s="443"/>
      <c r="AA14" s="445"/>
      <c r="AB14" s="422"/>
      <c r="AC14" s="423"/>
      <c r="AD14" s="422"/>
      <c r="AE14" s="422"/>
      <c r="AF14" s="431"/>
      <c r="AG14" s="422"/>
      <c r="AH14" s="46" t="s">
        <v>115</v>
      </c>
      <c r="AI14" s="46" t="s">
        <v>97</v>
      </c>
      <c r="AJ14" s="46" t="s">
        <v>116</v>
      </c>
      <c r="AK14" s="46" t="s">
        <v>117</v>
      </c>
      <c r="AL14" s="46" t="s">
        <v>24</v>
      </c>
      <c r="AO14" s="46" t="s">
        <v>118</v>
      </c>
    </row>
    <row r="15" spans="1:41" ht="84" customHeight="1" x14ac:dyDescent="0.2">
      <c r="A15" s="399"/>
      <c r="B15" s="399"/>
      <c r="C15" s="402"/>
      <c r="D15" s="405"/>
      <c r="E15" s="66" t="s">
        <v>119</v>
      </c>
      <c r="F15" s="402"/>
      <c r="G15" s="409"/>
      <c r="H15" s="409"/>
      <c r="I15" s="59"/>
      <c r="J15" s="429"/>
      <c r="K15" s="422"/>
      <c r="L15" s="60" t="s">
        <v>120</v>
      </c>
      <c r="M15" s="61" t="s">
        <v>121</v>
      </c>
      <c r="N15" s="63">
        <f>IF(M15="PREVENIR",15,IF(M15="DETECTAR",10,IF(M15="NO ES UN CONTROL",0,"")))</f>
        <v>15</v>
      </c>
      <c r="O15" s="432" t="str">
        <f>IF(O12&lt;86,"DÉBIL",IF(O12&lt;96,"MODERADO",IF(O12&lt;101,"FUERTE","")))</f>
        <v>DÉBIL</v>
      </c>
      <c r="P15" s="426"/>
      <c r="Q15" s="433" t="str">
        <f>IF(AND(O15="FUERTE",P12="FUERTE (SIEMPRE SE EJECUTA)"),"FUERTE",IF(OR(O15="DÉBIL",P12="DÉBIL (NO SE EJECUTA)"),"DÉBIL",IF(OR(O15="MODERADO",P12="MODERADO (ALGUNAS VECES)"),"MODERADO")))</f>
        <v>DÉBIL</v>
      </c>
      <c r="R15" s="435" t="str">
        <f>IF(AND(O15="FUERTE",P12="FUERTE (SIEMPRE SE EJECUTA)"),"NO","SÍ")</f>
        <v>SÍ</v>
      </c>
      <c r="S15" s="437" t="str">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N/A</v>
      </c>
      <c r="T15" s="438" t="str">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N/A</v>
      </c>
      <c r="U15" s="417"/>
      <c r="V15" s="421"/>
      <c r="W15" s="423"/>
      <c r="X15" s="422"/>
      <c r="Y15" s="419"/>
      <c r="Z15" s="415"/>
      <c r="AA15" s="445"/>
      <c r="AB15" s="422"/>
      <c r="AC15" s="423"/>
      <c r="AD15" s="422"/>
      <c r="AE15" s="422"/>
      <c r="AF15" s="431" t="s">
        <v>247</v>
      </c>
      <c r="AG15" s="422"/>
      <c r="AH15" s="46" t="s">
        <v>96</v>
      </c>
      <c r="AO15" s="46" t="s">
        <v>122</v>
      </c>
    </row>
    <row r="16" spans="1:41" ht="55.5" customHeight="1" x14ac:dyDescent="0.2">
      <c r="A16" s="399"/>
      <c r="B16" s="399"/>
      <c r="C16" s="402"/>
      <c r="D16" s="405"/>
      <c r="E16" s="412" t="s">
        <v>248</v>
      </c>
      <c r="F16" s="402"/>
      <c r="G16" s="409"/>
      <c r="H16" s="409"/>
      <c r="I16" s="59"/>
      <c r="J16" s="429"/>
      <c r="K16" s="422"/>
      <c r="L16" s="60" t="s">
        <v>124</v>
      </c>
      <c r="M16" s="61" t="s">
        <v>34</v>
      </c>
      <c r="N16" s="63">
        <f>IF(M16="CONFIABLE",15,IF(M16="NO CONFIABLE",0,""))</f>
        <v>15</v>
      </c>
      <c r="O16" s="432"/>
      <c r="P16" s="426"/>
      <c r="Q16" s="433"/>
      <c r="R16" s="435"/>
      <c r="S16" s="437"/>
      <c r="T16" s="439"/>
      <c r="U16" s="417"/>
      <c r="V16" s="421"/>
      <c r="W16" s="423"/>
      <c r="X16" s="422"/>
      <c r="Y16" s="419"/>
      <c r="Z16" s="67" t="s">
        <v>125</v>
      </c>
      <c r="AA16" s="445"/>
      <c r="AB16" s="422"/>
      <c r="AC16" s="423"/>
      <c r="AD16" s="422"/>
      <c r="AE16" s="422"/>
      <c r="AF16" s="431"/>
      <c r="AG16" s="422"/>
      <c r="AH16" s="46" t="s">
        <v>126</v>
      </c>
      <c r="AJ16" s="46" t="s">
        <v>21</v>
      </c>
      <c r="AK16" s="46" t="s">
        <v>121</v>
      </c>
      <c r="AL16" s="46" t="s">
        <v>22</v>
      </c>
      <c r="AO16" s="46" t="s">
        <v>127</v>
      </c>
    </row>
    <row r="17" spans="1:41" ht="66.75" customHeight="1" x14ac:dyDescent="0.2">
      <c r="A17" s="399"/>
      <c r="B17" s="399"/>
      <c r="C17" s="402"/>
      <c r="D17" s="405"/>
      <c r="E17" s="412"/>
      <c r="F17" s="402"/>
      <c r="G17" s="409"/>
      <c r="H17" s="409"/>
      <c r="I17" s="59"/>
      <c r="J17" s="429"/>
      <c r="K17" s="422"/>
      <c r="L17" s="60" t="s">
        <v>128</v>
      </c>
      <c r="M17" s="61" t="s">
        <v>42</v>
      </c>
      <c r="N17" s="63">
        <f>IF(M17="SE INVESTIGAN Y SE RESUELVEN OPORTUNAMENTE",15,IF(M17="NO SE INVESTIGAN Y SE RESUELVEN OPORTUNAMENTE",0,""))</f>
        <v>15</v>
      </c>
      <c r="O17" s="432"/>
      <c r="P17" s="426"/>
      <c r="Q17" s="433"/>
      <c r="R17" s="435"/>
      <c r="S17" s="437"/>
      <c r="T17" s="439"/>
      <c r="U17" s="417"/>
      <c r="V17" s="421"/>
      <c r="W17" s="423"/>
      <c r="X17" s="422"/>
      <c r="Y17" s="419"/>
      <c r="Z17" s="414" t="s">
        <v>249</v>
      </c>
      <c r="AA17" s="445"/>
      <c r="AB17" s="422"/>
      <c r="AC17" s="423"/>
      <c r="AD17" s="422"/>
      <c r="AE17" s="422"/>
      <c r="AF17" s="431"/>
      <c r="AG17" s="422"/>
      <c r="AH17" s="46" t="s">
        <v>110</v>
      </c>
      <c r="AO17" s="46" t="s">
        <v>130</v>
      </c>
    </row>
    <row r="18" spans="1:41" ht="60.75" customHeight="1" x14ac:dyDescent="0.2">
      <c r="A18" s="399"/>
      <c r="B18" s="400"/>
      <c r="C18" s="403"/>
      <c r="D18" s="406"/>
      <c r="E18" s="413"/>
      <c r="F18" s="403"/>
      <c r="G18" s="410"/>
      <c r="H18" s="410"/>
      <c r="I18" s="59"/>
      <c r="J18" s="429"/>
      <c r="K18" s="422"/>
      <c r="L18" s="60" t="s">
        <v>131</v>
      </c>
      <c r="M18" s="61" t="s">
        <v>53</v>
      </c>
      <c r="N18" s="68">
        <f>IF(M18="COMPLETA",10,IF(M18="INCOMPLETA",5,IF(M18="NO EXISTE",0,"")))</f>
        <v>10</v>
      </c>
      <c r="O18" s="432"/>
      <c r="P18" s="426"/>
      <c r="Q18" s="434"/>
      <c r="R18" s="436"/>
      <c r="S18" s="438"/>
      <c r="T18" s="439"/>
      <c r="U18" s="418"/>
      <c r="V18" s="421"/>
      <c r="W18" s="424"/>
      <c r="X18" s="414"/>
      <c r="Y18" s="441"/>
      <c r="Z18" s="415"/>
      <c r="AA18" s="446"/>
      <c r="AB18" s="414"/>
      <c r="AC18" s="424"/>
      <c r="AD18" s="414"/>
      <c r="AE18" s="414"/>
      <c r="AF18" s="440"/>
      <c r="AG18" s="414"/>
      <c r="AO18" s="46" t="s">
        <v>132</v>
      </c>
    </row>
    <row r="19" spans="1:41" ht="47.25" customHeight="1" x14ac:dyDescent="0.2">
      <c r="A19" s="399"/>
      <c r="B19" s="398" t="s">
        <v>238</v>
      </c>
      <c r="C19" s="401" t="s">
        <v>250</v>
      </c>
      <c r="D19" s="416" t="s">
        <v>15</v>
      </c>
      <c r="E19" s="414" t="s">
        <v>251</v>
      </c>
      <c r="F19" s="401" t="s">
        <v>252</v>
      </c>
      <c r="G19" s="409" t="s">
        <v>19</v>
      </c>
      <c r="H19" s="409" t="s">
        <v>87</v>
      </c>
      <c r="I19" s="59" t="str">
        <f>CONCATENATE(G19,H19)</f>
        <v>PROBABLEMENOR</v>
      </c>
      <c r="J19" s="428" t="str">
        <f>I20</f>
        <v>4. ALTO</v>
      </c>
      <c r="K19" s="422" t="s">
        <v>253</v>
      </c>
      <c r="L19" s="60" t="s">
        <v>95</v>
      </c>
      <c r="M19" s="61" t="s">
        <v>3</v>
      </c>
      <c r="N19" s="62">
        <f>IF(M19="ASIGNADO",15,IF(M19="NO ASIGNADO",0,""))</f>
        <v>15</v>
      </c>
      <c r="O19" s="425">
        <f>SUM(N19:N25)</f>
        <v>80</v>
      </c>
      <c r="P19" s="426" t="s">
        <v>73</v>
      </c>
      <c r="Q19" s="430">
        <f>IF(Q22="DÉBIL",0,IF(Q22="MODERADO",50,IF(Q22="FUERTE",100,"")))</f>
        <v>0</v>
      </c>
      <c r="R19" s="448"/>
      <c r="S19" s="450" t="s">
        <v>96</v>
      </c>
      <c r="T19" s="450" t="s">
        <v>96</v>
      </c>
      <c r="U19" s="417" t="s">
        <v>209</v>
      </c>
      <c r="V19" s="420" t="s">
        <v>97</v>
      </c>
      <c r="W19" s="401">
        <v>2018</v>
      </c>
      <c r="X19" s="422" t="s">
        <v>254</v>
      </c>
      <c r="Y19" s="398" t="s">
        <v>255</v>
      </c>
      <c r="Z19" s="451">
        <v>44196</v>
      </c>
      <c r="AA19" s="454" t="s">
        <v>107</v>
      </c>
      <c r="AB19" s="401" t="s">
        <v>256</v>
      </c>
      <c r="AC19" s="447"/>
      <c r="AD19" s="422"/>
      <c r="AE19" s="422" t="s">
        <v>246</v>
      </c>
      <c r="AF19" s="431" t="s">
        <v>257</v>
      </c>
      <c r="AG19" s="401"/>
      <c r="AH19" s="46" t="s">
        <v>105</v>
      </c>
      <c r="AI19" s="46" t="s">
        <v>106</v>
      </c>
      <c r="AJ19" s="46" t="s">
        <v>13</v>
      </c>
      <c r="AK19" s="46" t="s">
        <v>76</v>
      </c>
      <c r="AL19" s="46" t="s">
        <v>13</v>
      </c>
      <c r="AN19" s="46" t="s">
        <v>107</v>
      </c>
      <c r="AO19" s="46" t="s">
        <v>108</v>
      </c>
    </row>
    <row r="20" spans="1:41" ht="47.25" customHeight="1" x14ac:dyDescent="0.2">
      <c r="A20" s="399"/>
      <c r="B20" s="399"/>
      <c r="C20" s="402"/>
      <c r="D20" s="417"/>
      <c r="E20" s="419"/>
      <c r="F20" s="402"/>
      <c r="G20" s="409"/>
      <c r="H20" s="409"/>
      <c r="I20" s="59"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4. ALTO</v>
      </c>
      <c r="J20" s="429"/>
      <c r="K20" s="423"/>
      <c r="L20" s="60" t="s">
        <v>109</v>
      </c>
      <c r="M20" s="61" t="s">
        <v>11</v>
      </c>
      <c r="N20" s="63">
        <f>IF(M20="ADECUADO",15,IF(M20="INADECUADO",0,""))</f>
        <v>15</v>
      </c>
      <c r="O20" s="425"/>
      <c r="P20" s="426"/>
      <c r="Q20" s="430"/>
      <c r="R20" s="449"/>
      <c r="S20" s="450"/>
      <c r="T20" s="450"/>
      <c r="U20" s="417"/>
      <c r="V20" s="421"/>
      <c r="W20" s="402"/>
      <c r="X20" s="401"/>
      <c r="Y20" s="399"/>
      <c r="Z20" s="452"/>
      <c r="AA20" s="455"/>
      <c r="AB20" s="402"/>
      <c r="AC20" s="423"/>
      <c r="AD20" s="422"/>
      <c r="AE20" s="422"/>
      <c r="AF20" s="431"/>
      <c r="AG20" s="401"/>
      <c r="AH20" s="46" t="s">
        <v>96</v>
      </c>
      <c r="AI20" s="46" t="s">
        <v>110</v>
      </c>
      <c r="AL20" s="46" t="s">
        <v>18</v>
      </c>
      <c r="AN20" s="46" t="s">
        <v>102</v>
      </c>
      <c r="AO20" s="46" t="s">
        <v>111</v>
      </c>
    </row>
    <row r="21" spans="1:41" ht="69.75" customHeight="1" x14ac:dyDescent="0.2">
      <c r="A21" s="399"/>
      <c r="B21" s="399"/>
      <c r="C21" s="402"/>
      <c r="D21" s="417"/>
      <c r="E21" s="419"/>
      <c r="F21" s="402"/>
      <c r="G21" s="409"/>
      <c r="H21" s="409"/>
      <c r="I21" s="59"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ALTO</v>
      </c>
      <c r="J21" s="429"/>
      <c r="K21" s="423"/>
      <c r="L21" s="64" t="s">
        <v>112</v>
      </c>
      <c r="M21" s="61" t="s">
        <v>17</v>
      </c>
      <c r="N21" s="63">
        <f>IF(M21="OPORTUNA",15,IF(M21="INOPORTUNA",0,""))</f>
        <v>0</v>
      </c>
      <c r="O21" s="425"/>
      <c r="P21" s="426"/>
      <c r="Q21" s="430"/>
      <c r="R21" s="449"/>
      <c r="S21" s="65" t="s">
        <v>113</v>
      </c>
      <c r="T21" s="65" t="s">
        <v>114</v>
      </c>
      <c r="U21" s="417"/>
      <c r="V21" s="421"/>
      <c r="W21" s="402"/>
      <c r="X21" s="401"/>
      <c r="Y21" s="399"/>
      <c r="Z21" s="452"/>
      <c r="AA21" s="455"/>
      <c r="AB21" s="402"/>
      <c r="AC21" s="423"/>
      <c r="AD21" s="422"/>
      <c r="AE21" s="422"/>
      <c r="AF21" s="431"/>
      <c r="AG21" s="401"/>
      <c r="AH21" s="46" t="s">
        <v>115</v>
      </c>
      <c r="AI21" s="46" t="s">
        <v>97</v>
      </c>
      <c r="AJ21" s="46" t="s">
        <v>116</v>
      </c>
      <c r="AK21" s="46" t="s">
        <v>117</v>
      </c>
      <c r="AL21" s="46" t="s">
        <v>24</v>
      </c>
      <c r="AO21" s="46" t="s">
        <v>118</v>
      </c>
    </row>
    <row r="22" spans="1:41" ht="84" customHeight="1" x14ac:dyDescent="0.2">
      <c r="A22" s="399"/>
      <c r="B22" s="399"/>
      <c r="C22" s="402"/>
      <c r="D22" s="417"/>
      <c r="E22" s="66" t="s">
        <v>119</v>
      </c>
      <c r="F22" s="402"/>
      <c r="G22" s="409"/>
      <c r="H22" s="409"/>
      <c r="I22" s="59"/>
      <c r="J22" s="429"/>
      <c r="K22" s="423"/>
      <c r="L22" s="60" t="s">
        <v>120</v>
      </c>
      <c r="M22" s="61" t="s">
        <v>121</v>
      </c>
      <c r="N22" s="63">
        <f>IF(M22="PREVENIR",15,IF(M22="DETECTAR",10,IF(M22="NO ES UN CONTROL",0,"")))</f>
        <v>15</v>
      </c>
      <c r="O22" s="432" t="str">
        <f>IF(O19&lt;86,"DÉBIL",IF(O19&lt;96,"MODERADO",IF(O19&lt;101,"FUERTE","")))</f>
        <v>DÉBIL</v>
      </c>
      <c r="P22" s="426"/>
      <c r="Q22" s="433" t="str">
        <f>IF(AND(O22="FUERTE",P19="FUERTE (SIEMPRE SE EJECUTA)"),"FUERTE",IF(OR(O22="DÉBIL",P19="DÉBIL (NO SE EJECUTA)"),"DÉBIL",IF(OR(O22="MODERADO",P19="MODERADO (ALGUNAS VECES)"),"MODERADO")))</f>
        <v>DÉBIL</v>
      </c>
      <c r="R22" s="435" t="str">
        <f>IF(AND(O22="FUERTE",P19="FUERTE (SIEMPRE SE EJECUTA)"),"NO","SÍ")</f>
        <v>SÍ</v>
      </c>
      <c r="S22" s="437" t="str">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N/A</v>
      </c>
      <c r="T22" s="438" t="str">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N/A</v>
      </c>
      <c r="U22" s="417"/>
      <c r="V22" s="421"/>
      <c r="W22" s="402"/>
      <c r="X22" s="401"/>
      <c r="Y22" s="399"/>
      <c r="Z22" s="453"/>
      <c r="AA22" s="455"/>
      <c r="AB22" s="402"/>
      <c r="AC22" s="423"/>
      <c r="AD22" s="422"/>
      <c r="AE22" s="422"/>
      <c r="AF22" s="431" t="s">
        <v>258</v>
      </c>
      <c r="AG22" s="401"/>
      <c r="AH22" s="46" t="s">
        <v>96</v>
      </c>
      <c r="AO22" s="46" t="s">
        <v>122</v>
      </c>
    </row>
    <row r="23" spans="1:41" ht="55.5" customHeight="1" x14ac:dyDescent="0.2">
      <c r="A23" s="399"/>
      <c r="B23" s="399"/>
      <c r="C23" s="402"/>
      <c r="D23" s="417"/>
      <c r="E23" s="457" t="s">
        <v>259</v>
      </c>
      <c r="F23" s="402"/>
      <c r="G23" s="409"/>
      <c r="H23" s="409"/>
      <c r="I23" s="59"/>
      <c r="J23" s="429"/>
      <c r="K23" s="423"/>
      <c r="L23" s="60" t="s">
        <v>124</v>
      </c>
      <c r="M23" s="61" t="s">
        <v>34</v>
      </c>
      <c r="N23" s="63">
        <f>IF(M23="CONFIABLE",15,IF(M23="NO CONFIABLE",0,""))</f>
        <v>15</v>
      </c>
      <c r="O23" s="432"/>
      <c r="P23" s="426"/>
      <c r="Q23" s="433"/>
      <c r="R23" s="435"/>
      <c r="S23" s="437"/>
      <c r="T23" s="439"/>
      <c r="U23" s="417"/>
      <c r="V23" s="421"/>
      <c r="W23" s="402"/>
      <c r="X23" s="401"/>
      <c r="Y23" s="399"/>
      <c r="Z23" s="66" t="s">
        <v>125</v>
      </c>
      <c r="AA23" s="455"/>
      <c r="AB23" s="402"/>
      <c r="AC23" s="423"/>
      <c r="AD23" s="422"/>
      <c r="AE23" s="422"/>
      <c r="AF23" s="431"/>
      <c r="AG23" s="401"/>
      <c r="AH23" s="46" t="s">
        <v>126</v>
      </c>
      <c r="AJ23" s="46" t="s">
        <v>21</v>
      </c>
      <c r="AK23" s="46" t="s">
        <v>121</v>
      </c>
      <c r="AL23" s="46" t="s">
        <v>22</v>
      </c>
      <c r="AO23" s="46" t="s">
        <v>127</v>
      </c>
    </row>
    <row r="24" spans="1:41" ht="66.75" customHeight="1" x14ac:dyDescent="0.2">
      <c r="A24" s="399"/>
      <c r="B24" s="399"/>
      <c r="C24" s="402"/>
      <c r="D24" s="417"/>
      <c r="E24" s="457"/>
      <c r="F24" s="402"/>
      <c r="G24" s="409"/>
      <c r="H24" s="409"/>
      <c r="I24" s="59"/>
      <c r="J24" s="429"/>
      <c r="K24" s="423"/>
      <c r="L24" s="60" t="s">
        <v>128</v>
      </c>
      <c r="M24" s="61" t="s">
        <v>42</v>
      </c>
      <c r="N24" s="63">
        <f>IF(M24="SE INVESTIGAN Y SE RESUELVEN OPORTUNAMENTE",15,IF(M24="NO SE INVESTIGAN Y SE RESUELVEN OPORTUNAMENTE",0,""))</f>
        <v>15</v>
      </c>
      <c r="O24" s="432"/>
      <c r="P24" s="426"/>
      <c r="Q24" s="433"/>
      <c r="R24" s="435"/>
      <c r="S24" s="437"/>
      <c r="T24" s="439"/>
      <c r="U24" s="417"/>
      <c r="V24" s="421"/>
      <c r="W24" s="402"/>
      <c r="X24" s="401"/>
      <c r="Y24" s="399"/>
      <c r="Z24" s="398" t="s">
        <v>260</v>
      </c>
      <c r="AA24" s="455"/>
      <c r="AB24" s="402"/>
      <c r="AC24" s="423"/>
      <c r="AD24" s="422"/>
      <c r="AE24" s="422"/>
      <c r="AF24" s="431"/>
      <c r="AG24" s="401"/>
      <c r="AH24" s="46" t="s">
        <v>110</v>
      </c>
      <c r="AO24" s="46" t="s">
        <v>130</v>
      </c>
    </row>
    <row r="25" spans="1:41" ht="60.75" customHeight="1" x14ac:dyDescent="0.2">
      <c r="A25" s="399"/>
      <c r="B25" s="400"/>
      <c r="C25" s="403"/>
      <c r="D25" s="418"/>
      <c r="E25" s="458"/>
      <c r="F25" s="403"/>
      <c r="G25" s="410"/>
      <c r="H25" s="410"/>
      <c r="I25" s="59"/>
      <c r="J25" s="429"/>
      <c r="K25" s="423"/>
      <c r="L25" s="60" t="s">
        <v>131</v>
      </c>
      <c r="M25" s="61" t="s">
        <v>54</v>
      </c>
      <c r="N25" s="68">
        <f>IF(M25="COMPLETA",10,IF(M25="INCOMPLETA",5,IF(M25="NO EXISTE",0,"")))</f>
        <v>5</v>
      </c>
      <c r="O25" s="432"/>
      <c r="P25" s="426"/>
      <c r="Q25" s="434"/>
      <c r="R25" s="436"/>
      <c r="S25" s="438"/>
      <c r="T25" s="439"/>
      <c r="U25" s="418"/>
      <c r="V25" s="421"/>
      <c r="W25" s="403"/>
      <c r="X25" s="398"/>
      <c r="Y25" s="400"/>
      <c r="Z25" s="453"/>
      <c r="AA25" s="456"/>
      <c r="AB25" s="403"/>
      <c r="AC25" s="424"/>
      <c r="AD25" s="414"/>
      <c r="AE25" s="414"/>
      <c r="AF25" s="440"/>
      <c r="AG25" s="398"/>
      <c r="AO25" s="46" t="s">
        <v>132</v>
      </c>
    </row>
    <row r="26" spans="1:41" ht="55.5" customHeight="1" x14ac:dyDescent="0.2">
      <c r="A26" s="399"/>
      <c r="B26" s="398" t="s">
        <v>238</v>
      </c>
      <c r="C26" s="422" t="s">
        <v>261</v>
      </c>
      <c r="D26" s="416" t="s">
        <v>15</v>
      </c>
      <c r="E26" s="398" t="s">
        <v>262</v>
      </c>
      <c r="F26" s="401" t="s">
        <v>263</v>
      </c>
      <c r="G26" s="409" t="s">
        <v>19</v>
      </c>
      <c r="H26" s="409" t="s">
        <v>87</v>
      </c>
      <c r="I26" s="59" t="str">
        <f>CONCATENATE(G26,H26)</f>
        <v>PROBABLEMENOR</v>
      </c>
      <c r="J26" s="428" t="str">
        <f>I27</f>
        <v>4. ALTO</v>
      </c>
      <c r="K26" s="422" t="s">
        <v>264</v>
      </c>
      <c r="L26" s="60" t="s">
        <v>95</v>
      </c>
      <c r="M26" s="61" t="s">
        <v>3</v>
      </c>
      <c r="N26" s="62">
        <f>IF(M26="ASIGNADO",15,IF(M26="NO ASIGNADO",0,""))</f>
        <v>15</v>
      </c>
      <c r="O26" s="425">
        <f>SUM(N26:N32)</f>
        <v>100</v>
      </c>
      <c r="P26" s="426" t="s">
        <v>72</v>
      </c>
      <c r="Q26" s="430">
        <f>IF(Q29="DÉBIL",0,IF(Q29="MODERADO",50,IF(Q29="FUERTE",100,"")))</f>
        <v>100</v>
      </c>
      <c r="R26" s="448"/>
      <c r="S26" s="450" t="s">
        <v>96</v>
      </c>
      <c r="T26" s="450" t="s">
        <v>96</v>
      </c>
      <c r="U26" s="417" t="s">
        <v>111</v>
      </c>
      <c r="V26" s="420" t="s">
        <v>97</v>
      </c>
      <c r="W26" s="401">
        <v>2018</v>
      </c>
      <c r="X26" s="401" t="s">
        <v>265</v>
      </c>
      <c r="Y26" s="414" t="s">
        <v>266</v>
      </c>
      <c r="Z26" s="442">
        <v>44196</v>
      </c>
      <c r="AA26" s="444" t="s">
        <v>102</v>
      </c>
      <c r="AB26" s="422" t="s">
        <v>267</v>
      </c>
      <c r="AC26" s="447"/>
      <c r="AD26" s="460"/>
      <c r="AE26" s="422" t="s">
        <v>246</v>
      </c>
      <c r="AF26" s="422" t="s">
        <v>657</v>
      </c>
      <c r="AG26" s="401"/>
      <c r="AH26" s="46" t="s">
        <v>105</v>
      </c>
      <c r="AI26" s="46" t="s">
        <v>106</v>
      </c>
      <c r="AJ26" s="46" t="s">
        <v>13</v>
      </c>
      <c r="AK26" s="46" t="s">
        <v>76</v>
      </c>
      <c r="AL26" s="46" t="s">
        <v>13</v>
      </c>
      <c r="AN26" s="46" t="s">
        <v>107</v>
      </c>
      <c r="AO26" s="46" t="s">
        <v>108</v>
      </c>
    </row>
    <row r="27" spans="1:41" ht="66" customHeight="1" x14ac:dyDescent="0.2">
      <c r="A27" s="399"/>
      <c r="B27" s="399"/>
      <c r="C27" s="423"/>
      <c r="D27" s="417"/>
      <c r="E27" s="399"/>
      <c r="F27" s="402"/>
      <c r="G27" s="409"/>
      <c r="H27" s="409"/>
      <c r="I27" s="59"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4. ALTO</v>
      </c>
      <c r="J27" s="429"/>
      <c r="K27" s="423"/>
      <c r="L27" s="60" t="s">
        <v>109</v>
      </c>
      <c r="M27" s="61" t="s">
        <v>11</v>
      </c>
      <c r="N27" s="63">
        <f>IF(M27="ADECUADO",15,IF(M27="INADECUADO",0,""))</f>
        <v>15</v>
      </c>
      <c r="O27" s="425"/>
      <c r="P27" s="426"/>
      <c r="Q27" s="430"/>
      <c r="R27" s="449"/>
      <c r="S27" s="450"/>
      <c r="T27" s="450"/>
      <c r="U27" s="417"/>
      <c r="V27" s="421"/>
      <c r="W27" s="402"/>
      <c r="X27" s="401"/>
      <c r="Y27" s="419"/>
      <c r="Z27" s="443"/>
      <c r="AA27" s="445"/>
      <c r="AB27" s="422"/>
      <c r="AC27" s="423"/>
      <c r="AD27" s="460"/>
      <c r="AE27" s="422"/>
      <c r="AF27" s="422"/>
      <c r="AG27" s="401"/>
      <c r="AH27" s="46" t="s">
        <v>96</v>
      </c>
      <c r="AI27" s="46" t="s">
        <v>110</v>
      </c>
      <c r="AL27" s="46" t="s">
        <v>18</v>
      </c>
      <c r="AN27" s="46" t="s">
        <v>102</v>
      </c>
      <c r="AO27" s="46" t="s">
        <v>111</v>
      </c>
    </row>
    <row r="28" spans="1:41" ht="76.5" customHeight="1" x14ac:dyDescent="0.2">
      <c r="A28" s="399"/>
      <c r="B28" s="399"/>
      <c r="C28" s="423"/>
      <c r="D28" s="417"/>
      <c r="E28" s="399"/>
      <c r="F28" s="402"/>
      <c r="G28" s="409"/>
      <c r="H28" s="409"/>
      <c r="I28" s="59"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ALTO</v>
      </c>
      <c r="J28" s="429"/>
      <c r="K28" s="423"/>
      <c r="L28" s="64" t="s">
        <v>112</v>
      </c>
      <c r="M28" s="61" t="s">
        <v>16</v>
      </c>
      <c r="N28" s="63">
        <f>IF(M28="OPORTUNA",15,IF(M28="INOPORTUNA",0,""))</f>
        <v>15</v>
      </c>
      <c r="O28" s="425"/>
      <c r="P28" s="426"/>
      <c r="Q28" s="430"/>
      <c r="R28" s="449"/>
      <c r="S28" s="65" t="s">
        <v>113</v>
      </c>
      <c r="T28" s="65" t="s">
        <v>114</v>
      </c>
      <c r="U28" s="417"/>
      <c r="V28" s="421"/>
      <c r="W28" s="402"/>
      <c r="X28" s="401"/>
      <c r="Y28" s="419"/>
      <c r="Z28" s="443"/>
      <c r="AA28" s="445"/>
      <c r="AB28" s="422"/>
      <c r="AC28" s="423"/>
      <c r="AD28" s="460"/>
      <c r="AE28" s="422"/>
      <c r="AF28" s="422"/>
      <c r="AG28" s="401"/>
      <c r="AH28" s="46" t="s">
        <v>115</v>
      </c>
      <c r="AI28" s="46" t="s">
        <v>97</v>
      </c>
      <c r="AJ28" s="46" t="s">
        <v>116</v>
      </c>
      <c r="AK28" s="46" t="s">
        <v>117</v>
      </c>
      <c r="AL28" s="46" t="s">
        <v>24</v>
      </c>
      <c r="AO28" s="46" t="s">
        <v>118</v>
      </c>
    </row>
    <row r="29" spans="1:41" ht="84" customHeight="1" x14ac:dyDescent="0.2">
      <c r="A29" s="399"/>
      <c r="B29" s="399"/>
      <c r="C29" s="423"/>
      <c r="D29" s="417"/>
      <c r="E29" s="66" t="s">
        <v>119</v>
      </c>
      <c r="F29" s="402"/>
      <c r="G29" s="409"/>
      <c r="H29" s="409"/>
      <c r="I29" s="59"/>
      <c r="J29" s="429"/>
      <c r="K29" s="423"/>
      <c r="L29" s="60" t="s">
        <v>120</v>
      </c>
      <c r="M29" s="61" t="s">
        <v>121</v>
      </c>
      <c r="N29" s="63">
        <f>IF(M29="PREVENIR",15,IF(M29="DETECTAR",10,IF(M29="NO ES UN CONTROL",0,"")))</f>
        <v>15</v>
      </c>
      <c r="O29" s="432" t="str">
        <f>IF(O26&lt;86,"DÉBIL",IF(O26&lt;96,"MODERADO",IF(O26&lt;101,"FUERTE","")))</f>
        <v>FUERTE</v>
      </c>
      <c r="P29" s="426"/>
      <c r="Q29" s="433" t="str">
        <f>IF(AND(O29="FUERTE",P26="FUERTE (SIEMPRE SE EJECUTA)"),"FUERTE",IF(OR(O29="DÉBIL",P26="DÉBIL (NO SE EJECUTA)"),"DÉBIL",IF(OR(O29="MODERADO",P26="MODERADO (ALGUNAS VECES)"),"MODERADO")))</f>
        <v>FUERTE</v>
      </c>
      <c r="R29" s="435" t="str">
        <f>IF(AND(O29="FUERTE",P26="FUERTE (SIEMPRE SE EJECUTA)"),"NO","SÍ")</f>
        <v>NO</v>
      </c>
      <c r="S29" s="437">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438">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417"/>
      <c r="V29" s="421"/>
      <c r="W29" s="402"/>
      <c r="X29" s="401"/>
      <c r="Y29" s="419"/>
      <c r="Z29" s="415"/>
      <c r="AA29" s="445"/>
      <c r="AB29" s="422"/>
      <c r="AC29" s="423"/>
      <c r="AD29" s="460"/>
      <c r="AE29" s="422"/>
      <c r="AF29" s="422" t="s">
        <v>658</v>
      </c>
      <c r="AG29" s="401"/>
      <c r="AH29" s="46" t="s">
        <v>96</v>
      </c>
      <c r="AO29" s="46" t="s">
        <v>122</v>
      </c>
    </row>
    <row r="30" spans="1:41" ht="66" customHeight="1" x14ac:dyDescent="0.2">
      <c r="A30" s="399"/>
      <c r="B30" s="399"/>
      <c r="C30" s="423"/>
      <c r="D30" s="417"/>
      <c r="E30" s="407" t="s">
        <v>268</v>
      </c>
      <c r="F30" s="402"/>
      <c r="G30" s="409"/>
      <c r="H30" s="409"/>
      <c r="I30" s="59"/>
      <c r="J30" s="429"/>
      <c r="K30" s="423"/>
      <c r="L30" s="60" t="s">
        <v>124</v>
      </c>
      <c r="M30" s="61" t="s">
        <v>34</v>
      </c>
      <c r="N30" s="63">
        <f>IF(M30="CONFIABLE",15,IF(M30="NO CONFIABLE",0,""))</f>
        <v>15</v>
      </c>
      <c r="O30" s="432"/>
      <c r="P30" s="426"/>
      <c r="Q30" s="433"/>
      <c r="R30" s="435"/>
      <c r="S30" s="437"/>
      <c r="T30" s="439"/>
      <c r="U30" s="417"/>
      <c r="V30" s="421"/>
      <c r="W30" s="402"/>
      <c r="X30" s="401"/>
      <c r="Y30" s="419"/>
      <c r="Z30" s="67" t="s">
        <v>125</v>
      </c>
      <c r="AA30" s="445"/>
      <c r="AB30" s="422"/>
      <c r="AC30" s="423"/>
      <c r="AD30" s="460"/>
      <c r="AE30" s="422"/>
      <c r="AF30" s="422"/>
      <c r="AG30" s="401"/>
      <c r="AH30" s="46" t="s">
        <v>126</v>
      </c>
      <c r="AJ30" s="46" t="s">
        <v>21</v>
      </c>
      <c r="AK30" s="46" t="s">
        <v>121</v>
      </c>
      <c r="AL30" s="46" t="s">
        <v>22</v>
      </c>
      <c r="AO30" s="46" t="s">
        <v>127</v>
      </c>
    </row>
    <row r="31" spans="1:41" ht="66.75" customHeight="1" x14ac:dyDescent="0.2">
      <c r="A31" s="399"/>
      <c r="B31" s="399"/>
      <c r="C31" s="423"/>
      <c r="D31" s="417"/>
      <c r="E31" s="412"/>
      <c r="F31" s="402"/>
      <c r="G31" s="409"/>
      <c r="H31" s="409"/>
      <c r="I31" s="59"/>
      <c r="J31" s="429"/>
      <c r="K31" s="423"/>
      <c r="L31" s="60" t="s">
        <v>128</v>
      </c>
      <c r="M31" s="61" t="s">
        <v>42</v>
      </c>
      <c r="N31" s="63">
        <f>IF(M31="SE INVESTIGAN Y SE RESUELVEN OPORTUNAMENTE",15,IF(M31="NO SE INVESTIGAN Y SE RESUELVEN OPORTUNAMENTE",0,""))</f>
        <v>15</v>
      </c>
      <c r="O31" s="432"/>
      <c r="P31" s="426"/>
      <c r="Q31" s="433"/>
      <c r="R31" s="435"/>
      <c r="S31" s="437"/>
      <c r="T31" s="439"/>
      <c r="U31" s="417"/>
      <c r="V31" s="421"/>
      <c r="W31" s="402"/>
      <c r="X31" s="401"/>
      <c r="Y31" s="419"/>
      <c r="Z31" s="414" t="s">
        <v>269</v>
      </c>
      <c r="AA31" s="445"/>
      <c r="AB31" s="422"/>
      <c r="AC31" s="423"/>
      <c r="AD31" s="460"/>
      <c r="AE31" s="422"/>
      <c r="AF31" s="422"/>
      <c r="AG31" s="401"/>
      <c r="AH31" s="46" t="s">
        <v>110</v>
      </c>
      <c r="AO31" s="46" t="s">
        <v>130</v>
      </c>
    </row>
    <row r="32" spans="1:41" ht="157.5" customHeight="1" x14ac:dyDescent="0.2">
      <c r="A32" s="399"/>
      <c r="B32" s="400"/>
      <c r="C32" s="424"/>
      <c r="D32" s="418"/>
      <c r="E32" s="413"/>
      <c r="F32" s="403"/>
      <c r="G32" s="410"/>
      <c r="H32" s="410"/>
      <c r="I32" s="59"/>
      <c r="J32" s="429"/>
      <c r="K32" s="423"/>
      <c r="L32" s="60" t="s">
        <v>131</v>
      </c>
      <c r="M32" s="61" t="s">
        <v>53</v>
      </c>
      <c r="N32" s="68">
        <f>IF(M32="COMPLETA",10,IF(M32="INCOMPLETA",5,IF(M32="NO EXISTE",0,"")))</f>
        <v>10</v>
      </c>
      <c r="O32" s="432"/>
      <c r="P32" s="426"/>
      <c r="Q32" s="434"/>
      <c r="R32" s="436"/>
      <c r="S32" s="438"/>
      <c r="T32" s="439"/>
      <c r="U32" s="418"/>
      <c r="V32" s="421"/>
      <c r="W32" s="403"/>
      <c r="X32" s="398"/>
      <c r="Y32" s="441"/>
      <c r="Z32" s="415"/>
      <c r="AA32" s="446"/>
      <c r="AB32" s="414"/>
      <c r="AC32" s="424"/>
      <c r="AD32" s="461"/>
      <c r="AE32" s="414"/>
      <c r="AF32" s="414"/>
      <c r="AG32" s="398"/>
      <c r="AO32" s="46" t="s">
        <v>132</v>
      </c>
    </row>
    <row r="33" spans="1:41" ht="36.75" customHeight="1" x14ac:dyDescent="0.2">
      <c r="A33" s="399"/>
      <c r="B33" s="398" t="s">
        <v>238</v>
      </c>
      <c r="C33" s="470" t="s">
        <v>172</v>
      </c>
      <c r="D33" s="477" t="s">
        <v>15</v>
      </c>
      <c r="E33" s="459" t="s">
        <v>173</v>
      </c>
      <c r="F33" s="459" t="s">
        <v>174</v>
      </c>
      <c r="G33" s="479" t="s">
        <v>14</v>
      </c>
      <c r="H33" s="479" t="s">
        <v>87</v>
      </c>
      <c r="I33" s="69" t="str">
        <f>CONCATENATE(G33,H33)</f>
        <v>POSIBLEMENOR</v>
      </c>
      <c r="J33" s="481" t="str">
        <f>I34</f>
        <v>3. MODERADO</v>
      </c>
      <c r="K33" s="470" t="s">
        <v>175</v>
      </c>
      <c r="L33" s="70" t="s">
        <v>95</v>
      </c>
      <c r="M33" s="71" t="s">
        <v>3</v>
      </c>
      <c r="N33" s="72">
        <f>IF(M33="ASIGNADO",15,IF(M33="NO ASIGNADO",0,""))</f>
        <v>15</v>
      </c>
      <c r="O33" s="471">
        <f>SUM(N33:N39)</f>
        <v>85</v>
      </c>
      <c r="P33" s="472" t="s">
        <v>73</v>
      </c>
      <c r="Q33" s="473">
        <f>IF(Q36="DÉBIL",0,IF(Q36="MODERADO",50,IF(Q36="FUERTE",100,"")))</f>
        <v>0</v>
      </c>
      <c r="R33" s="474"/>
      <c r="S33" s="467" t="s">
        <v>96</v>
      </c>
      <c r="T33" s="467" t="s">
        <v>96</v>
      </c>
      <c r="U33" s="468" t="s">
        <v>132</v>
      </c>
      <c r="V33" s="469" t="s">
        <v>97</v>
      </c>
      <c r="W33" s="465">
        <v>2018</v>
      </c>
      <c r="X33" s="470" t="s">
        <v>176</v>
      </c>
      <c r="Y33" s="459" t="s">
        <v>270</v>
      </c>
      <c r="Z33" s="465" t="s">
        <v>167</v>
      </c>
      <c r="AA33" s="466" t="s">
        <v>107</v>
      </c>
      <c r="AB33" s="459" t="s">
        <v>271</v>
      </c>
      <c r="AC33" s="447"/>
      <c r="AD33" s="459"/>
      <c r="AE33" s="431" t="s">
        <v>179</v>
      </c>
      <c r="AF33" s="459" t="s">
        <v>659</v>
      </c>
      <c r="AG33" s="459"/>
      <c r="AH33" s="46" t="s">
        <v>105</v>
      </c>
      <c r="AI33" s="46" t="s">
        <v>106</v>
      </c>
      <c r="AJ33" s="46" t="s">
        <v>13</v>
      </c>
      <c r="AK33" s="46" t="s">
        <v>76</v>
      </c>
      <c r="AL33" s="46" t="s">
        <v>13</v>
      </c>
      <c r="AN33" s="46" t="s">
        <v>107</v>
      </c>
      <c r="AO33" s="46" t="s">
        <v>108</v>
      </c>
    </row>
    <row r="34" spans="1:41" ht="36" customHeight="1" x14ac:dyDescent="0.2">
      <c r="A34" s="399"/>
      <c r="B34" s="399"/>
      <c r="C34" s="476"/>
      <c r="D34" s="478"/>
      <c r="E34" s="459"/>
      <c r="F34" s="465"/>
      <c r="G34" s="479"/>
      <c r="H34" s="479"/>
      <c r="I34" s="69"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3. MODERADO</v>
      </c>
      <c r="J34" s="481"/>
      <c r="K34" s="476"/>
      <c r="L34" s="70" t="s">
        <v>109</v>
      </c>
      <c r="M34" s="71" t="s">
        <v>11</v>
      </c>
      <c r="N34" s="72">
        <f>IF(M34="ADECUADO",15,IF(M34="INADECUADO",0,""))</f>
        <v>15</v>
      </c>
      <c r="O34" s="471"/>
      <c r="P34" s="472"/>
      <c r="Q34" s="473"/>
      <c r="R34" s="474"/>
      <c r="S34" s="467"/>
      <c r="T34" s="467"/>
      <c r="U34" s="468"/>
      <c r="V34" s="469"/>
      <c r="W34" s="465"/>
      <c r="X34" s="470"/>
      <c r="Y34" s="459"/>
      <c r="Z34" s="465"/>
      <c r="AA34" s="466"/>
      <c r="AB34" s="459"/>
      <c r="AC34" s="423"/>
      <c r="AD34" s="459"/>
      <c r="AE34" s="431"/>
      <c r="AF34" s="459"/>
      <c r="AG34" s="459"/>
      <c r="AH34" s="46" t="s">
        <v>96</v>
      </c>
      <c r="AI34" s="46" t="s">
        <v>110</v>
      </c>
      <c r="AL34" s="46" t="s">
        <v>18</v>
      </c>
      <c r="AN34" s="46" t="s">
        <v>102</v>
      </c>
      <c r="AO34" s="46" t="s">
        <v>111</v>
      </c>
    </row>
    <row r="35" spans="1:41" ht="61.5" customHeight="1" x14ac:dyDescent="0.2">
      <c r="A35" s="399"/>
      <c r="B35" s="399"/>
      <c r="C35" s="476"/>
      <c r="D35" s="478"/>
      <c r="E35" s="459"/>
      <c r="F35" s="465"/>
      <c r="G35" s="479"/>
      <c r="H35" s="479"/>
      <c r="I35" s="69"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MODERADO</v>
      </c>
      <c r="J35" s="481"/>
      <c r="K35" s="476"/>
      <c r="L35" s="73" t="s">
        <v>112</v>
      </c>
      <c r="M35" s="71" t="s">
        <v>17</v>
      </c>
      <c r="N35" s="72">
        <f>IF(M35="OPORTUNA",15,IF(M35="INOPORTUNA",0,""))</f>
        <v>0</v>
      </c>
      <c r="O35" s="471"/>
      <c r="P35" s="472"/>
      <c r="Q35" s="473"/>
      <c r="R35" s="474"/>
      <c r="S35" s="74" t="s">
        <v>113</v>
      </c>
      <c r="T35" s="74" t="s">
        <v>114</v>
      </c>
      <c r="U35" s="468"/>
      <c r="V35" s="469"/>
      <c r="W35" s="465"/>
      <c r="X35" s="470"/>
      <c r="Y35" s="459"/>
      <c r="Z35" s="465"/>
      <c r="AA35" s="466"/>
      <c r="AB35" s="459"/>
      <c r="AC35" s="423"/>
      <c r="AD35" s="459"/>
      <c r="AE35" s="431"/>
      <c r="AF35" s="459"/>
      <c r="AG35" s="459"/>
      <c r="AH35" s="46" t="s">
        <v>115</v>
      </c>
      <c r="AI35" s="46" t="s">
        <v>97</v>
      </c>
      <c r="AJ35" s="46" t="s">
        <v>116</v>
      </c>
      <c r="AK35" s="46" t="s">
        <v>117</v>
      </c>
      <c r="AL35" s="46" t="s">
        <v>24</v>
      </c>
      <c r="AO35" s="46" t="s">
        <v>118</v>
      </c>
    </row>
    <row r="36" spans="1:41" ht="63.75" customHeight="1" x14ac:dyDescent="0.2">
      <c r="A36" s="399"/>
      <c r="B36" s="399"/>
      <c r="C36" s="476"/>
      <c r="D36" s="478"/>
      <c r="E36" s="71" t="s">
        <v>119</v>
      </c>
      <c r="F36" s="465"/>
      <c r="G36" s="479"/>
      <c r="H36" s="479"/>
      <c r="I36" s="69"/>
      <c r="J36" s="481"/>
      <c r="K36" s="476"/>
      <c r="L36" s="70" t="s">
        <v>120</v>
      </c>
      <c r="M36" s="71" t="s">
        <v>121</v>
      </c>
      <c r="N36" s="72">
        <f>IF(M36="PREVENIR",15,IF(M36="DETECTAR",10,IF(M36="NO ES UN CONTROL",0,"")))</f>
        <v>15</v>
      </c>
      <c r="O36" s="462" t="str">
        <f>IF(O33&lt;86,"DÉBIL",IF(O33&lt;96,"MODERADO",IF(O33&lt;101,"FUERTE","")))</f>
        <v>DÉBIL</v>
      </c>
      <c r="P36" s="472"/>
      <c r="Q36" s="462" t="str">
        <f>IF(AND(O36="FUERTE",P33="FUERTE (SIEMPRE SE EJECUTA)"),"FUERTE",IF(OR(O36="DÉBIL",P33="DÉBIL (NO SE EJECUTA)"),"DÉBIL",IF(OR(O36="MODERADO",P33="MODERADO (ALGUNAS VECES)"),"MODERADO")))</f>
        <v>DÉBIL</v>
      </c>
      <c r="R36" s="463" t="str">
        <f>IF(AND(O36="FUERTE",P33="FUERTE (SIEMPRE SE EJECUTA)"),"NO","SÍ")</f>
        <v>SÍ</v>
      </c>
      <c r="S36" s="464" t="str">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N/A</v>
      </c>
      <c r="T36" s="464" t="str">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N/A</v>
      </c>
      <c r="U36" s="468"/>
      <c r="V36" s="469"/>
      <c r="W36" s="465"/>
      <c r="X36" s="470"/>
      <c r="Y36" s="459"/>
      <c r="Z36" s="465"/>
      <c r="AA36" s="466"/>
      <c r="AB36" s="459"/>
      <c r="AC36" s="423"/>
      <c r="AD36" s="459"/>
      <c r="AE36" s="431"/>
      <c r="AF36" s="459" t="s">
        <v>660</v>
      </c>
      <c r="AG36" s="459"/>
      <c r="AH36" s="46" t="s">
        <v>96</v>
      </c>
      <c r="AO36" s="46" t="s">
        <v>122</v>
      </c>
    </row>
    <row r="37" spans="1:41" ht="51.75" customHeight="1" x14ac:dyDescent="0.2">
      <c r="A37" s="399"/>
      <c r="B37" s="399"/>
      <c r="C37" s="476"/>
      <c r="D37" s="478"/>
      <c r="E37" s="459" t="s">
        <v>180</v>
      </c>
      <c r="F37" s="465"/>
      <c r="G37" s="479"/>
      <c r="H37" s="479"/>
      <c r="I37" s="69"/>
      <c r="J37" s="481"/>
      <c r="K37" s="476"/>
      <c r="L37" s="70" t="s">
        <v>124</v>
      </c>
      <c r="M37" s="71" t="s">
        <v>34</v>
      </c>
      <c r="N37" s="72">
        <f>IF(M37="CONFIABLE",15,IF(M37="NO CONFIABLE",0,""))</f>
        <v>15</v>
      </c>
      <c r="O37" s="462"/>
      <c r="P37" s="472"/>
      <c r="Q37" s="462"/>
      <c r="R37" s="463"/>
      <c r="S37" s="464"/>
      <c r="T37" s="464"/>
      <c r="U37" s="468"/>
      <c r="V37" s="469"/>
      <c r="W37" s="465"/>
      <c r="X37" s="470"/>
      <c r="Y37" s="459"/>
      <c r="Z37" s="71" t="s">
        <v>125</v>
      </c>
      <c r="AA37" s="466"/>
      <c r="AB37" s="459"/>
      <c r="AC37" s="423"/>
      <c r="AD37" s="459"/>
      <c r="AE37" s="431"/>
      <c r="AF37" s="459"/>
      <c r="AG37" s="459"/>
      <c r="AH37" s="46" t="s">
        <v>126</v>
      </c>
      <c r="AJ37" s="46" t="s">
        <v>21</v>
      </c>
      <c r="AK37" s="46" t="s">
        <v>121</v>
      </c>
      <c r="AL37" s="46" t="s">
        <v>22</v>
      </c>
      <c r="AO37" s="46" t="s">
        <v>127</v>
      </c>
    </row>
    <row r="38" spans="1:41" ht="71.25" customHeight="1" x14ac:dyDescent="0.2">
      <c r="A38" s="399"/>
      <c r="B38" s="399"/>
      <c r="C38" s="476"/>
      <c r="D38" s="478"/>
      <c r="E38" s="459"/>
      <c r="F38" s="465"/>
      <c r="G38" s="479"/>
      <c r="H38" s="479"/>
      <c r="I38" s="69"/>
      <c r="J38" s="481"/>
      <c r="K38" s="476"/>
      <c r="L38" s="70" t="s">
        <v>128</v>
      </c>
      <c r="M38" s="71" t="s">
        <v>42</v>
      </c>
      <c r="N38" s="72">
        <f>IF(M38="SE INVESTIGAN Y SE RESUELVEN OPORTUNAMENTE",15,IF(M38="NO SE INVESTIGAN Y SE RESUELVEN OPORTUNAMENTE",0,""))</f>
        <v>15</v>
      </c>
      <c r="O38" s="462"/>
      <c r="P38" s="472"/>
      <c r="Q38" s="462"/>
      <c r="R38" s="463"/>
      <c r="S38" s="464"/>
      <c r="T38" s="464"/>
      <c r="U38" s="468"/>
      <c r="V38" s="469"/>
      <c r="W38" s="465"/>
      <c r="X38" s="470"/>
      <c r="Y38" s="459"/>
      <c r="Z38" s="431" t="s">
        <v>181</v>
      </c>
      <c r="AA38" s="466"/>
      <c r="AB38" s="459"/>
      <c r="AC38" s="423"/>
      <c r="AD38" s="459"/>
      <c r="AE38" s="431"/>
      <c r="AF38" s="459"/>
      <c r="AG38" s="459"/>
      <c r="AH38" s="46" t="s">
        <v>110</v>
      </c>
      <c r="AO38" s="46" t="s">
        <v>130</v>
      </c>
    </row>
    <row r="39" spans="1:41" ht="66.75" customHeight="1" x14ac:dyDescent="0.2">
      <c r="A39" s="399"/>
      <c r="B39" s="400"/>
      <c r="C39" s="476"/>
      <c r="D39" s="478"/>
      <c r="E39" s="459"/>
      <c r="F39" s="465"/>
      <c r="G39" s="479"/>
      <c r="H39" s="479"/>
      <c r="I39" s="69"/>
      <c r="J39" s="481"/>
      <c r="K39" s="476"/>
      <c r="L39" s="70" t="s">
        <v>131</v>
      </c>
      <c r="M39" s="71" t="s">
        <v>53</v>
      </c>
      <c r="N39" s="72">
        <f>IF(M39="COMPLETA",10,IF(M39="INCOMPLETA",5,IF(M39="NO EXISTE",0,"")))</f>
        <v>10</v>
      </c>
      <c r="O39" s="462"/>
      <c r="P39" s="472"/>
      <c r="Q39" s="462"/>
      <c r="R39" s="463"/>
      <c r="S39" s="464"/>
      <c r="T39" s="464"/>
      <c r="U39" s="468"/>
      <c r="V39" s="469"/>
      <c r="W39" s="465"/>
      <c r="X39" s="470"/>
      <c r="Y39" s="459"/>
      <c r="Z39" s="475"/>
      <c r="AA39" s="466"/>
      <c r="AB39" s="459"/>
      <c r="AC39" s="424"/>
      <c r="AD39" s="459"/>
      <c r="AE39" s="431"/>
      <c r="AF39" s="459"/>
      <c r="AG39" s="459"/>
      <c r="AO39" s="46" t="s">
        <v>132</v>
      </c>
    </row>
    <row r="40" spans="1:41" ht="42.75" customHeight="1" x14ac:dyDescent="0.2">
      <c r="A40" s="399"/>
      <c r="B40" s="398" t="s">
        <v>238</v>
      </c>
      <c r="C40" s="470" t="s">
        <v>182</v>
      </c>
      <c r="D40" s="477" t="s">
        <v>15</v>
      </c>
      <c r="E40" s="459" t="s">
        <v>183</v>
      </c>
      <c r="F40" s="459" t="s">
        <v>184</v>
      </c>
      <c r="G40" s="479" t="s">
        <v>14</v>
      </c>
      <c r="H40" s="479" t="s">
        <v>13</v>
      </c>
      <c r="I40" s="69" t="str">
        <f>CONCATENATE(G40,H40)</f>
        <v>POSIBLEMODERADO</v>
      </c>
      <c r="J40" s="480" t="str">
        <f>I41</f>
        <v>3. ALTO</v>
      </c>
      <c r="K40" s="470" t="s">
        <v>185</v>
      </c>
      <c r="L40" s="75" t="s">
        <v>95</v>
      </c>
      <c r="M40" s="71" t="s">
        <v>3</v>
      </c>
      <c r="N40" s="76">
        <f>IF(M40="ASIGNADO",15,IF(M40="NO ASIGNADO",0,""))</f>
        <v>15</v>
      </c>
      <c r="O40" s="487">
        <f>SUM(N40:N46)</f>
        <v>80</v>
      </c>
      <c r="P40" s="482" t="s">
        <v>72</v>
      </c>
      <c r="Q40" s="488">
        <f>IF(Q43="DÉBIL",0,IF(Q43="MODERADO",50,IF(Q43="FUERTE",100,"")))</f>
        <v>0</v>
      </c>
      <c r="R40" s="474"/>
      <c r="S40" s="467" t="s">
        <v>96</v>
      </c>
      <c r="T40" s="467" t="s">
        <v>96</v>
      </c>
      <c r="U40" s="468" t="s">
        <v>186</v>
      </c>
      <c r="V40" s="469" t="s">
        <v>97</v>
      </c>
      <c r="W40" s="465" t="s">
        <v>187</v>
      </c>
      <c r="X40" s="486" t="s">
        <v>188</v>
      </c>
      <c r="Y40" s="431" t="s">
        <v>189</v>
      </c>
      <c r="Z40" s="484" t="s">
        <v>167</v>
      </c>
      <c r="AA40" s="466" t="s">
        <v>107</v>
      </c>
      <c r="AB40" s="431" t="s">
        <v>190</v>
      </c>
      <c r="AC40" s="447"/>
      <c r="AD40" s="459"/>
      <c r="AE40" s="431" t="s">
        <v>272</v>
      </c>
      <c r="AF40" s="431" t="s">
        <v>661</v>
      </c>
      <c r="AG40" s="459"/>
      <c r="AH40" s="46" t="s">
        <v>105</v>
      </c>
      <c r="AI40" s="46" t="s">
        <v>106</v>
      </c>
      <c r="AJ40" s="46" t="s">
        <v>13</v>
      </c>
      <c r="AK40" s="46" t="s">
        <v>76</v>
      </c>
      <c r="AL40" s="46" t="s">
        <v>13</v>
      </c>
      <c r="AN40" s="46" t="s">
        <v>107</v>
      </c>
      <c r="AO40" s="46" t="s">
        <v>108</v>
      </c>
    </row>
    <row r="41" spans="1:41" ht="36.75" customHeight="1" x14ac:dyDescent="0.2">
      <c r="A41" s="399"/>
      <c r="B41" s="399"/>
      <c r="C41" s="476"/>
      <c r="D41" s="478"/>
      <c r="E41" s="459"/>
      <c r="F41" s="465"/>
      <c r="G41" s="479"/>
      <c r="H41" s="479"/>
      <c r="I41" s="69" t="str">
        <f>IF(I40="RARA VEZINSIGNIFICANTE","1. BAJO",IF(I40="RARA VEZMENOR","2. BAJO",IF(I40="IMPROBABLEINSIGNIFICANTE","3. BAJO",IF(I40="IMPROBABLEMENOR","4. BAJO",IF(I40="POSIBLEINSIGNIFICANTE","5. BAJO",IF(I40="RARA VEZMODERADO","1. MODERADO",IF(I40="IMPROBABLEMODERADO","2. MODERADO",IF(I40="POSIBLEMENOR","3. MODERADO",IF(I40="PROBABLEINSIGNIFICANTE","4. MODERADO",IF(I40="RARA VEZMAYOR","1. ALTO",IF(I40="IMPROBABLEMAYOR","2. ALTO",IF(I40="POSIBLEMODERADO","3. ALTO",IF(I40="PROBABLEMENOR","4. ALTO",IF(I40="PROBABLEMODERADO","5. ALTO",IF(I40="CASI SEGUROINSIGNIFICANTE","6. ALTO",IF(I40="CASI SEGUROMENOR","7. ALTO",IF(I40="RARA VEZCATASTRÓFICO","1. EXTREMO",IF(I40="IMPROBABLECATASTRÓFICO","2. EXTREMO",IF(I40="POSIBLEMAYOR","3. EXTREMO",IF(I40="POSIBLECATASTRÓFICO","4. EXTREMO",IF(I40="PROBABLEMAYOR","5. EXTREMO",IF(I40="PROBABLECATASTRÓFICO","6. EXTREMO",IF(I40="CASI SEGUROMODERADO","7. EXTREMO",IF(I40="CASI SEGUROMAYOR","8. EXTREMO",IF(I40="CASI SEGUROCATASTRÓFICO","9. EXTREMO","")))))))))))))))))))))))))</f>
        <v>3. ALTO</v>
      </c>
      <c r="J41" s="480"/>
      <c r="K41" s="476"/>
      <c r="L41" s="75" t="s">
        <v>109</v>
      </c>
      <c r="M41" s="71" t="s">
        <v>11</v>
      </c>
      <c r="N41" s="76">
        <f>IF(M41="ADECUADO",15,IF(M41="INADECUADO",0,""))</f>
        <v>15</v>
      </c>
      <c r="O41" s="487"/>
      <c r="P41" s="482"/>
      <c r="Q41" s="488"/>
      <c r="R41" s="474"/>
      <c r="S41" s="467"/>
      <c r="T41" s="467"/>
      <c r="U41" s="468"/>
      <c r="V41" s="469"/>
      <c r="W41" s="465"/>
      <c r="X41" s="486"/>
      <c r="Y41" s="485"/>
      <c r="Z41" s="465"/>
      <c r="AA41" s="466"/>
      <c r="AB41" s="485"/>
      <c r="AC41" s="423"/>
      <c r="AD41" s="459"/>
      <c r="AE41" s="431"/>
      <c r="AF41" s="431"/>
      <c r="AG41" s="459"/>
      <c r="AH41" s="46" t="s">
        <v>96</v>
      </c>
      <c r="AI41" s="46" t="s">
        <v>110</v>
      </c>
      <c r="AL41" s="46" t="s">
        <v>18</v>
      </c>
      <c r="AN41" s="46" t="s">
        <v>102</v>
      </c>
      <c r="AO41" s="46" t="s">
        <v>111</v>
      </c>
    </row>
    <row r="42" spans="1:41" ht="64.5" customHeight="1" x14ac:dyDescent="0.2">
      <c r="A42" s="399"/>
      <c r="B42" s="399"/>
      <c r="C42" s="476"/>
      <c r="D42" s="478"/>
      <c r="E42" s="459"/>
      <c r="F42" s="465"/>
      <c r="G42" s="479"/>
      <c r="H42" s="479"/>
      <c r="I42" s="69" t="str">
        <f>IF(OR(I41="1. BAJO",I41="2. BAJO",I41="3. BAJO",I41="4. BAJO",I41="5. BAJO"),"BAJO",IF(OR(I41="1. MODERADO",I41="2. MODERADO",I41="3. MODERADO",I41="4. MODERADO"),"MODERADO",IF(OR(I41="1. ALTO",I41="2. ALTO",I41="3. ALTO",I41="4. ALTO",I41="5. ALTO",I41="6. ALTO",I41="7. ALTO"),"ALTO",IF(OR(I41="1. EXTREMO",I41="2. EXTREMO",I41="3. EXTREMO",I41="4. EXTREMO",I41="5. EXTREMO",I41="6. EXTREMO",I41="7. EXTREMO",I41="8. EXTREMO",I41="9. EXTREMO"),"EXTREMO",""))))</f>
        <v>ALTO</v>
      </c>
      <c r="J42" s="480"/>
      <c r="K42" s="476"/>
      <c r="L42" s="77" t="s">
        <v>112</v>
      </c>
      <c r="M42" s="71" t="s">
        <v>16</v>
      </c>
      <c r="N42" s="76">
        <f>IF(M42="OPORTUNA",15,IF(M42="INOPORTUNA",0,""))</f>
        <v>15</v>
      </c>
      <c r="O42" s="487"/>
      <c r="P42" s="482"/>
      <c r="Q42" s="488"/>
      <c r="R42" s="474"/>
      <c r="S42" s="74" t="s">
        <v>113</v>
      </c>
      <c r="T42" s="74" t="s">
        <v>114</v>
      </c>
      <c r="U42" s="468"/>
      <c r="V42" s="469"/>
      <c r="W42" s="465"/>
      <c r="X42" s="486"/>
      <c r="Y42" s="485"/>
      <c r="Z42" s="465"/>
      <c r="AA42" s="466"/>
      <c r="AB42" s="485"/>
      <c r="AC42" s="423"/>
      <c r="AD42" s="459"/>
      <c r="AE42" s="431"/>
      <c r="AF42" s="431"/>
      <c r="AG42" s="459"/>
      <c r="AH42" s="46" t="s">
        <v>115</v>
      </c>
      <c r="AI42" s="46" t="s">
        <v>97</v>
      </c>
      <c r="AJ42" s="46" t="s">
        <v>116</v>
      </c>
      <c r="AK42" s="46" t="s">
        <v>117</v>
      </c>
      <c r="AL42" s="46" t="s">
        <v>24</v>
      </c>
      <c r="AO42" s="46" t="s">
        <v>118</v>
      </c>
    </row>
    <row r="43" spans="1:41" ht="61.5" customHeight="1" x14ac:dyDescent="0.2">
      <c r="A43" s="399"/>
      <c r="B43" s="399"/>
      <c r="C43" s="476"/>
      <c r="D43" s="478"/>
      <c r="E43" s="71" t="s">
        <v>119</v>
      </c>
      <c r="F43" s="465"/>
      <c r="G43" s="479"/>
      <c r="H43" s="479"/>
      <c r="I43" s="69"/>
      <c r="J43" s="480"/>
      <c r="K43" s="476"/>
      <c r="L43" s="75" t="s">
        <v>120</v>
      </c>
      <c r="M43" s="71" t="s">
        <v>21</v>
      </c>
      <c r="N43" s="76">
        <f>IF(M43="PREVENIR",15,IF(M43="DETECTAR",10,IF(M43="NO ES UN CONTROL",0,"")))</f>
        <v>10</v>
      </c>
      <c r="O43" s="482" t="str">
        <f>IF(O40&lt;86,"DÉBIL",IF(O40&lt;96,"MODERADO",IF(O40&lt;101,"FUERTE","")))</f>
        <v>DÉBIL</v>
      </c>
      <c r="P43" s="482"/>
      <c r="Q43" s="482" t="str">
        <f>IF(AND(O43="FUERTE",P40="FUERTE (SIEMPRE SE EJECUTA)"),"FUERTE",IF(OR(O43="DÉBIL",P40="DÉBIL (NO SE EJECUTA)"),"DÉBIL",IF(OR(O43="MODERADO",P40="MODERADO (ALGUNAS VECES)"),"MODERADO")))</f>
        <v>DÉBIL</v>
      </c>
      <c r="R43" s="483" t="str">
        <f>IF(AND(O43="FUERTE",P40="FUERTE (SIEMPRE SE EJECUTA)"),"NO","SÍ")</f>
        <v>SÍ</v>
      </c>
      <c r="S43" s="464" t="str">
        <f>IF(AND($Q43="FUERTE",$S40="DIRECTAMENTE",$T40="DIRECTAMENTE"),2,IF(AND($Q43="FUERTE",$S40="DIRECTAMENTE",$T40="INDIRECTAMENTE"),2,IF(AND($Q43="FUERTE",$S40="DIRECTAMENTE",$T40="NO DISMINUYE"),2,IF(AND($Q43="FUERTE",$S40="NO DISMINUYE",$T40="DIRECTAMENTE"),0,IF(AND($Q43="MODERADO",$S40="DIRECTAMENTE",$T40="DIRECTAMENTE"),1,IF(AND($Q43="MODERADO",$S40="DIRECTAMENTE",$T40="INDIRECTAMENTE"),1,IF(AND($Q43="MODERADO",$S40="DIRECTAMENTE",$T40="NO DISMINUYE"),1,IF(AND($Q43="MODERADO",$S40="NO DISMINUYE",$T40="DIRECTAMENTE"),0,"N/A"))))))))</f>
        <v>N/A</v>
      </c>
      <c r="T43" s="464" t="str">
        <f>IF(AND($Q43="FUERTE",$S40="DIRECTAMENTE",$T40="DIRECTAMENTE"),2,IF(AND($Q43="FUERTE",$S40="DIRECTAMENTE",$T40="INDIRECTAMENTE"),1,IF(AND($Q43="FUERTE",$S40="DIRECTAMENTE",$T40="NO DISMINUYE"),0,IF(AND($Q43="FUERTE",$S40="NO DISMINUYE",$T40="DIRECTAMENTE"),2,IF(AND($Q43="MODERADO",$S40="DIRECTAMENTE",$T40="DIRECTAMENTE"),1,IF(AND($Q43="MODERADO",$S40="DIRECTAMENTE",$T40="INDIRECTAMENTE"),0,IF(AND($Q43="MODERADO",$S40="DIRECTAMENTE",$T40="NO DISMINUYE"),0,IF(AND($Q43="MODERADO",$S40="NO DISMINUYE",$T40="DIRECTAMENTE"),1,"N/A"))))))))</f>
        <v>N/A</v>
      </c>
      <c r="U43" s="468"/>
      <c r="V43" s="469"/>
      <c r="W43" s="465"/>
      <c r="X43" s="486"/>
      <c r="Y43" s="485"/>
      <c r="Z43" s="465"/>
      <c r="AA43" s="466"/>
      <c r="AB43" s="485"/>
      <c r="AC43" s="423"/>
      <c r="AD43" s="459"/>
      <c r="AE43" s="431"/>
      <c r="AF43" s="459" t="s">
        <v>662</v>
      </c>
      <c r="AG43" s="459"/>
      <c r="AH43" s="46" t="s">
        <v>96</v>
      </c>
      <c r="AO43" s="46" t="s">
        <v>122</v>
      </c>
    </row>
    <row r="44" spans="1:41" ht="78.75" customHeight="1" x14ac:dyDescent="0.2">
      <c r="A44" s="399"/>
      <c r="B44" s="399"/>
      <c r="C44" s="476"/>
      <c r="D44" s="478"/>
      <c r="E44" s="459" t="s">
        <v>192</v>
      </c>
      <c r="F44" s="465"/>
      <c r="G44" s="479"/>
      <c r="H44" s="479"/>
      <c r="I44" s="69"/>
      <c r="J44" s="480"/>
      <c r="K44" s="476"/>
      <c r="L44" s="75" t="s">
        <v>124</v>
      </c>
      <c r="M44" s="71" t="s">
        <v>34</v>
      </c>
      <c r="N44" s="76">
        <f>IF(M44="CONFIABLE",15,IF(M44="NO CONFIABLE",0,""))</f>
        <v>15</v>
      </c>
      <c r="O44" s="482"/>
      <c r="P44" s="482"/>
      <c r="Q44" s="482"/>
      <c r="R44" s="483"/>
      <c r="S44" s="464"/>
      <c r="T44" s="464"/>
      <c r="U44" s="468"/>
      <c r="V44" s="469"/>
      <c r="W44" s="465"/>
      <c r="X44" s="486"/>
      <c r="Y44" s="485"/>
      <c r="Z44" s="71" t="s">
        <v>125</v>
      </c>
      <c r="AA44" s="466"/>
      <c r="AB44" s="485"/>
      <c r="AC44" s="423"/>
      <c r="AD44" s="459"/>
      <c r="AE44" s="431"/>
      <c r="AF44" s="459"/>
      <c r="AG44" s="459"/>
      <c r="AH44" s="46" t="s">
        <v>126</v>
      </c>
      <c r="AJ44" s="46" t="s">
        <v>21</v>
      </c>
      <c r="AK44" s="46" t="s">
        <v>121</v>
      </c>
      <c r="AL44" s="46" t="s">
        <v>22</v>
      </c>
      <c r="AO44" s="46" t="s">
        <v>127</v>
      </c>
    </row>
    <row r="45" spans="1:41" ht="78.75" customHeight="1" x14ac:dyDescent="0.2">
      <c r="A45" s="399"/>
      <c r="B45" s="399"/>
      <c r="C45" s="476"/>
      <c r="D45" s="478"/>
      <c r="E45" s="459"/>
      <c r="F45" s="465"/>
      <c r="G45" s="479"/>
      <c r="H45" s="479"/>
      <c r="I45" s="69"/>
      <c r="J45" s="480"/>
      <c r="K45" s="476"/>
      <c r="L45" s="75" t="s">
        <v>128</v>
      </c>
      <c r="M45" s="71" t="s">
        <v>43</v>
      </c>
      <c r="N45" s="76">
        <f>IF(M45="SE INVESTIGAN Y SE RESUELVEN OPORTUNAMENTE",15,IF(M45="NO SE INVESTIGAN Y SE RESUELVEN OPORTUNAMENTE",0,""))</f>
        <v>0</v>
      </c>
      <c r="O45" s="482"/>
      <c r="P45" s="482"/>
      <c r="Q45" s="482"/>
      <c r="R45" s="483"/>
      <c r="S45" s="464"/>
      <c r="T45" s="464"/>
      <c r="U45" s="468"/>
      <c r="V45" s="469"/>
      <c r="W45" s="465"/>
      <c r="X45" s="486"/>
      <c r="Y45" s="485"/>
      <c r="Z45" s="431" t="s">
        <v>193</v>
      </c>
      <c r="AA45" s="466"/>
      <c r="AB45" s="485"/>
      <c r="AC45" s="423"/>
      <c r="AD45" s="459"/>
      <c r="AE45" s="431"/>
      <c r="AF45" s="459"/>
      <c r="AG45" s="459"/>
      <c r="AH45" s="46" t="s">
        <v>110</v>
      </c>
      <c r="AO45" s="46" t="s">
        <v>130</v>
      </c>
    </row>
    <row r="46" spans="1:41" ht="78.75" customHeight="1" x14ac:dyDescent="0.2">
      <c r="A46" s="399"/>
      <c r="B46" s="400"/>
      <c r="C46" s="476"/>
      <c r="D46" s="478"/>
      <c r="E46" s="459"/>
      <c r="F46" s="465"/>
      <c r="G46" s="479"/>
      <c r="H46" s="479"/>
      <c r="I46" s="69"/>
      <c r="J46" s="480"/>
      <c r="K46" s="476"/>
      <c r="L46" s="75" t="s">
        <v>131</v>
      </c>
      <c r="M46" s="71" t="s">
        <v>53</v>
      </c>
      <c r="N46" s="76">
        <f>IF(M46="COMPLETA",10,IF(M46="INCOMPLETA",5,IF(M46="NO EXISTE",0,"")))</f>
        <v>10</v>
      </c>
      <c r="O46" s="482"/>
      <c r="P46" s="482"/>
      <c r="Q46" s="482"/>
      <c r="R46" s="483"/>
      <c r="S46" s="464"/>
      <c r="T46" s="464"/>
      <c r="U46" s="468"/>
      <c r="V46" s="469"/>
      <c r="W46" s="465"/>
      <c r="X46" s="486"/>
      <c r="Y46" s="485"/>
      <c r="Z46" s="475"/>
      <c r="AA46" s="466"/>
      <c r="AB46" s="485"/>
      <c r="AC46" s="424"/>
      <c r="AD46" s="459"/>
      <c r="AE46" s="431"/>
      <c r="AF46" s="459"/>
      <c r="AG46" s="459"/>
      <c r="AO46" s="46" t="s">
        <v>132</v>
      </c>
    </row>
    <row r="47" spans="1:41" ht="52.5" customHeight="1" x14ac:dyDescent="0.2">
      <c r="A47" s="399"/>
      <c r="B47" s="398" t="s">
        <v>238</v>
      </c>
      <c r="C47" s="470" t="s">
        <v>161</v>
      </c>
      <c r="D47" s="477" t="s">
        <v>15</v>
      </c>
      <c r="E47" s="431" t="s">
        <v>162</v>
      </c>
      <c r="F47" s="431" t="s">
        <v>163</v>
      </c>
      <c r="G47" s="479" t="s">
        <v>19</v>
      </c>
      <c r="H47" s="479" t="s">
        <v>13</v>
      </c>
      <c r="I47" s="69" t="str">
        <f>CONCATENATE(G47,H47)</f>
        <v>PROBABLEMODERADO</v>
      </c>
      <c r="J47" s="481" t="str">
        <f>I48</f>
        <v>5. ALTO</v>
      </c>
      <c r="K47" s="470" t="s">
        <v>164</v>
      </c>
      <c r="L47" s="70" t="s">
        <v>95</v>
      </c>
      <c r="M47" s="78" t="s">
        <v>3</v>
      </c>
      <c r="N47" s="72">
        <f>IF(M47="ASIGNADO",15,IF(M47="NO ASIGNADO",0,""))</f>
        <v>15</v>
      </c>
      <c r="O47" s="471">
        <f>SUM(N47:N53)</f>
        <v>100</v>
      </c>
      <c r="P47" s="490" t="s">
        <v>72</v>
      </c>
      <c r="Q47" s="473">
        <f>IF(Q50="DÉBIL",0,IF(Q50="MODERADO",50,IF(Q50="FUERTE",100,"")))</f>
        <v>100</v>
      </c>
      <c r="R47" s="474"/>
      <c r="S47" s="491" t="s">
        <v>96</v>
      </c>
      <c r="T47" s="491" t="s">
        <v>96</v>
      </c>
      <c r="U47" s="468" t="s">
        <v>111</v>
      </c>
      <c r="V47" s="469" t="s">
        <v>97</v>
      </c>
      <c r="W47" s="465">
        <v>2018</v>
      </c>
      <c r="X47" s="489" t="s">
        <v>165</v>
      </c>
      <c r="Y47" s="459" t="s">
        <v>166</v>
      </c>
      <c r="Z47" s="459" t="s">
        <v>167</v>
      </c>
      <c r="AA47" s="466" t="s">
        <v>102</v>
      </c>
      <c r="AB47" s="459" t="s">
        <v>168</v>
      </c>
      <c r="AC47" s="447"/>
      <c r="AD47" s="459"/>
      <c r="AE47" s="431" t="s">
        <v>169</v>
      </c>
      <c r="AF47" s="459" t="s">
        <v>663</v>
      </c>
      <c r="AG47" s="459"/>
      <c r="AH47" s="46" t="s">
        <v>105</v>
      </c>
      <c r="AI47" s="46" t="s">
        <v>106</v>
      </c>
      <c r="AJ47" s="46" t="s">
        <v>13</v>
      </c>
      <c r="AK47" s="46" t="s">
        <v>76</v>
      </c>
      <c r="AL47" s="46" t="s">
        <v>13</v>
      </c>
      <c r="AN47" s="46" t="s">
        <v>107</v>
      </c>
      <c r="AO47" s="46" t="s">
        <v>108</v>
      </c>
    </row>
    <row r="48" spans="1:41" ht="51.75" customHeight="1" x14ac:dyDescent="0.2">
      <c r="A48" s="399"/>
      <c r="B48" s="399"/>
      <c r="C48" s="476"/>
      <c r="D48" s="478"/>
      <c r="E48" s="431"/>
      <c r="F48" s="475"/>
      <c r="G48" s="479"/>
      <c r="H48" s="479"/>
      <c r="I48" s="69" t="str">
        <f>IF(I47="RARA VEZINSIGNIFICANTE","1. BAJO",IF(I47="RARA VEZMENOR","2. BAJO",IF(I47="IMPROBABLEINSIGNIFICANTE","3. BAJO",IF(I47="IMPROBABLEMENOR","4. BAJO",IF(I47="POSIBLEINSIGNIFICANTE","5. BAJO",IF(I47="RARA VEZMODERADO","1. MODERADO",IF(I47="IMPROBABLEMODERADO","2. MODERADO",IF(I47="POSIBLEMENOR","3. MODERADO",IF(I47="PROBABLEINSIGNIFICANTE","4. MODERADO",IF(I47="RARA VEZMAYOR","1. ALTO",IF(I47="IMPROBABLEMAYOR","2. ALTO",IF(I47="POSIBLEMODERADO","3. ALTO",IF(I47="PROBABLEMENOR","4. ALTO",IF(I47="PROBABLEMODERADO","5. ALTO",IF(I47="CASI SEGUROINSIGNIFICANTE","6. ALTO",IF(I47="CASI SEGUROMENOR","7. ALTO",IF(I47="RARA VEZCATASTRÓFICO","1. EXTREMO",IF(I47="IMPROBABLECATASTRÓFICO","2. EXTREMO",IF(I47="POSIBLEMAYOR","3. EXTREMO",IF(I47="POSIBLECATASTRÓFICO","4. EXTREMO",IF(I47="PROBABLEMAYOR","5. EXTREMO",IF(I47="PROBABLECATASTRÓFICO","6. EXTREMO",IF(I47="CASI SEGUROMODERADO","7. EXTREMO",IF(I47="CASI SEGUROMAYOR","8. EXTREMO",IF(I47="CASI SEGUROCATASTRÓFICO","9. EXTREMO","")))))))))))))))))))))))))</f>
        <v>5. ALTO</v>
      </c>
      <c r="J48" s="481"/>
      <c r="K48" s="476"/>
      <c r="L48" s="70" t="s">
        <v>109</v>
      </c>
      <c r="M48" s="78" t="s">
        <v>11</v>
      </c>
      <c r="N48" s="72">
        <f>IF(M48="ADECUADO",15,IF(M48="INADECUADO",0,""))</f>
        <v>15</v>
      </c>
      <c r="O48" s="471"/>
      <c r="P48" s="490"/>
      <c r="Q48" s="473"/>
      <c r="R48" s="474"/>
      <c r="S48" s="491"/>
      <c r="T48" s="491"/>
      <c r="U48" s="468"/>
      <c r="V48" s="469"/>
      <c r="W48" s="465"/>
      <c r="X48" s="489"/>
      <c r="Y48" s="459"/>
      <c r="Z48" s="459"/>
      <c r="AA48" s="466"/>
      <c r="AB48" s="459"/>
      <c r="AC48" s="423"/>
      <c r="AD48" s="459"/>
      <c r="AE48" s="431"/>
      <c r="AF48" s="459"/>
      <c r="AG48" s="459"/>
      <c r="AH48" s="46" t="s">
        <v>96</v>
      </c>
      <c r="AI48" s="46" t="s">
        <v>110</v>
      </c>
      <c r="AL48" s="46" t="s">
        <v>18</v>
      </c>
      <c r="AN48" s="46" t="s">
        <v>102</v>
      </c>
      <c r="AO48" s="46" t="s">
        <v>111</v>
      </c>
    </row>
    <row r="49" spans="1:41" ht="69.75" customHeight="1" x14ac:dyDescent="0.2">
      <c r="A49" s="399"/>
      <c r="B49" s="399"/>
      <c r="C49" s="476"/>
      <c r="D49" s="478"/>
      <c r="E49" s="431"/>
      <c r="F49" s="475"/>
      <c r="G49" s="479"/>
      <c r="H49" s="479"/>
      <c r="I49" s="69" t="str">
        <f>IF(OR(I48="1. BAJO",I48="2. BAJO",I48="3. BAJO",I48="4. BAJO",I48="5. BAJO"),"BAJO",IF(OR(I48="1. MODERADO",I48="2. MODERADO",I48="3. MODERADO",I48="4. MODERADO"),"MODERADO",IF(OR(I48="1. ALTO",I48="2. ALTO",I48="3. ALTO",I48="4. ALTO",I48="5. ALTO",I48="6. ALTO",I48="7. ALTO"),"ALTO",IF(OR(I48="1. EXTREMO",I48="2. EXTREMO",I48="3. EXTREMO",I48="4. EXTREMO",I48="5. EXTREMO",I48="6. EXTREMO",I48="7. EXTREMO",I48="8. EXTREMO",I48="9. EXTREMO"),"EXTREMO",""))))</f>
        <v>ALTO</v>
      </c>
      <c r="J49" s="481"/>
      <c r="K49" s="476"/>
      <c r="L49" s="73" t="s">
        <v>112</v>
      </c>
      <c r="M49" s="78" t="s">
        <v>16</v>
      </c>
      <c r="N49" s="72">
        <f>IF(M49="OPORTUNA",15,IF(M49="INOPORTUNA",0,""))</f>
        <v>15</v>
      </c>
      <c r="O49" s="471"/>
      <c r="P49" s="490"/>
      <c r="Q49" s="473"/>
      <c r="R49" s="474"/>
      <c r="S49" s="74" t="s">
        <v>113</v>
      </c>
      <c r="T49" s="74" t="s">
        <v>114</v>
      </c>
      <c r="U49" s="468"/>
      <c r="V49" s="469"/>
      <c r="W49" s="465"/>
      <c r="X49" s="489"/>
      <c r="Y49" s="459"/>
      <c r="Z49" s="459"/>
      <c r="AA49" s="466"/>
      <c r="AB49" s="459"/>
      <c r="AC49" s="423"/>
      <c r="AD49" s="459"/>
      <c r="AE49" s="431"/>
      <c r="AF49" s="459"/>
      <c r="AG49" s="459"/>
      <c r="AH49" s="46" t="s">
        <v>115</v>
      </c>
      <c r="AI49" s="46" t="s">
        <v>97</v>
      </c>
      <c r="AJ49" s="46" t="s">
        <v>116</v>
      </c>
      <c r="AK49" s="46" t="s">
        <v>117</v>
      </c>
      <c r="AL49" s="46" t="s">
        <v>24</v>
      </c>
      <c r="AO49" s="46" t="s">
        <v>118</v>
      </c>
    </row>
    <row r="50" spans="1:41" ht="84" customHeight="1" x14ac:dyDescent="0.2">
      <c r="A50" s="399"/>
      <c r="B50" s="399"/>
      <c r="C50" s="476"/>
      <c r="D50" s="478"/>
      <c r="E50" s="71" t="s">
        <v>119</v>
      </c>
      <c r="F50" s="475"/>
      <c r="G50" s="479"/>
      <c r="H50" s="479"/>
      <c r="I50" s="69"/>
      <c r="J50" s="481"/>
      <c r="K50" s="476"/>
      <c r="L50" s="70" t="s">
        <v>120</v>
      </c>
      <c r="M50" s="78" t="s">
        <v>121</v>
      </c>
      <c r="N50" s="72">
        <f>IF(M50="PREVENIR",15,IF(M50="DETECTAR",10,IF(M50="NO ES UN CONTROL",0,"")))</f>
        <v>15</v>
      </c>
      <c r="O50" s="462" t="str">
        <f>IF(O47&lt;86,"DÉBIL",IF(O47&lt;96,"MODERADO",IF(O47&lt;101,"FUERTE","")))</f>
        <v>FUERTE</v>
      </c>
      <c r="P50" s="490"/>
      <c r="Q50" s="462" t="str">
        <f>IF(AND(O50="FUERTE",P47="FUERTE (SIEMPRE SE EJECUTA)"),"FUERTE",IF(OR(O50="DÉBIL",P47="DÉBIL (NO SE EJECUTA)"),"DÉBIL",IF(OR(O50="MODERADO",P47="MODERADO (ALGUNAS VECES)"),"MODERADO")))</f>
        <v>FUERTE</v>
      </c>
      <c r="R50" s="463" t="str">
        <f>IF(AND(O50="FUERTE",P47="FUERTE (SIEMPRE SE EJECUTA)"),"NO","SÍ")</f>
        <v>NO</v>
      </c>
      <c r="S50" s="464">
        <f>IF(AND($Q50="FUERTE",$S47="DIRECTAMENTE",$T47="DIRECTAMENTE"),2,IF(AND($Q50="FUERTE",$S47="DIRECTAMENTE",$T47="INDIRECTAMENTE"),2,IF(AND($Q50="FUERTE",$S47="DIRECTAMENTE",$T47="NO DISMINUYE"),2,IF(AND($Q50="FUERTE",$S47="NO DISMINUYE",$T47="DIRECTAMENTE"),0,IF(AND($Q50="MODERADO",$S47="DIRECTAMENTE",$T47="DIRECTAMENTE"),1,IF(AND($Q50="MODERADO",$S47="DIRECTAMENTE",$T47="INDIRECTAMENTE"),1,IF(AND($Q50="MODERADO",$S47="DIRECTAMENTE",$T47="NO DISMINUYE"),1,IF(AND($Q50="MODERADO",$S47="NO DISMINUYE",$T47="DIRECTAMENTE"),0,"N/A"))))))))</f>
        <v>2</v>
      </c>
      <c r="T50" s="464">
        <f>IF(AND($Q50="FUERTE",$S47="DIRECTAMENTE",$T47="DIRECTAMENTE"),2,IF(AND($Q50="FUERTE",$S47="DIRECTAMENTE",$T47="INDIRECTAMENTE"),1,IF(AND($Q50="FUERTE",$S47="DIRECTAMENTE",$T47="NO DISMINUYE"),0,IF(AND($Q50="FUERTE",$S47="NO DISMINUYE",$T47="DIRECTAMENTE"),2,IF(AND($Q50="MODERADO",$S47="DIRECTAMENTE",$T47="DIRECTAMENTE"),1,IF(AND($Q50="MODERADO",$S47="DIRECTAMENTE",$T47="INDIRECTAMENTE"),0,IF(AND($Q50="MODERADO",$S47="DIRECTAMENTE",$T47="NO DISMINUYE"),0,IF(AND($Q50="MODERADO",$S47="NO DISMINUYE",$T47="DIRECTAMENTE"),1,"N/A"))))))))</f>
        <v>2</v>
      </c>
      <c r="U50" s="468"/>
      <c r="V50" s="469"/>
      <c r="W50" s="465"/>
      <c r="X50" s="489"/>
      <c r="Y50" s="459"/>
      <c r="Z50" s="459"/>
      <c r="AA50" s="466"/>
      <c r="AB50" s="459"/>
      <c r="AC50" s="423"/>
      <c r="AD50" s="459"/>
      <c r="AE50" s="431"/>
      <c r="AF50" s="431" t="s">
        <v>664</v>
      </c>
      <c r="AG50" s="459"/>
      <c r="AH50" s="46" t="s">
        <v>96</v>
      </c>
      <c r="AO50" s="46" t="s">
        <v>122</v>
      </c>
    </row>
    <row r="51" spans="1:41" ht="55.5" customHeight="1" x14ac:dyDescent="0.2">
      <c r="A51" s="399"/>
      <c r="B51" s="399"/>
      <c r="C51" s="476"/>
      <c r="D51" s="478"/>
      <c r="E51" s="431" t="s">
        <v>170</v>
      </c>
      <c r="F51" s="475"/>
      <c r="G51" s="479"/>
      <c r="H51" s="479"/>
      <c r="I51" s="69"/>
      <c r="J51" s="481"/>
      <c r="K51" s="476"/>
      <c r="L51" s="70" t="s">
        <v>124</v>
      </c>
      <c r="M51" s="78" t="s">
        <v>34</v>
      </c>
      <c r="N51" s="72">
        <f>IF(M51="CONFIABLE",15,IF(M51="NO CONFIABLE",0,""))</f>
        <v>15</v>
      </c>
      <c r="O51" s="462"/>
      <c r="P51" s="490"/>
      <c r="Q51" s="462"/>
      <c r="R51" s="463"/>
      <c r="S51" s="464"/>
      <c r="T51" s="464"/>
      <c r="U51" s="468"/>
      <c r="V51" s="469"/>
      <c r="W51" s="465"/>
      <c r="X51" s="489"/>
      <c r="Y51" s="459"/>
      <c r="Z51" s="71" t="s">
        <v>125</v>
      </c>
      <c r="AA51" s="466"/>
      <c r="AB51" s="459"/>
      <c r="AC51" s="423"/>
      <c r="AD51" s="459"/>
      <c r="AE51" s="431"/>
      <c r="AF51" s="431"/>
      <c r="AG51" s="459"/>
      <c r="AH51" s="46" t="s">
        <v>126</v>
      </c>
      <c r="AJ51" s="46" t="s">
        <v>21</v>
      </c>
      <c r="AK51" s="46" t="s">
        <v>121</v>
      </c>
      <c r="AL51" s="46" t="s">
        <v>22</v>
      </c>
      <c r="AO51" s="46" t="s">
        <v>127</v>
      </c>
    </row>
    <row r="52" spans="1:41" ht="74.25" customHeight="1" x14ac:dyDescent="0.2">
      <c r="A52" s="399"/>
      <c r="B52" s="399"/>
      <c r="C52" s="476"/>
      <c r="D52" s="478"/>
      <c r="E52" s="431"/>
      <c r="F52" s="475"/>
      <c r="G52" s="479"/>
      <c r="H52" s="479"/>
      <c r="I52" s="69"/>
      <c r="J52" s="481"/>
      <c r="K52" s="476"/>
      <c r="L52" s="70" t="s">
        <v>128</v>
      </c>
      <c r="M52" s="78" t="s">
        <v>42</v>
      </c>
      <c r="N52" s="72">
        <f>IF(M52="SE INVESTIGAN Y SE RESUELVEN OPORTUNAMENTE",15,IF(M52="NO SE INVESTIGAN Y SE RESUELVEN OPORTUNAMENTE",0,""))</f>
        <v>15</v>
      </c>
      <c r="O52" s="462"/>
      <c r="P52" s="490"/>
      <c r="Q52" s="462"/>
      <c r="R52" s="463"/>
      <c r="S52" s="464"/>
      <c r="T52" s="464"/>
      <c r="U52" s="468"/>
      <c r="V52" s="469"/>
      <c r="W52" s="465"/>
      <c r="X52" s="489"/>
      <c r="Y52" s="459"/>
      <c r="Z52" s="431" t="s">
        <v>171</v>
      </c>
      <c r="AA52" s="466"/>
      <c r="AB52" s="459"/>
      <c r="AC52" s="423"/>
      <c r="AD52" s="459"/>
      <c r="AE52" s="431"/>
      <c r="AF52" s="431"/>
      <c r="AG52" s="459"/>
      <c r="AH52" s="46" t="s">
        <v>110</v>
      </c>
      <c r="AO52" s="46" t="s">
        <v>130</v>
      </c>
    </row>
    <row r="53" spans="1:41" ht="74.25" customHeight="1" x14ac:dyDescent="0.2">
      <c r="A53" s="400"/>
      <c r="B53" s="400"/>
      <c r="C53" s="476"/>
      <c r="D53" s="478"/>
      <c r="E53" s="431"/>
      <c r="F53" s="475"/>
      <c r="G53" s="479"/>
      <c r="H53" s="479"/>
      <c r="I53" s="69"/>
      <c r="J53" s="481"/>
      <c r="K53" s="476"/>
      <c r="L53" s="70" t="s">
        <v>131</v>
      </c>
      <c r="M53" s="78" t="s">
        <v>53</v>
      </c>
      <c r="N53" s="72">
        <f>IF(M53="COMPLETA",10,IF(M53="INCOMPLETA",5,IF(M53="NO EXISTE",0,"")))</f>
        <v>10</v>
      </c>
      <c r="O53" s="462"/>
      <c r="P53" s="490"/>
      <c r="Q53" s="462"/>
      <c r="R53" s="463"/>
      <c r="S53" s="464"/>
      <c r="T53" s="464"/>
      <c r="U53" s="468"/>
      <c r="V53" s="469"/>
      <c r="W53" s="465"/>
      <c r="X53" s="489"/>
      <c r="Y53" s="459"/>
      <c r="Z53" s="475"/>
      <c r="AA53" s="466"/>
      <c r="AB53" s="459"/>
      <c r="AC53" s="424"/>
      <c r="AD53" s="459"/>
      <c r="AE53" s="431"/>
      <c r="AF53" s="431"/>
      <c r="AG53" s="459"/>
      <c r="AO53" s="46" t="s">
        <v>132</v>
      </c>
    </row>
    <row r="54" spans="1:41" ht="27.75" customHeight="1" x14ac:dyDescent="0.2">
      <c r="A54" s="492" t="s">
        <v>194</v>
      </c>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4"/>
      <c r="AO54" s="46" t="s">
        <v>195</v>
      </c>
    </row>
    <row r="55" spans="1:41" ht="21.75" customHeight="1" x14ac:dyDescent="0.2">
      <c r="A55" s="495" t="s">
        <v>196</v>
      </c>
      <c r="B55" s="496"/>
      <c r="C55" s="496"/>
      <c r="D55" s="496"/>
      <c r="E55" s="496"/>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7"/>
      <c r="AO55" s="46" t="s">
        <v>197</v>
      </c>
    </row>
    <row r="56" spans="1:41" ht="27.75" customHeight="1" x14ac:dyDescent="0.2">
      <c r="A56" s="498" t="s">
        <v>198</v>
      </c>
      <c r="B56" s="499"/>
      <c r="C56" s="498" t="s">
        <v>199</v>
      </c>
      <c r="D56" s="500"/>
      <c r="E56" s="500"/>
      <c r="F56" s="500"/>
      <c r="G56" s="500"/>
      <c r="H56" s="500"/>
      <c r="I56" s="500"/>
      <c r="J56" s="500"/>
      <c r="K56" s="500"/>
      <c r="L56" s="500"/>
      <c r="M56" s="500"/>
      <c r="N56" s="500"/>
      <c r="O56" s="500"/>
      <c r="P56" s="500"/>
      <c r="Q56" s="500"/>
      <c r="R56" s="500"/>
      <c r="S56" s="500"/>
      <c r="T56" s="500"/>
      <c r="U56" s="500"/>
      <c r="V56" s="500"/>
      <c r="W56" s="500"/>
      <c r="X56" s="500"/>
      <c r="Y56" s="499"/>
      <c r="Z56" s="501" t="s">
        <v>200</v>
      </c>
      <c r="AA56" s="502"/>
      <c r="AB56" s="502"/>
      <c r="AC56" s="503"/>
      <c r="AD56" s="501" t="s">
        <v>201</v>
      </c>
      <c r="AE56" s="502"/>
      <c r="AF56" s="502"/>
      <c r="AG56" s="503"/>
      <c r="AO56" s="46" t="s">
        <v>202</v>
      </c>
    </row>
    <row r="57" spans="1:41" s="79" customFormat="1" ht="27.75" customHeight="1" x14ac:dyDescent="0.2">
      <c r="A57" s="504">
        <v>1</v>
      </c>
      <c r="B57" s="505"/>
      <c r="C57" s="504" t="s">
        <v>273</v>
      </c>
      <c r="D57" s="513"/>
      <c r="E57" s="513"/>
      <c r="F57" s="513"/>
      <c r="G57" s="513"/>
      <c r="H57" s="513"/>
      <c r="I57" s="513"/>
      <c r="J57" s="513"/>
      <c r="K57" s="513"/>
      <c r="L57" s="513"/>
      <c r="M57" s="513"/>
      <c r="N57" s="513"/>
      <c r="O57" s="513"/>
      <c r="P57" s="513"/>
      <c r="Q57" s="513"/>
      <c r="R57" s="513"/>
      <c r="S57" s="513"/>
      <c r="T57" s="513"/>
      <c r="U57" s="513"/>
      <c r="V57" s="513"/>
      <c r="W57" s="513"/>
      <c r="X57" s="513"/>
      <c r="Y57" s="505"/>
      <c r="Z57" s="509">
        <v>43861</v>
      </c>
      <c r="AA57" s="510"/>
      <c r="AB57" s="510"/>
      <c r="AC57" s="511"/>
      <c r="AD57" s="512" t="s">
        <v>274</v>
      </c>
      <c r="AE57" s="510"/>
      <c r="AF57" s="510"/>
      <c r="AG57" s="510"/>
      <c r="AO57" s="46" t="s">
        <v>204</v>
      </c>
    </row>
    <row r="58" spans="1:41" s="79" customFormat="1" ht="27.75" customHeight="1" x14ac:dyDescent="0.2">
      <c r="A58" s="504">
        <v>2</v>
      </c>
      <c r="B58" s="505"/>
      <c r="C58" s="459" t="s">
        <v>275</v>
      </c>
      <c r="D58" s="514"/>
      <c r="E58" s="514"/>
      <c r="F58" s="514"/>
      <c r="G58" s="514"/>
      <c r="H58" s="514"/>
      <c r="I58" s="514"/>
      <c r="J58" s="514"/>
      <c r="K58" s="514"/>
      <c r="L58" s="514"/>
      <c r="M58" s="514"/>
      <c r="N58" s="514"/>
      <c r="O58" s="514"/>
      <c r="P58" s="514"/>
      <c r="Q58" s="514"/>
      <c r="R58" s="514"/>
      <c r="S58" s="514"/>
      <c r="T58" s="514"/>
      <c r="U58" s="514"/>
      <c r="V58" s="514"/>
      <c r="W58" s="514"/>
      <c r="X58" s="514"/>
      <c r="Y58" s="514"/>
      <c r="Z58" s="509">
        <v>43886</v>
      </c>
      <c r="AA58" s="510"/>
      <c r="AB58" s="510"/>
      <c r="AC58" s="511"/>
      <c r="AD58" s="512" t="s">
        <v>274</v>
      </c>
      <c r="AE58" s="510"/>
      <c r="AF58" s="510"/>
      <c r="AG58" s="510"/>
      <c r="AO58" s="46" t="s">
        <v>186</v>
      </c>
    </row>
    <row r="59" spans="1:41" s="79" customFormat="1" ht="27.75" customHeight="1" x14ac:dyDescent="0.2">
      <c r="A59" s="504">
        <v>3</v>
      </c>
      <c r="B59" s="505"/>
      <c r="C59" s="506" t="s">
        <v>276</v>
      </c>
      <c r="D59" s="507"/>
      <c r="E59" s="507"/>
      <c r="F59" s="507"/>
      <c r="G59" s="507"/>
      <c r="H59" s="507"/>
      <c r="I59" s="507"/>
      <c r="J59" s="507"/>
      <c r="K59" s="507"/>
      <c r="L59" s="507"/>
      <c r="M59" s="507"/>
      <c r="N59" s="507"/>
      <c r="O59" s="507"/>
      <c r="P59" s="507"/>
      <c r="Q59" s="507"/>
      <c r="R59" s="507"/>
      <c r="S59" s="507"/>
      <c r="T59" s="507"/>
      <c r="U59" s="507"/>
      <c r="V59" s="507"/>
      <c r="W59" s="507"/>
      <c r="X59" s="507"/>
      <c r="Y59" s="508"/>
      <c r="Z59" s="509">
        <v>43951</v>
      </c>
      <c r="AA59" s="510"/>
      <c r="AB59" s="510"/>
      <c r="AC59" s="511"/>
      <c r="AD59" s="512" t="s">
        <v>274</v>
      </c>
      <c r="AE59" s="510"/>
      <c r="AF59" s="510"/>
      <c r="AG59" s="510"/>
      <c r="AO59" s="46" t="s">
        <v>209</v>
      </c>
    </row>
    <row r="60" spans="1:41" s="79" customFormat="1" ht="27.75" customHeight="1" x14ac:dyDescent="0.2">
      <c r="A60" s="504">
        <v>4</v>
      </c>
      <c r="B60" s="505"/>
      <c r="C60" s="506" t="s">
        <v>277</v>
      </c>
      <c r="D60" s="507"/>
      <c r="E60" s="507"/>
      <c r="F60" s="507"/>
      <c r="G60" s="507"/>
      <c r="H60" s="507"/>
      <c r="I60" s="507"/>
      <c r="J60" s="507"/>
      <c r="K60" s="507"/>
      <c r="L60" s="507"/>
      <c r="M60" s="507"/>
      <c r="N60" s="507"/>
      <c r="O60" s="507"/>
      <c r="P60" s="507"/>
      <c r="Q60" s="507"/>
      <c r="R60" s="507"/>
      <c r="S60" s="507"/>
      <c r="T60" s="507"/>
      <c r="U60" s="507"/>
      <c r="V60" s="507"/>
      <c r="W60" s="507"/>
      <c r="X60" s="507"/>
      <c r="Y60" s="508"/>
      <c r="Z60" s="509">
        <v>44074</v>
      </c>
      <c r="AA60" s="510"/>
      <c r="AB60" s="510"/>
      <c r="AC60" s="511"/>
      <c r="AD60" s="512" t="s">
        <v>278</v>
      </c>
      <c r="AE60" s="510"/>
      <c r="AF60" s="510"/>
      <c r="AG60" s="510"/>
      <c r="AO60" s="46" t="s">
        <v>209</v>
      </c>
    </row>
    <row r="61" spans="1:41" s="79" customFormat="1" ht="27.75" customHeight="1" x14ac:dyDescent="0.2">
      <c r="A61" s="504">
        <v>5</v>
      </c>
      <c r="B61" s="505"/>
      <c r="C61" s="506" t="s">
        <v>279</v>
      </c>
      <c r="D61" s="507"/>
      <c r="E61" s="507"/>
      <c r="F61" s="507"/>
      <c r="G61" s="507"/>
      <c r="H61" s="507"/>
      <c r="I61" s="507"/>
      <c r="J61" s="507"/>
      <c r="K61" s="507"/>
      <c r="L61" s="507"/>
      <c r="M61" s="507"/>
      <c r="N61" s="507"/>
      <c r="O61" s="507"/>
      <c r="P61" s="507"/>
      <c r="Q61" s="507"/>
      <c r="R61" s="507"/>
      <c r="S61" s="507"/>
      <c r="T61" s="507"/>
      <c r="U61" s="507"/>
      <c r="V61" s="507"/>
      <c r="W61" s="507"/>
      <c r="X61" s="507"/>
      <c r="Y61" s="508"/>
      <c r="Z61" s="509"/>
      <c r="AA61" s="510"/>
      <c r="AB61" s="510"/>
      <c r="AC61" s="511"/>
      <c r="AD61" s="512" t="s">
        <v>219</v>
      </c>
      <c r="AE61" s="510"/>
      <c r="AF61" s="510"/>
      <c r="AG61" s="510"/>
      <c r="AO61" s="46" t="s">
        <v>209</v>
      </c>
    </row>
    <row r="62" spans="1:41" ht="15" customHeight="1" x14ac:dyDescent="0.2">
      <c r="A62" s="515" t="s">
        <v>212</v>
      </c>
      <c r="B62" s="516"/>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7"/>
      <c r="AO62" s="46" t="s">
        <v>213</v>
      </c>
    </row>
    <row r="63" spans="1:41" customFormat="1" ht="30.75" customHeight="1" x14ac:dyDescent="0.25">
      <c r="A63" s="518" t="s">
        <v>201</v>
      </c>
      <c r="B63" s="518"/>
      <c r="C63" s="518"/>
      <c r="D63" s="518"/>
      <c r="E63" s="518"/>
      <c r="F63" s="518"/>
      <c r="G63" s="518" t="s">
        <v>214</v>
      </c>
      <c r="H63" s="518"/>
      <c r="I63" s="518"/>
      <c r="J63" s="518"/>
      <c r="K63" s="518"/>
      <c r="L63" s="518"/>
      <c r="M63" s="519" t="s">
        <v>215</v>
      </c>
      <c r="N63" s="520"/>
      <c r="O63" s="520"/>
      <c r="P63" s="520"/>
      <c r="Q63" s="520"/>
      <c r="R63" s="520"/>
      <c r="S63" s="520"/>
      <c r="T63" s="520"/>
      <c r="U63" s="520"/>
      <c r="V63" s="521"/>
      <c r="W63" s="519" t="s">
        <v>216</v>
      </c>
      <c r="X63" s="520"/>
      <c r="Y63" s="520"/>
      <c r="Z63" s="520"/>
      <c r="AA63" s="521"/>
      <c r="AB63" s="522" t="str">
        <f>IF(X7="X","APOYO OFICINA ASESORA DE PLANEACIÓN","APOYO OFICINA DE CONTROL INTERNO")</f>
        <v>APOYO OFICINA ASESORA DE PLANEACIÓN</v>
      </c>
      <c r="AC63" s="522"/>
      <c r="AD63" s="522"/>
      <c r="AE63" s="522"/>
      <c r="AF63" s="522"/>
      <c r="AG63" s="522"/>
      <c r="AH63" s="80"/>
      <c r="AO63" s="46" t="s">
        <v>217</v>
      </c>
    </row>
    <row r="64" spans="1:41" s="85" customFormat="1" ht="33.75" customHeight="1" x14ac:dyDescent="0.25">
      <c r="A64" s="81" t="s">
        <v>218</v>
      </c>
      <c r="B64" s="523" t="s">
        <v>219</v>
      </c>
      <c r="C64" s="524"/>
      <c r="D64" s="524"/>
      <c r="E64" s="524"/>
      <c r="F64" s="525"/>
      <c r="G64" s="82" t="s">
        <v>218</v>
      </c>
      <c r="H64" s="523" t="s">
        <v>220</v>
      </c>
      <c r="I64" s="524"/>
      <c r="J64" s="524"/>
      <c r="K64" s="524"/>
      <c r="L64" s="525"/>
      <c r="M64" s="82" t="s">
        <v>218</v>
      </c>
      <c r="N64" s="83"/>
      <c r="O64" s="526" t="s">
        <v>280</v>
      </c>
      <c r="P64" s="526"/>
      <c r="Q64" s="526"/>
      <c r="R64" s="526"/>
      <c r="S64" s="526"/>
      <c r="T64" s="526"/>
      <c r="U64" s="526"/>
      <c r="V64" s="527"/>
      <c r="W64" s="84" t="s">
        <v>218</v>
      </c>
      <c r="X64" s="528"/>
      <c r="Y64" s="529"/>
      <c r="Z64" s="529"/>
      <c r="AA64" s="530"/>
      <c r="AB64" s="84" t="s">
        <v>218</v>
      </c>
      <c r="AC64" s="531" t="s">
        <v>281</v>
      </c>
      <c r="AD64" s="531"/>
      <c r="AE64" s="531"/>
      <c r="AF64" s="531"/>
      <c r="AG64" s="531"/>
      <c r="AO64" s="46" t="s">
        <v>224</v>
      </c>
    </row>
    <row r="65" spans="1:41" s="85" customFormat="1" ht="32.25" customHeight="1" x14ac:dyDescent="0.25">
      <c r="A65" s="81" t="s">
        <v>225</v>
      </c>
      <c r="B65" s="523" t="s">
        <v>282</v>
      </c>
      <c r="C65" s="524"/>
      <c r="D65" s="524"/>
      <c r="E65" s="524"/>
      <c r="F65" s="525"/>
      <c r="G65" s="81" t="s">
        <v>225</v>
      </c>
      <c r="H65" s="532" t="s">
        <v>283</v>
      </c>
      <c r="I65" s="532"/>
      <c r="J65" s="532"/>
      <c r="K65" s="532"/>
      <c r="L65" s="532"/>
      <c r="M65" s="82" t="s">
        <v>225</v>
      </c>
      <c r="N65" s="86"/>
      <c r="O65" s="532" t="s">
        <v>228</v>
      </c>
      <c r="P65" s="532"/>
      <c r="Q65" s="532"/>
      <c r="R65" s="532"/>
      <c r="S65" s="532"/>
      <c r="T65" s="532"/>
      <c r="U65" s="532"/>
      <c r="V65" s="532"/>
      <c r="W65" s="81" t="s">
        <v>225</v>
      </c>
      <c r="X65" s="528"/>
      <c r="Y65" s="529"/>
      <c r="Z65" s="529"/>
      <c r="AA65" s="530"/>
      <c r="AB65" s="81" t="s">
        <v>225</v>
      </c>
      <c r="AC65" s="531" t="s">
        <v>284</v>
      </c>
      <c r="AD65" s="531"/>
      <c r="AE65" s="531"/>
      <c r="AF65" s="531"/>
      <c r="AG65" s="531"/>
      <c r="AO65" s="46" t="s">
        <v>230</v>
      </c>
    </row>
    <row r="66" spans="1:41" s="79" customFormat="1" x14ac:dyDescent="0.2">
      <c r="D66" s="87"/>
      <c r="AO66" s="46" t="s">
        <v>231</v>
      </c>
    </row>
    <row r="67" spans="1:41" x14ac:dyDescent="0.2">
      <c r="AO67" s="46" t="s">
        <v>232</v>
      </c>
    </row>
    <row r="68" spans="1:41" x14ac:dyDescent="0.2">
      <c r="AO68" s="46" t="s">
        <v>233</v>
      </c>
    </row>
    <row r="69" spans="1:41" x14ac:dyDescent="0.2">
      <c r="AO69" s="46" t="s">
        <v>234</v>
      </c>
    </row>
    <row r="70" spans="1:41" x14ac:dyDescent="0.2">
      <c r="AO70" s="46" t="s">
        <v>235</v>
      </c>
    </row>
    <row r="71" spans="1:41" x14ac:dyDescent="0.2">
      <c r="AO71" s="46" t="s">
        <v>236</v>
      </c>
    </row>
  </sheetData>
  <sheetProtection selectLockedCells="1"/>
  <dataConsolidate/>
  <mergeCells count="294">
    <mergeCell ref="B64:F64"/>
    <mergeCell ref="H64:L64"/>
    <mergeCell ref="O64:V64"/>
    <mergeCell ref="X64:AA64"/>
    <mergeCell ref="AC64:AG64"/>
    <mergeCell ref="B65:F65"/>
    <mergeCell ref="H65:L65"/>
    <mergeCell ref="O65:V65"/>
    <mergeCell ref="X65:AA65"/>
    <mergeCell ref="AC65:AG65"/>
    <mergeCell ref="A61:B61"/>
    <mergeCell ref="C61:Y61"/>
    <mergeCell ref="Z61:AC61"/>
    <mergeCell ref="AD61:AG61"/>
    <mergeCell ref="A62:AG62"/>
    <mergeCell ref="A63:F63"/>
    <mergeCell ref="G63:L63"/>
    <mergeCell ref="M63:V63"/>
    <mergeCell ref="W63:AA63"/>
    <mergeCell ref="AB63:AG63"/>
    <mergeCell ref="A59:B59"/>
    <mergeCell ref="C59:Y59"/>
    <mergeCell ref="Z59:AC59"/>
    <mergeCell ref="AD59:AG59"/>
    <mergeCell ref="A60:B60"/>
    <mergeCell ref="C60:Y60"/>
    <mergeCell ref="Z60:AC60"/>
    <mergeCell ref="AD60:AG60"/>
    <mergeCell ref="A57:B57"/>
    <mergeCell ref="C57:Y57"/>
    <mergeCell ref="Z57:AC57"/>
    <mergeCell ref="AD57:AG57"/>
    <mergeCell ref="A58:B58"/>
    <mergeCell ref="C58:Y58"/>
    <mergeCell ref="Z58:AC58"/>
    <mergeCell ref="AD58:AG58"/>
    <mergeCell ref="Z52:Z53"/>
    <mergeCell ref="A54:AG54"/>
    <mergeCell ref="A55:AG55"/>
    <mergeCell ref="A56:B56"/>
    <mergeCell ref="C56:Y56"/>
    <mergeCell ref="Z56:AC56"/>
    <mergeCell ref="AD56:AG56"/>
    <mergeCell ref="AF47:AF49"/>
    <mergeCell ref="AG47:AG53"/>
    <mergeCell ref="O50:O53"/>
    <mergeCell ref="Q50:Q53"/>
    <mergeCell ref="R50:R53"/>
    <mergeCell ref="S50:S53"/>
    <mergeCell ref="T50:T53"/>
    <mergeCell ref="AF50:AF53"/>
    <mergeCell ref="Z47:Z50"/>
    <mergeCell ref="AA47:AA53"/>
    <mergeCell ref="AB47:AB53"/>
    <mergeCell ref="AC47:AC53"/>
    <mergeCell ref="AD47:AD53"/>
    <mergeCell ref="AE47:AE53"/>
    <mergeCell ref="T47:T48"/>
    <mergeCell ref="U47:U53"/>
    <mergeCell ref="V47:V53"/>
    <mergeCell ref="W47:W53"/>
    <mergeCell ref="X47:X53"/>
    <mergeCell ref="Y47:Y53"/>
    <mergeCell ref="K47:K53"/>
    <mergeCell ref="O47:O49"/>
    <mergeCell ref="P47:P53"/>
    <mergeCell ref="Q47:Q49"/>
    <mergeCell ref="R47:R49"/>
    <mergeCell ref="S47:S48"/>
    <mergeCell ref="B47:B53"/>
    <mergeCell ref="C47:C53"/>
    <mergeCell ref="D47:D53"/>
    <mergeCell ref="E47:E49"/>
    <mergeCell ref="F47:F53"/>
    <mergeCell ref="G47:G53"/>
    <mergeCell ref="H47:H53"/>
    <mergeCell ref="J47:J53"/>
    <mergeCell ref="K40:K46"/>
    <mergeCell ref="E51:E53"/>
    <mergeCell ref="AF40:AF42"/>
    <mergeCell ref="AG40:AG46"/>
    <mergeCell ref="O43:O46"/>
    <mergeCell ref="Q43:Q46"/>
    <mergeCell ref="R43:R46"/>
    <mergeCell ref="S43:S46"/>
    <mergeCell ref="T43:T46"/>
    <mergeCell ref="AF43:AF46"/>
    <mergeCell ref="Z40:Z43"/>
    <mergeCell ref="AA40:AA46"/>
    <mergeCell ref="AB40:AB46"/>
    <mergeCell ref="AC40:AC46"/>
    <mergeCell ref="AD40:AD46"/>
    <mergeCell ref="AE40:AE46"/>
    <mergeCell ref="T40:T41"/>
    <mergeCell ref="U40:U46"/>
    <mergeCell ref="V40:V46"/>
    <mergeCell ref="W40:W46"/>
    <mergeCell ref="X40:X46"/>
    <mergeCell ref="Y40:Y46"/>
    <mergeCell ref="O40:O42"/>
    <mergeCell ref="P40:P46"/>
    <mergeCell ref="Q40:Q42"/>
    <mergeCell ref="R40:R42"/>
    <mergeCell ref="R33:R35"/>
    <mergeCell ref="Z38:Z39"/>
    <mergeCell ref="B40:B46"/>
    <mergeCell ref="C40:C46"/>
    <mergeCell ref="D40:D46"/>
    <mergeCell ref="E40:E42"/>
    <mergeCell ref="F40:F46"/>
    <mergeCell ref="G40:G46"/>
    <mergeCell ref="H40:H46"/>
    <mergeCell ref="J40:J46"/>
    <mergeCell ref="K33:K39"/>
    <mergeCell ref="S33:S34"/>
    <mergeCell ref="E44:E46"/>
    <mergeCell ref="Z45:Z46"/>
    <mergeCell ref="S40:S41"/>
    <mergeCell ref="B33:B39"/>
    <mergeCell ref="C33:C39"/>
    <mergeCell ref="D33:D39"/>
    <mergeCell ref="E33:E35"/>
    <mergeCell ref="F33:F39"/>
    <mergeCell ref="G33:G39"/>
    <mergeCell ref="H33:H39"/>
    <mergeCell ref="J33:J39"/>
    <mergeCell ref="P26:P32"/>
    <mergeCell ref="AF33:AF35"/>
    <mergeCell ref="AG33:AG39"/>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O33:O35"/>
    <mergeCell ref="P33:P39"/>
    <mergeCell ref="Q33:Q35"/>
    <mergeCell ref="J19:J25"/>
    <mergeCell ref="K26:K32"/>
    <mergeCell ref="E37:E39"/>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O26:O28"/>
    <mergeCell ref="O19:O21"/>
    <mergeCell ref="P19:P25"/>
    <mergeCell ref="Q19:Q21"/>
    <mergeCell ref="R19:R21"/>
    <mergeCell ref="Q26:Q28"/>
    <mergeCell ref="R26:R28"/>
    <mergeCell ref="E23:E25"/>
    <mergeCell ref="Z24:Z25"/>
    <mergeCell ref="B26:B32"/>
    <mergeCell ref="C26:C32"/>
    <mergeCell ref="D26:D32"/>
    <mergeCell ref="E26:E28"/>
    <mergeCell ref="F26:F32"/>
    <mergeCell ref="G26:G32"/>
    <mergeCell ref="H26:H32"/>
    <mergeCell ref="J26:J32"/>
    <mergeCell ref="K19:K25"/>
    <mergeCell ref="S19:S20"/>
    <mergeCell ref="E30:E32"/>
    <mergeCell ref="Z31:Z32"/>
    <mergeCell ref="S26:S27"/>
    <mergeCell ref="F19:F25"/>
    <mergeCell ref="G19:G25"/>
    <mergeCell ref="H19:H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AG19:AG25"/>
    <mergeCell ref="O22:O25"/>
    <mergeCell ref="Q22:Q25"/>
    <mergeCell ref="R22:R25"/>
    <mergeCell ref="P12:P18"/>
    <mergeCell ref="O10:O11"/>
    <mergeCell ref="P10:P11"/>
    <mergeCell ref="W10:W11"/>
    <mergeCell ref="X10:X11"/>
    <mergeCell ref="H12:H18"/>
    <mergeCell ref="J12:J18"/>
    <mergeCell ref="K12:K18"/>
    <mergeCell ref="Q12:Q14"/>
    <mergeCell ref="Y10:AB10"/>
    <mergeCell ref="A12:A53"/>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U12:U18"/>
    <mergeCell ref="V12:V18"/>
    <mergeCell ref="W12:W18"/>
    <mergeCell ref="O12:O14"/>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279" priority="45" operator="containsText" text="EXTREMO">
      <formula>NOT(ISERROR(SEARCH("EXTREMO",J12)))</formula>
    </cfRule>
    <cfRule type="containsText" dxfId="278" priority="46" operator="containsText" text="ALTO">
      <formula>NOT(ISERROR(SEARCH("ALTO",J12)))</formula>
    </cfRule>
    <cfRule type="containsText" dxfId="277" priority="47" operator="containsText" text="MODERADO">
      <formula>NOT(ISERROR(SEARCH("MODERADO",J12)))</formula>
    </cfRule>
    <cfRule type="containsText" dxfId="276" priority="48" operator="containsText" text="BAJO">
      <formula>NOT(ISERROR(SEARCH("BAJO",J12)))</formula>
    </cfRule>
  </conditionalFormatting>
  <conditionalFormatting sqref="U12:U18">
    <cfRule type="containsText" dxfId="275" priority="41" operator="containsText" text="EXTREMO">
      <formula>NOT(ISERROR(SEARCH("EXTREMO",U12)))</formula>
    </cfRule>
    <cfRule type="containsText" dxfId="274" priority="42" operator="containsText" text="MODERADO">
      <formula>NOT(ISERROR(SEARCH("MODERADO",U12)))</formula>
    </cfRule>
    <cfRule type="containsText" dxfId="273" priority="43" operator="containsText" text="ALTO">
      <formula>NOT(ISERROR(SEARCH("ALTO",U12)))</formula>
    </cfRule>
    <cfRule type="containsText" dxfId="272" priority="44" operator="containsText" text="BAJO">
      <formula>NOT(ISERROR(SEARCH("BAJO",U12)))</formula>
    </cfRule>
  </conditionalFormatting>
  <conditionalFormatting sqref="J19:J25">
    <cfRule type="containsText" dxfId="271" priority="37" operator="containsText" text="EXTREMO">
      <formula>NOT(ISERROR(SEARCH("EXTREMO",J19)))</formula>
    </cfRule>
    <cfRule type="containsText" dxfId="270" priority="38" operator="containsText" text="ALTO">
      <formula>NOT(ISERROR(SEARCH("ALTO",J19)))</formula>
    </cfRule>
    <cfRule type="containsText" dxfId="269" priority="39" operator="containsText" text="MODERADO">
      <formula>NOT(ISERROR(SEARCH("MODERADO",J19)))</formula>
    </cfRule>
    <cfRule type="containsText" dxfId="268" priority="40" operator="containsText" text="BAJO">
      <formula>NOT(ISERROR(SEARCH("BAJO",J19)))</formula>
    </cfRule>
  </conditionalFormatting>
  <conditionalFormatting sqref="U19:U25">
    <cfRule type="containsText" dxfId="267" priority="33" operator="containsText" text="EXTREMO">
      <formula>NOT(ISERROR(SEARCH("EXTREMO",U19)))</formula>
    </cfRule>
    <cfRule type="containsText" dxfId="266" priority="34" operator="containsText" text="MODERADO">
      <formula>NOT(ISERROR(SEARCH("MODERADO",U19)))</formula>
    </cfRule>
    <cfRule type="containsText" dxfId="265" priority="35" operator="containsText" text="ALTO">
      <formula>NOT(ISERROR(SEARCH("ALTO",U19)))</formula>
    </cfRule>
    <cfRule type="containsText" dxfId="264" priority="36" operator="containsText" text="BAJO">
      <formula>NOT(ISERROR(SEARCH("BAJO",U19)))</formula>
    </cfRule>
  </conditionalFormatting>
  <conditionalFormatting sqref="U26:U32">
    <cfRule type="containsText" dxfId="263" priority="25" operator="containsText" text="EXTREMO">
      <formula>NOT(ISERROR(SEARCH("EXTREMO",U26)))</formula>
    </cfRule>
    <cfRule type="containsText" dxfId="262" priority="26" operator="containsText" text="MODERADO">
      <formula>NOT(ISERROR(SEARCH("MODERADO",U26)))</formula>
    </cfRule>
    <cfRule type="containsText" dxfId="261" priority="27" operator="containsText" text="ALTO">
      <formula>NOT(ISERROR(SEARCH("ALTO",U26)))</formula>
    </cfRule>
    <cfRule type="containsText" dxfId="260" priority="28" operator="containsText" text="BAJO">
      <formula>NOT(ISERROR(SEARCH("BAJO",U26)))</formula>
    </cfRule>
  </conditionalFormatting>
  <conditionalFormatting sqref="J26:J32">
    <cfRule type="containsText" dxfId="259" priority="29" operator="containsText" text="EXTREMO">
      <formula>NOT(ISERROR(SEARCH("EXTREMO",J26)))</formula>
    </cfRule>
    <cfRule type="containsText" dxfId="258" priority="30" operator="containsText" text="ALTO">
      <formula>NOT(ISERROR(SEARCH("ALTO",J26)))</formula>
    </cfRule>
    <cfRule type="containsText" dxfId="257" priority="31" operator="containsText" text="MODERADO">
      <formula>NOT(ISERROR(SEARCH("MODERADO",J26)))</formula>
    </cfRule>
    <cfRule type="containsText" dxfId="256" priority="32" operator="containsText" text="BAJO">
      <formula>NOT(ISERROR(SEARCH("BAJO",J26)))</formula>
    </cfRule>
  </conditionalFormatting>
  <conditionalFormatting sqref="J33:J39">
    <cfRule type="containsText" dxfId="255" priority="21" operator="containsText" text="EXTREMO">
      <formula>NOT(ISERROR(SEARCH("EXTREMO",J33)))</formula>
    </cfRule>
    <cfRule type="containsText" dxfId="254" priority="22" operator="containsText" text="ALTO">
      <formula>NOT(ISERROR(SEARCH("ALTO",J33)))</formula>
    </cfRule>
    <cfRule type="containsText" dxfId="253" priority="23" operator="containsText" text="MODERADO">
      <formula>NOT(ISERROR(SEARCH("MODERADO",J33)))</formula>
    </cfRule>
    <cfRule type="containsText" dxfId="252" priority="24" operator="containsText" text="BAJO">
      <formula>NOT(ISERROR(SEARCH("BAJO",J33)))</formula>
    </cfRule>
  </conditionalFormatting>
  <conditionalFormatting sqref="U33:U39">
    <cfRule type="containsText" dxfId="251" priority="17" operator="containsText" text="EXTREMO">
      <formula>NOT(ISERROR(SEARCH("EXTREMO",U33)))</formula>
    </cfRule>
    <cfRule type="containsText" dxfId="250" priority="18" operator="containsText" text="MODERADO">
      <formula>NOT(ISERROR(SEARCH("MODERADO",U33)))</formula>
    </cfRule>
    <cfRule type="containsText" dxfId="249" priority="19" operator="containsText" text="ALTO">
      <formula>NOT(ISERROR(SEARCH("ALTO",U33)))</formula>
    </cfRule>
    <cfRule type="containsText" dxfId="248" priority="20" operator="containsText" text="BAJO">
      <formula>NOT(ISERROR(SEARCH("BAJO",U33)))</formula>
    </cfRule>
  </conditionalFormatting>
  <conditionalFormatting sqref="U40:U46">
    <cfRule type="containsText" dxfId="247" priority="13" operator="containsText" text="EXTREMO">
      <formula>NOT(ISERROR(SEARCH("EXTREMO",U40)))</formula>
    </cfRule>
    <cfRule type="containsText" dxfId="246" priority="14" operator="containsText" text="MODERADO">
      <formula>NOT(ISERROR(SEARCH("MODERADO",U40)))</formula>
    </cfRule>
    <cfRule type="containsText" dxfId="245" priority="15" operator="containsText" text="ALTO">
      <formula>NOT(ISERROR(SEARCH("ALTO",U40)))</formula>
    </cfRule>
    <cfRule type="containsText" dxfId="244" priority="16" operator="containsText" text="BAJO">
      <formula>NOT(ISERROR(SEARCH("BAJO",U40)))</formula>
    </cfRule>
  </conditionalFormatting>
  <conditionalFormatting sqref="J40:J46">
    <cfRule type="containsText" dxfId="243" priority="9" operator="containsText" text="EXTREMO">
      <formula>NOT(ISERROR(SEARCH("EXTREMO",J40)))</formula>
    </cfRule>
    <cfRule type="containsText" dxfId="242" priority="10" operator="containsText" text="ALTO">
      <formula>NOT(ISERROR(SEARCH("ALTO",J40)))</formula>
    </cfRule>
    <cfRule type="containsText" dxfId="241" priority="11" operator="containsText" text="MODERADO">
      <formula>NOT(ISERROR(SEARCH("MODERADO",J40)))</formula>
    </cfRule>
    <cfRule type="containsText" dxfId="240" priority="12" operator="containsText" text="BAJO">
      <formula>NOT(ISERROR(SEARCH("BAJO",J40)))</formula>
    </cfRule>
  </conditionalFormatting>
  <conditionalFormatting sqref="U47:U53">
    <cfRule type="containsText" dxfId="239" priority="5" operator="containsText" text="EXTREMO">
      <formula>NOT(ISERROR(SEARCH("EXTREMO",U47)))</formula>
    </cfRule>
    <cfRule type="containsText" dxfId="238" priority="6" operator="containsText" text="MODERADO">
      <formula>NOT(ISERROR(SEARCH("MODERADO",U47)))</formula>
    </cfRule>
    <cfRule type="containsText" dxfId="237" priority="7" operator="containsText" text="ALTO">
      <formula>NOT(ISERROR(SEARCH("ALTO",U47)))</formula>
    </cfRule>
    <cfRule type="containsText" dxfId="236" priority="8" operator="containsText" text="BAJO">
      <formula>NOT(ISERROR(SEARCH("BAJO",U47)))</formula>
    </cfRule>
  </conditionalFormatting>
  <conditionalFormatting sqref="J47:J53">
    <cfRule type="containsText" dxfId="235" priority="1" operator="containsText" text="EXTREMO">
      <formula>NOT(ISERROR(SEARCH("EXTREMO",J47)))</formula>
    </cfRule>
    <cfRule type="containsText" dxfId="234" priority="2" operator="containsText" text="ALTO">
      <formula>NOT(ISERROR(SEARCH("ALTO",J47)))</formula>
    </cfRule>
    <cfRule type="containsText" dxfId="233" priority="3" operator="containsText" text="MODERADO">
      <formula>NOT(ISERROR(SEARCH("MODERADO",J47)))</formula>
    </cfRule>
    <cfRule type="containsText" dxfId="232" priority="4" operator="containsText" text="BAJO">
      <formula>NOT(ISERROR(SEARCH("BAJO",J47)))</formula>
    </cfRule>
  </conditionalFormatting>
  <dataValidations count="23">
    <dataValidation type="list" allowBlank="1" showInputMessage="1" showErrorMessage="1" sqref="U47:U53" xr:uid="{00000000-0002-0000-0100-000000000000}">
      <formula1>$AO$10:$AO$115</formula1>
    </dataValidation>
    <dataValidation type="list" allowBlank="1" showInputMessage="1" showErrorMessage="1" sqref="U40:U46" xr:uid="{00000000-0002-0000-0100-000001000000}">
      <formula1>$AO$10:$AO$109</formula1>
    </dataValidation>
    <dataValidation type="list" allowBlank="1" showInputMessage="1" showErrorMessage="1" sqref="U33:U39" xr:uid="{00000000-0002-0000-0100-000002000000}">
      <formula1>$AO$10:$AO$121</formula1>
    </dataValidation>
    <dataValidation type="list" allowBlank="1" showInputMessage="1" showErrorMessage="1" sqref="U12:U32" xr:uid="{00000000-0002-0000-0100-000003000000}">
      <formula1>$AO$10:$AO$71</formula1>
    </dataValidation>
    <dataValidation type="list" allowBlank="1" showInputMessage="1" showErrorMessage="1" sqref="G47:G53" xr:uid="{00000000-0002-0000-0100-000004000000}">
      <formula1>$AL$1:$AL$5</formula1>
    </dataValidation>
    <dataValidation type="list" allowBlank="1" showInputMessage="1" showErrorMessage="1" sqref="V47:V53" xr:uid="{00000000-0002-0000-0100-000005000000}">
      <formula1>$AI$12:$AK$12</formula1>
    </dataValidation>
    <dataValidation type="list" allowBlank="1" showInputMessage="1" showErrorMessage="1" sqref="T47 S47:S48" xr:uid="{00000000-0002-0000-0100-000006000000}">
      <formula1>$AH$13:$AH$15</formula1>
    </dataValidation>
    <dataValidation type="list" allowBlank="1" showInputMessage="1" showErrorMessage="1" sqref="P47" xr:uid="{00000000-0002-0000-0100-000007000000}">
      <formula1>$AH$8:$AJ$8</formula1>
    </dataValidation>
    <dataValidation type="list" allowBlank="1" showInputMessage="1" showErrorMessage="1" sqref="AA12:AA53" xr:uid="{00000000-0002-0000-0100-000008000000}">
      <formula1>$AN$12:$AN$13</formula1>
    </dataValidation>
    <dataValidation type="list" allowBlank="1" showInputMessage="1" showErrorMessage="1" sqref="D12:D53" xr:uid="{00000000-0002-0000-0100-000009000000}">
      <formula1>$AN$2:$AN$8</formula1>
    </dataValidation>
    <dataValidation type="list" allowBlank="1" showInputMessage="1" showErrorMessage="1" sqref="G12:G46" xr:uid="{00000000-0002-0000-0100-00000A000000}">
      <formula1>$AL$2:$AL$6</formula1>
    </dataValidation>
    <dataValidation type="list" allowBlank="1" showInputMessage="1" showErrorMessage="1" sqref="H12:H53" xr:uid="{00000000-0002-0000-0100-00000B000000}">
      <formula1>$AL$10:$AL$14</formula1>
    </dataValidation>
    <dataValidation type="list" allowBlank="1" showInputMessage="1" showErrorMessage="1" sqref="V40:V46" xr:uid="{00000000-0002-0000-0100-00000C000000}">
      <formula1>$AI$14:$AK$14</formula1>
    </dataValidation>
    <dataValidation type="list" allowBlank="1" showInputMessage="1" showErrorMessage="1" sqref="V12:V39" xr:uid="{00000000-0002-0000-0100-00000D000000}">
      <formula1>$AH$14:$AK$14</formula1>
    </dataValidation>
    <dataValidation type="list" allowBlank="1" showInputMessage="1" showErrorMessage="1" sqref="M15 M22 M29 M36 M43 M50" xr:uid="{00000000-0002-0000-0100-00000E000000}">
      <formula1>$AJ$16:$AL$16</formula1>
    </dataValidation>
    <dataValidation type="list" allowBlank="1" showInputMessage="1" showErrorMessage="1" sqref="T12 S12:S13 T19 S19:S20 T26 S26:S27 T33 S33:S34 T40 S40:S41" xr:uid="{00000000-0002-0000-0100-00000F000000}">
      <formula1>$AH$15:$AH$17</formula1>
    </dataValidation>
    <dataValidation type="list" allowBlank="1" showInputMessage="1" showErrorMessage="1" sqref="P12 P19 P26 P33 P40" xr:uid="{00000000-0002-0000-0100-000010000000}">
      <formula1>$AH$10:$AJ$10</formula1>
    </dataValidation>
    <dataValidation type="list" allowBlank="1" showInputMessage="1" showErrorMessage="1" sqref="M17 M24 M31 M38 M45 M52" xr:uid="{00000000-0002-0000-0100-000011000000}">
      <formula1>$AH$8:$AI$8</formula1>
    </dataValidation>
    <dataValidation type="list" allowBlank="1" showInputMessage="1" showErrorMessage="1" sqref="M16 M23 M30 M37 M44 M51" xr:uid="{00000000-0002-0000-0100-000012000000}">
      <formula1>$AH$7:$AI$7</formula1>
    </dataValidation>
    <dataValidation type="list" allowBlank="1" showInputMessage="1" showErrorMessage="1" sqref="M14 M21 M28 M35 M42 M49" xr:uid="{00000000-0002-0000-0100-000013000000}">
      <formula1>$AH$5:$AI$5</formula1>
    </dataValidation>
    <dataValidation type="list" allowBlank="1" showInputMessage="1" showErrorMessage="1" sqref="M13 M20 M27 M34 M41 M48" xr:uid="{00000000-0002-0000-0100-000014000000}">
      <formula1>$AH$4:$AI$4</formula1>
    </dataValidation>
    <dataValidation type="list" allowBlank="1" showInputMessage="1" showErrorMessage="1" sqref="M12 M19 M26 M33 M40 M47" xr:uid="{00000000-0002-0000-0100-000015000000}">
      <formula1>$AH$2:$AH$3</formula1>
    </dataValidation>
    <dataValidation type="list" allowBlank="1" showInputMessage="1" showErrorMessage="1" sqref="M18 M25 M32 M39 M46 M53" xr:uid="{00000000-0002-0000-0100-000016000000}">
      <formula1>$AH$9:$AJ$9</formula1>
    </dataValidation>
  </dataValidations>
  <printOptions horizontalCentered="1"/>
  <pageMargins left="0" right="0" top="0.39370078740157483" bottom="0.51181102362204722" header="0.31496062992125984" footer="0.31496062992125984"/>
  <pageSetup scale="2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009"/>
  <sheetViews>
    <sheetView topLeftCell="V32" zoomScale="80" zoomScaleNormal="80" workbookViewId="0">
      <selection activeCell="AG33" sqref="AG33:AG39"/>
    </sheetView>
  </sheetViews>
  <sheetFormatPr baseColWidth="10" defaultColWidth="14.42578125" defaultRowHeight="15" customHeight="1" x14ac:dyDescent="0.2"/>
  <cols>
    <col min="1" max="1" width="22.5703125" style="4" customWidth="1"/>
    <col min="2" max="2" width="37.7109375" style="4" customWidth="1"/>
    <col min="3" max="3" width="24.140625" style="4" customWidth="1"/>
    <col min="4" max="4" width="27.42578125" style="4" customWidth="1"/>
    <col min="5" max="5" width="31.140625"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22.85546875" style="4" customWidth="1"/>
    <col min="26" max="26" width="30.85546875" style="4" customWidth="1"/>
    <col min="27" max="27" width="26.85546875" style="4" customWidth="1"/>
    <col min="28" max="28" width="28.7109375" style="4" customWidth="1"/>
    <col min="29" max="29" width="18" style="4" customWidth="1"/>
    <col min="30" max="30" width="37" style="4" customWidth="1"/>
    <col min="31" max="31" width="19.140625" style="4" customWidth="1"/>
    <col min="32" max="32" width="23.5703125" style="4" customWidth="1"/>
    <col min="33" max="33" width="46.28515625" style="4" customWidth="1"/>
    <col min="34" max="34" width="17.28515625" style="4" hidden="1" customWidth="1"/>
    <col min="35" max="41" width="11.42578125" style="4" hidden="1" customWidth="1"/>
    <col min="42" max="16384" width="14.42578125" style="4"/>
  </cols>
  <sheetData>
    <row r="1" spans="1:41"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3"/>
      <c r="AI1" s="3"/>
      <c r="AJ1" s="3"/>
      <c r="AK1" s="3" t="s">
        <v>0</v>
      </c>
      <c r="AL1" s="3" t="s">
        <v>1</v>
      </c>
      <c r="AM1" s="3"/>
      <c r="AN1" s="3" t="s">
        <v>2</v>
      </c>
      <c r="AO1" s="3"/>
    </row>
    <row r="2" spans="1:41"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3" t="s">
        <v>3</v>
      </c>
      <c r="AI2" s="3" t="s">
        <v>4</v>
      </c>
      <c r="AJ2" s="3"/>
      <c r="AK2" s="3"/>
      <c r="AL2" s="3" t="s">
        <v>5</v>
      </c>
      <c r="AM2" s="3"/>
      <c r="AN2" s="3" t="s">
        <v>6</v>
      </c>
      <c r="AO2" s="3"/>
    </row>
    <row r="3" spans="1:41"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
      <c r="AG3" s="1"/>
      <c r="AH3" s="3" t="s">
        <v>7</v>
      </c>
      <c r="AI3" s="3" t="s">
        <v>8</v>
      </c>
      <c r="AJ3" s="3"/>
      <c r="AK3" s="3"/>
      <c r="AL3" s="3" t="s">
        <v>9</v>
      </c>
      <c r="AM3" s="3"/>
      <c r="AN3" s="3" t="s">
        <v>10</v>
      </c>
      <c r="AO3" s="3"/>
    </row>
    <row r="4" spans="1:41"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3" t="s">
        <v>11</v>
      </c>
      <c r="AI4" s="3" t="s">
        <v>12</v>
      </c>
      <c r="AJ4" s="3"/>
      <c r="AK4" s="3" t="s">
        <v>13</v>
      </c>
      <c r="AL4" s="3" t="s">
        <v>14</v>
      </c>
      <c r="AM4" s="3"/>
      <c r="AN4" s="3" t="s">
        <v>15</v>
      </c>
      <c r="AO4" s="3"/>
    </row>
    <row r="5" spans="1:41"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3" t="s">
        <v>16</v>
      </c>
      <c r="AI5" s="3" t="s">
        <v>17</v>
      </c>
      <c r="AJ5" s="3"/>
      <c r="AK5" s="3" t="s">
        <v>18</v>
      </c>
      <c r="AL5" s="3" t="s">
        <v>19</v>
      </c>
      <c r="AM5" s="3"/>
      <c r="AN5" s="3" t="s">
        <v>20</v>
      </c>
      <c r="AO5" s="3"/>
    </row>
    <row r="6" spans="1:41"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
      <c r="AG6" s="1"/>
      <c r="AH6" s="3" t="s">
        <v>21</v>
      </c>
      <c r="AI6" s="3" t="s">
        <v>22</v>
      </c>
      <c r="AJ6" s="3" t="s">
        <v>23</v>
      </c>
      <c r="AK6" s="3" t="s">
        <v>24</v>
      </c>
      <c r="AL6" s="3" t="s">
        <v>25</v>
      </c>
      <c r="AM6" s="3"/>
      <c r="AN6" s="3" t="s">
        <v>26</v>
      </c>
      <c r="AO6" s="3"/>
    </row>
    <row r="7" spans="1:41" ht="24.75" customHeight="1" x14ac:dyDescent="0.2">
      <c r="A7" s="249" t="s">
        <v>27</v>
      </c>
      <c r="B7" s="250"/>
      <c r="C7" s="251">
        <v>44196</v>
      </c>
      <c r="D7" s="252"/>
      <c r="E7" s="252"/>
      <c r="F7" s="250"/>
      <c r="G7" s="253"/>
      <c r="H7" s="252"/>
      <c r="I7" s="252"/>
      <c r="J7" s="252"/>
      <c r="K7" s="252"/>
      <c r="L7" s="250"/>
      <c r="M7" s="254" t="s">
        <v>28</v>
      </c>
      <c r="N7" s="252"/>
      <c r="O7" s="252"/>
      <c r="P7" s="252"/>
      <c r="Q7" s="252"/>
      <c r="R7" s="252"/>
      <c r="S7" s="252"/>
      <c r="T7" s="252"/>
      <c r="U7" s="252"/>
      <c r="V7" s="250"/>
      <c r="W7" s="5" t="s">
        <v>29</v>
      </c>
      <c r="X7" s="6" t="s">
        <v>33</v>
      </c>
      <c r="Y7" s="7" t="s">
        <v>30</v>
      </c>
      <c r="Z7" s="361"/>
      <c r="AA7" s="250"/>
      <c r="AB7" s="5" t="s">
        <v>31</v>
      </c>
      <c r="AC7" s="8"/>
      <c r="AD7" s="9" t="s">
        <v>32</v>
      </c>
      <c r="AE7" s="10"/>
      <c r="AF7" s="253"/>
      <c r="AG7" s="250"/>
      <c r="AH7" s="3" t="s">
        <v>34</v>
      </c>
      <c r="AI7" s="3" t="s">
        <v>35</v>
      </c>
      <c r="AJ7" s="3" t="s">
        <v>36</v>
      </c>
      <c r="AK7" s="3"/>
      <c r="AL7" s="3"/>
      <c r="AM7" s="3"/>
      <c r="AN7" s="3" t="s">
        <v>37</v>
      </c>
      <c r="AO7" s="3"/>
    </row>
    <row r="8" spans="1:41" ht="12.75" customHeight="1" x14ac:dyDescent="0.2">
      <c r="A8" s="256" t="s">
        <v>38</v>
      </c>
      <c r="B8" s="252"/>
      <c r="C8" s="252"/>
      <c r="D8" s="252"/>
      <c r="E8" s="252"/>
      <c r="F8" s="250"/>
      <c r="G8" s="256" t="s">
        <v>39</v>
      </c>
      <c r="H8" s="252"/>
      <c r="I8" s="252"/>
      <c r="J8" s="252"/>
      <c r="K8" s="252"/>
      <c r="L8" s="252"/>
      <c r="M8" s="252"/>
      <c r="N8" s="252"/>
      <c r="O8" s="252"/>
      <c r="P8" s="252"/>
      <c r="Q8" s="252"/>
      <c r="R8" s="252"/>
      <c r="S8" s="252"/>
      <c r="T8" s="252"/>
      <c r="U8" s="252"/>
      <c r="V8" s="252"/>
      <c r="W8" s="252"/>
      <c r="X8" s="252"/>
      <c r="Y8" s="252"/>
      <c r="Z8" s="252"/>
      <c r="AA8" s="252"/>
      <c r="AB8" s="250"/>
      <c r="AC8" s="257" t="s">
        <v>40</v>
      </c>
      <c r="AD8" s="259" t="s">
        <v>41</v>
      </c>
      <c r="AE8" s="260"/>
      <c r="AF8" s="260"/>
      <c r="AG8" s="260"/>
      <c r="AH8" s="3" t="s">
        <v>42</v>
      </c>
      <c r="AI8" s="3" t="s">
        <v>43</v>
      </c>
      <c r="AJ8" s="3"/>
      <c r="AK8" s="3"/>
      <c r="AL8" s="3"/>
      <c r="AM8" s="3"/>
      <c r="AN8" s="3" t="s">
        <v>44</v>
      </c>
      <c r="AO8" s="3"/>
    </row>
    <row r="9" spans="1:41" ht="14.25" customHeight="1" x14ac:dyDescent="0.2">
      <c r="A9" s="265" t="s">
        <v>45</v>
      </c>
      <c r="B9" s="265" t="s">
        <v>46</v>
      </c>
      <c r="C9" s="265" t="s">
        <v>47</v>
      </c>
      <c r="D9" s="265" t="s">
        <v>2</v>
      </c>
      <c r="E9" s="265" t="s">
        <v>48</v>
      </c>
      <c r="F9" s="257" t="s">
        <v>49</v>
      </c>
      <c r="G9" s="256" t="s">
        <v>50</v>
      </c>
      <c r="H9" s="252"/>
      <c r="I9" s="252"/>
      <c r="J9" s="250"/>
      <c r="K9" s="256" t="s">
        <v>51</v>
      </c>
      <c r="L9" s="252"/>
      <c r="M9" s="252"/>
      <c r="N9" s="252"/>
      <c r="O9" s="252"/>
      <c r="P9" s="252"/>
      <c r="Q9" s="252"/>
      <c r="R9" s="252"/>
      <c r="S9" s="252"/>
      <c r="T9" s="250"/>
      <c r="U9" s="256" t="s">
        <v>52</v>
      </c>
      <c r="V9" s="252"/>
      <c r="W9" s="252"/>
      <c r="X9" s="252"/>
      <c r="Y9" s="252"/>
      <c r="Z9" s="252"/>
      <c r="AA9" s="252"/>
      <c r="AB9" s="250"/>
      <c r="AC9" s="258"/>
      <c r="AD9" s="261"/>
      <c r="AE9" s="262"/>
      <c r="AF9" s="262"/>
      <c r="AG9" s="260"/>
      <c r="AH9" s="3" t="s">
        <v>53</v>
      </c>
      <c r="AI9" s="3" t="s">
        <v>54</v>
      </c>
      <c r="AJ9" s="3" t="s">
        <v>55</v>
      </c>
      <c r="AK9" s="11"/>
      <c r="AL9" s="11"/>
      <c r="AM9" s="11"/>
      <c r="AN9" s="11"/>
      <c r="AO9" s="11"/>
    </row>
    <row r="10" spans="1:41" ht="20.25" customHeight="1" x14ac:dyDescent="0.2">
      <c r="A10" s="258"/>
      <c r="B10" s="258"/>
      <c r="C10" s="258"/>
      <c r="D10" s="258"/>
      <c r="E10" s="258"/>
      <c r="F10" s="258"/>
      <c r="G10" s="266" t="s">
        <v>56</v>
      </c>
      <c r="H10" s="264"/>
      <c r="I10" s="264"/>
      <c r="J10" s="267"/>
      <c r="K10" s="265" t="s">
        <v>57</v>
      </c>
      <c r="L10" s="257" t="s">
        <v>58</v>
      </c>
      <c r="M10" s="257" t="s">
        <v>59</v>
      </c>
      <c r="N10" s="257" t="s">
        <v>60</v>
      </c>
      <c r="O10" s="265" t="s">
        <v>61</v>
      </c>
      <c r="P10" s="274" t="s">
        <v>62</v>
      </c>
      <c r="Q10" s="265" t="s">
        <v>63</v>
      </c>
      <c r="R10" s="265" t="s">
        <v>64</v>
      </c>
      <c r="S10" s="265" t="s">
        <v>65</v>
      </c>
      <c r="T10" s="265" t="s">
        <v>66</v>
      </c>
      <c r="U10" s="274" t="s">
        <v>67</v>
      </c>
      <c r="V10" s="265" t="s">
        <v>68</v>
      </c>
      <c r="W10" s="265" t="s">
        <v>69</v>
      </c>
      <c r="X10" s="265" t="s">
        <v>70</v>
      </c>
      <c r="Y10" s="268" t="s">
        <v>71</v>
      </c>
      <c r="Z10" s="252"/>
      <c r="AA10" s="252"/>
      <c r="AB10" s="250"/>
      <c r="AC10" s="258"/>
      <c r="AD10" s="263"/>
      <c r="AE10" s="264"/>
      <c r="AF10" s="264"/>
      <c r="AG10" s="264"/>
      <c r="AH10" s="11" t="s">
        <v>72</v>
      </c>
      <c r="AI10" s="11" t="s">
        <v>73</v>
      </c>
      <c r="AJ10" s="11" t="s">
        <v>74</v>
      </c>
      <c r="AK10" s="11"/>
      <c r="AL10" s="11" t="s">
        <v>75</v>
      </c>
      <c r="AM10" s="11"/>
      <c r="AN10" s="11"/>
      <c r="AO10" s="3" t="s">
        <v>76</v>
      </c>
    </row>
    <row r="11" spans="1:41" ht="57.75" customHeight="1" x14ac:dyDescent="0.2">
      <c r="A11" s="258"/>
      <c r="B11" s="533"/>
      <c r="C11" s="258"/>
      <c r="D11" s="258"/>
      <c r="E11" s="258"/>
      <c r="F11" s="258"/>
      <c r="G11" s="12" t="s">
        <v>1</v>
      </c>
      <c r="H11" s="12" t="s">
        <v>0</v>
      </c>
      <c r="I11" s="12"/>
      <c r="J11" s="88" t="s">
        <v>77</v>
      </c>
      <c r="K11" s="533"/>
      <c r="L11" s="533"/>
      <c r="M11" s="533"/>
      <c r="N11" s="533"/>
      <c r="O11" s="533"/>
      <c r="P11" s="533"/>
      <c r="Q11" s="533"/>
      <c r="R11" s="533"/>
      <c r="S11" s="533"/>
      <c r="T11" s="533"/>
      <c r="U11" s="533"/>
      <c r="V11" s="533"/>
      <c r="W11" s="533"/>
      <c r="X11" s="533"/>
      <c r="Y11" s="89" t="s">
        <v>78</v>
      </c>
      <c r="Z11" s="89" t="s">
        <v>79</v>
      </c>
      <c r="AA11" s="90" t="s">
        <v>80</v>
      </c>
      <c r="AB11" s="90" t="s">
        <v>81</v>
      </c>
      <c r="AC11" s="533"/>
      <c r="AD11" s="90" t="s">
        <v>82</v>
      </c>
      <c r="AE11" s="90" t="s">
        <v>83</v>
      </c>
      <c r="AF11" s="90" t="s">
        <v>84</v>
      </c>
      <c r="AG11" s="89" t="s">
        <v>85</v>
      </c>
      <c r="AH11" s="11" t="s">
        <v>86</v>
      </c>
      <c r="AI11" s="11" t="s">
        <v>8</v>
      </c>
      <c r="AJ11" s="11"/>
      <c r="AK11" s="11"/>
      <c r="AL11" s="11" t="s">
        <v>87</v>
      </c>
      <c r="AM11" s="11"/>
      <c r="AN11" s="11"/>
      <c r="AO11" s="3" t="s">
        <v>88</v>
      </c>
    </row>
    <row r="12" spans="1:41" ht="37.5" customHeight="1" x14ac:dyDescent="0.2">
      <c r="A12" s="534" t="s">
        <v>285</v>
      </c>
      <c r="B12" s="537" t="s">
        <v>286</v>
      </c>
      <c r="C12" s="538" t="s">
        <v>287</v>
      </c>
      <c r="D12" s="539" t="s">
        <v>15</v>
      </c>
      <c r="E12" s="538" t="s">
        <v>288</v>
      </c>
      <c r="F12" s="538" t="s">
        <v>289</v>
      </c>
      <c r="G12" s="537" t="s">
        <v>5</v>
      </c>
      <c r="H12" s="537" t="s">
        <v>87</v>
      </c>
      <c r="I12" s="91" t="str">
        <f>CONCATENATE(G12,H12)</f>
        <v>RARA VEZMENOR</v>
      </c>
      <c r="J12" s="546" t="str">
        <f>I13</f>
        <v>2. BAJO</v>
      </c>
      <c r="K12" s="538" t="s">
        <v>290</v>
      </c>
      <c r="L12" s="92" t="s">
        <v>95</v>
      </c>
      <c r="M12" s="93" t="s">
        <v>3</v>
      </c>
      <c r="N12" s="94">
        <f>IF(M12="ASIGNADO",15,IF(M12="NO ASIGNADO",0,""))</f>
        <v>15</v>
      </c>
      <c r="O12" s="543">
        <f>SUM(N12:N18)</f>
        <v>100</v>
      </c>
      <c r="P12" s="545" t="s">
        <v>73</v>
      </c>
      <c r="Q12" s="547">
        <f>IF(Q15="DÉBIL",0,IF(Q15="MODERADO",50,IF(Q15="FUERTE",100,"")))</f>
        <v>50</v>
      </c>
      <c r="R12" s="555"/>
      <c r="S12" s="556" t="s">
        <v>96</v>
      </c>
      <c r="T12" s="556" t="s">
        <v>96</v>
      </c>
      <c r="U12" s="541" t="s">
        <v>88</v>
      </c>
      <c r="V12" s="537" t="s">
        <v>97</v>
      </c>
      <c r="W12" s="542">
        <v>2018</v>
      </c>
      <c r="X12" s="538" t="s">
        <v>291</v>
      </c>
      <c r="Y12" s="538" t="s">
        <v>292</v>
      </c>
      <c r="Z12" s="553">
        <v>44196</v>
      </c>
      <c r="AA12" s="554" t="s">
        <v>102</v>
      </c>
      <c r="AB12" s="538" t="s">
        <v>293</v>
      </c>
      <c r="AC12" s="553"/>
      <c r="AD12" s="538"/>
      <c r="AE12" s="538" t="s">
        <v>294</v>
      </c>
      <c r="AF12" s="548" t="s">
        <v>665</v>
      </c>
      <c r="AG12" s="538"/>
      <c r="AH12" s="3" t="s">
        <v>105</v>
      </c>
      <c r="AI12" s="3" t="s">
        <v>106</v>
      </c>
      <c r="AJ12" s="3" t="s">
        <v>13</v>
      </c>
      <c r="AK12" s="3" t="s">
        <v>76</v>
      </c>
      <c r="AL12" s="3" t="s">
        <v>13</v>
      </c>
      <c r="AM12" s="3"/>
      <c r="AN12" s="3" t="s">
        <v>107</v>
      </c>
      <c r="AO12" s="3" t="s">
        <v>108</v>
      </c>
    </row>
    <row r="13" spans="1:41" ht="51.75" customHeight="1" x14ac:dyDescent="0.2">
      <c r="A13" s="535"/>
      <c r="B13" s="258"/>
      <c r="C13" s="258"/>
      <c r="D13" s="258"/>
      <c r="E13" s="258"/>
      <c r="F13" s="258"/>
      <c r="G13" s="258"/>
      <c r="H13" s="258"/>
      <c r="I13" s="91"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2. BAJO</v>
      </c>
      <c r="J13" s="258"/>
      <c r="K13" s="258"/>
      <c r="L13" s="95" t="s">
        <v>109</v>
      </c>
      <c r="M13" s="96" t="s">
        <v>11</v>
      </c>
      <c r="N13" s="97">
        <f>IF(M13="ADECUADO",15,IF(M13="INADECUADO",0,""))</f>
        <v>15</v>
      </c>
      <c r="O13" s="544"/>
      <c r="P13" s="258"/>
      <c r="Q13" s="258"/>
      <c r="R13" s="258"/>
      <c r="S13" s="533"/>
      <c r="T13" s="533"/>
      <c r="U13" s="258"/>
      <c r="V13" s="258"/>
      <c r="W13" s="258"/>
      <c r="X13" s="258"/>
      <c r="Y13" s="258"/>
      <c r="Z13" s="258"/>
      <c r="AA13" s="258"/>
      <c r="AB13" s="258"/>
      <c r="AC13" s="258"/>
      <c r="AD13" s="258"/>
      <c r="AE13" s="258"/>
      <c r="AF13" s="258"/>
      <c r="AG13" s="258"/>
      <c r="AH13" s="3" t="s">
        <v>96</v>
      </c>
      <c r="AI13" s="3" t="s">
        <v>110</v>
      </c>
      <c r="AJ13" s="3"/>
      <c r="AK13" s="3"/>
      <c r="AL13" s="3" t="s">
        <v>18</v>
      </c>
      <c r="AM13" s="3"/>
      <c r="AN13" s="3" t="s">
        <v>102</v>
      </c>
      <c r="AO13" s="3" t="s">
        <v>111</v>
      </c>
    </row>
    <row r="14" spans="1:41" ht="84.75" customHeight="1" x14ac:dyDescent="0.2">
      <c r="A14" s="535"/>
      <c r="B14" s="258"/>
      <c r="C14" s="258"/>
      <c r="D14" s="258"/>
      <c r="E14" s="258"/>
      <c r="F14" s="258"/>
      <c r="G14" s="258"/>
      <c r="H14" s="258"/>
      <c r="I14" s="91"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BAJO</v>
      </c>
      <c r="J14" s="258"/>
      <c r="K14" s="258"/>
      <c r="L14" s="98" t="s">
        <v>112</v>
      </c>
      <c r="M14" s="96" t="s">
        <v>16</v>
      </c>
      <c r="N14" s="97">
        <f>IF(M14="OPORTUNA",15,IF(M14="INOPORTUNA",0,""))</f>
        <v>15</v>
      </c>
      <c r="O14" s="544"/>
      <c r="P14" s="258"/>
      <c r="Q14" s="533"/>
      <c r="R14" s="258"/>
      <c r="S14" s="99" t="s">
        <v>113</v>
      </c>
      <c r="T14" s="99" t="s">
        <v>114</v>
      </c>
      <c r="U14" s="258"/>
      <c r="V14" s="258"/>
      <c r="W14" s="258"/>
      <c r="X14" s="258"/>
      <c r="Y14" s="258"/>
      <c r="Z14" s="258"/>
      <c r="AA14" s="258"/>
      <c r="AB14" s="258"/>
      <c r="AC14" s="258"/>
      <c r="AD14" s="258"/>
      <c r="AE14" s="258"/>
      <c r="AF14" s="533"/>
      <c r="AG14" s="258"/>
      <c r="AH14" s="3" t="s">
        <v>115</v>
      </c>
      <c r="AI14" s="3" t="s">
        <v>97</v>
      </c>
      <c r="AJ14" s="3" t="s">
        <v>116</v>
      </c>
      <c r="AK14" s="3" t="s">
        <v>117</v>
      </c>
      <c r="AL14" s="3" t="s">
        <v>24</v>
      </c>
      <c r="AM14" s="3"/>
      <c r="AN14" s="3"/>
      <c r="AO14" s="3" t="s">
        <v>118</v>
      </c>
    </row>
    <row r="15" spans="1:41" ht="84" customHeight="1" x14ac:dyDescent="0.2">
      <c r="A15" s="535"/>
      <c r="B15" s="258"/>
      <c r="C15" s="258"/>
      <c r="D15" s="258"/>
      <c r="E15" s="100" t="s">
        <v>119</v>
      </c>
      <c r="F15" s="258"/>
      <c r="G15" s="258"/>
      <c r="H15" s="258"/>
      <c r="I15" s="91"/>
      <c r="J15" s="258"/>
      <c r="K15" s="258"/>
      <c r="L15" s="95" t="s">
        <v>120</v>
      </c>
      <c r="M15" s="96" t="s">
        <v>121</v>
      </c>
      <c r="N15" s="97">
        <f>IF(M15="PREVENIR",15,IF(M15="DETECTAR",10,IF(M15="NO ES UN CONTROL",0,"")))</f>
        <v>15</v>
      </c>
      <c r="O15" s="549" t="str">
        <f>IF(O12&lt;86,"DÉBIL",IF(O12&lt;96,"MODERADO",IF(O12&lt;101,"FUERTE","")))</f>
        <v>FUERTE</v>
      </c>
      <c r="P15" s="258"/>
      <c r="Q15" s="550" t="str">
        <f>IF(AND(O15="FUERTE",P12="FUERTE (SIEMPRE SE EJECUTA)"),"FUERTE",IF(OR(O15="DÉBIL",P12="DÉBIL (NO SE EJECUTA)"),"DÉBIL",IF(OR(O15="MODERADO",P12="MODERADO (ALGUNAS VECES)"),"MODERADO")))</f>
        <v>MODERADO</v>
      </c>
      <c r="R15" s="551" t="str">
        <f>IF(AND(O15="FUERTE",P12="FUERTE (SIEMPRE SE EJECUTA)"),"NO","SÍ")</f>
        <v>SÍ</v>
      </c>
      <c r="S15" s="552">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1</v>
      </c>
      <c r="T15" s="552">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1</v>
      </c>
      <c r="U15" s="258"/>
      <c r="V15" s="258"/>
      <c r="W15" s="258"/>
      <c r="X15" s="258"/>
      <c r="Y15" s="258"/>
      <c r="Z15" s="533"/>
      <c r="AA15" s="258"/>
      <c r="AB15" s="258"/>
      <c r="AC15" s="258"/>
      <c r="AD15" s="258"/>
      <c r="AE15" s="258"/>
      <c r="AF15" s="548" t="s">
        <v>666</v>
      </c>
      <c r="AG15" s="258"/>
      <c r="AH15" s="3" t="s">
        <v>96</v>
      </c>
      <c r="AI15" s="3"/>
      <c r="AJ15" s="3"/>
      <c r="AK15" s="3"/>
      <c r="AL15" s="3"/>
      <c r="AM15" s="3"/>
      <c r="AN15" s="3"/>
      <c r="AO15" s="3" t="s">
        <v>122</v>
      </c>
    </row>
    <row r="16" spans="1:41" ht="55.5" customHeight="1" x14ac:dyDescent="0.2">
      <c r="A16" s="535"/>
      <c r="B16" s="258"/>
      <c r="C16" s="258"/>
      <c r="D16" s="258"/>
      <c r="E16" s="540" t="s">
        <v>295</v>
      </c>
      <c r="F16" s="258"/>
      <c r="G16" s="258"/>
      <c r="H16" s="258"/>
      <c r="I16" s="91"/>
      <c r="J16" s="258"/>
      <c r="K16" s="258"/>
      <c r="L16" s="95" t="s">
        <v>124</v>
      </c>
      <c r="M16" s="96" t="s">
        <v>34</v>
      </c>
      <c r="N16" s="97">
        <f>IF(M16="CONFIABLE",15,IF(M16="NO CONFIABLE",0,""))</f>
        <v>15</v>
      </c>
      <c r="O16" s="544"/>
      <c r="P16" s="258"/>
      <c r="Q16" s="258"/>
      <c r="R16" s="258"/>
      <c r="S16" s="258"/>
      <c r="T16" s="258"/>
      <c r="U16" s="258"/>
      <c r="V16" s="258"/>
      <c r="W16" s="258"/>
      <c r="X16" s="258"/>
      <c r="Y16" s="258"/>
      <c r="Z16" s="100" t="s">
        <v>125</v>
      </c>
      <c r="AA16" s="258"/>
      <c r="AB16" s="258"/>
      <c r="AC16" s="258"/>
      <c r="AD16" s="258"/>
      <c r="AE16" s="258"/>
      <c r="AF16" s="258"/>
      <c r="AG16" s="258"/>
      <c r="AH16" s="3" t="s">
        <v>126</v>
      </c>
      <c r="AI16" s="3"/>
      <c r="AJ16" s="3" t="s">
        <v>21</v>
      </c>
      <c r="AK16" s="3" t="s">
        <v>121</v>
      </c>
      <c r="AL16" s="3" t="s">
        <v>22</v>
      </c>
      <c r="AM16" s="3"/>
      <c r="AN16" s="3"/>
      <c r="AO16" s="3" t="s">
        <v>127</v>
      </c>
    </row>
    <row r="17" spans="1:41" ht="66.75" customHeight="1" x14ac:dyDescent="0.2">
      <c r="A17" s="535"/>
      <c r="B17" s="258"/>
      <c r="C17" s="258"/>
      <c r="D17" s="258"/>
      <c r="E17" s="258"/>
      <c r="F17" s="258"/>
      <c r="G17" s="258"/>
      <c r="H17" s="258"/>
      <c r="I17" s="91"/>
      <c r="J17" s="258"/>
      <c r="K17" s="258"/>
      <c r="L17" s="95" t="s">
        <v>128</v>
      </c>
      <c r="M17" s="96" t="s">
        <v>42</v>
      </c>
      <c r="N17" s="97">
        <f>IF(M17="SE INVESTIGAN Y SE RESUELVEN OPORTUNAMENTE",15,IF(M17="NO SE INVESTIGAN Y SE RESUELVEN OPORTUNAMENTE",0,""))</f>
        <v>15</v>
      </c>
      <c r="O17" s="544"/>
      <c r="P17" s="258"/>
      <c r="Q17" s="258"/>
      <c r="R17" s="258"/>
      <c r="S17" s="258"/>
      <c r="T17" s="258"/>
      <c r="U17" s="258"/>
      <c r="V17" s="258"/>
      <c r="W17" s="258"/>
      <c r="X17" s="258"/>
      <c r="Y17" s="258"/>
      <c r="Z17" s="538" t="s">
        <v>296</v>
      </c>
      <c r="AA17" s="258"/>
      <c r="AB17" s="258"/>
      <c r="AC17" s="258"/>
      <c r="AD17" s="258"/>
      <c r="AE17" s="258"/>
      <c r="AF17" s="258"/>
      <c r="AG17" s="258"/>
      <c r="AH17" s="3" t="s">
        <v>110</v>
      </c>
      <c r="AI17" s="3"/>
      <c r="AJ17" s="3"/>
      <c r="AK17" s="3"/>
      <c r="AL17" s="3"/>
      <c r="AM17" s="3"/>
      <c r="AN17" s="3"/>
      <c r="AO17" s="3" t="s">
        <v>130</v>
      </c>
    </row>
    <row r="18" spans="1:41" ht="146.25" customHeight="1" x14ac:dyDescent="0.2">
      <c r="A18" s="535"/>
      <c r="B18" s="533"/>
      <c r="C18" s="533"/>
      <c r="D18" s="533"/>
      <c r="E18" s="533"/>
      <c r="F18" s="533"/>
      <c r="G18" s="533"/>
      <c r="H18" s="533"/>
      <c r="I18" s="91"/>
      <c r="J18" s="258"/>
      <c r="K18" s="533"/>
      <c r="L18" s="101" t="s">
        <v>131</v>
      </c>
      <c r="M18" s="102" t="s">
        <v>53</v>
      </c>
      <c r="N18" s="103">
        <f>IF(M18="COMPLETA",10,IF(M18="INCOMPLETA",5,IF(M18="NO EXISTE",0,"")))</f>
        <v>10</v>
      </c>
      <c r="O18" s="544"/>
      <c r="P18" s="533"/>
      <c r="Q18" s="258"/>
      <c r="R18" s="533"/>
      <c r="S18" s="258"/>
      <c r="T18" s="258"/>
      <c r="U18" s="533"/>
      <c r="V18" s="258"/>
      <c r="W18" s="258"/>
      <c r="X18" s="533"/>
      <c r="Y18" s="533"/>
      <c r="Z18" s="533"/>
      <c r="AA18" s="533"/>
      <c r="AB18" s="533"/>
      <c r="AC18" s="533"/>
      <c r="AD18" s="533"/>
      <c r="AE18" s="533"/>
      <c r="AF18" s="533"/>
      <c r="AG18" s="533"/>
      <c r="AH18" s="3"/>
      <c r="AI18" s="3"/>
      <c r="AJ18" s="3"/>
      <c r="AK18" s="3"/>
      <c r="AL18" s="3"/>
      <c r="AM18" s="3"/>
      <c r="AN18" s="3"/>
      <c r="AO18" s="3" t="s">
        <v>132</v>
      </c>
    </row>
    <row r="19" spans="1:41" ht="37.5" customHeight="1" x14ac:dyDescent="0.2">
      <c r="A19" s="535"/>
      <c r="B19" s="537" t="s">
        <v>286</v>
      </c>
      <c r="C19" s="538" t="s">
        <v>297</v>
      </c>
      <c r="D19" s="539" t="s">
        <v>15</v>
      </c>
      <c r="E19" s="538" t="s">
        <v>298</v>
      </c>
      <c r="F19" s="538" t="s">
        <v>289</v>
      </c>
      <c r="G19" s="537" t="s">
        <v>5</v>
      </c>
      <c r="H19" s="537" t="s">
        <v>87</v>
      </c>
      <c r="I19" s="91" t="str">
        <f>CONCATENATE(G19,H19)</f>
        <v>RARA VEZMENOR</v>
      </c>
      <c r="J19" s="546" t="str">
        <f>I20</f>
        <v>2. BAJO</v>
      </c>
      <c r="K19" s="558" t="s">
        <v>299</v>
      </c>
      <c r="L19" s="92" t="s">
        <v>95</v>
      </c>
      <c r="M19" s="93" t="s">
        <v>3</v>
      </c>
      <c r="N19" s="94">
        <f>IF(M19="ASIGNADO",15,IF(M19="NO ASIGNADO",0,""))</f>
        <v>15</v>
      </c>
      <c r="O19" s="543">
        <f>SUM(N19:N25)</f>
        <v>100</v>
      </c>
      <c r="P19" s="545" t="s">
        <v>73</v>
      </c>
      <c r="Q19" s="547">
        <f>IF(Q22="DÉBIL",0,IF(Q22="MODERADO",50,IF(Q22="FUERTE",100,"")))</f>
        <v>50</v>
      </c>
      <c r="R19" s="555"/>
      <c r="S19" s="556" t="s">
        <v>96</v>
      </c>
      <c r="T19" s="556" t="s">
        <v>96</v>
      </c>
      <c r="U19" s="541" t="s">
        <v>88</v>
      </c>
      <c r="V19" s="537" t="s">
        <v>97</v>
      </c>
      <c r="W19" s="542">
        <v>2018</v>
      </c>
      <c r="X19" s="538" t="s">
        <v>300</v>
      </c>
      <c r="Y19" s="538" t="s">
        <v>301</v>
      </c>
      <c r="Z19" s="553">
        <v>44196</v>
      </c>
      <c r="AA19" s="554" t="s">
        <v>102</v>
      </c>
      <c r="AB19" s="538" t="s">
        <v>302</v>
      </c>
      <c r="AC19" s="553"/>
      <c r="AD19" s="557"/>
      <c r="AE19" s="538" t="s">
        <v>294</v>
      </c>
      <c r="AF19" s="548" t="s">
        <v>667</v>
      </c>
      <c r="AG19" s="538"/>
      <c r="AH19" s="3" t="s">
        <v>105</v>
      </c>
      <c r="AI19" s="3" t="s">
        <v>106</v>
      </c>
      <c r="AJ19" s="3" t="s">
        <v>13</v>
      </c>
      <c r="AK19" s="3" t="s">
        <v>76</v>
      </c>
      <c r="AL19" s="3" t="s">
        <v>13</v>
      </c>
      <c r="AM19" s="3"/>
      <c r="AN19" s="3" t="s">
        <v>107</v>
      </c>
      <c r="AO19" s="3" t="s">
        <v>108</v>
      </c>
    </row>
    <row r="20" spans="1:41" ht="51.75" customHeight="1" x14ac:dyDescent="0.2">
      <c r="A20" s="535"/>
      <c r="B20" s="258"/>
      <c r="C20" s="258"/>
      <c r="D20" s="258"/>
      <c r="E20" s="258"/>
      <c r="F20" s="258"/>
      <c r="G20" s="258"/>
      <c r="H20" s="258"/>
      <c r="I20" s="91"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2. BAJO</v>
      </c>
      <c r="J20" s="258"/>
      <c r="K20" s="559"/>
      <c r="L20" s="95" t="s">
        <v>109</v>
      </c>
      <c r="M20" s="96" t="s">
        <v>11</v>
      </c>
      <c r="N20" s="97">
        <f>IF(M20="ADECUADO",15,IF(M20="INADECUADO",0,""))</f>
        <v>15</v>
      </c>
      <c r="O20" s="544"/>
      <c r="P20" s="258"/>
      <c r="Q20" s="258"/>
      <c r="R20" s="258"/>
      <c r="S20" s="533"/>
      <c r="T20" s="533"/>
      <c r="U20" s="258"/>
      <c r="V20" s="258"/>
      <c r="W20" s="258"/>
      <c r="X20" s="258"/>
      <c r="Y20" s="258"/>
      <c r="Z20" s="258"/>
      <c r="AA20" s="258"/>
      <c r="AB20" s="258"/>
      <c r="AC20" s="258"/>
      <c r="AD20" s="258"/>
      <c r="AE20" s="258"/>
      <c r="AF20" s="258"/>
      <c r="AG20" s="258"/>
      <c r="AH20" s="3" t="s">
        <v>96</v>
      </c>
      <c r="AI20" s="3" t="s">
        <v>110</v>
      </c>
      <c r="AJ20" s="3"/>
      <c r="AK20" s="3"/>
      <c r="AL20" s="3" t="s">
        <v>18</v>
      </c>
      <c r="AM20" s="3"/>
      <c r="AN20" s="3" t="s">
        <v>102</v>
      </c>
      <c r="AO20" s="3" t="s">
        <v>111</v>
      </c>
    </row>
    <row r="21" spans="1:41" ht="111" customHeight="1" x14ac:dyDescent="0.2">
      <c r="A21" s="535"/>
      <c r="B21" s="258"/>
      <c r="C21" s="258"/>
      <c r="D21" s="258"/>
      <c r="E21" s="258"/>
      <c r="F21" s="258"/>
      <c r="G21" s="258"/>
      <c r="H21" s="258"/>
      <c r="I21" s="91"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BAJO</v>
      </c>
      <c r="J21" s="258"/>
      <c r="K21" s="559"/>
      <c r="L21" s="98" t="s">
        <v>112</v>
      </c>
      <c r="M21" s="96" t="s">
        <v>16</v>
      </c>
      <c r="N21" s="97">
        <f>IF(M21="OPORTUNA",15,IF(M21="INOPORTUNA",0,""))</f>
        <v>15</v>
      </c>
      <c r="O21" s="544"/>
      <c r="P21" s="258"/>
      <c r="Q21" s="533"/>
      <c r="R21" s="258"/>
      <c r="S21" s="99" t="s">
        <v>113</v>
      </c>
      <c r="T21" s="99" t="s">
        <v>114</v>
      </c>
      <c r="U21" s="258"/>
      <c r="V21" s="258"/>
      <c r="W21" s="258"/>
      <c r="X21" s="258"/>
      <c r="Y21" s="258"/>
      <c r="Z21" s="258"/>
      <c r="AA21" s="258"/>
      <c r="AB21" s="258"/>
      <c r="AC21" s="258"/>
      <c r="AD21" s="258"/>
      <c r="AE21" s="258"/>
      <c r="AF21" s="533"/>
      <c r="AG21" s="258"/>
      <c r="AH21" s="3" t="s">
        <v>115</v>
      </c>
      <c r="AI21" s="3" t="s">
        <v>97</v>
      </c>
      <c r="AJ21" s="3" t="s">
        <v>116</v>
      </c>
      <c r="AK21" s="3" t="s">
        <v>117</v>
      </c>
      <c r="AL21" s="3" t="s">
        <v>24</v>
      </c>
      <c r="AM21" s="3"/>
      <c r="AN21" s="3"/>
      <c r="AO21" s="3" t="s">
        <v>118</v>
      </c>
    </row>
    <row r="22" spans="1:41" ht="84" customHeight="1" x14ac:dyDescent="0.2">
      <c r="A22" s="535"/>
      <c r="B22" s="258"/>
      <c r="C22" s="258"/>
      <c r="D22" s="258"/>
      <c r="E22" s="100" t="s">
        <v>119</v>
      </c>
      <c r="F22" s="258"/>
      <c r="G22" s="258"/>
      <c r="H22" s="258"/>
      <c r="I22" s="91"/>
      <c r="J22" s="258"/>
      <c r="K22" s="559"/>
      <c r="L22" s="95" t="s">
        <v>120</v>
      </c>
      <c r="M22" s="96" t="s">
        <v>121</v>
      </c>
      <c r="N22" s="97">
        <f>IF(M22="PREVENIR",15,IF(M22="DETECTAR",10,IF(M22="NO ES UN CONTROL",0,"")))</f>
        <v>15</v>
      </c>
      <c r="O22" s="549" t="str">
        <f>IF(O19&lt;86,"DÉBIL",IF(O19&lt;96,"MODERADO",IF(O19&lt;101,"FUERTE","")))</f>
        <v>FUERTE</v>
      </c>
      <c r="P22" s="258"/>
      <c r="Q22" s="550" t="str">
        <f>IF(AND(O22="FUERTE",P19="FUERTE (SIEMPRE SE EJECUTA)"),"FUERTE",IF(OR(O22="DÉBIL",P19="DÉBIL (NO SE EJECUTA)"),"DÉBIL",IF(OR(O22="MODERADO",P19="MODERADO (ALGUNAS VECES)"),"MODERADO")))</f>
        <v>MODERADO</v>
      </c>
      <c r="R22" s="551" t="str">
        <f>IF(AND(O22="FUERTE",P19="FUERTE (SIEMPRE SE EJECUTA)"),"NO","SÍ")</f>
        <v>SÍ</v>
      </c>
      <c r="S22" s="552">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1</v>
      </c>
      <c r="T22" s="552">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1</v>
      </c>
      <c r="U22" s="258"/>
      <c r="V22" s="258"/>
      <c r="W22" s="258"/>
      <c r="X22" s="258"/>
      <c r="Y22" s="258"/>
      <c r="Z22" s="533"/>
      <c r="AA22" s="258"/>
      <c r="AB22" s="258"/>
      <c r="AC22" s="258"/>
      <c r="AD22" s="258"/>
      <c r="AE22" s="258"/>
      <c r="AF22" s="538" t="s">
        <v>668</v>
      </c>
      <c r="AG22" s="258"/>
      <c r="AH22" s="3" t="s">
        <v>96</v>
      </c>
      <c r="AI22" s="3"/>
      <c r="AJ22" s="3"/>
      <c r="AK22" s="3"/>
      <c r="AL22" s="3"/>
      <c r="AM22" s="3"/>
      <c r="AN22" s="3"/>
      <c r="AO22" s="3" t="s">
        <v>122</v>
      </c>
    </row>
    <row r="23" spans="1:41" ht="55.5" customHeight="1" x14ac:dyDescent="0.2">
      <c r="A23" s="535"/>
      <c r="B23" s="258"/>
      <c r="C23" s="258"/>
      <c r="D23" s="258"/>
      <c r="E23" s="540" t="s">
        <v>303</v>
      </c>
      <c r="F23" s="258"/>
      <c r="G23" s="258"/>
      <c r="H23" s="258"/>
      <c r="I23" s="91"/>
      <c r="J23" s="258"/>
      <c r="K23" s="559"/>
      <c r="L23" s="95" t="s">
        <v>124</v>
      </c>
      <c r="M23" s="96" t="s">
        <v>34</v>
      </c>
      <c r="N23" s="97">
        <f>IF(M23="CONFIABLE",15,IF(M23="NO CONFIABLE",0,""))</f>
        <v>15</v>
      </c>
      <c r="O23" s="544"/>
      <c r="P23" s="258"/>
      <c r="Q23" s="258"/>
      <c r="R23" s="258"/>
      <c r="S23" s="258"/>
      <c r="T23" s="258"/>
      <c r="U23" s="258"/>
      <c r="V23" s="258"/>
      <c r="W23" s="258"/>
      <c r="X23" s="258"/>
      <c r="Y23" s="258"/>
      <c r="Z23" s="100" t="s">
        <v>125</v>
      </c>
      <c r="AA23" s="258"/>
      <c r="AB23" s="258"/>
      <c r="AC23" s="258"/>
      <c r="AD23" s="258"/>
      <c r="AE23" s="258"/>
      <c r="AF23" s="258"/>
      <c r="AG23" s="258"/>
      <c r="AH23" s="3" t="s">
        <v>126</v>
      </c>
      <c r="AI23" s="3"/>
      <c r="AJ23" s="3" t="s">
        <v>21</v>
      </c>
      <c r="AK23" s="3" t="s">
        <v>121</v>
      </c>
      <c r="AL23" s="3" t="s">
        <v>22</v>
      </c>
      <c r="AM23" s="3"/>
      <c r="AN23" s="3"/>
      <c r="AO23" s="3" t="s">
        <v>127</v>
      </c>
    </row>
    <row r="24" spans="1:41" ht="66.75" customHeight="1" x14ac:dyDescent="0.2">
      <c r="A24" s="535"/>
      <c r="B24" s="258"/>
      <c r="C24" s="258"/>
      <c r="D24" s="258"/>
      <c r="E24" s="258"/>
      <c r="F24" s="258"/>
      <c r="G24" s="258"/>
      <c r="H24" s="258"/>
      <c r="I24" s="91"/>
      <c r="J24" s="258"/>
      <c r="K24" s="559"/>
      <c r="L24" s="95" t="s">
        <v>128</v>
      </c>
      <c r="M24" s="96" t="s">
        <v>42</v>
      </c>
      <c r="N24" s="97">
        <f>IF(M24="SE INVESTIGAN Y SE RESUELVEN OPORTUNAMENTE",15,IF(M24="NO SE INVESTIGAN Y SE RESUELVEN OPORTUNAMENTE",0,""))</f>
        <v>15</v>
      </c>
      <c r="O24" s="544"/>
      <c r="P24" s="258"/>
      <c r="Q24" s="258"/>
      <c r="R24" s="258"/>
      <c r="S24" s="258"/>
      <c r="T24" s="258"/>
      <c r="U24" s="258"/>
      <c r="V24" s="258"/>
      <c r="W24" s="258"/>
      <c r="X24" s="258"/>
      <c r="Y24" s="258"/>
      <c r="Z24" s="538" t="s">
        <v>304</v>
      </c>
      <c r="AA24" s="258"/>
      <c r="AB24" s="258"/>
      <c r="AC24" s="258"/>
      <c r="AD24" s="258"/>
      <c r="AE24" s="258"/>
      <c r="AF24" s="258"/>
      <c r="AG24" s="258"/>
      <c r="AH24" s="3" t="s">
        <v>110</v>
      </c>
      <c r="AI24" s="3"/>
      <c r="AJ24" s="3"/>
      <c r="AK24" s="3"/>
      <c r="AL24" s="3"/>
      <c r="AM24" s="3"/>
      <c r="AN24" s="3"/>
      <c r="AO24" s="3" t="s">
        <v>130</v>
      </c>
    </row>
    <row r="25" spans="1:41" ht="60.75" customHeight="1" x14ac:dyDescent="0.2">
      <c r="A25" s="535"/>
      <c r="B25" s="533"/>
      <c r="C25" s="533"/>
      <c r="D25" s="533"/>
      <c r="E25" s="533"/>
      <c r="F25" s="533"/>
      <c r="G25" s="533"/>
      <c r="H25" s="533"/>
      <c r="I25" s="91"/>
      <c r="J25" s="258"/>
      <c r="K25" s="559"/>
      <c r="L25" s="101" t="s">
        <v>131</v>
      </c>
      <c r="M25" s="102" t="s">
        <v>53</v>
      </c>
      <c r="N25" s="103">
        <f>IF(M25="COMPLETA",10,IF(M25="INCOMPLETA",5,IF(M25="NO EXISTE",0,"")))</f>
        <v>10</v>
      </c>
      <c r="O25" s="544"/>
      <c r="P25" s="533"/>
      <c r="Q25" s="258"/>
      <c r="R25" s="533"/>
      <c r="S25" s="258"/>
      <c r="T25" s="258"/>
      <c r="U25" s="533"/>
      <c r="V25" s="258"/>
      <c r="W25" s="258"/>
      <c r="X25" s="533"/>
      <c r="Y25" s="533"/>
      <c r="Z25" s="533"/>
      <c r="AA25" s="533"/>
      <c r="AB25" s="533"/>
      <c r="AC25" s="533"/>
      <c r="AD25" s="533"/>
      <c r="AE25" s="533"/>
      <c r="AF25" s="533"/>
      <c r="AG25" s="533"/>
      <c r="AH25" s="3"/>
      <c r="AI25" s="3"/>
      <c r="AJ25" s="3"/>
      <c r="AK25" s="3"/>
      <c r="AL25" s="3"/>
      <c r="AM25" s="3"/>
      <c r="AN25" s="3"/>
      <c r="AO25" s="3" t="s">
        <v>132</v>
      </c>
    </row>
    <row r="26" spans="1:41" ht="37.5" customHeight="1" x14ac:dyDescent="0.2">
      <c r="A26" s="535"/>
      <c r="B26" s="537" t="s">
        <v>286</v>
      </c>
      <c r="C26" s="538" t="s">
        <v>305</v>
      </c>
      <c r="D26" s="539" t="s">
        <v>15</v>
      </c>
      <c r="E26" s="538" t="s">
        <v>306</v>
      </c>
      <c r="F26" s="538" t="s">
        <v>307</v>
      </c>
      <c r="G26" s="537" t="s">
        <v>9</v>
      </c>
      <c r="H26" s="537" t="s">
        <v>87</v>
      </c>
      <c r="I26" s="91" t="str">
        <f>CONCATENATE(G26,H26)</f>
        <v>IMPROBABLEMENOR</v>
      </c>
      <c r="J26" s="546" t="str">
        <f>I27</f>
        <v>4. BAJO</v>
      </c>
      <c r="K26" s="538" t="s">
        <v>308</v>
      </c>
      <c r="L26" s="92" t="s">
        <v>95</v>
      </c>
      <c r="M26" s="93" t="s">
        <v>3</v>
      </c>
      <c r="N26" s="94">
        <f>IF(M26="ASIGNADO",15,IF(M26="NO ASIGNADO",0,""))</f>
        <v>15</v>
      </c>
      <c r="O26" s="543">
        <f>SUM(N26:N32)</f>
        <v>100</v>
      </c>
      <c r="P26" s="545" t="s">
        <v>73</v>
      </c>
      <c r="Q26" s="547">
        <f>IF(Q29="DÉBIL",0,IF(Q29="MODERADO",50,IF(Q29="FUERTE",100,"")))</f>
        <v>50</v>
      </c>
      <c r="R26" s="555"/>
      <c r="S26" s="556" t="s">
        <v>96</v>
      </c>
      <c r="T26" s="556" t="s">
        <v>96</v>
      </c>
      <c r="U26" s="541" t="s">
        <v>88</v>
      </c>
      <c r="V26" s="537" t="s">
        <v>97</v>
      </c>
      <c r="W26" s="542">
        <v>2018</v>
      </c>
      <c r="X26" s="538" t="s">
        <v>309</v>
      </c>
      <c r="Y26" s="538" t="s">
        <v>310</v>
      </c>
      <c r="Z26" s="561">
        <v>44196</v>
      </c>
      <c r="AA26" s="554" t="s">
        <v>102</v>
      </c>
      <c r="AB26" s="538" t="s">
        <v>293</v>
      </c>
      <c r="AC26" s="553"/>
      <c r="AD26" s="538"/>
      <c r="AE26" s="538" t="s">
        <v>294</v>
      </c>
      <c r="AF26" s="542" t="s">
        <v>669</v>
      </c>
      <c r="AG26" s="538"/>
      <c r="AH26" s="3" t="s">
        <v>105</v>
      </c>
      <c r="AI26" s="3" t="s">
        <v>106</v>
      </c>
      <c r="AJ26" s="3" t="s">
        <v>13</v>
      </c>
      <c r="AK26" s="3" t="s">
        <v>76</v>
      </c>
      <c r="AL26" s="3" t="s">
        <v>13</v>
      </c>
      <c r="AM26" s="3"/>
      <c r="AN26" s="3" t="s">
        <v>107</v>
      </c>
      <c r="AO26" s="3" t="s">
        <v>108</v>
      </c>
    </row>
    <row r="27" spans="1:41" ht="51.75" customHeight="1" x14ac:dyDescent="0.2">
      <c r="A27" s="535"/>
      <c r="B27" s="258"/>
      <c r="C27" s="258"/>
      <c r="D27" s="258"/>
      <c r="E27" s="258"/>
      <c r="F27" s="258"/>
      <c r="G27" s="258"/>
      <c r="H27" s="258"/>
      <c r="I27" s="91"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4. BAJO</v>
      </c>
      <c r="J27" s="258"/>
      <c r="K27" s="258"/>
      <c r="L27" s="95" t="s">
        <v>109</v>
      </c>
      <c r="M27" s="96" t="s">
        <v>11</v>
      </c>
      <c r="N27" s="97">
        <f>IF(M27="ADECUADO",15,IF(M27="INADECUADO",0,""))</f>
        <v>15</v>
      </c>
      <c r="O27" s="544"/>
      <c r="P27" s="258"/>
      <c r="Q27" s="258"/>
      <c r="R27" s="258"/>
      <c r="S27" s="533"/>
      <c r="T27" s="533"/>
      <c r="U27" s="258"/>
      <c r="V27" s="258"/>
      <c r="W27" s="258"/>
      <c r="X27" s="258"/>
      <c r="Y27" s="258"/>
      <c r="Z27" s="258"/>
      <c r="AA27" s="258"/>
      <c r="AB27" s="258"/>
      <c r="AC27" s="258"/>
      <c r="AD27" s="258"/>
      <c r="AE27" s="258"/>
      <c r="AF27" s="258"/>
      <c r="AG27" s="258"/>
      <c r="AH27" s="3" t="s">
        <v>96</v>
      </c>
      <c r="AI27" s="3" t="s">
        <v>110</v>
      </c>
      <c r="AJ27" s="3"/>
      <c r="AK27" s="3"/>
      <c r="AL27" s="3" t="s">
        <v>18</v>
      </c>
      <c r="AM27" s="3"/>
      <c r="AN27" s="3" t="s">
        <v>102</v>
      </c>
      <c r="AO27" s="3" t="s">
        <v>111</v>
      </c>
    </row>
    <row r="28" spans="1:41" ht="69.75" customHeight="1" x14ac:dyDescent="0.2">
      <c r="A28" s="535"/>
      <c r="B28" s="258"/>
      <c r="C28" s="258"/>
      <c r="D28" s="258"/>
      <c r="E28" s="258"/>
      <c r="F28" s="258"/>
      <c r="G28" s="258"/>
      <c r="H28" s="258"/>
      <c r="I28" s="91"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BAJO</v>
      </c>
      <c r="J28" s="258"/>
      <c r="K28" s="258"/>
      <c r="L28" s="98" t="s">
        <v>112</v>
      </c>
      <c r="M28" s="96" t="s">
        <v>16</v>
      </c>
      <c r="N28" s="97">
        <f>IF(M28="OPORTUNA",15,IF(M28="INOPORTUNA",0,""))</f>
        <v>15</v>
      </c>
      <c r="O28" s="544"/>
      <c r="P28" s="258"/>
      <c r="Q28" s="533"/>
      <c r="R28" s="258"/>
      <c r="S28" s="99" t="s">
        <v>113</v>
      </c>
      <c r="T28" s="99" t="s">
        <v>114</v>
      </c>
      <c r="U28" s="258"/>
      <c r="V28" s="258"/>
      <c r="W28" s="258"/>
      <c r="X28" s="258"/>
      <c r="Y28" s="258"/>
      <c r="Z28" s="258"/>
      <c r="AA28" s="258"/>
      <c r="AB28" s="258"/>
      <c r="AC28" s="258"/>
      <c r="AD28" s="258"/>
      <c r="AE28" s="258"/>
      <c r="AF28" s="533"/>
      <c r="AG28" s="258"/>
      <c r="AH28" s="3" t="s">
        <v>115</v>
      </c>
      <c r="AI28" s="3" t="s">
        <v>97</v>
      </c>
      <c r="AJ28" s="3" t="s">
        <v>116</v>
      </c>
      <c r="AK28" s="3" t="s">
        <v>117</v>
      </c>
      <c r="AL28" s="3" t="s">
        <v>24</v>
      </c>
      <c r="AM28" s="3"/>
      <c r="AN28" s="3"/>
      <c r="AO28" s="3" t="s">
        <v>118</v>
      </c>
    </row>
    <row r="29" spans="1:41" ht="84" customHeight="1" x14ac:dyDescent="0.2">
      <c r="A29" s="535"/>
      <c r="B29" s="258"/>
      <c r="C29" s="258"/>
      <c r="D29" s="258"/>
      <c r="E29" s="100" t="s">
        <v>119</v>
      </c>
      <c r="F29" s="258"/>
      <c r="G29" s="258"/>
      <c r="H29" s="258"/>
      <c r="I29" s="91"/>
      <c r="J29" s="258"/>
      <c r="K29" s="258"/>
      <c r="L29" s="95" t="s">
        <v>120</v>
      </c>
      <c r="M29" s="96" t="s">
        <v>121</v>
      </c>
      <c r="N29" s="97">
        <f>IF(M29="PREVENIR",15,IF(M29="DETECTAR",10,IF(M29="NO ES UN CONTROL",0,"")))</f>
        <v>15</v>
      </c>
      <c r="O29" s="549" t="str">
        <f>IF(O26&lt;86,"DÉBIL",IF(O26&lt;96,"MODERADO",IF(O26&lt;101,"FUERTE","")))</f>
        <v>FUERTE</v>
      </c>
      <c r="P29" s="258"/>
      <c r="Q29" s="550" t="str">
        <f>IF(AND(O29="FUERTE",P26="FUERTE (SIEMPRE SE EJECUTA)"),"FUERTE",IF(OR(O29="DÉBIL",P26="DÉBIL (NO SE EJECUTA)"),"DÉBIL",IF(OR(O29="MODERADO",P26="MODERADO (ALGUNAS VECES)"),"MODERADO")))</f>
        <v>MODERADO</v>
      </c>
      <c r="R29" s="551" t="str">
        <f>IF(AND(O29="FUERTE",P26="FUERTE (SIEMPRE SE EJECUTA)"),"NO","SÍ")</f>
        <v>SÍ</v>
      </c>
      <c r="S29" s="552">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1</v>
      </c>
      <c r="T29" s="552">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1</v>
      </c>
      <c r="U29" s="258"/>
      <c r="V29" s="258"/>
      <c r="W29" s="258"/>
      <c r="X29" s="258"/>
      <c r="Y29" s="258"/>
      <c r="Z29" s="533"/>
      <c r="AA29" s="258"/>
      <c r="AB29" s="258"/>
      <c r="AC29" s="258"/>
      <c r="AD29" s="258"/>
      <c r="AE29" s="258"/>
      <c r="AF29" s="560" t="s">
        <v>670</v>
      </c>
      <c r="AG29" s="258"/>
      <c r="AH29" s="3" t="s">
        <v>96</v>
      </c>
      <c r="AI29" s="3"/>
      <c r="AJ29" s="3"/>
      <c r="AK29" s="3"/>
      <c r="AL29" s="3"/>
      <c r="AM29" s="3"/>
      <c r="AN29" s="3"/>
      <c r="AO29" s="3" t="s">
        <v>122</v>
      </c>
    </row>
    <row r="30" spans="1:41" ht="55.5" customHeight="1" x14ac:dyDescent="0.2">
      <c r="A30" s="535"/>
      <c r="B30" s="258"/>
      <c r="C30" s="258"/>
      <c r="D30" s="258"/>
      <c r="E30" s="540" t="s">
        <v>311</v>
      </c>
      <c r="F30" s="258"/>
      <c r="G30" s="258"/>
      <c r="H30" s="258"/>
      <c r="I30" s="91"/>
      <c r="J30" s="258"/>
      <c r="K30" s="258"/>
      <c r="L30" s="95" t="s">
        <v>124</v>
      </c>
      <c r="M30" s="96" t="s">
        <v>34</v>
      </c>
      <c r="N30" s="97">
        <f>IF(M30="CONFIABLE",15,IF(M30="NO CONFIABLE",0,""))</f>
        <v>15</v>
      </c>
      <c r="O30" s="544"/>
      <c r="P30" s="258"/>
      <c r="Q30" s="258"/>
      <c r="R30" s="258"/>
      <c r="S30" s="258"/>
      <c r="T30" s="258"/>
      <c r="U30" s="258"/>
      <c r="V30" s="258"/>
      <c r="W30" s="258"/>
      <c r="X30" s="258"/>
      <c r="Y30" s="258"/>
      <c r="Z30" s="100" t="s">
        <v>125</v>
      </c>
      <c r="AA30" s="258"/>
      <c r="AB30" s="258"/>
      <c r="AC30" s="258"/>
      <c r="AD30" s="258"/>
      <c r="AE30" s="258"/>
      <c r="AF30" s="258"/>
      <c r="AG30" s="258"/>
      <c r="AH30" s="3" t="s">
        <v>126</v>
      </c>
      <c r="AI30" s="3"/>
      <c r="AJ30" s="3" t="s">
        <v>21</v>
      </c>
      <c r="AK30" s="3" t="s">
        <v>121</v>
      </c>
      <c r="AL30" s="3" t="s">
        <v>22</v>
      </c>
      <c r="AM30" s="3"/>
      <c r="AN30" s="3"/>
      <c r="AO30" s="3" t="s">
        <v>127</v>
      </c>
    </row>
    <row r="31" spans="1:41" ht="66.75" customHeight="1" x14ac:dyDescent="0.2">
      <c r="A31" s="535"/>
      <c r="B31" s="258"/>
      <c r="C31" s="258"/>
      <c r="D31" s="258"/>
      <c r="E31" s="258"/>
      <c r="F31" s="258"/>
      <c r="G31" s="258"/>
      <c r="H31" s="258"/>
      <c r="I31" s="91"/>
      <c r="J31" s="258"/>
      <c r="K31" s="258"/>
      <c r="L31" s="95" t="s">
        <v>128</v>
      </c>
      <c r="M31" s="96" t="s">
        <v>42</v>
      </c>
      <c r="N31" s="97">
        <f>IF(M31="SE INVESTIGAN Y SE RESUELVEN OPORTUNAMENTE",15,IF(M31="NO SE INVESTIGAN Y SE RESUELVEN OPORTUNAMENTE",0,""))</f>
        <v>15</v>
      </c>
      <c r="O31" s="544"/>
      <c r="P31" s="258"/>
      <c r="Q31" s="258"/>
      <c r="R31" s="258"/>
      <c r="S31" s="258"/>
      <c r="T31" s="258"/>
      <c r="U31" s="258"/>
      <c r="V31" s="258"/>
      <c r="W31" s="258"/>
      <c r="X31" s="258"/>
      <c r="Y31" s="258"/>
      <c r="Z31" s="542" t="s">
        <v>312</v>
      </c>
      <c r="AA31" s="258"/>
      <c r="AB31" s="258"/>
      <c r="AC31" s="258"/>
      <c r="AD31" s="258"/>
      <c r="AE31" s="258"/>
      <c r="AF31" s="258"/>
      <c r="AG31" s="258"/>
      <c r="AH31" s="3" t="s">
        <v>110</v>
      </c>
      <c r="AI31" s="3"/>
      <c r="AJ31" s="3"/>
      <c r="AK31" s="3"/>
      <c r="AL31" s="3"/>
      <c r="AM31" s="3"/>
      <c r="AN31" s="3"/>
      <c r="AO31" s="3" t="s">
        <v>130</v>
      </c>
    </row>
    <row r="32" spans="1:41" ht="60.75" customHeight="1" x14ac:dyDescent="0.2">
      <c r="A32" s="535"/>
      <c r="B32" s="533"/>
      <c r="C32" s="533"/>
      <c r="D32" s="533"/>
      <c r="E32" s="533"/>
      <c r="F32" s="533"/>
      <c r="G32" s="533"/>
      <c r="H32" s="533"/>
      <c r="I32" s="91"/>
      <c r="J32" s="258"/>
      <c r="K32" s="533"/>
      <c r="L32" s="101" t="s">
        <v>131</v>
      </c>
      <c r="M32" s="102" t="s">
        <v>53</v>
      </c>
      <c r="N32" s="103">
        <f>IF(M32="COMPLETA",10,IF(M32="INCOMPLETA",5,IF(M32="NO EXISTE",0,"")))</f>
        <v>10</v>
      </c>
      <c r="O32" s="544"/>
      <c r="P32" s="533"/>
      <c r="Q32" s="258"/>
      <c r="R32" s="533"/>
      <c r="S32" s="258"/>
      <c r="T32" s="258"/>
      <c r="U32" s="533"/>
      <c r="V32" s="258"/>
      <c r="W32" s="258"/>
      <c r="X32" s="533"/>
      <c r="Y32" s="533"/>
      <c r="Z32" s="533"/>
      <c r="AA32" s="533"/>
      <c r="AB32" s="533"/>
      <c r="AC32" s="533"/>
      <c r="AD32" s="533"/>
      <c r="AE32" s="533"/>
      <c r="AF32" s="258"/>
      <c r="AG32" s="533"/>
      <c r="AH32" s="3"/>
      <c r="AI32" s="3"/>
      <c r="AJ32" s="3"/>
      <c r="AK32" s="3"/>
      <c r="AL32" s="3"/>
      <c r="AM32" s="3"/>
      <c r="AN32" s="3"/>
      <c r="AO32" s="3" t="s">
        <v>132</v>
      </c>
    </row>
    <row r="33" spans="1:41" s="248" customFormat="1" ht="50.25" customHeight="1" x14ac:dyDescent="0.2">
      <c r="A33" s="535"/>
      <c r="B33" s="562" t="s">
        <v>313</v>
      </c>
      <c r="C33" s="302" t="s">
        <v>314</v>
      </c>
      <c r="D33" s="300" t="s">
        <v>15</v>
      </c>
      <c r="E33" s="562" t="s">
        <v>183</v>
      </c>
      <c r="F33" s="307" t="s">
        <v>184</v>
      </c>
      <c r="G33" s="304" t="s">
        <v>9</v>
      </c>
      <c r="H33" s="304" t="s">
        <v>13</v>
      </c>
      <c r="I33" s="104" t="str">
        <f>CONCATENATE(G33,H33)</f>
        <v>IMPROBABLEMODERADO</v>
      </c>
      <c r="J33" s="569" t="str">
        <f>I34</f>
        <v>2. MODERADO</v>
      </c>
      <c r="K33" s="298" t="s">
        <v>185</v>
      </c>
      <c r="L33" s="31" t="s">
        <v>95</v>
      </c>
      <c r="M33" s="30" t="s">
        <v>3</v>
      </c>
      <c r="N33" s="105">
        <f>IF(M33="ASIGNADO",15,IF(M33="NO ASIGNADO",0,""))</f>
        <v>15</v>
      </c>
      <c r="O33" s="576">
        <f>SUM(N33:N39)</f>
        <v>80</v>
      </c>
      <c r="P33" s="578" t="s">
        <v>72</v>
      </c>
      <c r="Q33" s="322">
        <f>IF(Q36="DÉBIL",0,IF(Q36="MODERADO",50,IF(Q36="FUERTE",100,"")))</f>
        <v>0</v>
      </c>
      <c r="R33" s="581"/>
      <c r="S33" s="318" t="s">
        <v>96</v>
      </c>
      <c r="T33" s="318" t="s">
        <v>96</v>
      </c>
      <c r="U33" s="604" t="s">
        <v>130</v>
      </c>
      <c r="V33" s="606" t="s">
        <v>97</v>
      </c>
      <c r="W33" s="314" t="s">
        <v>187</v>
      </c>
      <c r="X33" s="326" t="s">
        <v>188</v>
      </c>
      <c r="Y33" s="572" t="s">
        <v>315</v>
      </c>
      <c r="Z33" s="593" t="s">
        <v>316</v>
      </c>
      <c r="AA33" s="596" t="s">
        <v>107</v>
      </c>
      <c r="AB33" s="572" t="s">
        <v>317</v>
      </c>
      <c r="AC33" s="599"/>
      <c r="AD33" s="307"/>
      <c r="AE33" s="601" t="s">
        <v>318</v>
      </c>
      <c r="AF33" s="302" t="s">
        <v>671</v>
      </c>
      <c r="AG33" s="538"/>
      <c r="AH33" s="106" t="s">
        <v>105</v>
      </c>
      <c r="AI33" s="106" t="s">
        <v>106</v>
      </c>
      <c r="AJ33" s="106" t="s">
        <v>13</v>
      </c>
      <c r="AK33" s="106" t="s">
        <v>76</v>
      </c>
      <c r="AL33" s="106" t="s">
        <v>13</v>
      </c>
      <c r="AM33" s="106"/>
      <c r="AN33" s="106" t="s">
        <v>107</v>
      </c>
      <c r="AO33" s="106" t="s">
        <v>108</v>
      </c>
    </row>
    <row r="34" spans="1:41" s="248" customFormat="1" ht="48" customHeight="1" x14ac:dyDescent="0.2">
      <c r="A34" s="535"/>
      <c r="B34" s="563"/>
      <c r="C34" s="303"/>
      <c r="D34" s="301"/>
      <c r="E34" s="563"/>
      <c r="F34" s="314"/>
      <c r="G34" s="304"/>
      <c r="H34" s="304"/>
      <c r="I34" s="104"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2. MODERADO</v>
      </c>
      <c r="J34" s="570"/>
      <c r="K34" s="299"/>
      <c r="L34" s="31" t="s">
        <v>109</v>
      </c>
      <c r="M34" s="30" t="s">
        <v>11</v>
      </c>
      <c r="N34" s="107">
        <f>IF(M34="ADECUADO",15,IF(M34="INADECUADO",0,""))</f>
        <v>15</v>
      </c>
      <c r="O34" s="577"/>
      <c r="P34" s="579"/>
      <c r="Q34" s="322"/>
      <c r="R34" s="582"/>
      <c r="S34" s="318"/>
      <c r="T34" s="318"/>
      <c r="U34" s="604"/>
      <c r="V34" s="607"/>
      <c r="W34" s="314"/>
      <c r="X34" s="326"/>
      <c r="Y34" s="573"/>
      <c r="Z34" s="594"/>
      <c r="AA34" s="597"/>
      <c r="AB34" s="573"/>
      <c r="AC34" s="559"/>
      <c r="AD34" s="307"/>
      <c r="AE34" s="602"/>
      <c r="AF34" s="302"/>
      <c r="AG34" s="258"/>
      <c r="AH34" s="106" t="s">
        <v>96</v>
      </c>
      <c r="AI34" s="106" t="s">
        <v>110</v>
      </c>
      <c r="AJ34" s="106"/>
      <c r="AK34" s="106"/>
      <c r="AL34" s="106" t="s">
        <v>18</v>
      </c>
      <c r="AM34" s="106"/>
      <c r="AN34" s="106" t="s">
        <v>102</v>
      </c>
      <c r="AO34" s="106" t="s">
        <v>111</v>
      </c>
    </row>
    <row r="35" spans="1:41" s="248" customFormat="1" ht="64.5" customHeight="1" x14ac:dyDescent="0.2">
      <c r="A35" s="535"/>
      <c r="B35" s="563"/>
      <c r="C35" s="303"/>
      <c r="D35" s="301"/>
      <c r="E35" s="563"/>
      <c r="F35" s="314"/>
      <c r="G35" s="304"/>
      <c r="H35" s="304"/>
      <c r="I35" s="104"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MODERADO</v>
      </c>
      <c r="J35" s="570"/>
      <c r="K35" s="299"/>
      <c r="L35" s="33" t="s">
        <v>112</v>
      </c>
      <c r="M35" s="30" t="s">
        <v>16</v>
      </c>
      <c r="N35" s="107">
        <f>IF(M35="OPORTUNA",15,IF(M35="INOPORTUNA",0,""))</f>
        <v>15</v>
      </c>
      <c r="O35" s="577"/>
      <c r="P35" s="579"/>
      <c r="Q35" s="322"/>
      <c r="R35" s="582"/>
      <c r="S35" s="29" t="s">
        <v>113</v>
      </c>
      <c r="T35" s="29" t="s">
        <v>114</v>
      </c>
      <c r="U35" s="604"/>
      <c r="V35" s="607"/>
      <c r="W35" s="314"/>
      <c r="X35" s="326"/>
      <c r="Y35" s="573"/>
      <c r="Z35" s="594"/>
      <c r="AA35" s="597"/>
      <c r="AB35" s="573"/>
      <c r="AC35" s="559"/>
      <c r="AD35" s="307"/>
      <c r="AE35" s="602"/>
      <c r="AF35" s="302"/>
      <c r="AG35" s="258"/>
      <c r="AH35" s="106" t="s">
        <v>115</v>
      </c>
      <c r="AI35" s="106" t="s">
        <v>97</v>
      </c>
      <c r="AJ35" s="106" t="s">
        <v>116</v>
      </c>
      <c r="AK35" s="106" t="s">
        <v>117</v>
      </c>
      <c r="AL35" s="106" t="s">
        <v>24</v>
      </c>
      <c r="AM35" s="106"/>
      <c r="AN35" s="106"/>
      <c r="AO35" s="106" t="s">
        <v>118</v>
      </c>
    </row>
    <row r="36" spans="1:41" s="248" customFormat="1" ht="66" customHeight="1" x14ac:dyDescent="0.2">
      <c r="A36" s="535"/>
      <c r="B36" s="563"/>
      <c r="C36" s="303"/>
      <c r="D36" s="301"/>
      <c r="E36" s="30" t="s">
        <v>119</v>
      </c>
      <c r="F36" s="314"/>
      <c r="G36" s="304"/>
      <c r="H36" s="304"/>
      <c r="I36" s="104"/>
      <c r="J36" s="570"/>
      <c r="K36" s="299"/>
      <c r="L36" s="31" t="s">
        <v>120</v>
      </c>
      <c r="M36" s="30" t="s">
        <v>21</v>
      </c>
      <c r="N36" s="107">
        <f>IF(M36="PREVENIR",15,IF(M36="DETECTAR",10,IF(M36="NO ES UN CONTROL",0,"")))</f>
        <v>10</v>
      </c>
      <c r="O36" s="585" t="str">
        <f>IF(O33&lt;86,"DÉBIL",IF(O33&lt;96,"MODERADO",IF(O33&lt;101,"FUERTE","")))</f>
        <v>DÉBIL</v>
      </c>
      <c r="P36" s="579"/>
      <c r="Q36" s="321" t="str">
        <f>IF(AND(O36="FUERTE",P33="FUERTE (SIEMPRE SE EJECUTA)"),"FUERTE",IF(OR(O36="DÉBIL",P33="DÉBIL (NO SE EJECUTA)"),"DÉBIL",IF(OR(O36="MODERADO",P33="MODERADO (ALGUNAS VECES)"),"MODERADO")))</f>
        <v>DÉBIL</v>
      </c>
      <c r="R36" s="587" t="str">
        <f>IF(AND(O36="FUERTE",P33="FUERTE (SIEMPRE SE EJECUTA)"),"NO","SÍ")</f>
        <v>SÍ</v>
      </c>
      <c r="S36" s="310" t="str">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N/A</v>
      </c>
      <c r="T36" s="589" t="str">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N/A</v>
      </c>
      <c r="U36" s="604"/>
      <c r="V36" s="607"/>
      <c r="W36" s="314"/>
      <c r="X36" s="326"/>
      <c r="Y36" s="573"/>
      <c r="Z36" s="595"/>
      <c r="AA36" s="597"/>
      <c r="AB36" s="573"/>
      <c r="AC36" s="559"/>
      <c r="AD36" s="307"/>
      <c r="AE36" s="602"/>
      <c r="AF36" s="591" t="s">
        <v>672</v>
      </c>
      <c r="AG36" s="258"/>
      <c r="AH36" s="106" t="s">
        <v>96</v>
      </c>
      <c r="AI36" s="106"/>
      <c r="AJ36" s="106"/>
      <c r="AK36" s="106"/>
      <c r="AL36" s="106"/>
      <c r="AM36" s="106"/>
      <c r="AN36" s="106"/>
      <c r="AO36" s="106" t="s">
        <v>122</v>
      </c>
    </row>
    <row r="37" spans="1:41" s="248" customFormat="1" ht="60.75" customHeight="1" x14ac:dyDescent="0.2">
      <c r="A37" s="535"/>
      <c r="B37" s="563"/>
      <c r="C37" s="303"/>
      <c r="D37" s="301"/>
      <c r="E37" s="563" t="s">
        <v>319</v>
      </c>
      <c r="F37" s="314"/>
      <c r="G37" s="304"/>
      <c r="H37" s="304"/>
      <c r="I37" s="104"/>
      <c r="J37" s="570"/>
      <c r="K37" s="299"/>
      <c r="L37" s="31" t="s">
        <v>124</v>
      </c>
      <c r="M37" s="30" t="s">
        <v>34</v>
      </c>
      <c r="N37" s="107">
        <f>IF(M37="CONFIABLE",15,IF(M37="NO CONFIABLE",0,""))</f>
        <v>15</v>
      </c>
      <c r="O37" s="586"/>
      <c r="P37" s="579"/>
      <c r="Q37" s="321"/>
      <c r="R37" s="587"/>
      <c r="S37" s="310"/>
      <c r="T37" s="590"/>
      <c r="U37" s="604"/>
      <c r="V37" s="607"/>
      <c r="W37" s="314"/>
      <c r="X37" s="326"/>
      <c r="Y37" s="573"/>
      <c r="Z37" s="30" t="s">
        <v>125</v>
      </c>
      <c r="AA37" s="597"/>
      <c r="AB37" s="573"/>
      <c r="AC37" s="559"/>
      <c r="AD37" s="307"/>
      <c r="AE37" s="602"/>
      <c r="AF37" s="591"/>
      <c r="AG37" s="258"/>
      <c r="AH37" s="106" t="s">
        <v>126</v>
      </c>
      <c r="AI37" s="106"/>
      <c r="AJ37" s="106" t="s">
        <v>21</v>
      </c>
      <c r="AK37" s="106" t="s">
        <v>121</v>
      </c>
      <c r="AL37" s="106" t="s">
        <v>22</v>
      </c>
      <c r="AM37" s="106"/>
      <c r="AN37" s="106"/>
      <c r="AO37" s="106" t="s">
        <v>127</v>
      </c>
    </row>
    <row r="38" spans="1:41" s="248" customFormat="1" ht="69" customHeight="1" x14ac:dyDescent="0.2">
      <c r="A38" s="535"/>
      <c r="B38" s="563"/>
      <c r="C38" s="303"/>
      <c r="D38" s="301"/>
      <c r="E38" s="563"/>
      <c r="F38" s="314"/>
      <c r="G38" s="304"/>
      <c r="H38" s="304"/>
      <c r="I38" s="104"/>
      <c r="J38" s="570"/>
      <c r="K38" s="299"/>
      <c r="L38" s="31" t="s">
        <v>128</v>
      </c>
      <c r="M38" s="30" t="s">
        <v>43</v>
      </c>
      <c r="N38" s="107">
        <f>IF(M38="SE INVESTIGAN Y SE RESUELVEN OPORTUNAMENTE",15,IF(M38="NO SE INVESTIGAN Y SE RESUELVEN OPORTUNAMENTE",0,""))</f>
        <v>0</v>
      </c>
      <c r="O38" s="586"/>
      <c r="P38" s="579"/>
      <c r="Q38" s="321"/>
      <c r="R38" s="587"/>
      <c r="S38" s="310"/>
      <c r="T38" s="590"/>
      <c r="U38" s="604"/>
      <c r="V38" s="607"/>
      <c r="W38" s="314"/>
      <c r="X38" s="326"/>
      <c r="Y38" s="573"/>
      <c r="Z38" s="572" t="s">
        <v>320</v>
      </c>
      <c r="AA38" s="597"/>
      <c r="AB38" s="573"/>
      <c r="AC38" s="559"/>
      <c r="AD38" s="307"/>
      <c r="AE38" s="602"/>
      <c r="AF38" s="591"/>
      <c r="AG38" s="258"/>
      <c r="AH38" s="106" t="s">
        <v>110</v>
      </c>
      <c r="AI38" s="106"/>
      <c r="AJ38" s="106"/>
      <c r="AK38" s="106"/>
      <c r="AL38" s="106"/>
      <c r="AM38" s="106"/>
      <c r="AN38" s="106"/>
      <c r="AO38" s="106" t="s">
        <v>130</v>
      </c>
    </row>
    <row r="39" spans="1:41" s="248" customFormat="1" ht="80.25" customHeight="1" x14ac:dyDescent="0.2">
      <c r="A39" s="536"/>
      <c r="B39" s="564"/>
      <c r="C39" s="565"/>
      <c r="D39" s="566"/>
      <c r="E39" s="564"/>
      <c r="F39" s="567"/>
      <c r="G39" s="568"/>
      <c r="H39" s="568"/>
      <c r="I39" s="104"/>
      <c r="J39" s="570"/>
      <c r="K39" s="575"/>
      <c r="L39" s="31" t="s">
        <v>131</v>
      </c>
      <c r="M39" s="30" t="s">
        <v>53</v>
      </c>
      <c r="N39" s="108">
        <f>IF(M39="COMPLETA",10,IF(M39="INCOMPLETA",5,IF(M39="NO EXISTE",0,"")))</f>
        <v>10</v>
      </c>
      <c r="O39" s="586"/>
      <c r="P39" s="580"/>
      <c r="Q39" s="578"/>
      <c r="R39" s="588"/>
      <c r="S39" s="589"/>
      <c r="T39" s="590"/>
      <c r="U39" s="605"/>
      <c r="V39" s="607"/>
      <c r="W39" s="567"/>
      <c r="X39" s="571"/>
      <c r="Y39" s="574"/>
      <c r="Z39" s="583"/>
      <c r="AA39" s="598"/>
      <c r="AB39" s="574"/>
      <c r="AC39" s="600"/>
      <c r="AD39" s="562"/>
      <c r="AE39" s="603"/>
      <c r="AF39" s="592"/>
      <c r="AG39" s="533"/>
      <c r="AH39" s="106"/>
      <c r="AI39" s="106"/>
      <c r="AJ39" s="106"/>
      <c r="AK39" s="106"/>
      <c r="AL39" s="106"/>
      <c r="AM39" s="106"/>
      <c r="AN39" s="106"/>
      <c r="AO39" s="106" t="s">
        <v>132</v>
      </c>
    </row>
    <row r="40" spans="1:41" ht="27.75" customHeight="1" x14ac:dyDescent="0.2">
      <c r="A40" s="584" t="s">
        <v>194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0"/>
      <c r="AH40" s="3"/>
      <c r="AI40" s="3"/>
      <c r="AJ40" s="3"/>
      <c r="AK40" s="3"/>
      <c r="AL40" s="3"/>
      <c r="AM40" s="3"/>
      <c r="AN40" s="3"/>
      <c r="AO40" s="3" t="s">
        <v>195</v>
      </c>
    </row>
    <row r="41" spans="1:41" ht="21.75" customHeight="1" x14ac:dyDescent="0.2">
      <c r="A41" s="336" t="s">
        <v>196</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0"/>
      <c r="AH41" s="3"/>
      <c r="AI41" s="3"/>
      <c r="AJ41" s="3"/>
      <c r="AK41" s="3"/>
      <c r="AL41" s="3"/>
      <c r="AM41" s="3"/>
      <c r="AN41" s="3"/>
      <c r="AO41" s="3" t="s">
        <v>197</v>
      </c>
    </row>
    <row r="42" spans="1:41" ht="27.75" customHeight="1" x14ac:dyDescent="0.2">
      <c r="A42" s="337" t="s">
        <v>198</v>
      </c>
      <c r="B42" s="267"/>
      <c r="C42" s="337" t="s">
        <v>199</v>
      </c>
      <c r="D42" s="264"/>
      <c r="E42" s="264"/>
      <c r="F42" s="264"/>
      <c r="G42" s="264"/>
      <c r="H42" s="264"/>
      <c r="I42" s="264"/>
      <c r="J42" s="264"/>
      <c r="K42" s="264"/>
      <c r="L42" s="264"/>
      <c r="M42" s="264"/>
      <c r="N42" s="264"/>
      <c r="O42" s="264"/>
      <c r="P42" s="264"/>
      <c r="Q42" s="264"/>
      <c r="R42" s="264"/>
      <c r="S42" s="264"/>
      <c r="T42" s="264"/>
      <c r="U42" s="264"/>
      <c r="V42" s="264"/>
      <c r="W42" s="264"/>
      <c r="X42" s="264"/>
      <c r="Y42" s="267"/>
      <c r="Z42" s="338" t="s">
        <v>200</v>
      </c>
      <c r="AA42" s="264"/>
      <c r="AB42" s="264"/>
      <c r="AC42" s="267"/>
      <c r="AD42" s="339" t="s">
        <v>201</v>
      </c>
      <c r="AE42" s="340"/>
      <c r="AF42" s="340"/>
      <c r="AG42" s="341"/>
      <c r="AH42" s="3"/>
      <c r="AI42" s="3"/>
      <c r="AJ42" s="3"/>
      <c r="AK42" s="3"/>
      <c r="AL42" s="3"/>
      <c r="AM42" s="3"/>
      <c r="AN42" s="3"/>
      <c r="AO42" s="3" t="s">
        <v>202</v>
      </c>
    </row>
    <row r="43" spans="1:41" ht="27.75" customHeight="1" x14ac:dyDescent="0.2">
      <c r="A43" s="608">
        <v>1</v>
      </c>
      <c r="B43" s="250"/>
      <c r="C43" s="608" t="s">
        <v>321</v>
      </c>
      <c r="D43" s="252"/>
      <c r="E43" s="252"/>
      <c r="F43" s="252"/>
      <c r="G43" s="252"/>
      <c r="H43" s="252"/>
      <c r="I43" s="252"/>
      <c r="J43" s="252"/>
      <c r="K43" s="252"/>
      <c r="L43" s="252"/>
      <c r="M43" s="252"/>
      <c r="N43" s="252"/>
      <c r="O43" s="252"/>
      <c r="P43" s="252"/>
      <c r="Q43" s="252"/>
      <c r="R43" s="252"/>
      <c r="S43" s="252"/>
      <c r="T43" s="252"/>
      <c r="U43" s="252"/>
      <c r="V43" s="252"/>
      <c r="W43" s="252"/>
      <c r="X43" s="252"/>
      <c r="Y43" s="250"/>
      <c r="Z43" s="333">
        <v>43851</v>
      </c>
      <c r="AA43" s="252"/>
      <c r="AB43" s="252"/>
      <c r="AC43" s="252"/>
      <c r="AD43" s="291" t="s">
        <v>322</v>
      </c>
      <c r="AE43" s="609"/>
      <c r="AF43" s="609"/>
      <c r="AG43" s="609"/>
      <c r="AH43" s="3"/>
      <c r="AI43" s="3"/>
      <c r="AJ43" s="3"/>
      <c r="AK43" s="3"/>
      <c r="AL43" s="3"/>
      <c r="AM43" s="3"/>
      <c r="AN43" s="3"/>
      <c r="AO43" s="3" t="s">
        <v>204</v>
      </c>
    </row>
    <row r="44" spans="1:41" ht="27.75" customHeight="1" x14ac:dyDescent="0.2">
      <c r="A44" s="608">
        <v>2</v>
      </c>
      <c r="B44" s="250"/>
      <c r="C44" s="610" t="s">
        <v>323</v>
      </c>
      <c r="D44" s="252"/>
      <c r="E44" s="252"/>
      <c r="F44" s="252"/>
      <c r="G44" s="252"/>
      <c r="H44" s="252"/>
      <c r="I44" s="252"/>
      <c r="J44" s="252"/>
      <c r="K44" s="252"/>
      <c r="L44" s="252"/>
      <c r="M44" s="252"/>
      <c r="N44" s="252"/>
      <c r="O44" s="252"/>
      <c r="P44" s="252"/>
      <c r="Q44" s="252"/>
      <c r="R44" s="252"/>
      <c r="S44" s="252"/>
      <c r="T44" s="252"/>
      <c r="U44" s="252"/>
      <c r="V44" s="252"/>
      <c r="W44" s="252"/>
      <c r="X44" s="252"/>
      <c r="Y44" s="250"/>
      <c r="Z44" s="333">
        <v>43896</v>
      </c>
      <c r="AA44" s="252"/>
      <c r="AB44" s="252"/>
      <c r="AC44" s="252"/>
      <c r="AD44" s="291" t="s">
        <v>322</v>
      </c>
      <c r="AE44" s="609"/>
      <c r="AF44" s="609"/>
      <c r="AG44" s="609"/>
      <c r="AH44" s="3"/>
      <c r="AI44" s="3"/>
      <c r="AJ44" s="3"/>
      <c r="AK44" s="3"/>
      <c r="AL44" s="3"/>
      <c r="AM44" s="3"/>
      <c r="AN44" s="3"/>
      <c r="AO44" s="3" t="s">
        <v>186</v>
      </c>
    </row>
    <row r="45" spans="1:41" ht="27.75" customHeight="1" x14ac:dyDescent="0.2">
      <c r="A45" s="608">
        <v>3</v>
      </c>
      <c r="B45" s="250"/>
      <c r="C45" s="608" t="s">
        <v>324</v>
      </c>
      <c r="D45" s="252"/>
      <c r="E45" s="252"/>
      <c r="F45" s="252"/>
      <c r="G45" s="252"/>
      <c r="H45" s="252"/>
      <c r="I45" s="252"/>
      <c r="J45" s="252"/>
      <c r="K45" s="252"/>
      <c r="L45" s="252"/>
      <c r="M45" s="252"/>
      <c r="N45" s="252"/>
      <c r="O45" s="252"/>
      <c r="P45" s="252"/>
      <c r="Q45" s="252"/>
      <c r="R45" s="252"/>
      <c r="S45" s="252"/>
      <c r="T45" s="252"/>
      <c r="U45" s="252"/>
      <c r="V45" s="252"/>
      <c r="W45" s="252"/>
      <c r="X45" s="252"/>
      <c r="Y45" s="250"/>
      <c r="Z45" s="333">
        <v>43951</v>
      </c>
      <c r="AA45" s="252"/>
      <c r="AB45" s="252"/>
      <c r="AC45" s="250"/>
      <c r="AD45" s="334" t="s">
        <v>322</v>
      </c>
      <c r="AE45" s="264"/>
      <c r="AF45" s="264"/>
      <c r="AG45" s="267"/>
      <c r="AH45" s="3"/>
      <c r="AI45" s="3"/>
      <c r="AJ45" s="3"/>
      <c r="AK45" s="3"/>
      <c r="AL45" s="3"/>
      <c r="AM45" s="3"/>
      <c r="AN45" s="3"/>
      <c r="AO45" s="3" t="s">
        <v>209</v>
      </c>
    </row>
    <row r="46" spans="1:41" ht="27.75" customHeight="1" x14ac:dyDescent="0.2">
      <c r="A46" s="608">
        <v>4</v>
      </c>
      <c r="B46" s="250"/>
      <c r="C46" s="608" t="s">
        <v>325</v>
      </c>
      <c r="D46" s="252"/>
      <c r="E46" s="252"/>
      <c r="F46" s="252"/>
      <c r="G46" s="252"/>
      <c r="H46" s="252"/>
      <c r="I46" s="252"/>
      <c r="J46" s="252"/>
      <c r="K46" s="252"/>
      <c r="L46" s="252"/>
      <c r="M46" s="252"/>
      <c r="N46" s="252"/>
      <c r="O46" s="252"/>
      <c r="P46" s="252"/>
      <c r="Q46" s="252"/>
      <c r="R46" s="252"/>
      <c r="S46" s="252"/>
      <c r="T46" s="252"/>
      <c r="U46" s="252"/>
      <c r="V46" s="252"/>
      <c r="W46" s="252"/>
      <c r="X46" s="252"/>
      <c r="Y46" s="250"/>
      <c r="Z46" s="333">
        <v>44074</v>
      </c>
      <c r="AA46" s="252"/>
      <c r="AB46" s="252"/>
      <c r="AC46" s="250"/>
      <c r="AD46" s="328" t="s">
        <v>326</v>
      </c>
      <c r="AE46" s="252"/>
      <c r="AF46" s="252"/>
      <c r="AG46" s="250"/>
      <c r="AH46" s="3"/>
      <c r="AI46" s="3"/>
      <c r="AJ46" s="3"/>
      <c r="AK46" s="3"/>
      <c r="AL46" s="3"/>
      <c r="AM46" s="3"/>
      <c r="AN46" s="3"/>
      <c r="AO46" s="3" t="s">
        <v>209</v>
      </c>
    </row>
    <row r="47" spans="1:41" ht="27.75" customHeight="1" x14ac:dyDescent="0.2">
      <c r="A47" s="608">
        <v>5</v>
      </c>
      <c r="B47" s="250"/>
      <c r="C47" s="611" t="s">
        <v>327</v>
      </c>
      <c r="D47" s="351"/>
      <c r="E47" s="351"/>
      <c r="F47" s="351"/>
      <c r="G47" s="351"/>
      <c r="H47" s="351"/>
      <c r="I47" s="351"/>
      <c r="J47" s="351"/>
      <c r="K47" s="351"/>
      <c r="L47" s="351"/>
      <c r="M47" s="351"/>
      <c r="N47" s="351"/>
      <c r="O47" s="351"/>
      <c r="P47" s="351"/>
      <c r="Q47" s="351"/>
      <c r="R47" s="351"/>
      <c r="S47" s="351"/>
      <c r="T47" s="351"/>
      <c r="U47" s="351"/>
      <c r="V47" s="351"/>
      <c r="W47" s="351"/>
      <c r="X47" s="351"/>
      <c r="Y47" s="352"/>
      <c r="Z47" s="333">
        <v>44196</v>
      </c>
      <c r="AA47" s="252"/>
      <c r="AB47" s="252"/>
      <c r="AC47" s="250"/>
      <c r="AD47" s="328" t="s">
        <v>326</v>
      </c>
      <c r="AE47" s="252"/>
      <c r="AF47" s="252"/>
      <c r="AG47" s="250"/>
      <c r="AH47" s="3"/>
      <c r="AI47" s="3"/>
      <c r="AJ47" s="3"/>
      <c r="AK47" s="3"/>
      <c r="AL47" s="3"/>
      <c r="AM47" s="3"/>
      <c r="AN47" s="3"/>
      <c r="AO47" s="3" t="s">
        <v>209</v>
      </c>
    </row>
    <row r="48" spans="1:41" ht="15" customHeight="1" x14ac:dyDescent="0.2">
      <c r="A48" s="343" t="s">
        <v>212</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0"/>
      <c r="AH48" s="3"/>
      <c r="AI48" s="3"/>
      <c r="AJ48" s="3"/>
      <c r="AK48" s="3"/>
      <c r="AL48" s="3"/>
      <c r="AM48" s="3"/>
      <c r="AN48" s="3"/>
      <c r="AO48" s="3" t="s">
        <v>213</v>
      </c>
    </row>
    <row r="49" spans="1:41" ht="30.75" customHeight="1" x14ac:dyDescent="0.25">
      <c r="A49" s="344" t="s">
        <v>201</v>
      </c>
      <c r="B49" s="264"/>
      <c r="C49" s="264"/>
      <c r="D49" s="264"/>
      <c r="E49" s="264"/>
      <c r="F49" s="267"/>
      <c r="G49" s="344" t="s">
        <v>214</v>
      </c>
      <c r="H49" s="264"/>
      <c r="I49" s="264"/>
      <c r="J49" s="264"/>
      <c r="K49" s="264"/>
      <c r="L49" s="267"/>
      <c r="M49" s="345" t="s">
        <v>215</v>
      </c>
      <c r="N49" s="252"/>
      <c r="O49" s="252"/>
      <c r="P49" s="252"/>
      <c r="Q49" s="252"/>
      <c r="R49" s="252"/>
      <c r="S49" s="252"/>
      <c r="T49" s="252"/>
      <c r="U49" s="252"/>
      <c r="V49" s="250"/>
      <c r="W49" s="345" t="s">
        <v>216</v>
      </c>
      <c r="X49" s="252"/>
      <c r="Y49" s="252"/>
      <c r="Z49" s="252"/>
      <c r="AA49" s="250"/>
      <c r="AB49" s="346" t="str">
        <f>IF(X7="X","APOYO OFICINA ASESORA DE PLANEACIÓN","APOYO OFICINA DE CONTROL INTERNO")</f>
        <v>APOYO OFICINA ASESORA DE PLANEACIÓN</v>
      </c>
      <c r="AC49" s="252"/>
      <c r="AD49" s="252"/>
      <c r="AE49" s="252"/>
      <c r="AF49" s="252"/>
      <c r="AG49" s="250"/>
      <c r="AH49" s="34"/>
      <c r="AI49" s="35"/>
      <c r="AJ49" s="35"/>
      <c r="AK49" s="35"/>
      <c r="AL49" s="35"/>
      <c r="AM49" s="35"/>
      <c r="AN49" s="35"/>
      <c r="AO49" s="3" t="s">
        <v>217</v>
      </c>
    </row>
    <row r="50" spans="1:41" ht="33.75" customHeight="1" x14ac:dyDescent="0.25">
      <c r="A50" s="36" t="s">
        <v>218</v>
      </c>
      <c r="B50" s="608" t="s">
        <v>326</v>
      </c>
      <c r="C50" s="252"/>
      <c r="D50" s="252"/>
      <c r="E50" s="252"/>
      <c r="F50" s="250"/>
      <c r="G50" s="38" t="s">
        <v>218</v>
      </c>
      <c r="H50" s="364" t="s">
        <v>328</v>
      </c>
      <c r="I50" s="252"/>
      <c r="J50" s="252"/>
      <c r="K50" s="252"/>
      <c r="L50" s="250"/>
      <c r="M50" s="38" t="s">
        <v>218</v>
      </c>
      <c r="N50" s="364" t="s">
        <v>221</v>
      </c>
      <c r="O50" s="252"/>
      <c r="P50" s="252"/>
      <c r="Q50" s="252"/>
      <c r="R50" s="252"/>
      <c r="S50" s="252"/>
      <c r="T50" s="252"/>
      <c r="U50" s="252"/>
      <c r="V50" s="250"/>
      <c r="W50" s="40" t="s">
        <v>218</v>
      </c>
      <c r="X50" s="612"/>
      <c r="Y50" s="252"/>
      <c r="Z50" s="252"/>
      <c r="AA50" s="250"/>
      <c r="AB50" s="40" t="s">
        <v>218</v>
      </c>
      <c r="AC50" s="364" t="s">
        <v>329</v>
      </c>
      <c r="AD50" s="613"/>
      <c r="AE50" s="613"/>
      <c r="AF50" s="613"/>
      <c r="AG50" s="614"/>
      <c r="AH50" s="35"/>
      <c r="AI50" s="35"/>
      <c r="AJ50" s="35"/>
      <c r="AK50" s="35"/>
      <c r="AL50" s="35"/>
      <c r="AM50" s="35"/>
      <c r="AN50" s="35"/>
      <c r="AO50" s="3" t="s">
        <v>224</v>
      </c>
    </row>
    <row r="51" spans="1:41" ht="32.25" customHeight="1" x14ac:dyDescent="0.25">
      <c r="A51" s="36" t="s">
        <v>225</v>
      </c>
      <c r="B51" s="608" t="s">
        <v>330</v>
      </c>
      <c r="C51" s="252"/>
      <c r="D51" s="252"/>
      <c r="E51" s="252"/>
      <c r="F51" s="250"/>
      <c r="G51" s="36" t="s">
        <v>225</v>
      </c>
      <c r="H51" s="615" t="s">
        <v>331</v>
      </c>
      <c r="I51" s="252"/>
      <c r="J51" s="252"/>
      <c r="K51" s="252"/>
      <c r="L51" s="250"/>
      <c r="M51" s="38" t="s">
        <v>225</v>
      </c>
      <c r="N51" s="364" t="s">
        <v>332</v>
      </c>
      <c r="O51" s="252"/>
      <c r="P51" s="252"/>
      <c r="Q51" s="252"/>
      <c r="R51" s="252"/>
      <c r="S51" s="252"/>
      <c r="T51" s="252"/>
      <c r="U51" s="252"/>
      <c r="V51" s="250"/>
      <c r="W51" s="36" t="s">
        <v>225</v>
      </c>
      <c r="X51" s="612"/>
      <c r="Y51" s="252"/>
      <c r="Z51" s="252"/>
      <c r="AA51" s="250"/>
      <c r="AB51" s="36" t="s">
        <v>225</v>
      </c>
      <c r="AC51" s="364" t="s">
        <v>333</v>
      </c>
      <c r="AD51" s="613"/>
      <c r="AE51" s="613"/>
      <c r="AF51" s="613"/>
      <c r="AG51" s="614"/>
      <c r="AH51" s="35"/>
      <c r="AI51" s="35"/>
      <c r="AJ51" s="35"/>
      <c r="AK51" s="35"/>
      <c r="AL51" s="35"/>
      <c r="AM51" s="35"/>
      <c r="AN51" s="35"/>
      <c r="AO51" s="3" t="s">
        <v>230</v>
      </c>
    </row>
    <row r="52" spans="1:41" ht="12.75" customHeight="1" x14ac:dyDescent="0.2">
      <c r="A52" s="3"/>
      <c r="B52" s="3"/>
      <c r="C52" s="3"/>
      <c r="D52" s="43"/>
      <c r="E52" s="3"/>
      <c r="F52" s="3"/>
      <c r="G52" s="3"/>
      <c r="H52" s="3"/>
      <c r="I52" s="3"/>
      <c r="J52" s="3"/>
      <c r="K52" s="3"/>
      <c r="L52" s="3"/>
      <c r="M52" s="3"/>
      <c r="N52" s="3"/>
      <c r="O52" s="3"/>
      <c r="P52" s="3"/>
      <c r="Q52" s="3"/>
      <c r="R52" s="3"/>
      <c r="S52" s="1"/>
      <c r="T52" s="1"/>
      <c r="U52" s="3"/>
      <c r="V52" s="3"/>
      <c r="W52" s="3"/>
      <c r="X52" s="3"/>
      <c r="Y52" s="3"/>
      <c r="Z52" s="3"/>
      <c r="AA52" s="3"/>
      <c r="AB52" s="3"/>
      <c r="AC52" s="3"/>
      <c r="AD52" s="3"/>
      <c r="AE52" s="3"/>
      <c r="AF52" s="3"/>
      <c r="AG52" s="3"/>
      <c r="AH52" s="3"/>
      <c r="AI52" s="3"/>
      <c r="AJ52" s="3"/>
      <c r="AK52" s="3"/>
      <c r="AL52" s="3"/>
      <c r="AM52" s="3"/>
      <c r="AN52" s="3"/>
      <c r="AO52" s="3" t="s">
        <v>231</v>
      </c>
    </row>
    <row r="53" spans="1:41" ht="12.75" customHeight="1" x14ac:dyDescent="0.2">
      <c r="A53" s="3"/>
      <c r="B53" s="3"/>
      <c r="C53" s="3"/>
      <c r="D53" s="43"/>
      <c r="E53" s="3"/>
      <c r="F53" s="3"/>
      <c r="G53" s="3"/>
      <c r="H53" s="3"/>
      <c r="I53" s="3"/>
      <c r="J53" s="3"/>
      <c r="K53" s="3"/>
      <c r="L53" s="3"/>
      <c r="M53" s="3"/>
      <c r="N53" s="3"/>
      <c r="O53" s="3"/>
      <c r="P53" s="3"/>
      <c r="Q53" s="3"/>
      <c r="R53" s="3"/>
      <c r="S53" s="1"/>
      <c r="T53" s="1"/>
      <c r="U53" s="3"/>
      <c r="V53" s="3"/>
      <c r="W53" s="3"/>
      <c r="X53" s="3"/>
      <c r="Y53" s="3"/>
      <c r="Z53" s="3"/>
      <c r="AA53" s="3"/>
      <c r="AB53" s="3"/>
      <c r="AC53" s="3"/>
      <c r="AD53" s="3"/>
      <c r="AE53" s="3"/>
      <c r="AF53" s="3"/>
      <c r="AG53" s="3"/>
      <c r="AH53" s="3"/>
      <c r="AI53" s="3"/>
      <c r="AJ53" s="3"/>
      <c r="AK53" s="3"/>
      <c r="AL53" s="3"/>
      <c r="AM53" s="3"/>
      <c r="AN53" s="3"/>
      <c r="AO53" s="3" t="s">
        <v>232</v>
      </c>
    </row>
    <row r="54" spans="1:41" ht="12.75" customHeight="1" x14ac:dyDescent="0.2">
      <c r="A54" s="3"/>
      <c r="B54" s="3"/>
      <c r="C54" s="3"/>
      <c r="D54" s="43"/>
      <c r="E54" s="3"/>
      <c r="F54" s="3"/>
      <c r="G54" s="3"/>
      <c r="H54" s="3"/>
      <c r="I54" s="3"/>
      <c r="J54" s="3"/>
      <c r="K54" s="3"/>
      <c r="L54" s="3"/>
      <c r="M54" s="3"/>
      <c r="N54" s="3"/>
      <c r="O54" s="3"/>
      <c r="P54" s="3"/>
      <c r="Q54" s="3"/>
      <c r="R54" s="3"/>
      <c r="S54" s="1"/>
      <c r="T54" s="1"/>
      <c r="U54" s="3"/>
      <c r="V54" s="3"/>
      <c r="W54" s="3"/>
      <c r="X54" s="3"/>
      <c r="Y54" s="3"/>
      <c r="Z54" s="3"/>
      <c r="AA54" s="3"/>
      <c r="AB54" s="3"/>
      <c r="AC54" s="3"/>
      <c r="AD54" s="3"/>
      <c r="AE54" s="3"/>
      <c r="AF54" s="3"/>
      <c r="AG54" s="3"/>
      <c r="AH54" s="3"/>
      <c r="AI54" s="3"/>
      <c r="AJ54" s="3"/>
      <c r="AK54" s="3"/>
      <c r="AL54" s="3"/>
      <c r="AM54" s="3"/>
      <c r="AN54" s="3"/>
      <c r="AO54" s="3" t="s">
        <v>233</v>
      </c>
    </row>
    <row r="55" spans="1:41" ht="12.75" customHeight="1" x14ac:dyDescent="0.2">
      <c r="A55" s="3"/>
      <c r="B55" s="3"/>
      <c r="C55" s="3"/>
      <c r="D55" s="43"/>
      <c r="E55" s="3"/>
      <c r="F55" s="3"/>
      <c r="G55" s="3"/>
      <c r="H55" s="3"/>
      <c r="I55" s="3"/>
      <c r="J55" s="3"/>
      <c r="K55" s="3"/>
      <c r="L55" s="3"/>
      <c r="M55" s="3"/>
      <c r="N55" s="3"/>
      <c r="O55" s="3"/>
      <c r="P55" s="3"/>
      <c r="Q55" s="3"/>
      <c r="R55" s="3"/>
      <c r="S55" s="1"/>
      <c r="T55" s="1"/>
      <c r="U55" s="3"/>
      <c r="V55" s="3"/>
      <c r="W55" s="3"/>
      <c r="X55" s="3"/>
      <c r="Y55" s="3"/>
      <c r="Z55" s="3"/>
      <c r="AA55" s="3"/>
      <c r="AB55" s="3"/>
      <c r="AC55" s="3"/>
      <c r="AD55" s="3"/>
      <c r="AE55" s="3"/>
      <c r="AF55" s="3"/>
      <c r="AG55" s="3"/>
      <c r="AH55" s="3"/>
      <c r="AI55" s="3"/>
      <c r="AJ55" s="3"/>
      <c r="AK55" s="3"/>
      <c r="AL55" s="3"/>
      <c r="AM55" s="3"/>
      <c r="AN55" s="3"/>
      <c r="AO55" s="3" t="s">
        <v>234</v>
      </c>
    </row>
    <row r="56" spans="1:41" ht="12.75" customHeight="1" x14ac:dyDescent="0.2">
      <c r="A56" s="3"/>
      <c r="B56" s="3"/>
      <c r="C56" s="3"/>
      <c r="D56" s="43"/>
      <c r="E56" s="3"/>
      <c r="F56" s="3"/>
      <c r="G56" s="3"/>
      <c r="H56" s="3"/>
      <c r="I56" s="3"/>
      <c r="J56" s="3"/>
      <c r="K56" s="3"/>
      <c r="L56" s="3"/>
      <c r="M56" s="3"/>
      <c r="N56" s="3"/>
      <c r="O56" s="3"/>
      <c r="P56" s="3"/>
      <c r="Q56" s="3"/>
      <c r="R56" s="3"/>
      <c r="S56" s="1"/>
      <c r="T56" s="1"/>
      <c r="U56" s="3"/>
      <c r="V56" s="3"/>
      <c r="W56" s="3"/>
      <c r="X56" s="3"/>
      <c r="Y56" s="3"/>
      <c r="Z56" s="3"/>
      <c r="AA56" s="3"/>
      <c r="AB56" s="3"/>
      <c r="AC56" s="3"/>
      <c r="AD56" s="3"/>
      <c r="AE56" s="3"/>
      <c r="AF56" s="3"/>
      <c r="AG56" s="3"/>
      <c r="AH56" s="3"/>
      <c r="AI56" s="3"/>
      <c r="AJ56" s="3"/>
      <c r="AK56" s="3"/>
      <c r="AL56" s="3"/>
      <c r="AM56" s="3"/>
      <c r="AN56" s="3"/>
      <c r="AO56" s="3" t="s">
        <v>235</v>
      </c>
    </row>
    <row r="57" spans="1:41" ht="12.75" customHeight="1" x14ac:dyDescent="0.2">
      <c r="A57" s="3"/>
      <c r="B57" s="3"/>
      <c r="C57" s="3"/>
      <c r="D57" s="43"/>
      <c r="E57" s="3"/>
      <c r="F57" s="3"/>
      <c r="G57" s="3"/>
      <c r="H57" s="3"/>
      <c r="I57" s="3"/>
      <c r="J57" s="3"/>
      <c r="K57" s="3"/>
      <c r="L57" s="3"/>
      <c r="M57" s="3"/>
      <c r="N57" s="3"/>
      <c r="O57" s="3"/>
      <c r="P57" s="3"/>
      <c r="Q57" s="3"/>
      <c r="R57" s="3"/>
      <c r="S57" s="1"/>
      <c r="T57" s="1"/>
      <c r="U57" s="3"/>
      <c r="V57" s="3"/>
      <c r="W57" s="3"/>
      <c r="X57" s="3"/>
      <c r="Y57" s="3"/>
      <c r="Z57" s="3"/>
      <c r="AA57" s="3"/>
      <c r="AB57" s="3"/>
      <c r="AC57" s="3"/>
      <c r="AD57" s="3"/>
      <c r="AE57" s="3"/>
      <c r="AF57" s="3"/>
      <c r="AG57" s="3"/>
      <c r="AH57" s="3"/>
      <c r="AI57" s="3"/>
      <c r="AJ57" s="3"/>
      <c r="AK57" s="3"/>
      <c r="AL57" s="3"/>
      <c r="AM57" s="3"/>
      <c r="AN57" s="3"/>
      <c r="AO57" s="3" t="s">
        <v>236</v>
      </c>
    </row>
    <row r="58" spans="1:41" ht="12.75" customHeight="1" x14ac:dyDescent="0.2">
      <c r="A58" s="3"/>
      <c r="B58" s="3"/>
      <c r="C58" s="3"/>
      <c r="D58" s="43"/>
      <c r="E58" s="3"/>
      <c r="F58" s="3"/>
      <c r="G58" s="3"/>
      <c r="H58" s="3"/>
      <c r="I58" s="3"/>
      <c r="J58" s="3"/>
      <c r="K58" s="3"/>
      <c r="L58" s="3"/>
      <c r="M58" s="3"/>
      <c r="N58" s="3"/>
      <c r="O58" s="3"/>
      <c r="P58" s="3"/>
      <c r="Q58" s="3"/>
      <c r="R58" s="3"/>
      <c r="S58" s="1"/>
      <c r="T58" s="1"/>
      <c r="U58" s="3"/>
      <c r="V58" s="3"/>
      <c r="W58" s="3"/>
      <c r="X58" s="3"/>
      <c r="Y58" s="3"/>
      <c r="Z58" s="3"/>
      <c r="AA58" s="3"/>
      <c r="AB58" s="3"/>
      <c r="AC58" s="3"/>
      <c r="AD58" s="3"/>
      <c r="AE58" s="3"/>
      <c r="AF58" s="3"/>
      <c r="AG58" s="3"/>
      <c r="AH58" s="3"/>
      <c r="AI58" s="3"/>
      <c r="AJ58" s="3"/>
      <c r="AK58" s="3"/>
      <c r="AL58" s="3"/>
      <c r="AM58" s="3"/>
      <c r="AN58" s="3"/>
      <c r="AO58" s="3"/>
    </row>
    <row r="59" spans="1:41" ht="12.75" customHeight="1" x14ac:dyDescent="0.2">
      <c r="A59" s="3"/>
      <c r="B59" s="3"/>
      <c r="C59" s="3"/>
      <c r="D59" s="43"/>
      <c r="E59" s="3"/>
      <c r="F59" s="3"/>
      <c r="G59" s="3"/>
      <c r="H59" s="3"/>
      <c r="I59" s="3"/>
      <c r="J59" s="3"/>
      <c r="K59" s="3"/>
      <c r="L59" s="3"/>
      <c r="M59" s="3"/>
      <c r="N59" s="3"/>
      <c r="O59" s="3"/>
      <c r="P59" s="3"/>
      <c r="Q59" s="3"/>
      <c r="R59" s="3"/>
      <c r="S59" s="1"/>
      <c r="T59" s="1"/>
      <c r="U59" s="3"/>
      <c r="V59" s="3"/>
      <c r="W59" s="3"/>
      <c r="X59" s="3"/>
      <c r="Y59" s="3"/>
      <c r="Z59" s="3"/>
      <c r="AA59" s="3"/>
      <c r="AB59" s="3"/>
      <c r="AC59" s="3"/>
      <c r="AD59" s="3"/>
      <c r="AE59" s="3"/>
      <c r="AF59" s="3"/>
      <c r="AG59" s="3"/>
      <c r="AH59" s="3"/>
      <c r="AI59" s="3"/>
      <c r="AJ59" s="3"/>
      <c r="AK59" s="3"/>
      <c r="AL59" s="3"/>
      <c r="AM59" s="3"/>
      <c r="AN59" s="3"/>
      <c r="AO59" s="3"/>
    </row>
    <row r="60" spans="1:41" ht="12.75" customHeight="1" x14ac:dyDescent="0.2">
      <c r="A60" s="3"/>
      <c r="B60" s="3"/>
      <c r="C60" s="3"/>
      <c r="D60" s="43"/>
      <c r="E60" s="3"/>
      <c r="F60" s="3"/>
      <c r="G60" s="3"/>
      <c r="H60" s="3"/>
      <c r="I60" s="3"/>
      <c r="J60" s="3"/>
      <c r="K60" s="3"/>
      <c r="L60" s="3"/>
      <c r="M60" s="3"/>
      <c r="N60" s="3"/>
      <c r="O60" s="3"/>
      <c r="P60" s="3"/>
      <c r="Q60" s="3"/>
      <c r="R60" s="3"/>
      <c r="S60" s="1"/>
      <c r="T60" s="1"/>
      <c r="U60" s="3"/>
      <c r="V60" s="3"/>
      <c r="W60" s="3"/>
      <c r="X60" s="3"/>
      <c r="Y60" s="3"/>
      <c r="Z60" s="3"/>
      <c r="AA60" s="3"/>
      <c r="AB60" s="3"/>
      <c r="AC60" s="3"/>
      <c r="AD60" s="3"/>
      <c r="AE60" s="3"/>
      <c r="AF60" s="3"/>
      <c r="AG60" s="3"/>
      <c r="AH60" s="3"/>
      <c r="AI60" s="3"/>
      <c r="AJ60" s="3"/>
      <c r="AK60" s="3"/>
      <c r="AL60" s="3"/>
      <c r="AM60" s="3"/>
      <c r="AN60" s="3"/>
      <c r="AO60" s="3"/>
    </row>
    <row r="61" spans="1:41" ht="12.75" customHeight="1" x14ac:dyDescent="0.2">
      <c r="A61" s="3"/>
      <c r="B61" s="3"/>
      <c r="C61" s="3"/>
      <c r="D61" s="43"/>
      <c r="E61" s="3"/>
      <c r="F61" s="3"/>
      <c r="G61" s="3"/>
      <c r="H61" s="3"/>
      <c r="I61" s="3"/>
      <c r="J61" s="3"/>
      <c r="K61" s="3"/>
      <c r="L61" s="3"/>
      <c r="M61" s="3"/>
      <c r="N61" s="3"/>
      <c r="O61" s="3"/>
      <c r="P61" s="3"/>
      <c r="Q61" s="3"/>
      <c r="R61" s="3"/>
      <c r="S61" s="1"/>
      <c r="T61" s="1"/>
      <c r="U61" s="3"/>
      <c r="V61" s="3"/>
      <c r="W61" s="3"/>
      <c r="X61" s="3"/>
      <c r="Y61" s="3"/>
      <c r="Z61" s="3"/>
      <c r="AA61" s="3"/>
      <c r="AB61" s="3"/>
      <c r="AC61" s="3"/>
      <c r="AD61" s="3"/>
      <c r="AE61" s="3"/>
      <c r="AF61" s="3"/>
      <c r="AG61" s="3"/>
      <c r="AH61" s="3"/>
      <c r="AI61" s="3"/>
      <c r="AJ61" s="3"/>
      <c r="AK61" s="3"/>
      <c r="AL61" s="3"/>
      <c r="AM61" s="3"/>
      <c r="AN61" s="3"/>
      <c r="AO61" s="3"/>
    </row>
    <row r="62" spans="1:41" ht="12.75" customHeight="1" x14ac:dyDescent="0.2">
      <c r="A62" s="3"/>
      <c r="B62" s="3"/>
      <c r="C62" s="3"/>
      <c r="D62" s="43"/>
      <c r="E62" s="3"/>
      <c r="F62" s="3"/>
      <c r="G62" s="3"/>
      <c r="H62" s="3"/>
      <c r="I62" s="3"/>
      <c r="J62" s="3"/>
      <c r="K62" s="3"/>
      <c r="L62" s="3"/>
      <c r="M62" s="3"/>
      <c r="N62" s="3"/>
      <c r="O62" s="3"/>
      <c r="P62" s="3"/>
      <c r="Q62" s="3"/>
      <c r="R62" s="3"/>
      <c r="S62" s="1"/>
      <c r="T62" s="1"/>
      <c r="U62" s="3"/>
      <c r="V62" s="3"/>
      <c r="W62" s="3"/>
      <c r="X62" s="3"/>
      <c r="Y62" s="3"/>
      <c r="Z62" s="3"/>
      <c r="AA62" s="3"/>
      <c r="AB62" s="3"/>
      <c r="AC62" s="3"/>
      <c r="AD62" s="3"/>
      <c r="AE62" s="3"/>
      <c r="AF62" s="3"/>
      <c r="AG62" s="3"/>
      <c r="AH62" s="3"/>
      <c r="AI62" s="3"/>
      <c r="AJ62" s="3"/>
      <c r="AK62" s="3"/>
      <c r="AL62" s="3"/>
      <c r="AM62" s="3"/>
      <c r="AN62" s="3"/>
      <c r="AO62" s="3"/>
    </row>
    <row r="63" spans="1:41" ht="12.75" customHeight="1" x14ac:dyDescent="0.2">
      <c r="A63" s="3"/>
      <c r="B63" s="3"/>
      <c r="C63" s="3"/>
      <c r="D63" s="43"/>
      <c r="E63" s="3"/>
      <c r="F63" s="3"/>
      <c r="G63" s="3"/>
      <c r="H63" s="3"/>
      <c r="I63" s="3"/>
      <c r="J63" s="3"/>
      <c r="K63" s="3"/>
      <c r="L63" s="3"/>
      <c r="M63" s="3"/>
      <c r="N63" s="3"/>
      <c r="O63" s="3"/>
      <c r="P63" s="3"/>
      <c r="Q63" s="3"/>
      <c r="R63" s="3"/>
      <c r="S63" s="1"/>
      <c r="T63" s="1"/>
      <c r="U63" s="3"/>
      <c r="V63" s="3"/>
      <c r="W63" s="3"/>
      <c r="X63" s="3"/>
      <c r="Y63" s="3"/>
      <c r="Z63" s="3"/>
      <c r="AA63" s="3"/>
      <c r="AB63" s="3"/>
      <c r="AC63" s="3"/>
      <c r="AD63" s="3"/>
      <c r="AE63" s="3"/>
      <c r="AF63" s="3"/>
      <c r="AG63" s="3"/>
      <c r="AH63" s="3"/>
      <c r="AI63" s="3"/>
      <c r="AJ63" s="3"/>
      <c r="AK63" s="3"/>
      <c r="AL63" s="3"/>
      <c r="AM63" s="3"/>
      <c r="AN63" s="3"/>
      <c r="AO63" s="3"/>
    </row>
    <row r="64" spans="1:41" ht="12.75" customHeight="1" x14ac:dyDescent="0.2">
      <c r="A64" s="3"/>
      <c r="B64" s="3"/>
      <c r="C64" s="3"/>
      <c r="D64" s="43"/>
      <c r="E64" s="3"/>
      <c r="F64" s="3"/>
      <c r="G64" s="3"/>
      <c r="H64" s="3"/>
      <c r="I64" s="3"/>
      <c r="J64" s="3"/>
      <c r="K64" s="3"/>
      <c r="L64" s="3"/>
      <c r="M64" s="3"/>
      <c r="N64" s="3"/>
      <c r="O64" s="3"/>
      <c r="P64" s="3"/>
      <c r="Q64" s="3"/>
      <c r="R64" s="3"/>
      <c r="S64" s="1"/>
      <c r="T64" s="1"/>
      <c r="U64" s="3"/>
      <c r="V64" s="3"/>
      <c r="W64" s="3"/>
      <c r="X64" s="3"/>
      <c r="Y64" s="3"/>
      <c r="Z64" s="3"/>
      <c r="AA64" s="3"/>
      <c r="AB64" s="3"/>
      <c r="AC64" s="3"/>
      <c r="AD64" s="3"/>
      <c r="AE64" s="3"/>
      <c r="AF64" s="3"/>
      <c r="AG64" s="3"/>
      <c r="AH64" s="3"/>
      <c r="AI64" s="3"/>
      <c r="AJ64" s="3"/>
      <c r="AK64" s="3"/>
      <c r="AL64" s="3"/>
      <c r="AM64" s="3"/>
      <c r="AN64" s="3"/>
      <c r="AO64" s="3"/>
    </row>
    <row r="65" spans="1:41" ht="12.75" customHeight="1" x14ac:dyDescent="0.2">
      <c r="A65" s="3"/>
      <c r="B65" s="3"/>
      <c r="C65" s="3"/>
      <c r="D65" s="43"/>
      <c r="E65" s="3"/>
      <c r="F65" s="3"/>
      <c r="G65" s="3"/>
      <c r="H65" s="3"/>
      <c r="I65" s="3"/>
      <c r="J65" s="3"/>
      <c r="K65" s="3"/>
      <c r="L65" s="3"/>
      <c r="M65" s="3"/>
      <c r="N65" s="3"/>
      <c r="O65" s="3"/>
      <c r="P65" s="3"/>
      <c r="Q65" s="3"/>
      <c r="R65" s="3"/>
      <c r="S65" s="1"/>
      <c r="T65" s="1"/>
      <c r="U65" s="3"/>
      <c r="V65" s="3"/>
      <c r="W65" s="3"/>
      <c r="X65" s="3"/>
      <c r="Y65" s="3"/>
      <c r="Z65" s="3"/>
      <c r="AA65" s="3"/>
      <c r="AB65" s="3"/>
      <c r="AC65" s="3"/>
      <c r="AD65" s="3"/>
      <c r="AE65" s="3"/>
      <c r="AF65" s="3"/>
      <c r="AG65" s="3"/>
      <c r="AH65" s="3"/>
      <c r="AI65" s="3"/>
      <c r="AJ65" s="3"/>
      <c r="AK65" s="3"/>
      <c r="AL65" s="3"/>
      <c r="AM65" s="3"/>
      <c r="AN65" s="3"/>
      <c r="AO65" s="3"/>
    </row>
    <row r="66" spans="1:41" ht="12.75" customHeight="1" x14ac:dyDescent="0.2">
      <c r="A66" s="3"/>
      <c r="B66" s="3"/>
      <c r="C66" s="3"/>
      <c r="D66" s="43"/>
      <c r="E66" s="3"/>
      <c r="F66" s="3"/>
      <c r="G66" s="3"/>
      <c r="H66" s="3"/>
      <c r="I66" s="3"/>
      <c r="J66" s="3"/>
      <c r="K66" s="3"/>
      <c r="L66" s="3"/>
      <c r="M66" s="3"/>
      <c r="N66" s="3"/>
      <c r="O66" s="3"/>
      <c r="P66" s="3"/>
      <c r="Q66" s="3"/>
      <c r="R66" s="3"/>
      <c r="S66" s="1"/>
      <c r="T66" s="1"/>
      <c r="U66" s="3"/>
      <c r="V66" s="3"/>
      <c r="W66" s="3"/>
      <c r="X66" s="3"/>
      <c r="Y66" s="3"/>
      <c r="Z66" s="3"/>
      <c r="AA66" s="3"/>
      <c r="AB66" s="3"/>
      <c r="AC66" s="3"/>
      <c r="AD66" s="3"/>
      <c r="AE66" s="3"/>
      <c r="AF66" s="3"/>
      <c r="AG66" s="3"/>
      <c r="AH66" s="3"/>
      <c r="AI66" s="3"/>
      <c r="AJ66" s="3"/>
      <c r="AK66" s="3"/>
      <c r="AL66" s="3"/>
      <c r="AM66" s="3"/>
      <c r="AN66" s="3"/>
      <c r="AO66" s="3"/>
    </row>
    <row r="67" spans="1:41" ht="12.75" customHeight="1" x14ac:dyDescent="0.2">
      <c r="A67" s="3"/>
      <c r="B67" s="3"/>
      <c r="C67" s="3"/>
      <c r="D67" s="43"/>
      <c r="E67" s="3"/>
      <c r="F67" s="3"/>
      <c r="G67" s="3"/>
      <c r="H67" s="3"/>
      <c r="I67" s="3"/>
      <c r="J67" s="3"/>
      <c r="K67" s="3"/>
      <c r="L67" s="3"/>
      <c r="M67" s="3"/>
      <c r="N67" s="3"/>
      <c r="O67" s="3"/>
      <c r="P67" s="3"/>
      <c r="Q67" s="3"/>
      <c r="R67" s="3"/>
      <c r="S67" s="1"/>
      <c r="T67" s="1"/>
      <c r="U67" s="3"/>
      <c r="V67" s="3"/>
      <c r="W67" s="3"/>
      <c r="X67" s="3"/>
      <c r="Y67" s="3"/>
      <c r="Z67" s="3"/>
      <c r="AA67" s="3"/>
      <c r="AB67" s="3"/>
      <c r="AC67" s="3"/>
      <c r="AD67" s="3"/>
      <c r="AE67" s="3"/>
      <c r="AF67" s="3"/>
      <c r="AG67" s="3"/>
      <c r="AH67" s="3"/>
      <c r="AI67" s="3"/>
      <c r="AJ67" s="3"/>
      <c r="AK67" s="3"/>
      <c r="AL67" s="3"/>
      <c r="AM67" s="3"/>
      <c r="AN67" s="3"/>
      <c r="AO67" s="3"/>
    </row>
    <row r="68" spans="1:41" ht="12.75" customHeight="1" x14ac:dyDescent="0.2">
      <c r="A68" s="3"/>
      <c r="B68" s="3"/>
      <c r="C68" s="3"/>
      <c r="D68" s="43"/>
      <c r="E68" s="3"/>
      <c r="F68" s="3"/>
      <c r="G68" s="3"/>
      <c r="H68" s="3"/>
      <c r="I68" s="3"/>
      <c r="J68" s="3"/>
      <c r="K68" s="3"/>
      <c r="L68" s="3"/>
      <c r="M68" s="3"/>
      <c r="N68" s="3"/>
      <c r="O68" s="3"/>
      <c r="P68" s="3"/>
      <c r="Q68" s="3"/>
      <c r="R68" s="3"/>
      <c r="S68" s="1"/>
      <c r="T68" s="1"/>
      <c r="U68" s="3"/>
      <c r="V68" s="3"/>
      <c r="W68" s="3"/>
      <c r="X68" s="3"/>
      <c r="Y68" s="3"/>
      <c r="Z68" s="3"/>
      <c r="AA68" s="3"/>
      <c r="AB68" s="3"/>
      <c r="AC68" s="3"/>
      <c r="AD68" s="3"/>
      <c r="AE68" s="3"/>
      <c r="AF68" s="3"/>
      <c r="AG68" s="3"/>
      <c r="AH68" s="3"/>
      <c r="AI68" s="3"/>
      <c r="AJ68" s="3"/>
      <c r="AK68" s="3"/>
      <c r="AL68" s="3"/>
      <c r="AM68" s="3"/>
      <c r="AN68" s="3"/>
      <c r="AO68" s="3"/>
    </row>
    <row r="69" spans="1:41" ht="12.75" customHeight="1" x14ac:dyDescent="0.2">
      <c r="A69" s="3"/>
      <c r="B69" s="3"/>
      <c r="C69" s="3"/>
      <c r="D69" s="43"/>
      <c r="E69" s="3"/>
      <c r="F69" s="3"/>
      <c r="G69" s="3"/>
      <c r="H69" s="3"/>
      <c r="I69" s="3"/>
      <c r="J69" s="3"/>
      <c r="K69" s="3"/>
      <c r="L69" s="3"/>
      <c r="M69" s="3"/>
      <c r="N69" s="3"/>
      <c r="O69" s="3"/>
      <c r="P69" s="3"/>
      <c r="Q69" s="3"/>
      <c r="R69" s="3"/>
      <c r="S69" s="1"/>
      <c r="T69" s="1"/>
      <c r="U69" s="3"/>
      <c r="V69" s="3"/>
      <c r="W69" s="3"/>
      <c r="X69" s="3"/>
      <c r="Y69" s="3"/>
      <c r="Z69" s="3"/>
      <c r="AA69" s="3"/>
      <c r="AB69" s="3"/>
      <c r="AC69" s="3"/>
      <c r="AD69" s="3"/>
      <c r="AE69" s="3"/>
      <c r="AF69" s="3"/>
      <c r="AG69" s="3"/>
      <c r="AH69" s="3"/>
      <c r="AI69" s="3"/>
      <c r="AJ69" s="3"/>
      <c r="AK69" s="3"/>
      <c r="AL69" s="3"/>
      <c r="AM69" s="3"/>
      <c r="AN69" s="3"/>
      <c r="AO69" s="3"/>
    </row>
    <row r="70" spans="1:41" ht="12.75" customHeight="1" x14ac:dyDescent="0.2">
      <c r="A70" s="3"/>
      <c r="B70" s="3"/>
      <c r="C70" s="3"/>
      <c r="D70" s="43"/>
      <c r="E70" s="3"/>
      <c r="F70" s="3"/>
      <c r="G70" s="3"/>
      <c r="H70" s="3"/>
      <c r="I70" s="3"/>
      <c r="J70" s="3"/>
      <c r="K70" s="3"/>
      <c r="L70" s="3"/>
      <c r="M70" s="3"/>
      <c r="N70" s="3"/>
      <c r="O70" s="3"/>
      <c r="P70" s="3"/>
      <c r="Q70" s="3"/>
      <c r="R70" s="3"/>
      <c r="S70" s="1"/>
      <c r="T70" s="1"/>
      <c r="U70" s="3"/>
      <c r="V70" s="3"/>
      <c r="W70" s="3"/>
      <c r="X70" s="3"/>
      <c r="Y70" s="3"/>
      <c r="Z70" s="3"/>
      <c r="AA70" s="3"/>
      <c r="AB70" s="3"/>
      <c r="AC70" s="3"/>
      <c r="AD70" s="3"/>
      <c r="AE70" s="3"/>
      <c r="AF70" s="3"/>
      <c r="AG70" s="3"/>
      <c r="AH70" s="3"/>
      <c r="AI70" s="3"/>
      <c r="AJ70" s="3"/>
      <c r="AK70" s="3"/>
      <c r="AL70" s="3"/>
      <c r="AM70" s="3"/>
      <c r="AN70" s="3"/>
      <c r="AO70" s="3"/>
    </row>
    <row r="71" spans="1:41" ht="12.75" customHeight="1" x14ac:dyDescent="0.2">
      <c r="A71" s="3"/>
      <c r="B71" s="3"/>
      <c r="C71" s="3"/>
      <c r="D71" s="43"/>
      <c r="E71" s="3"/>
      <c r="F71" s="3"/>
      <c r="G71" s="3"/>
      <c r="H71" s="3"/>
      <c r="I71" s="3"/>
      <c r="J71" s="3"/>
      <c r="K71" s="3"/>
      <c r="L71" s="3"/>
      <c r="M71" s="3"/>
      <c r="N71" s="3"/>
      <c r="O71" s="3"/>
      <c r="P71" s="3"/>
      <c r="Q71" s="3"/>
      <c r="R71" s="3"/>
      <c r="S71" s="1"/>
      <c r="T71" s="1"/>
      <c r="U71" s="3"/>
      <c r="V71" s="3"/>
      <c r="W71" s="3"/>
      <c r="X71" s="3"/>
      <c r="Y71" s="3"/>
      <c r="Z71" s="3"/>
      <c r="AA71" s="3"/>
      <c r="AB71" s="3"/>
      <c r="AC71" s="3"/>
      <c r="AD71" s="3"/>
      <c r="AE71" s="3"/>
      <c r="AF71" s="3"/>
      <c r="AG71" s="3"/>
      <c r="AH71" s="3"/>
      <c r="AI71" s="3"/>
      <c r="AJ71" s="3"/>
      <c r="AK71" s="3"/>
      <c r="AL71" s="3"/>
      <c r="AM71" s="3"/>
      <c r="AN71" s="3"/>
      <c r="AO71" s="3"/>
    </row>
    <row r="72" spans="1:41" ht="12.75" customHeight="1" x14ac:dyDescent="0.2">
      <c r="A72" s="3"/>
      <c r="B72" s="3"/>
      <c r="C72" s="3"/>
      <c r="D72" s="43"/>
      <c r="E72" s="3"/>
      <c r="F72" s="3"/>
      <c r="G72" s="3"/>
      <c r="H72" s="3"/>
      <c r="I72" s="3"/>
      <c r="J72" s="3"/>
      <c r="K72" s="3"/>
      <c r="L72" s="3"/>
      <c r="M72" s="3"/>
      <c r="N72" s="3"/>
      <c r="O72" s="3"/>
      <c r="P72" s="3"/>
      <c r="Q72" s="3"/>
      <c r="R72" s="3"/>
      <c r="S72" s="1"/>
      <c r="T72" s="1"/>
      <c r="U72" s="3"/>
      <c r="V72" s="3"/>
      <c r="W72" s="3"/>
      <c r="X72" s="3"/>
      <c r="Y72" s="3"/>
      <c r="Z72" s="3"/>
      <c r="AA72" s="3"/>
      <c r="AB72" s="3"/>
      <c r="AC72" s="3"/>
      <c r="AD72" s="3"/>
      <c r="AE72" s="3"/>
      <c r="AF72" s="3"/>
      <c r="AG72" s="3"/>
      <c r="AH72" s="3"/>
      <c r="AI72" s="3"/>
      <c r="AJ72" s="3"/>
      <c r="AK72" s="3"/>
      <c r="AL72" s="3"/>
      <c r="AM72" s="3"/>
      <c r="AN72" s="3"/>
      <c r="AO72" s="3"/>
    </row>
    <row r="73" spans="1:41" ht="12.75" customHeight="1" x14ac:dyDescent="0.2">
      <c r="A73" s="3"/>
      <c r="B73" s="3"/>
      <c r="C73" s="3"/>
      <c r="D73" s="43"/>
      <c r="E73" s="3"/>
      <c r="F73" s="3"/>
      <c r="G73" s="3"/>
      <c r="H73" s="3"/>
      <c r="I73" s="3"/>
      <c r="J73" s="3"/>
      <c r="K73" s="3"/>
      <c r="L73" s="3"/>
      <c r="M73" s="3"/>
      <c r="N73" s="3"/>
      <c r="O73" s="3"/>
      <c r="P73" s="3"/>
      <c r="Q73" s="3"/>
      <c r="R73" s="3"/>
      <c r="S73" s="1"/>
      <c r="T73" s="1"/>
      <c r="U73" s="3"/>
      <c r="V73" s="3"/>
      <c r="W73" s="3"/>
      <c r="X73" s="3"/>
      <c r="Y73" s="3"/>
      <c r="Z73" s="3"/>
      <c r="AA73" s="3"/>
      <c r="AB73" s="3"/>
      <c r="AC73" s="3"/>
      <c r="AD73" s="3"/>
      <c r="AE73" s="3"/>
      <c r="AF73" s="3"/>
      <c r="AG73" s="3"/>
      <c r="AH73" s="3"/>
      <c r="AI73" s="3"/>
      <c r="AJ73" s="3"/>
      <c r="AK73" s="3"/>
      <c r="AL73" s="3"/>
      <c r="AM73" s="3"/>
      <c r="AN73" s="3"/>
      <c r="AO73" s="3"/>
    </row>
    <row r="74" spans="1:41" ht="12.75" customHeight="1" x14ac:dyDescent="0.2">
      <c r="A74" s="3"/>
      <c r="B74" s="3"/>
      <c r="C74" s="3"/>
      <c r="D74" s="43"/>
      <c r="E74" s="3"/>
      <c r="F74" s="3"/>
      <c r="G74" s="3"/>
      <c r="H74" s="3"/>
      <c r="I74" s="3"/>
      <c r="J74" s="3"/>
      <c r="K74" s="3"/>
      <c r="L74" s="3"/>
      <c r="M74" s="3"/>
      <c r="N74" s="3"/>
      <c r="O74" s="3"/>
      <c r="P74" s="3"/>
      <c r="Q74" s="3"/>
      <c r="R74" s="3"/>
      <c r="S74" s="1"/>
      <c r="T74" s="1"/>
      <c r="U74" s="3"/>
      <c r="V74" s="3"/>
      <c r="W74" s="3"/>
      <c r="X74" s="3"/>
      <c r="Y74" s="3"/>
      <c r="Z74" s="3"/>
      <c r="AA74" s="3"/>
      <c r="AB74" s="3"/>
      <c r="AC74" s="3"/>
      <c r="AD74" s="3"/>
      <c r="AE74" s="3"/>
      <c r="AF74" s="3"/>
      <c r="AG74" s="3"/>
      <c r="AH74" s="3"/>
      <c r="AI74" s="3"/>
      <c r="AJ74" s="3"/>
      <c r="AK74" s="3"/>
      <c r="AL74" s="3"/>
      <c r="AM74" s="3"/>
      <c r="AN74" s="3"/>
      <c r="AO74" s="3"/>
    </row>
    <row r="75" spans="1:41" ht="12.75" customHeight="1" x14ac:dyDescent="0.2">
      <c r="A75" s="3"/>
      <c r="B75" s="3"/>
      <c r="C75" s="3"/>
      <c r="D75" s="43"/>
      <c r="E75" s="3"/>
      <c r="F75" s="3"/>
      <c r="G75" s="3"/>
      <c r="H75" s="3"/>
      <c r="I75" s="3"/>
      <c r="J75" s="3"/>
      <c r="K75" s="3"/>
      <c r="L75" s="3"/>
      <c r="M75" s="3"/>
      <c r="N75" s="3"/>
      <c r="O75" s="3"/>
      <c r="P75" s="3"/>
      <c r="Q75" s="3"/>
      <c r="R75" s="3"/>
      <c r="S75" s="1"/>
      <c r="T75" s="1"/>
      <c r="U75" s="3"/>
      <c r="V75" s="3"/>
      <c r="W75" s="3"/>
      <c r="X75" s="3"/>
      <c r="Y75" s="3"/>
      <c r="Z75" s="3"/>
      <c r="AA75" s="3"/>
      <c r="AB75" s="3"/>
      <c r="AC75" s="3"/>
      <c r="AD75" s="3"/>
      <c r="AE75" s="3"/>
      <c r="AF75" s="3"/>
      <c r="AG75" s="3"/>
      <c r="AH75" s="3"/>
      <c r="AI75" s="3"/>
      <c r="AJ75" s="3"/>
      <c r="AK75" s="3"/>
      <c r="AL75" s="3"/>
      <c r="AM75" s="3"/>
      <c r="AN75" s="3"/>
      <c r="AO75" s="3"/>
    </row>
    <row r="76" spans="1:41" ht="12.75" customHeight="1" x14ac:dyDescent="0.2">
      <c r="A76" s="3"/>
      <c r="B76" s="3"/>
      <c r="C76" s="3"/>
      <c r="D76" s="43"/>
      <c r="E76" s="3"/>
      <c r="F76" s="3"/>
      <c r="G76" s="3"/>
      <c r="H76" s="3"/>
      <c r="I76" s="3"/>
      <c r="J76" s="3"/>
      <c r="K76" s="3"/>
      <c r="L76" s="3"/>
      <c r="M76" s="3"/>
      <c r="N76" s="3"/>
      <c r="O76" s="3"/>
      <c r="P76" s="3"/>
      <c r="Q76" s="3"/>
      <c r="R76" s="3"/>
      <c r="S76" s="1"/>
      <c r="T76" s="1"/>
      <c r="U76" s="3"/>
      <c r="V76" s="3"/>
      <c r="W76" s="3"/>
      <c r="X76" s="3"/>
      <c r="Y76" s="3"/>
      <c r="Z76" s="3"/>
      <c r="AA76" s="3"/>
      <c r="AB76" s="3"/>
      <c r="AC76" s="3"/>
      <c r="AD76" s="3"/>
      <c r="AE76" s="3"/>
      <c r="AF76" s="3"/>
      <c r="AG76" s="3"/>
      <c r="AH76" s="3"/>
      <c r="AI76" s="3"/>
      <c r="AJ76" s="3"/>
      <c r="AK76" s="3"/>
      <c r="AL76" s="3"/>
      <c r="AM76" s="3"/>
      <c r="AN76" s="3"/>
      <c r="AO76" s="3"/>
    </row>
    <row r="77" spans="1:41" ht="12.75" customHeight="1" x14ac:dyDescent="0.2">
      <c r="A77" s="3"/>
      <c r="B77" s="3"/>
      <c r="C77" s="3"/>
      <c r="D77" s="43"/>
      <c r="E77" s="3"/>
      <c r="F77" s="3"/>
      <c r="G77" s="3"/>
      <c r="H77" s="3"/>
      <c r="I77" s="3"/>
      <c r="J77" s="3"/>
      <c r="K77" s="3"/>
      <c r="L77" s="3"/>
      <c r="M77" s="3"/>
      <c r="N77" s="3"/>
      <c r="O77" s="3"/>
      <c r="P77" s="3"/>
      <c r="Q77" s="3"/>
      <c r="R77" s="3"/>
      <c r="S77" s="1"/>
      <c r="T77" s="1"/>
      <c r="U77" s="3"/>
      <c r="V77" s="3"/>
      <c r="W77" s="3"/>
      <c r="X77" s="3"/>
      <c r="Y77" s="3"/>
      <c r="Z77" s="3"/>
      <c r="AA77" s="3"/>
      <c r="AB77" s="3"/>
      <c r="AC77" s="3"/>
      <c r="AD77" s="3"/>
      <c r="AE77" s="3"/>
      <c r="AF77" s="3"/>
      <c r="AG77" s="3"/>
      <c r="AH77" s="3"/>
      <c r="AI77" s="3"/>
      <c r="AJ77" s="3"/>
      <c r="AK77" s="3"/>
      <c r="AL77" s="3"/>
      <c r="AM77" s="3"/>
      <c r="AN77" s="3"/>
      <c r="AO77" s="3"/>
    </row>
    <row r="78" spans="1:41" ht="12.75" customHeight="1" x14ac:dyDescent="0.2">
      <c r="A78" s="3"/>
      <c r="B78" s="3"/>
      <c r="C78" s="3"/>
      <c r="D78" s="43"/>
      <c r="E78" s="3"/>
      <c r="F78" s="3"/>
      <c r="G78" s="3"/>
      <c r="H78" s="3"/>
      <c r="I78" s="3"/>
      <c r="J78" s="3"/>
      <c r="K78" s="3"/>
      <c r="L78" s="3"/>
      <c r="M78" s="3"/>
      <c r="N78" s="3"/>
      <c r="O78" s="3"/>
      <c r="P78" s="3"/>
      <c r="Q78" s="3"/>
      <c r="R78" s="3"/>
      <c r="S78" s="1"/>
      <c r="T78" s="1"/>
      <c r="U78" s="3"/>
      <c r="V78" s="3"/>
      <c r="W78" s="3"/>
      <c r="X78" s="3"/>
      <c r="Y78" s="3"/>
      <c r="Z78" s="3"/>
      <c r="AA78" s="3"/>
      <c r="AB78" s="3"/>
      <c r="AC78" s="3"/>
      <c r="AD78" s="3"/>
      <c r="AE78" s="3"/>
      <c r="AF78" s="3"/>
      <c r="AG78" s="3"/>
      <c r="AH78" s="3"/>
      <c r="AI78" s="3"/>
      <c r="AJ78" s="3"/>
      <c r="AK78" s="3"/>
      <c r="AL78" s="3"/>
      <c r="AM78" s="3"/>
      <c r="AN78" s="3"/>
      <c r="AO78" s="3"/>
    </row>
    <row r="79" spans="1:41" ht="12.75" customHeight="1" x14ac:dyDescent="0.2">
      <c r="A79" s="3"/>
      <c r="B79" s="3"/>
      <c r="C79" s="3"/>
      <c r="D79" s="43"/>
      <c r="E79" s="3"/>
      <c r="F79" s="3"/>
      <c r="G79" s="3"/>
      <c r="H79" s="3"/>
      <c r="I79" s="3"/>
      <c r="J79" s="3"/>
      <c r="K79" s="3"/>
      <c r="L79" s="3"/>
      <c r="M79" s="3"/>
      <c r="N79" s="3"/>
      <c r="O79" s="3"/>
      <c r="P79" s="3"/>
      <c r="Q79" s="3"/>
      <c r="R79" s="3"/>
      <c r="S79" s="1"/>
      <c r="T79" s="1"/>
      <c r="U79" s="3"/>
      <c r="V79" s="3"/>
      <c r="W79" s="3"/>
      <c r="X79" s="3"/>
      <c r="Y79" s="3"/>
      <c r="Z79" s="3"/>
      <c r="AA79" s="3"/>
      <c r="AB79" s="3"/>
      <c r="AC79" s="3"/>
      <c r="AD79" s="3"/>
      <c r="AE79" s="3"/>
      <c r="AF79" s="3"/>
      <c r="AG79" s="3"/>
      <c r="AH79" s="3"/>
      <c r="AI79" s="3"/>
      <c r="AJ79" s="3"/>
      <c r="AK79" s="3"/>
      <c r="AL79" s="3"/>
      <c r="AM79" s="3"/>
      <c r="AN79" s="3"/>
      <c r="AO79" s="3"/>
    </row>
    <row r="80" spans="1:41" ht="12.75" customHeight="1" x14ac:dyDescent="0.2">
      <c r="A80" s="3"/>
      <c r="B80" s="3"/>
      <c r="C80" s="3"/>
      <c r="D80" s="43"/>
      <c r="E80" s="3"/>
      <c r="F80" s="3"/>
      <c r="G80" s="3"/>
      <c r="H80" s="3"/>
      <c r="I80" s="3"/>
      <c r="J80" s="3"/>
      <c r="K80" s="3"/>
      <c r="L80" s="3"/>
      <c r="M80" s="3"/>
      <c r="N80" s="3"/>
      <c r="O80" s="3"/>
      <c r="P80" s="3"/>
      <c r="Q80" s="3"/>
      <c r="R80" s="3"/>
      <c r="S80" s="1"/>
      <c r="T80" s="1"/>
      <c r="U80" s="3"/>
      <c r="V80" s="3"/>
      <c r="W80" s="3"/>
      <c r="X80" s="3"/>
      <c r="Y80" s="3"/>
      <c r="Z80" s="3"/>
      <c r="AA80" s="3"/>
      <c r="AB80" s="3"/>
      <c r="AC80" s="3"/>
      <c r="AD80" s="3"/>
      <c r="AE80" s="3"/>
      <c r="AF80" s="3"/>
      <c r="AG80" s="3"/>
      <c r="AH80" s="3"/>
      <c r="AI80" s="3"/>
      <c r="AJ80" s="3"/>
      <c r="AK80" s="3"/>
      <c r="AL80" s="3"/>
      <c r="AM80" s="3"/>
      <c r="AN80" s="3"/>
      <c r="AO80" s="3"/>
    </row>
    <row r="81" spans="1:41" ht="12.75" customHeight="1" x14ac:dyDescent="0.2">
      <c r="A81" s="3"/>
      <c r="B81" s="3"/>
      <c r="C81" s="3"/>
      <c r="D81" s="43"/>
      <c r="E81" s="3"/>
      <c r="F81" s="3"/>
      <c r="G81" s="3"/>
      <c r="H81" s="3"/>
      <c r="I81" s="3"/>
      <c r="J81" s="3"/>
      <c r="K81" s="3"/>
      <c r="L81" s="3"/>
      <c r="M81" s="3"/>
      <c r="N81" s="3"/>
      <c r="O81" s="3"/>
      <c r="P81" s="3"/>
      <c r="Q81" s="3"/>
      <c r="R81" s="3"/>
      <c r="S81" s="1"/>
      <c r="T81" s="1"/>
      <c r="U81" s="3"/>
      <c r="V81" s="3"/>
      <c r="W81" s="3"/>
      <c r="X81" s="3"/>
      <c r="Y81" s="3"/>
      <c r="Z81" s="3"/>
      <c r="AA81" s="3"/>
      <c r="AB81" s="3"/>
      <c r="AC81" s="3"/>
      <c r="AD81" s="3"/>
      <c r="AE81" s="3"/>
      <c r="AF81" s="3"/>
      <c r="AG81" s="3"/>
      <c r="AH81" s="3"/>
      <c r="AI81" s="3"/>
      <c r="AJ81" s="3"/>
      <c r="AK81" s="3"/>
      <c r="AL81" s="3"/>
      <c r="AM81" s="3"/>
      <c r="AN81" s="3"/>
      <c r="AO81" s="3"/>
    </row>
    <row r="82" spans="1:41" ht="12.75" customHeight="1" x14ac:dyDescent="0.2">
      <c r="A82" s="3"/>
      <c r="B82" s="3"/>
      <c r="C82" s="3"/>
      <c r="D82" s="43"/>
      <c r="E82" s="3"/>
      <c r="F82" s="3"/>
      <c r="G82" s="3"/>
      <c r="H82" s="3"/>
      <c r="I82" s="3"/>
      <c r="J82" s="3"/>
      <c r="K82" s="3"/>
      <c r="L82" s="3"/>
      <c r="M82" s="3"/>
      <c r="N82" s="3"/>
      <c r="O82" s="3"/>
      <c r="P82" s="3"/>
      <c r="Q82" s="3"/>
      <c r="R82" s="3"/>
      <c r="S82" s="1"/>
      <c r="T82" s="1"/>
      <c r="U82" s="3"/>
      <c r="V82" s="3"/>
      <c r="W82" s="3"/>
      <c r="X82" s="3"/>
      <c r="Y82" s="3"/>
      <c r="Z82" s="3"/>
      <c r="AA82" s="3"/>
      <c r="AB82" s="3"/>
      <c r="AC82" s="3"/>
      <c r="AD82" s="3"/>
      <c r="AE82" s="3"/>
      <c r="AF82" s="3"/>
      <c r="AG82" s="3"/>
      <c r="AH82" s="3"/>
      <c r="AI82" s="3"/>
      <c r="AJ82" s="3"/>
      <c r="AK82" s="3"/>
      <c r="AL82" s="3"/>
      <c r="AM82" s="3"/>
      <c r="AN82" s="3"/>
      <c r="AO82" s="3"/>
    </row>
    <row r="83" spans="1:41" ht="12.75" customHeight="1" x14ac:dyDescent="0.2">
      <c r="A83" s="3"/>
      <c r="B83" s="3"/>
      <c r="C83" s="3"/>
      <c r="D83" s="43"/>
      <c r="E83" s="3"/>
      <c r="F83" s="3"/>
      <c r="G83" s="3"/>
      <c r="H83" s="3"/>
      <c r="I83" s="3"/>
      <c r="J83" s="3"/>
      <c r="K83" s="3"/>
      <c r="L83" s="3"/>
      <c r="M83" s="3"/>
      <c r="N83" s="3"/>
      <c r="O83" s="3"/>
      <c r="P83" s="3"/>
      <c r="Q83" s="3"/>
      <c r="R83" s="3"/>
      <c r="S83" s="1"/>
      <c r="T83" s="1"/>
      <c r="U83" s="3"/>
      <c r="V83" s="3"/>
      <c r="W83" s="3"/>
      <c r="X83" s="3"/>
      <c r="Y83" s="3"/>
      <c r="Z83" s="3"/>
      <c r="AA83" s="3"/>
      <c r="AB83" s="3"/>
      <c r="AC83" s="3"/>
      <c r="AD83" s="3"/>
      <c r="AE83" s="3"/>
      <c r="AF83" s="3"/>
      <c r="AG83" s="3"/>
      <c r="AH83" s="3"/>
      <c r="AI83" s="3"/>
      <c r="AJ83" s="3"/>
      <c r="AK83" s="3"/>
      <c r="AL83" s="3"/>
      <c r="AM83" s="3"/>
      <c r="AN83" s="3"/>
      <c r="AO83" s="3"/>
    </row>
    <row r="84" spans="1:41" ht="12.75" customHeight="1" x14ac:dyDescent="0.2">
      <c r="A84" s="3"/>
      <c r="B84" s="3"/>
      <c r="C84" s="3"/>
      <c r="D84" s="43"/>
      <c r="E84" s="3"/>
      <c r="F84" s="3"/>
      <c r="G84" s="3"/>
      <c r="H84" s="3"/>
      <c r="I84" s="3"/>
      <c r="J84" s="3"/>
      <c r="K84" s="3"/>
      <c r="L84" s="3"/>
      <c r="M84" s="3"/>
      <c r="N84" s="3"/>
      <c r="O84" s="3"/>
      <c r="P84" s="3"/>
      <c r="Q84" s="3"/>
      <c r="R84" s="3"/>
      <c r="S84" s="1"/>
      <c r="T84" s="1"/>
      <c r="U84" s="3"/>
      <c r="V84" s="3"/>
      <c r="W84" s="3"/>
      <c r="X84" s="3"/>
      <c r="Y84" s="3"/>
      <c r="Z84" s="3"/>
      <c r="AA84" s="3"/>
      <c r="AB84" s="3"/>
      <c r="AC84" s="3"/>
      <c r="AD84" s="3"/>
      <c r="AE84" s="3"/>
      <c r="AF84" s="3"/>
      <c r="AG84" s="3"/>
      <c r="AH84" s="3"/>
      <c r="AI84" s="3"/>
      <c r="AJ84" s="3"/>
      <c r="AK84" s="3"/>
      <c r="AL84" s="3"/>
      <c r="AM84" s="3"/>
      <c r="AN84" s="3"/>
      <c r="AO84" s="3"/>
    </row>
    <row r="85" spans="1:41" ht="12.75" customHeight="1" x14ac:dyDescent="0.2">
      <c r="A85" s="3"/>
      <c r="B85" s="3"/>
      <c r="C85" s="3"/>
      <c r="D85" s="43"/>
      <c r="E85" s="3"/>
      <c r="F85" s="3"/>
      <c r="G85" s="3"/>
      <c r="H85" s="3"/>
      <c r="I85" s="3"/>
      <c r="J85" s="3"/>
      <c r="K85" s="3"/>
      <c r="L85" s="3"/>
      <c r="M85" s="3"/>
      <c r="N85" s="3"/>
      <c r="O85" s="3"/>
      <c r="P85" s="3"/>
      <c r="Q85" s="3"/>
      <c r="R85" s="3"/>
      <c r="S85" s="1"/>
      <c r="T85" s="1"/>
      <c r="U85" s="3"/>
      <c r="V85" s="3"/>
      <c r="W85" s="3"/>
      <c r="X85" s="3"/>
      <c r="Y85" s="3"/>
      <c r="Z85" s="3"/>
      <c r="AA85" s="3"/>
      <c r="AB85" s="3"/>
      <c r="AC85" s="3"/>
      <c r="AD85" s="3"/>
      <c r="AE85" s="3"/>
      <c r="AF85" s="3"/>
      <c r="AG85" s="3"/>
      <c r="AH85" s="3"/>
      <c r="AI85" s="3"/>
      <c r="AJ85" s="3"/>
      <c r="AK85" s="3"/>
      <c r="AL85" s="3"/>
      <c r="AM85" s="3"/>
      <c r="AN85" s="3"/>
      <c r="AO85" s="3"/>
    </row>
    <row r="86" spans="1:41" ht="12.75" customHeight="1" x14ac:dyDescent="0.2">
      <c r="A86" s="3"/>
      <c r="B86" s="3"/>
      <c r="C86" s="3"/>
      <c r="D86" s="43"/>
      <c r="E86" s="3"/>
      <c r="F86" s="3"/>
      <c r="G86" s="3"/>
      <c r="H86" s="3"/>
      <c r="I86" s="3"/>
      <c r="J86" s="3"/>
      <c r="K86" s="3"/>
      <c r="L86" s="3"/>
      <c r="M86" s="3"/>
      <c r="N86" s="3"/>
      <c r="O86" s="3"/>
      <c r="P86" s="3"/>
      <c r="Q86" s="3"/>
      <c r="R86" s="3"/>
      <c r="S86" s="1"/>
      <c r="T86" s="1"/>
      <c r="U86" s="3"/>
      <c r="V86" s="3"/>
      <c r="W86" s="3"/>
      <c r="X86" s="3"/>
      <c r="Y86" s="3"/>
      <c r="Z86" s="3"/>
      <c r="AA86" s="3"/>
      <c r="AB86" s="3"/>
      <c r="AC86" s="3"/>
      <c r="AD86" s="3"/>
      <c r="AE86" s="3"/>
      <c r="AF86" s="3"/>
      <c r="AG86" s="3"/>
      <c r="AH86" s="3"/>
      <c r="AI86" s="3"/>
      <c r="AJ86" s="3"/>
      <c r="AK86" s="3"/>
      <c r="AL86" s="3"/>
      <c r="AM86" s="3"/>
      <c r="AN86" s="3"/>
      <c r="AO86" s="3"/>
    </row>
    <row r="87" spans="1:41" ht="12.75" customHeight="1" x14ac:dyDescent="0.2">
      <c r="A87" s="3"/>
      <c r="B87" s="3"/>
      <c r="C87" s="3"/>
      <c r="D87" s="43"/>
      <c r="E87" s="3"/>
      <c r="F87" s="3"/>
      <c r="G87" s="3"/>
      <c r="H87" s="3"/>
      <c r="I87" s="3"/>
      <c r="J87" s="3"/>
      <c r="K87" s="3"/>
      <c r="L87" s="3"/>
      <c r="M87" s="3"/>
      <c r="N87" s="3"/>
      <c r="O87" s="3"/>
      <c r="P87" s="3"/>
      <c r="Q87" s="3"/>
      <c r="R87" s="3"/>
      <c r="S87" s="1"/>
      <c r="T87" s="1"/>
      <c r="U87" s="3"/>
      <c r="V87" s="3"/>
      <c r="W87" s="3"/>
      <c r="X87" s="3"/>
      <c r="Y87" s="3"/>
      <c r="Z87" s="3"/>
      <c r="AA87" s="3"/>
      <c r="AB87" s="3"/>
      <c r="AC87" s="3"/>
      <c r="AD87" s="3"/>
      <c r="AE87" s="3"/>
      <c r="AF87" s="3"/>
      <c r="AG87" s="3"/>
      <c r="AH87" s="3"/>
      <c r="AI87" s="3"/>
      <c r="AJ87" s="3"/>
      <c r="AK87" s="3"/>
      <c r="AL87" s="3"/>
      <c r="AM87" s="3"/>
      <c r="AN87" s="3"/>
      <c r="AO87" s="3"/>
    </row>
    <row r="88" spans="1:41" ht="12.75" customHeight="1" x14ac:dyDescent="0.2">
      <c r="A88" s="3"/>
      <c r="B88" s="3"/>
      <c r="C88" s="3"/>
      <c r="D88" s="43"/>
      <c r="E88" s="3"/>
      <c r="F88" s="3"/>
      <c r="G88" s="3"/>
      <c r="H88" s="3"/>
      <c r="I88" s="3"/>
      <c r="J88" s="3"/>
      <c r="K88" s="3"/>
      <c r="L88" s="3"/>
      <c r="M88" s="3"/>
      <c r="N88" s="3"/>
      <c r="O88" s="3"/>
      <c r="P88" s="3"/>
      <c r="Q88" s="3"/>
      <c r="R88" s="3"/>
      <c r="S88" s="1"/>
      <c r="T88" s="1"/>
      <c r="U88" s="3"/>
      <c r="V88" s="3"/>
      <c r="W88" s="3"/>
      <c r="X88" s="3"/>
      <c r="Y88" s="3"/>
      <c r="Z88" s="3"/>
      <c r="AA88" s="3"/>
      <c r="AB88" s="3"/>
      <c r="AC88" s="3"/>
      <c r="AD88" s="3"/>
      <c r="AE88" s="3"/>
      <c r="AF88" s="3"/>
      <c r="AG88" s="3"/>
      <c r="AH88" s="3"/>
      <c r="AI88" s="3"/>
      <c r="AJ88" s="3"/>
      <c r="AK88" s="3"/>
      <c r="AL88" s="3"/>
      <c r="AM88" s="3"/>
      <c r="AN88" s="3"/>
      <c r="AO88" s="3"/>
    </row>
    <row r="89" spans="1:41" ht="12.75" customHeight="1" x14ac:dyDescent="0.2">
      <c r="A89" s="3"/>
      <c r="B89" s="3"/>
      <c r="C89" s="3"/>
      <c r="D89" s="43"/>
      <c r="E89" s="3"/>
      <c r="F89" s="3"/>
      <c r="G89" s="3"/>
      <c r="H89" s="3"/>
      <c r="I89" s="3"/>
      <c r="J89" s="3"/>
      <c r="K89" s="3"/>
      <c r="L89" s="3"/>
      <c r="M89" s="3"/>
      <c r="N89" s="3"/>
      <c r="O89" s="3"/>
      <c r="P89" s="3"/>
      <c r="Q89" s="3"/>
      <c r="R89" s="3"/>
      <c r="S89" s="1"/>
      <c r="T89" s="1"/>
      <c r="U89" s="3"/>
      <c r="V89" s="3"/>
      <c r="W89" s="3"/>
      <c r="X89" s="3"/>
      <c r="Y89" s="3"/>
      <c r="Z89" s="3"/>
      <c r="AA89" s="3"/>
      <c r="AB89" s="3"/>
      <c r="AC89" s="3"/>
      <c r="AD89" s="3"/>
      <c r="AE89" s="3"/>
      <c r="AF89" s="3"/>
      <c r="AG89" s="3"/>
      <c r="AH89" s="3"/>
      <c r="AI89" s="3"/>
      <c r="AJ89" s="3"/>
      <c r="AK89" s="3"/>
      <c r="AL89" s="3"/>
      <c r="AM89" s="3"/>
      <c r="AN89" s="3"/>
      <c r="AO89" s="3"/>
    </row>
    <row r="90" spans="1:41" ht="12.75" customHeight="1" x14ac:dyDescent="0.2">
      <c r="A90" s="3"/>
      <c r="B90" s="3"/>
      <c r="C90" s="3"/>
      <c r="D90" s="43"/>
      <c r="E90" s="3"/>
      <c r="F90" s="3"/>
      <c r="G90" s="3"/>
      <c r="H90" s="3"/>
      <c r="I90" s="3"/>
      <c r="J90" s="3"/>
      <c r="K90" s="3"/>
      <c r="L90" s="3"/>
      <c r="M90" s="3"/>
      <c r="N90" s="3"/>
      <c r="O90" s="3"/>
      <c r="P90" s="3"/>
      <c r="Q90" s="3"/>
      <c r="R90" s="3"/>
      <c r="S90" s="1"/>
      <c r="T90" s="1"/>
      <c r="U90" s="3"/>
      <c r="V90" s="3"/>
      <c r="W90" s="3"/>
      <c r="X90" s="3"/>
      <c r="Y90" s="3"/>
      <c r="Z90" s="3"/>
      <c r="AA90" s="3"/>
      <c r="AB90" s="3"/>
      <c r="AC90" s="3"/>
      <c r="AD90" s="3"/>
      <c r="AE90" s="3"/>
      <c r="AF90" s="3"/>
      <c r="AG90" s="3"/>
      <c r="AH90" s="3"/>
      <c r="AI90" s="3"/>
      <c r="AJ90" s="3"/>
      <c r="AK90" s="3"/>
      <c r="AL90" s="3"/>
      <c r="AM90" s="3"/>
      <c r="AN90" s="3"/>
      <c r="AO90" s="3"/>
    </row>
    <row r="91" spans="1:41" ht="12.75" customHeight="1" x14ac:dyDescent="0.2">
      <c r="A91" s="3"/>
      <c r="B91" s="3"/>
      <c r="C91" s="3"/>
      <c r="D91" s="43"/>
      <c r="E91" s="3"/>
      <c r="F91" s="3"/>
      <c r="G91" s="3"/>
      <c r="H91" s="3"/>
      <c r="I91" s="3"/>
      <c r="J91" s="3"/>
      <c r="K91" s="3"/>
      <c r="L91" s="3"/>
      <c r="M91" s="3"/>
      <c r="N91" s="3"/>
      <c r="O91" s="3"/>
      <c r="P91" s="3"/>
      <c r="Q91" s="3"/>
      <c r="R91" s="3"/>
      <c r="S91" s="1"/>
      <c r="T91" s="1"/>
      <c r="U91" s="3"/>
      <c r="V91" s="3"/>
      <c r="W91" s="3"/>
      <c r="X91" s="3"/>
      <c r="Y91" s="3"/>
      <c r="Z91" s="3"/>
      <c r="AA91" s="3"/>
      <c r="AB91" s="3"/>
      <c r="AC91" s="3"/>
      <c r="AD91" s="3"/>
      <c r="AE91" s="3"/>
      <c r="AF91" s="3"/>
      <c r="AG91" s="3"/>
      <c r="AH91" s="3"/>
      <c r="AI91" s="3"/>
      <c r="AJ91" s="3"/>
      <c r="AK91" s="3"/>
      <c r="AL91" s="3"/>
      <c r="AM91" s="3"/>
      <c r="AN91" s="3"/>
      <c r="AO91" s="3"/>
    </row>
    <row r="92" spans="1:41" ht="12.75" customHeight="1" x14ac:dyDescent="0.2">
      <c r="A92" s="3"/>
      <c r="B92" s="3"/>
      <c r="C92" s="3"/>
      <c r="D92" s="43"/>
      <c r="E92" s="3"/>
      <c r="F92" s="3"/>
      <c r="G92" s="3"/>
      <c r="H92" s="3"/>
      <c r="I92" s="3"/>
      <c r="J92" s="3"/>
      <c r="K92" s="3"/>
      <c r="L92" s="3"/>
      <c r="M92" s="3"/>
      <c r="N92" s="3"/>
      <c r="O92" s="3"/>
      <c r="P92" s="3"/>
      <c r="Q92" s="3"/>
      <c r="R92" s="3"/>
      <c r="S92" s="1"/>
      <c r="T92" s="1"/>
      <c r="U92" s="3"/>
      <c r="V92" s="3"/>
      <c r="W92" s="3"/>
      <c r="X92" s="3"/>
      <c r="Y92" s="3"/>
      <c r="Z92" s="3"/>
      <c r="AA92" s="3"/>
      <c r="AB92" s="3"/>
      <c r="AC92" s="3"/>
      <c r="AD92" s="3"/>
      <c r="AE92" s="3"/>
      <c r="AF92" s="3"/>
      <c r="AG92" s="3"/>
      <c r="AH92" s="3"/>
      <c r="AI92" s="3"/>
      <c r="AJ92" s="3"/>
      <c r="AK92" s="3"/>
      <c r="AL92" s="3"/>
      <c r="AM92" s="3"/>
      <c r="AN92" s="3"/>
      <c r="AO92" s="3"/>
    </row>
    <row r="93" spans="1:41" ht="12.75" customHeight="1" x14ac:dyDescent="0.2">
      <c r="A93" s="3"/>
      <c r="B93" s="3"/>
      <c r="C93" s="3"/>
      <c r="D93" s="43"/>
      <c r="E93" s="3"/>
      <c r="F93" s="3"/>
      <c r="G93" s="3"/>
      <c r="H93" s="3"/>
      <c r="I93" s="3"/>
      <c r="J93" s="3"/>
      <c r="K93" s="3"/>
      <c r="L93" s="3"/>
      <c r="M93" s="3"/>
      <c r="N93" s="3"/>
      <c r="O93" s="3"/>
      <c r="P93" s="3"/>
      <c r="Q93" s="3"/>
      <c r="R93" s="3"/>
      <c r="S93" s="1"/>
      <c r="T93" s="1"/>
      <c r="U93" s="3"/>
      <c r="V93" s="3"/>
      <c r="W93" s="3"/>
      <c r="X93" s="3"/>
      <c r="Y93" s="3"/>
      <c r="Z93" s="3"/>
      <c r="AA93" s="3"/>
      <c r="AB93" s="3"/>
      <c r="AC93" s="3"/>
      <c r="AD93" s="3"/>
      <c r="AE93" s="3"/>
      <c r="AF93" s="3"/>
      <c r="AG93" s="3"/>
      <c r="AH93" s="3"/>
      <c r="AI93" s="3"/>
      <c r="AJ93" s="3"/>
      <c r="AK93" s="3"/>
      <c r="AL93" s="3"/>
      <c r="AM93" s="3"/>
      <c r="AN93" s="3"/>
      <c r="AO93" s="3"/>
    </row>
    <row r="94" spans="1:41" ht="12.75" customHeight="1" x14ac:dyDescent="0.2">
      <c r="A94" s="3"/>
      <c r="B94" s="3"/>
      <c r="C94" s="3"/>
      <c r="D94" s="43"/>
      <c r="E94" s="3"/>
      <c r="F94" s="3"/>
      <c r="G94" s="3"/>
      <c r="H94" s="3"/>
      <c r="I94" s="3"/>
      <c r="J94" s="3"/>
      <c r="K94" s="3"/>
      <c r="L94" s="3"/>
      <c r="M94" s="3"/>
      <c r="N94" s="3"/>
      <c r="O94" s="3"/>
      <c r="P94" s="3"/>
      <c r="Q94" s="3"/>
      <c r="R94" s="3"/>
      <c r="S94" s="1"/>
      <c r="T94" s="1"/>
      <c r="U94" s="3"/>
      <c r="V94" s="3"/>
      <c r="W94" s="3"/>
      <c r="X94" s="3"/>
      <c r="Y94" s="3"/>
      <c r="Z94" s="3"/>
      <c r="AA94" s="3"/>
      <c r="AB94" s="3"/>
      <c r="AC94" s="3"/>
      <c r="AD94" s="3"/>
      <c r="AE94" s="3"/>
      <c r="AF94" s="3"/>
      <c r="AG94" s="3"/>
      <c r="AH94" s="3"/>
      <c r="AI94" s="3"/>
      <c r="AJ94" s="3"/>
      <c r="AK94" s="3"/>
      <c r="AL94" s="3"/>
      <c r="AM94" s="3"/>
      <c r="AN94" s="3"/>
      <c r="AO94" s="3"/>
    </row>
    <row r="95" spans="1:41" ht="12.75" customHeight="1" x14ac:dyDescent="0.2">
      <c r="A95" s="3"/>
      <c r="B95" s="3"/>
      <c r="C95" s="3"/>
      <c r="D95" s="43"/>
      <c r="E95" s="3"/>
      <c r="F95" s="3"/>
      <c r="G95" s="3"/>
      <c r="H95" s="3"/>
      <c r="I95" s="3"/>
      <c r="J95" s="3"/>
      <c r="K95" s="3"/>
      <c r="L95" s="3"/>
      <c r="M95" s="3"/>
      <c r="N95" s="3"/>
      <c r="O95" s="3"/>
      <c r="P95" s="3"/>
      <c r="Q95" s="3"/>
      <c r="R95" s="3"/>
      <c r="S95" s="1"/>
      <c r="T95" s="1"/>
      <c r="U95" s="3"/>
      <c r="V95" s="3"/>
      <c r="W95" s="3"/>
      <c r="X95" s="3"/>
      <c r="Y95" s="3"/>
      <c r="Z95" s="3"/>
      <c r="AA95" s="3"/>
      <c r="AB95" s="3"/>
      <c r="AC95" s="3"/>
      <c r="AD95" s="3"/>
      <c r="AE95" s="3"/>
      <c r="AF95" s="3"/>
      <c r="AG95" s="3"/>
      <c r="AH95" s="3"/>
      <c r="AI95" s="3"/>
      <c r="AJ95" s="3"/>
      <c r="AK95" s="3"/>
      <c r="AL95" s="3"/>
      <c r="AM95" s="3"/>
      <c r="AN95" s="3"/>
      <c r="AO95" s="3"/>
    </row>
    <row r="96" spans="1:41" ht="12.75" customHeight="1" x14ac:dyDescent="0.2">
      <c r="A96" s="3"/>
      <c r="B96" s="3"/>
      <c r="C96" s="3"/>
      <c r="D96" s="43"/>
      <c r="E96" s="3"/>
      <c r="F96" s="3"/>
      <c r="G96" s="3"/>
      <c r="H96" s="3"/>
      <c r="I96" s="3"/>
      <c r="J96" s="3"/>
      <c r="K96" s="3"/>
      <c r="L96" s="3"/>
      <c r="M96" s="3"/>
      <c r="N96" s="3"/>
      <c r="O96" s="3"/>
      <c r="P96" s="3"/>
      <c r="Q96" s="3"/>
      <c r="R96" s="3"/>
      <c r="S96" s="1"/>
      <c r="T96" s="1"/>
      <c r="U96" s="3"/>
      <c r="V96" s="3"/>
      <c r="W96" s="3"/>
      <c r="X96" s="3"/>
      <c r="Y96" s="3"/>
      <c r="Z96" s="3"/>
      <c r="AA96" s="3"/>
      <c r="AB96" s="3"/>
      <c r="AC96" s="3"/>
      <c r="AD96" s="3"/>
      <c r="AE96" s="3"/>
      <c r="AF96" s="3"/>
      <c r="AG96" s="3"/>
      <c r="AH96" s="3"/>
      <c r="AI96" s="3"/>
      <c r="AJ96" s="3"/>
      <c r="AK96" s="3"/>
      <c r="AL96" s="3"/>
      <c r="AM96" s="3"/>
      <c r="AN96" s="3"/>
      <c r="AO96" s="3"/>
    </row>
    <row r="97" spans="1:41" ht="12.75" customHeight="1" x14ac:dyDescent="0.2">
      <c r="A97" s="3"/>
      <c r="B97" s="3"/>
      <c r="C97" s="3"/>
      <c r="D97" s="43"/>
      <c r="E97" s="3"/>
      <c r="F97" s="3"/>
      <c r="G97" s="3"/>
      <c r="H97" s="3"/>
      <c r="I97" s="3"/>
      <c r="J97" s="3"/>
      <c r="K97" s="3"/>
      <c r="L97" s="3"/>
      <c r="M97" s="3"/>
      <c r="N97" s="3"/>
      <c r="O97" s="3"/>
      <c r="P97" s="3"/>
      <c r="Q97" s="3"/>
      <c r="R97" s="3"/>
      <c r="S97" s="1"/>
      <c r="T97" s="1"/>
      <c r="U97" s="3"/>
      <c r="V97" s="3"/>
      <c r="W97" s="3"/>
      <c r="X97" s="3"/>
      <c r="Y97" s="3"/>
      <c r="Z97" s="3"/>
      <c r="AA97" s="3"/>
      <c r="AB97" s="3"/>
      <c r="AC97" s="3"/>
      <c r="AD97" s="3"/>
      <c r="AE97" s="3"/>
      <c r="AF97" s="3"/>
      <c r="AG97" s="3"/>
      <c r="AH97" s="3"/>
      <c r="AI97" s="3"/>
      <c r="AJ97" s="3"/>
      <c r="AK97" s="3"/>
      <c r="AL97" s="3"/>
      <c r="AM97" s="3"/>
      <c r="AN97" s="3"/>
      <c r="AO97" s="3"/>
    </row>
    <row r="98" spans="1:41" ht="12.75" customHeight="1" x14ac:dyDescent="0.2">
      <c r="A98" s="3"/>
      <c r="B98" s="3"/>
      <c r="C98" s="3"/>
      <c r="D98" s="43"/>
      <c r="E98" s="3"/>
      <c r="F98" s="3"/>
      <c r="G98" s="3"/>
      <c r="H98" s="3"/>
      <c r="I98" s="3"/>
      <c r="J98" s="3"/>
      <c r="K98" s="3"/>
      <c r="L98" s="3"/>
      <c r="M98" s="3"/>
      <c r="N98" s="3"/>
      <c r="O98" s="3"/>
      <c r="P98" s="3"/>
      <c r="Q98" s="3"/>
      <c r="R98" s="3"/>
      <c r="S98" s="1"/>
      <c r="T98" s="1"/>
      <c r="U98" s="3"/>
      <c r="V98" s="3"/>
      <c r="W98" s="3"/>
      <c r="X98" s="3"/>
      <c r="Y98" s="3"/>
      <c r="Z98" s="3"/>
      <c r="AA98" s="3"/>
      <c r="AB98" s="3"/>
      <c r="AC98" s="3"/>
      <c r="AD98" s="3"/>
      <c r="AE98" s="3"/>
      <c r="AF98" s="3"/>
      <c r="AG98" s="3"/>
      <c r="AH98" s="3"/>
      <c r="AI98" s="3"/>
      <c r="AJ98" s="3"/>
      <c r="AK98" s="3"/>
      <c r="AL98" s="3"/>
      <c r="AM98" s="3"/>
      <c r="AN98" s="3"/>
      <c r="AO98" s="3"/>
    </row>
    <row r="99" spans="1:41" ht="12.75" customHeight="1" x14ac:dyDescent="0.2">
      <c r="A99" s="3"/>
      <c r="B99" s="3"/>
      <c r="C99" s="3"/>
      <c r="D99" s="43"/>
      <c r="E99" s="3"/>
      <c r="F99" s="3"/>
      <c r="G99" s="3"/>
      <c r="H99" s="3"/>
      <c r="I99" s="3"/>
      <c r="J99" s="3"/>
      <c r="K99" s="3"/>
      <c r="L99" s="3"/>
      <c r="M99" s="3"/>
      <c r="N99" s="3"/>
      <c r="O99" s="3"/>
      <c r="P99" s="3"/>
      <c r="Q99" s="3"/>
      <c r="R99" s="3"/>
      <c r="S99" s="1"/>
      <c r="T99" s="1"/>
      <c r="U99" s="3"/>
      <c r="V99" s="3"/>
      <c r="W99" s="3"/>
      <c r="X99" s="3"/>
      <c r="Y99" s="3"/>
      <c r="Z99" s="3"/>
      <c r="AA99" s="3"/>
      <c r="AB99" s="3"/>
      <c r="AC99" s="3"/>
      <c r="AD99" s="3"/>
      <c r="AE99" s="3"/>
      <c r="AF99" s="3"/>
      <c r="AG99" s="3"/>
      <c r="AH99" s="3"/>
      <c r="AI99" s="3"/>
      <c r="AJ99" s="3"/>
      <c r="AK99" s="3"/>
      <c r="AL99" s="3"/>
      <c r="AM99" s="3"/>
      <c r="AN99" s="3"/>
      <c r="AO99" s="3"/>
    </row>
    <row r="100" spans="1:41" ht="12.75" customHeight="1" x14ac:dyDescent="0.2">
      <c r="A100" s="3"/>
      <c r="B100" s="3"/>
      <c r="C100" s="3"/>
      <c r="D100" s="43"/>
      <c r="E100" s="3"/>
      <c r="F100" s="3"/>
      <c r="G100" s="3"/>
      <c r="H100" s="3"/>
      <c r="I100" s="3"/>
      <c r="J100" s="3"/>
      <c r="K100" s="3"/>
      <c r="L100" s="3"/>
      <c r="M100" s="3"/>
      <c r="N100" s="3"/>
      <c r="O100" s="3"/>
      <c r="P100" s="3"/>
      <c r="Q100" s="3"/>
      <c r="R100" s="3"/>
      <c r="S100" s="1"/>
      <c r="T100" s="1"/>
      <c r="U100" s="3"/>
      <c r="V100" s="3"/>
      <c r="W100" s="3"/>
      <c r="X100" s="3"/>
      <c r="Y100" s="3"/>
      <c r="Z100" s="3"/>
      <c r="AA100" s="3"/>
      <c r="AB100" s="3"/>
      <c r="AC100" s="3"/>
      <c r="AD100" s="3"/>
      <c r="AE100" s="3"/>
      <c r="AF100" s="3"/>
      <c r="AG100" s="3"/>
      <c r="AH100" s="3"/>
      <c r="AI100" s="3"/>
      <c r="AJ100" s="3"/>
      <c r="AK100" s="3"/>
      <c r="AL100" s="3"/>
      <c r="AM100" s="3"/>
      <c r="AN100" s="3"/>
      <c r="AO100" s="3"/>
    </row>
    <row r="101" spans="1:41" ht="12.75" customHeight="1" x14ac:dyDescent="0.2">
      <c r="A101" s="3"/>
      <c r="B101" s="3"/>
      <c r="C101" s="3"/>
      <c r="D101" s="43"/>
      <c r="E101" s="3"/>
      <c r="F101" s="3"/>
      <c r="G101" s="3"/>
      <c r="H101" s="3"/>
      <c r="I101" s="3"/>
      <c r="J101" s="3"/>
      <c r="K101" s="3"/>
      <c r="L101" s="3"/>
      <c r="M101" s="3"/>
      <c r="N101" s="3"/>
      <c r="O101" s="3"/>
      <c r="P101" s="3"/>
      <c r="Q101" s="3"/>
      <c r="R101" s="3"/>
      <c r="S101" s="1"/>
      <c r="T101" s="1"/>
      <c r="U101" s="3"/>
      <c r="V101" s="3"/>
      <c r="W101" s="3"/>
      <c r="X101" s="3"/>
      <c r="Y101" s="3"/>
      <c r="Z101" s="3"/>
      <c r="AA101" s="3"/>
      <c r="AB101" s="3"/>
      <c r="AC101" s="3"/>
      <c r="AD101" s="3"/>
      <c r="AE101" s="3"/>
      <c r="AF101" s="3"/>
      <c r="AG101" s="3"/>
      <c r="AH101" s="3"/>
      <c r="AI101" s="3"/>
      <c r="AJ101" s="3"/>
      <c r="AK101" s="3"/>
      <c r="AL101" s="3"/>
      <c r="AM101" s="3"/>
      <c r="AN101" s="3"/>
      <c r="AO101" s="3"/>
    </row>
    <row r="102" spans="1:41" ht="12.75" customHeight="1" x14ac:dyDescent="0.2">
      <c r="A102" s="3"/>
      <c r="B102" s="3"/>
      <c r="C102" s="3"/>
      <c r="D102" s="43"/>
      <c r="E102" s="3"/>
      <c r="F102" s="3"/>
      <c r="G102" s="3"/>
      <c r="H102" s="3"/>
      <c r="I102" s="3"/>
      <c r="J102" s="3"/>
      <c r="K102" s="3"/>
      <c r="L102" s="3"/>
      <c r="M102" s="3"/>
      <c r="N102" s="3"/>
      <c r="O102" s="3"/>
      <c r="P102" s="3"/>
      <c r="Q102" s="3"/>
      <c r="R102" s="3"/>
      <c r="S102" s="1"/>
      <c r="T102" s="1"/>
      <c r="U102" s="3"/>
      <c r="V102" s="3"/>
      <c r="W102" s="3"/>
      <c r="X102" s="3"/>
      <c r="Y102" s="3"/>
      <c r="Z102" s="3"/>
      <c r="AA102" s="3"/>
      <c r="AB102" s="3"/>
      <c r="AC102" s="3"/>
      <c r="AD102" s="3"/>
      <c r="AE102" s="3"/>
      <c r="AF102" s="3"/>
      <c r="AG102" s="3"/>
      <c r="AH102" s="3"/>
      <c r="AI102" s="3"/>
      <c r="AJ102" s="3"/>
      <c r="AK102" s="3"/>
      <c r="AL102" s="3"/>
      <c r="AM102" s="3"/>
      <c r="AN102" s="3"/>
      <c r="AO102" s="3"/>
    </row>
    <row r="103" spans="1:41" ht="12.75" customHeight="1" x14ac:dyDescent="0.2">
      <c r="A103" s="3"/>
      <c r="B103" s="3"/>
      <c r="C103" s="3"/>
      <c r="D103" s="43"/>
      <c r="E103" s="3"/>
      <c r="F103" s="3"/>
      <c r="G103" s="3"/>
      <c r="H103" s="3"/>
      <c r="I103" s="3"/>
      <c r="J103" s="3"/>
      <c r="K103" s="3"/>
      <c r="L103" s="3"/>
      <c r="M103" s="3"/>
      <c r="N103" s="3"/>
      <c r="O103" s="3"/>
      <c r="P103" s="3"/>
      <c r="Q103" s="3"/>
      <c r="R103" s="3"/>
      <c r="S103" s="1"/>
      <c r="T103" s="1"/>
      <c r="U103" s="3"/>
      <c r="V103" s="3"/>
      <c r="W103" s="3"/>
      <c r="X103" s="3"/>
      <c r="Y103" s="3"/>
      <c r="Z103" s="3"/>
      <c r="AA103" s="3"/>
      <c r="AB103" s="3"/>
      <c r="AC103" s="3"/>
      <c r="AD103" s="3"/>
      <c r="AE103" s="3"/>
      <c r="AF103" s="3"/>
      <c r="AG103" s="3"/>
      <c r="AH103" s="3"/>
      <c r="AI103" s="3"/>
      <c r="AJ103" s="3"/>
      <c r="AK103" s="3"/>
      <c r="AL103" s="3"/>
      <c r="AM103" s="3"/>
      <c r="AN103" s="3"/>
      <c r="AO103" s="3"/>
    </row>
    <row r="104" spans="1:41" ht="12.75" customHeight="1" x14ac:dyDescent="0.2">
      <c r="A104" s="3"/>
      <c r="B104" s="3"/>
      <c r="C104" s="3"/>
      <c r="D104" s="43"/>
      <c r="E104" s="3"/>
      <c r="F104" s="3"/>
      <c r="G104" s="3"/>
      <c r="H104" s="3"/>
      <c r="I104" s="3"/>
      <c r="J104" s="3"/>
      <c r="K104" s="3"/>
      <c r="L104" s="3"/>
      <c r="M104" s="3"/>
      <c r="N104" s="3"/>
      <c r="O104" s="3"/>
      <c r="P104" s="3"/>
      <c r="Q104" s="3"/>
      <c r="R104" s="3"/>
      <c r="S104" s="1"/>
      <c r="T104" s="1"/>
      <c r="U104" s="3"/>
      <c r="V104" s="3"/>
      <c r="W104" s="3"/>
      <c r="X104" s="3"/>
      <c r="Y104" s="3"/>
      <c r="Z104" s="3"/>
      <c r="AA104" s="3"/>
      <c r="AB104" s="3"/>
      <c r="AC104" s="3"/>
      <c r="AD104" s="3"/>
      <c r="AE104" s="3"/>
      <c r="AF104" s="3"/>
      <c r="AG104" s="3"/>
      <c r="AH104" s="3"/>
      <c r="AI104" s="3"/>
      <c r="AJ104" s="3"/>
      <c r="AK104" s="3"/>
      <c r="AL104" s="3"/>
      <c r="AM104" s="3"/>
      <c r="AN104" s="3"/>
      <c r="AO104" s="3"/>
    </row>
    <row r="105" spans="1:41" ht="12.75" customHeight="1" x14ac:dyDescent="0.2">
      <c r="A105" s="3"/>
      <c r="B105" s="3"/>
      <c r="C105" s="3"/>
      <c r="D105" s="43"/>
      <c r="E105" s="3"/>
      <c r="F105" s="3"/>
      <c r="G105" s="3"/>
      <c r="H105" s="3"/>
      <c r="I105" s="3"/>
      <c r="J105" s="3"/>
      <c r="K105" s="3"/>
      <c r="L105" s="3"/>
      <c r="M105" s="3"/>
      <c r="N105" s="3"/>
      <c r="O105" s="3"/>
      <c r="P105" s="3"/>
      <c r="Q105" s="3"/>
      <c r="R105" s="3"/>
      <c r="S105" s="1"/>
      <c r="T105" s="1"/>
      <c r="U105" s="3"/>
      <c r="V105" s="3"/>
      <c r="W105" s="3"/>
      <c r="X105" s="3"/>
      <c r="Y105" s="3"/>
      <c r="Z105" s="3"/>
      <c r="AA105" s="3"/>
      <c r="AB105" s="3"/>
      <c r="AC105" s="3"/>
      <c r="AD105" s="3"/>
      <c r="AE105" s="3"/>
      <c r="AF105" s="3"/>
      <c r="AG105" s="3"/>
      <c r="AH105" s="3"/>
      <c r="AI105" s="3"/>
      <c r="AJ105" s="3"/>
      <c r="AK105" s="3"/>
      <c r="AL105" s="3"/>
      <c r="AM105" s="3"/>
      <c r="AN105" s="3"/>
      <c r="AO105" s="3"/>
    </row>
    <row r="106" spans="1:41" ht="12.75" customHeight="1" x14ac:dyDescent="0.2">
      <c r="A106" s="3"/>
      <c r="B106" s="3"/>
      <c r="C106" s="3"/>
      <c r="D106" s="43"/>
      <c r="E106" s="3"/>
      <c r="F106" s="3"/>
      <c r="G106" s="3"/>
      <c r="H106" s="3"/>
      <c r="I106" s="3"/>
      <c r="J106" s="3"/>
      <c r="K106" s="3"/>
      <c r="L106" s="3"/>
      <c r="M106" s="3"/>
      <c r="N106" s="3"/>
      <c r="O106" s="3"/>
      <c r="P106" s="3"/>
      <c r="Q106" s="3"/>
      <c r="R106" s="3"/>
      <c r="S106" s="1"/>
      <c r="T106" s="1"/>
      <c r="U106" s="3"/>
      <c r="V106" s="3"/>
      <c r="W106" s="3"/>
      <c r="X106" s="3"/>
      <c r="Y106" s="3"/>
      <c r="Z106" s="3"/>
      <c r="AA106" s="3"/>
      <c r="AB106" s="3"/>
      <c r="AC106" s="3"/>
      <c r="AD106" s="3"/>
      <c r="AE106" s="3"/>
      <c r="AF106" s="3"/>
      <c r="AG106" s="3"/>
      <c r="AH106" s="3"/>
      <c r="AI106" s="3"/>
      <c r="AJ106" s="3"/>
      <c r="AK106" s="3"/>
      <c r="AL106" s="3"/>
      <c r="AM106" s="3"/>
      <c r="AN106" s="3"/>
      <c r="AO106" s="3"/>
    </row>
    <row r="107" spans="1:41" ht="12.75" customHeight="1" x14ac:dyDescent="0.2">
      <c r="A107" s="3"/>
      <c r="B107" s="3"/>
      <c r="C107" s="3"/>
      <c r="D107" s="43"/>
      <c r="E107" s="3"/>
      <c r="F107" s="3"/>
      <c r="G107" s="3"/>
      <c r="H107" s="3"/>
      <c r="I107" s="3"/>
      <c r="J107" s="3"/>
      <c r="K107" s="3"/>
      <c r="L107" s="3"/>
      <c r="M107" s="3"/>
      <c r="N107" s="3"/>
      <c r="O107" s="3"/>
      <c r="P107" s="3"/>
      <c r="Q107" s="3"/>
      <c r="R107" s="3"/>
      <c r="S107" s="1"/>
      <c r="T107" s="1"/>
      <c r="U107" s="3"/>
      <c r="V107" s="3"/>
      <c r="W107" s="3"/>
      <c r="X107" s="3"/>
      <c r="Y107" s="3"/>
      <c r="Z107" s="3"/>
      <c r="AA107" s="3"/>
      <c r="AB107" s="3"/>
      <c r="AC107" s="3"/>
      <c r="AD107" s="3"/>
      <c r="AE107" s="3"/>
      <c r="AF107" s="3"/>
      <c r="AG107" s="3"/>
      <c r="AH107" s="3"/>
      <c r="AI107" s="3"/>
      <c r="AJ107" s="3"/>
      <c r="AK107" s="3"/>
      <c r="AL107" s="3"/>
      <c r="AM107" s="3"/>
      <c r="AN107" s="3"/>
      <c r="AO107" s="3"/>
    </row>
    <row r="108" spans="1:41" ht="12.75" customHeight="1" x14ac:dyDescent="0.2">
      <c r="A108" s="3"/>
      <c r="B108" s="3"/>
      <c r="C108" s="3"/>
      <c r="D108" s="43"/>
      <c r="E108" s="3"/>
      <c r="F108" s="3"/>
      <c r="G108" s="3"/>
      <c r="H108" s="3"/>
      <c r="I108" s="3"/>
      <c r="J108" s="3"/>
      <c r="K108" s="3"/>
      <c r="L108" s="3"/>
      <c r="M108" s="3"/>
      <c r="N108" s="3"/>
      <c r="O108" s="3"/>
      <c r="P108" s="3"/>
      <c r="Q108" s="3"/>
      <c r="R108" s="3"/>
      <c r="S108" s="1"/>
      <c r="T108" s="1"/>
      <c r="U108" s="3"/>
      <c r="V108" s="3"/>
      <c r="W108" s="3"/>
      <c r="X108" s="3"/>
      <c r="Y108" s="3"/>
      <c r="Z108" s="3"/>
      <c r="AA108" s="3"/>
      <c r="AB108" s="3"/>
      <c r="AC108" s="3"/>
      <c r="AD108" s="3"/>
      <c r="AE108" s="3"/>
      <c r="AF108" s="3"/>
      <c r="AG108" s="3"/>
      <c r="AH108" s="3"/>
      <c r="AI108" s="3"/>
      <c r="AJ108" s="3"/>
      <c r="AK108" s="3"/>
      <c r="AL108" s="3"/>
      <c r="AM108" s="3"/>
      <c r="AN108" s="3"/>
      <c r="AO108" s="3"/>
    </row>
    <row r="109" spans="1:41" ht="12.75" customHeight="1" x14ac:dyDescent="0.2">
      <c r="A109" s="3"/>
      <c r="B109" s="3"/>
      <c r="C109" s="3"/>
      <c r="D109" s="43"/>
      <c r="E109" s="3"/>
      <c r="F109" s="3"/>
      <c r="G109" s="3"/>
      <c r="H109" s="3"/>
      <c r="I109" s="3"/>
      <c r="J109" s="3"/>
      <c r="K109" s="3"/>
      <c r="L109" s="3"/>
      <c r="M109" s="3"/>
      <c r="N109" s="3"/>
      <c r="O109" s="3"/>
      <c r="P109" s="3"/>
      <c r="Q109" s="3"/>
      <c r="R109" s="3"/>
      <c r="S109" s="1"/>
      <c r="T109" s="1"/>
      <c r="U109" s="3"/>
      <c r="V109" s="3"/>
      <c r="W109" s="3"/>
      <c r="X109" s="3"/>
      <c r="Y109" s="3"/>
      <c r="Z109" s="3"/>
      <c r="AA109" s="3"/>
      <c r="AB109" s="3"/>
      <c r="AC109" s="3"/>
      <c r="AD109" s="3"/>
      <c r="AE109" s="3"/>
      <c r="AF109" s="3"/>
      <c r="AG109" s="3"/>
      <c r="AH109" s="3"/>
      <c r="AI109" s="3"/>
      <c r="AJ109" s="3"/>
      <c r="AK109" s="3"/>
      <c r="AL109" s="3"/>
      <c r="AM109" s="3"/>
      <c r="AN109" s="3"/>
      <c r="AO109" s="3"/>
    </row>
    <row r="110" spans="1:41" ht="12.75" customHeight="1" x14ac:dyDescent="0.2">
      <c r="A110" s="3"/>
      <c r="B110" s="3"/>
      <c r="C110" s="3"/>
      <c r="D110" s="43"/>
      <c r="E110" s="3"/>
      <c r="F110" s="3"/>
      <c r="G110" s="3"/>
      <c r="H110" s="3"/>
      <c r="I110" s="3"/>
      <c r="J110" s="3"/>
      <c r="K110" s="3"/>
      <c r="L110" s="3"/>
      <c r="M110" s="3"/>
      <c r="N110" s="3"/>
      <c r="O110" s="3"/>
      <c r="P110" s="3"/>
      <c r="Q110" s="3"/>
      <c r="R110" s="3"/>
      <c r="S110" s="1"/>
      <c r="T110" s="1"/>
      <c r="U110" s="3"/>
      <c r="V110" s="3"/>
      <c r="W110" s="3"/>
      <c r="X110" s="3"/>
      <c r="Y110" s="3"/>
      <c r="Z110" s="3"/>
      <c r="AA110" s="3"/>
      <c r="AB110" s="3"/>
      <c r="AC110" s="3"/>
      <c r="AD110" s="3"/>
      <c r="AE110" s="3"/>
      <c r="AF110" s="3"/>
      <c r="AG110" s="3"/>
      <c r="AH110" s="3"/>
      <c r="AI110" s="3"/>
      <c r="AJ110" s="3"/>
      <c r="AK110" s="3"/>
      <c r="AL110" s="3"/>
      <c r="AM110" s="3"/>
      <c r="AN110" s="3"/>
      <c r="AO110" s="3"/>
    </row>
    <row r="111" spans="1:41" ht="12.75" customHeight="1" x14ac:dyDescent="0.2">
      <c r="A111" s="3"/>
      <c r="B111" s="3"/>
      <c r="C111" s="3"/>
      <c r="D111" s="43"/>
      <c r="E111" s="3"/>
      <c r="F111" s="3"/>
      <c r="G111" s="3"/>
      <c r="H111" s="3"/>
      <c r="I111" s="3"/>
      <c r="J111" s="3"/>
      <c r="K111" s="3"/>
      <c r="L111" s="3"/>
      <c r="M111" s="3"/>
      <c r="N111" s="3"/>
      <c r="O111" s="3"/>
      <c r="P111" s="3"/>
      <c r="Q111" s="3"/>
      <c r="R111" s="3"/>
      <c r="S111" s="1"/>
      <c r="T111" s="1"/>
      <c r="U111" s="3"/>
      <c r="V111" s="3"/>
      <c r="W111" s="3"/>
      <c r="X111" s="3"/>
      <c r="Y111" s="3"/>
      <c r="Z111" s="3"/>
      <c r="AA111" s="3"/>
      <c r="AB111" s="3"/>
      <c r="AC111" s="3"/>
      <c r="AD111" s="3"/>
      <c r="AE111" s="3"/>
      <c r="AF111" s="3"/>
      <c r="AG111" s="3"/>
      <c r="AH111" s="3"/>
      <c r="AI111" s="3"/>
      <c r="AJ111" s="3"/>
      <c r="AK111" s="3"/>
      <c r="AL111" s="3"/>
      <c r="AM111" s="3"/>
      <c r="AN111" s="3"/>
      <c r="AO111" s="3"/>
    </row>
    <row r="112" spans="1:41" ht="12.75" customHeight="1" x14ac:dyDescent="0.2">
      <c r="A112" s="3"/>
      <c r="B112" s="3"/>
      <c r="C112" s="3"/>
      <c r="D112" s="43"/>
      <c r="E112" s="3"/>
      <c r="F112" s="3"/>
      <c r="G112" s="3"/>
      <c r="H112" s="3"/>
      <c r="I112" s="3"/>
      <c r="J112" s="3"/>
      <c r="K112" s="3"/>
      <c r="L112" s="3"/>
      <c r="M112" s="3"/>
      <c r="N112" s="3"/>
      <c r="O112" s="3"/>
      <c r="P112" s="3"/>
      <c r="Q112" s="3"/>
      <c r="R112" s="3"/>
      <c r="S112" s="1"/>
      <c r="T112" s="1"/>
      <c r="U112" s="3"/>
      <c r="V112" s="3"/>
      <c r="W112" s="3"/>
      <c r="X112" s="3"/>
      <c r="Y112" s="3"/>
      <c r="Z112" s="3"/>
      <c r="AA112" s="3"/>
      <c r="AB112" s="3"/>
      <c r="AC112" s="3"/>
      <c r="AD112" s="3"/>
      <c r="AE112" s="3"/>
      <c r="AF112" s="3"/>
      <c r="AG112" s="3"/>
      <c r="AH112" s="3"/>
      <c r="AI112" s="3"/>
      <c r="AJ112" s="3"/>
      <c r="AK112" s="3"/>
      <c r="AL112" s="3"/>
      <c r="AM112" s="3"/>
      <c r="AN112" s="3"/>
      <c r="AO112" s="3"/>
    </row>
    <row r="113" spans="1:41" ht="12.75" customHeight="1" x14ac:dyDescent="0.2">
      <c r="A113" s="3"/>
      <c r="B113" s="3"/>
      <c r="C113" s="3"/>
      <c r="D113" s="43"/>
      <c r="E113" s="3"/>
      <c r="F113" s="3"/>
      <c r="G113" s="3"/>
      <c r="H113" s="3"/>
      <c r="I113" s="3"/>
      <c r="J113" s="3"/>
      <c r="K113" s="3"/>
      <c r="L113" s="3"/>
      <c r="M113" s="3"/>
      <c r="N113" s="3"/>
      <c r="O113" s="3"/>
      <c r="P113" s="3"/>
      <c r="Q113" s="3"/>
      <c r="R113" s="3"/>
      <c r="S113" s="1"/>
      <c r="T113" s="1"/>
      <c r="U113" s="3"/>
      <c r="V113" s="3"/>
      <c r="W113" s="3"/>
      <c r="X113" s="3"/>
      <c r="Y113" s="3"/>
      <c r="Z113" s="3"/>
      <c r="AA113" s="3"/>
      <c r="AB113" s="3"/>
      <c r="AC113" s="3"/>
      <c r="AD113" s="3"/>
      <c r="AE113" s="3"/>
      <c r="AF113" s="3"/>
      <c r="AG113" s="3"/>
      <c r="AH113" s="3"/>
      <c r="AI113" s="3"/>
      <c r="AJ113" s="3"/>
      <c r="AK113" s="3"/>
      <c r="AL113" s="3"/>
      <c r="AM113" s="3"/>
      <c r="AN113" s="3"/>
      <c r="AO113" s="3"/>
    </row>
    <row r="114" spans="1:41" ht="12.75" customHeight="1" x14ac:dyDescent="0.2">
      <c r="A114" s="3"/>
      <c r="B114" s="3"/>
      <c r="C114" s="3"/>
      <c r="D114" s="43"/>
      <c r="E114" s="3"/>
      <c r="F114" s="3"/>
      <c r="G114" s="3"/>
      <c r="H114" s="3"/>
      <c r="I114" s="3"/>
      <c r="J114" s="3"/>
      <c r="K114" s="3"/>
      <c r="L114" s="3"/>
      <c r="M114" s="3"/>
      <c r="N114" s="3"/>
      <c r="O114" s="3"/>
      <c r="P114" s="3"/>
      <c r="Q114" s="3"/>
      <c r="R114" s="3"/>
      <c r="S114" s="1"/>
      <c r="T114" s="1"/>
      <c r="U114" s="3"/>
      <c r="V114" s="3"/>
      <c r="W114" s="3"/>
      <c r="X114" s="3"/>
      <c r="Y114" s="3"/>
      <c r="Z114" s="3"/>
      <c r="AA114" s="3"/>
      <c r="AB114" s="3"/>
      <c r="AC114" s="3"/>
      <c r="AD114" s="3"/>
      <c r="AE114" s="3"/>
      <c r="AF114" s="3"/>
      <c r="AG114" s="3"/>
      <c r="AH114" s="3"/>
      <c r="AI114" s="3"/>
      <c r="AJ114" s="3"/>
      <c r="AK114" s="3"/>
      <c r="AL114" s="3"/>
      <c r="AM114" s="3"/>
      <c r="AN114" s="3"/>
      <c r="AO114" s="3"/>
    </row>
    <row r="115" spans="1:41" ht="12.75" customHeight="1" x14ac:dyDescent="0.2">
      <c r="A115" s="3"/>
      <c r="B115" s="3"/>
      <c r="C115" s="3"/>
      <c r="D115" s="43"/>
      <c r="E115" s="3"/>
      <c r="F115" s="3"/>
      <c r="G115" s="3"/>
      <c r="H115" s="3"/>
      <c r="I115" s="3"/>
      <c r="J115" s="3"/>
      <c r="K115" s="3"/>
      <c r="L115" s="3"/>
      <c r="M115" s="3"/>
      <c r="N115" s="3"/>
      <c r="O115" s="3"/>
      <c r="P115" s="3"/>
      <c r="Q115" s="3"/>
      <c r="R115" s="3"/>
      <c r="S115" s="1"/>
      <c r="T115" s="1"/>
      <c r="U115" s="3"/>
      <c r="V115" s="3"/>
      <c r="W115" s="3"/>
      <c r="X115" s="3"/>
      <c r="Y115" s="3"/>
      <c r="Z115" s="3"/>
      <c r="AA115" s="3"/>
      <c r="AB115" s="3"/>
      <c r="AC115" s="3"/>
      <c r="AD115" s="3"/>
      <c r="AE115" s="3"/>
      <c r="AF115" s="3"/>
      <c r="AG115" s="3"/>
      <c r="AH115" s="3"/>
      <c r="AI115" s="3"/>
      <c r="AJ115" s="3"/>
      <c r="AK115" s="3"/>
      <c r="AL115" s="3"/>
      <c r="AM115" s="3"/>
      <c r="AN115" s="3"/>
      <c r="AO115" s="3"/>
    </row>
    <row r="116" spans="1:41" ht="12.75" customHeight="1" x14ac:dyDescent="0.2">
      <c r="A116" s="3"/>
      <c r="B116" s="3"/>
      <c r="C116" s="3"/>
      <c r="D116" s="43"/>
      <c r="E116" s="3"/>
      <c r="F116" s="3"/>
      <c r="G116" s="3"/>
      <c r="H116" s="3"/>
      <c r="I116" s="3"/>
      <c r="J116" s="3"/>
      <c r="K116" s="3"/>
      <c r="L116" s="3"/>
      <c r="M116" s="3"/>
      <c r="N116" s="3"/>
      <c r="O116" s="3"/>
      <c r="P116" s="3"/>
      <c r="Q116" s="3"/>
      <c r="R116" s="3"/>
      <c r="S116" s="1"/>
      <c r="T116" s="1"/>
      <c r="U116" s="3"/>
      <c r="V116" s="3"/>
      <c r="W116" s="3"/>
      <c r="X116" s="3"/>
      <c r="Y116" s="3"/>
      <c r="Z116" s="3"/>
      <c r="AA116" s="3"/>
      <c r="AB116" s="3"/>
      <c r="AC116" s="3"/>
      <c r="AD116" s="3"/>
      <c r="AE116" s="3"/>
      <c r="AF116" s="3"/>
      <c r="AG116" s="3"/>
      <c r="AH116" s="3"/>
      <c r="AI116" s="3"/>
      <c r="AJ116" s="3"/>
      <c r="AK116" s="3"/>
      <c r="AL116" s="3"/>
      <c r="AM116" s="3"/>
      <c r="AN116" s="3"/>
      <c r="AO116" s="3"/>
    </row>
    <row r="117" spans="1:41" ht="12.75" customHeight="1" x14ac:dyDescent="0.2">
      <c r="A117" s="3"/>
      <c r="B117" s="3"/>
      <c r="C117" s="3"/>
      <c r="D117" s="43"/>
      <c r="E117" s="3"/>
      <c r="F117" s="3"/>
      <c r="G117" s="3"/>
      <c r="H117" s="3"/>
      <c r="I117" s="3"/>
      <c r="J117" s="3"/>
      <c r="K117" s="3"/>
      <c r="L117" s="3"/>
      <c r="M117" s="3"/>
      <c r="N117" s="3"/>
      <c r="O117" s="3"/>
      <c r="P117" s="3"/>
      <c r="Q117" s="3"/>
      <c r="R117" s="3"/>
      <c r="S117" s="1"/>
      <c r="T117" s="1"/>
      <c r="U117" s="3"/>
      <c r="V117" s="3"/>
      <c r="W117" s="3"/>
      <c r="X117" s="3"/>
      <c r="Y117" s="3"/>
      <c r="Z117" s="3"/>
      <c r="AA117" s="3"/>
      <c r="AB117" s="3"/>
      <c r="AC117" s="3"/>
      <c r="AD117" s="3"/>
      <c r="AE117" s="3"/>
      <c r="AF117" s="3"/>
      <c r="AG117" s="3"/>
      <c r="AH117" s="3"/>
      <c r="AI117" s="3"/>
      <c r="AJ117" s="3"/>
      <c r="AK117" s="3"/>
      <c r="AL117" s="3"/>
      <c r="AM117" s="3"/>
      <c r="AN117" s="3"/>
      <c r="AO117" s="3"/>
    </row>
    <row r="118" spans="1:41" ht="12.75" customHeight="1" x14ac:dyDescent="0.2">
      <c r="A118" s="3"/>
      <c r="B118" s="3"/>
      <c r="C118" s="3"/>
      <c r="D118" s="43"/>
      <c r="E118" s="3"/>
      <c r="F118" s="3"/>
      <c r="G118" s="3"/>
      <c r="H118" s="3"/>
      <c r="I118" s="3"/>
      <c r="J118" s="3"/>
      <c r="K118" s="3"/>
      <c r="L118" s="3"/>
      <c r="M118" s="3"/>
      <c r="N118" s="3"/>
      <c r="O118" s="3"/>
      <c r="P118" s="3"/>
      <c r="Q118" s="3"/>
      <c r="R118" s="3"/>
      <c r="S118" s="1"/>
      <c r="T118" s="1"/>
      <c r="U118" s="3"/>
      <c r="V118" s="3"/>
      <c r="W118" s="3"/>
      <c r="X118" s="3"/>
      <c r="Y118" s="3"/>
      <c r="Z118" s="3"/>
      <c r="AA118" s="3"/>
      <c r="AB118" s="3"/>
      <c r="AC118" s="3"/>
      <c r="AD118" s="3"/>
      <c r="AE118" s="3"/>
      <c r="AF118" s="3"/>
      <c r="AG118" s="3"/>
      <c r="AH118" s="3"/>
      <c r="AI118" s="3"/>
      <c r="AJ118" s="3"/>
      <c r="AK118" s="3"/>
      <c r="AL118" s="3"/>
      <c r="AM118" s="3"/>
      <c r="AN118" s="3"/>
      <c r="AO118" s="3"/>
    </row>
    <row r="119" spans="1:41" ht="12.75" customHeight="1" x14ac:dyDescent="0.2">
      <c r="A119" s="3"/>
      <c r="B119" s="3"/>
      <c r="C119" s="3"/>
      <c r="D119" s="43"/>
      <c r="E119" s="3"/>
      <c r="F119" s="3"/>
      <c r="G119" s="3"/>
      <c r="H119" s="3"/>
      <c r="I119" s="3"/>
      <c r="J119" s="3"/>
      <c r="K119" s="3"/>
      <c r="L119" s="3"/>
      <c r="M119" s="3"/>
      <c r="N119" s="3"/>
      <c r="O119" s="3"/>
      <c r="P119" s="3"/>
      <c r="Q119" s="3"/>
      <c r="R119" s="3"/>
      <c r="S119" s="1"/>
      <c r="T119" s="1"/>
      <c r="U119" s="3"/>
      <c r="V119" s="3"/>
      <c r="W119" s="3"/>
      <c r="X119" s="3"/>
      <c r="Y119" s="3"/>
      <c r="Z119" s="3"/>
      <c r="AA119" s="3"/>
      <c r="AB119" s="3"/>
      <c r="AC119" s="3"/>
      <c r="AD119" s="3"/>
      <c r="AE119" s="3"/>
      <c r="AF119" s="3"/>
      <c r="AG119" s="3"/>
      <c r="AH119" s="3"/>
      <c r="AI119" s="3"/>
      <c r="AJ119" s="3"/>
      <c r="AK119" s="3"/>
      <c r="AL119" s="3"/>
      <c r="AM119" s="3"/>
      <c r="AN119" s="3"/>
      <c r="AO119" s="3"/>
    </row>
    <row r="120" spans="1:41" ht="12.75" customHeight="1" x14ac:dyDescent="0.2">
      <c r="A120" s="3"/>
      <c r="B120" s="3"/>
      <c r="C120" s="3"/>
      <c r="D120" s="43"/>
      <c r="E120" s="3"/>
      <c r="F120" s="3"/>
      <c r="G120" s="3"/>
      <c r="H120" s="3"/>
      <c r="I120" s="3"/>
      <c r="J120" s="3"/>
      <c r="K120" s="3"/>
      <c r="L120" s="3"/>
      <c r="M120" s="3"/>
      <c r="N120" s="3"/>
      <c r="O120" s="3"/>
      <c r="P120" s="3"/>
      <c r="Q120" s="3"/>
      <c r="R120" s="3"/>
      <c r="S120" s="1"/>
      <c r="T120" s="1"/>
      <c r="U120" s="3"/>
      <c r="V120" s="3"/>
      <c r="W120" s="3"/>
      <c r="X120" s="3"/>
      <c r="Y120" s="3"/>
      <c r="Z120" s="3"/>
      <c r="AA120" s="3"/>
      <c r="AB120" s="3"/>
      <c r="AC120" s="3"/>
      <c r="AD120" s="3"/>
      <c r="AE120" s="3"/>
      <c r="AF120" s="3"/>
      <c r="AG120" s="3"/>
      <c r="AH120" s="3"/>
      <c r="AI120" s="3"/>
      <c r="AJ120" s="3"/>
      <c r="AK120" s="3"/>
      <c r="AL120" s="3"/>
      <c r="AM120" s="3"/>
      <c r="AN120" s="3"/>
      <c r="AO120" s="3"/>
    </row>
    <row r="121" spans="1:41" ht="12.75" customHeight="1" x14ac:dyDescent="0.2">
      <c r="A121" s="3"/>
      <c r="B121" s="3"/>
      <c r="C121" s="3"/>
      <c r="D121" s="43"/>
      <c r="E121" s="3"/>
      <c r="F121" s="3"/>
      <c r="G121" s="3"/>
      <c r="H121" s="3"/>
      <c r="I121" s="3"/>
      <c r="J121" s="3"/>
      <c r="K121" s="3"/>
      <c r="L121" s="3"/>
      <c r="M121" s="3"/>
      <c r="N121" s="3"/>
      <c r="O121" s="3"/>
      <c r="P121" s="3"/>
      <c r="Q121" s="3"/>
      <c r="R121" s="3"/>
      <c r="S121" s="1"/>
      <c r="T121" s="1"/>
      <c r="U121" s="3"/>
      <c r="V121" s="3"/>
      <c r="W121" s="3"/>
      <c r="X121" s="3"/>
      <c r="Y121" s="3"/>
      <c r="Z121" s="3"/>
      <c r="AA121" s="3"/>
      <c r="AB121" s="3"/>
      <c r="AC121" s="3"/>
      <c r="AD121" s="3"/>
      <c r="AE121" s="3"/>
      <c r="AF121" s="3"/>
      <c r="AG121" s="3"/>
      <c r="AH121" s="3"/>
      <c r="AI121" s="3"/>
      <c r="AJ121" s="3"/>
      <c r="AK121" s="3"/>
      <c r="AL121" s="3"/>
      <c r="AM121" s="3"/>
      <c r="AN121" s="3"/>
      <c r="AO121" s="3"/>
    </row>
    <row r="122" spans="1:41" ht="12.75" customHeight="1" x14ac:dyDescent="0.2">
      <c r="A122" s="3"/>
      <c r="B122" s="3"/>
      <c r="C122" s="3"/>
      <c r="D122" s="43"/>
      <c r="E122" s="3"/>
      <c r="F122" s="3"/>
      <c r="G122" s="3"/>
      <c r="H122" s="3"/>
      <c r="I122" s="3"/>
      <c r="J122" s="3"/>
      <c r="K122" s="3"/>
      <c r="L122" s="3"/>
      <c r="M122" s="3"/>
      <c r="N122" s="3"/>
      <c r="O122" s="3"/>
      <c r="P122" s="3"/>
      <c r="Q122" s="3"/>
      <c r="R122" s="3"/>
      <c r="S122" s="1"/>
      <c r="T122" s="1"/>
      <c r="U122" s="3"/>
      <c r="V122" s="3"/>
      <c r="W122" s="3"/>
      <c r="X122" s="3"/>
      <c r="Y122" s="3"/>
      <c r="Z122" s="3"/>
      <c r="AA122" s="3"/>
      <c r="AB122" s="3"/>
      <c r="AC122" s="3"/>
      <c r="AD122" s="3"/>
      <c r="AE122" s="3"/>
      <c r="AF122" s="3"/>
      <c r="AG122" s="3"/>
      <c r="AH122" s="3"/>
      <c r="AI122" s="3"/>
      <c r="AJ122" s="3"/>
      <c r="AK122" s="3"/>
      <c r="AL122" s="3"/>
      <c r="AM122" s="3"/>
      <c r="AN122" s="3"/>
      <c r="AO122" s="3"/>
    </row>
    <row r="123" spans="1:41" ht="12.75" customHeight="1" x14ac:dyDescent="0.2">
      <c r="A123" s="3"/>
      <c r="B123" s="3"/>
      <c r="C123" s="3"/>
      <c r="D123" s="43"/>
      <c r="E123" s="3"/>
      <c r="F123" s="3"/>
      <c r="G123" s="3"/>
      <c r="H123" s="3"/>
      <c r="I123" s="3"/>
      <c r="J123" s="3"/>
      <c r="K123" s="3"/>
      <c r="L123" s="3"/>
      <c r="M123" s="3"/>
      <c r="N123" s="3"/>
      <c r="O123" s="3"/>
      <c r="P123" s="3"/>
      <c r="Q123" s="3"/>
      <c r="R123" s="3"/>
      <c r="S123" s="1"/>
      <c r="T123" s="1"/>
      <c r="U123" s="3"/>
      <c r="V123" s="3"/>
      <c r="W123" s="3"/>
      <c r="X123" s="3"/>
      <c r="Y123" s="3"/>
      <c r="Z123" s="3"/>
      <c r="AA123" s="3"/>
      <c r="AB123" s="3"/>
      <c r="AC123" s="3"/>
      <c r="AD123" s="3"/>
      <c r="AE123" s="3"/>
      <c r="AF123" s="3"/>
      <c r="AG123" s="3"/>
      <c r="AH123" s="3"/>
      <c r="AI123" s="3"/>
      <c r="AJ123" s="3"/>
      <c r="AK123" s="3"/>
      <c r="AL123" s="3"/>
      <c r="AM123" s="3"/>
      <c r="AN123" s="3"/>
      <c r="AO123" s="3"/>
    </row>
    <row r="124" spans="1:41" ht="12.75" customHeight="1" x14ac:dyDescent="0.2">
      <c r="A124" s="3"/>
      <c r="B124" s="3"/>
      <c r="C124" s="3"/>
      <c r="D124" s="43"/>
      <c r="E124" s="3"/>
      <c r="F124" s="3"/>
      <c r="G124" s="3"/>
      <c r="H124" s="3"/>
      <c r="I124" s="3"/>
      <c r="J124" s="3"/>
      <c r="K124" s="3"/>
      <c r="L124" s="3"/>
      <c r="M124" s="3"/>
      <c r="N124" s="3"/>
      <c r="O124" s="3"/>
      <c r="P124" s="3"/>
      <c r="Q124" s="3"/>
      <c r="R124" s="3"/>
      <c r="S124" s="1"/>
      <c r="T124" s="1"/>
      <c r="U124" s="3"/>
      <c r="V124" s="3"/>
      <c r="W124" s="3"/>
      <c r="X124" s="3"/>
      <c r="Y124" s="3"/>
      <c r="Z124" s="3"/>
      <c r="AA124" s="3"/>
      <c r="AB124" s="3"/>
      <c r="AC124" s="3"/>
      <c r="AD124" s="3"/>
      <c r="AE124" s="3"/>
      <c r="AF124" s="3"/>
      <c r="AG124" s="3"/>
      <c r="AH124" s="3"/>
      <c r="AI124" s="3"/>
      <c r="AJ124" s="3"/>
      <c r="AK124" s="3"/>
      <c r="AL124" s="3"/>
      <c r="AM124" s="3"/>
      <c r="AN124" s="3"/>
      <c r="AO124" s="3"/>
    </row>
    <row r="125" spans="1:41" ht="12.75" customHeight="1" x14ac:dyDescent="0.2">
      <c r="A125" s="3"/>
      <c r="B125" s="3"/>
      <c r="C125" s="3"/>
      <c r="D125" s="43"/>
      <c r="E125" s="3"/>
      <c r="F125" s="3"/>
      <c r="G125" s="3"/>
      <c r="H125" s="3"/>
      <c r="I125" s="3"/>
      <c r="J125" s="3"/>
      <c r="K125" s="3"/>
      <c r="L125" s="3"/>
      <c r="M125" s="3"/>
      <c r="N125" s="3"/>
      <c r="O125" s="3"/>
      <c r="P125" s="3"/>
      <c r="Q125" s="3"/>
      <c r="R125" s="3"/>
      <c r="S125" s="1"/>
      <c r="T125" s="1"/>
      <c r="U125" s="3"/>
      <c r="V125" s="3"/>
      <c r="W125" s="3"/>
      <c r="X125" s="3"/>
      <c r="Y125" s="3"/>
      <c r="Z125" s="3"/>
      <c r="AA125" s="3"/>
      <c r="AB125" s="3"/>
      <c r="AC125" s="3"/>
      <c r="AD125" s="3"/>
      <c r="AE125" s="3"/>
      <c r="AF125" s="3"/>
      <c r="AG125" s="3"/>
      <c r="AH125" s="3"/>
      <c r="AI125" s="3"/>
      <c r="AJ125" s="3"/>
      <c r="AK125" s="3"/>
      <c r="AL125" s="3"/>
      <c r="AM125" s="3"/>
      <c r="AN125" s="3"/>
      <c r="AO125" s="3"/>
    </row>
    <row r="126" spans="1:41" ht="12.75" customHeight="1" x14ac:dyDescent="0.2">
      <c r="A126" s="3"/>
      <c r="B126" s="3"/>
      <c r="C126" s="3"/>
      <c r="D126" s="43"/>
      <c r="E126" s="3"/>
      <c r="F126" s="3"/>
      <c r="G126" s="3"/>
      <c r="H126" s="3"/>
      <c r="I126" s="3"/>
      <c r="J126" s="3"/>
      <c r="K126" s="3"/>
      <c r="L126" s="3"/>
      <c r="M126" s="3"/>
      <c r="N126" s="3"/>
      <c r="O126" s="3"/>
      <c r="P126" s="3"/>
      <c r="Q126" s="3"/>
      <c r="R126" s="3"/>
      <c r="S126" s="1"/>
      <c r="T126" s="1"/>
      <c r="U126" s="3"/>
      <c r="V126" s="3"/>
      <c r="W126" s="3"/>
      <c r="X126" s="3"/>
      <c r="Y126" s="3"/>
      <c r="Z126" s="3"/>
      <c r="AA126" s="3"/>
      <c r="AB126" s="3"/>
      <c r="AC126" s="3"/>
      <c r="AD126" s="3"/>
      <c r="AE126" s="3"/>
      <c r="AF126" s="3"/>
      <c r="AG126" s="3"/>
      <c r="AH126" s="3"/>
      <c r="AI126" s="3"/>
      <c r="AJ126" s="3"/>
      <c r="AK126" s="3"/>
      <c r="AL126" s="3"/>
      <c r="AM126" s="3"/>
      <c r="AN126" s="3"/>
      <c r="AO126" s="3"/>
    </row>
    <row r="127" spans="1:41" ht="12.75" customHeight="1" x14ac:dyDescent="0.2">
      <c r="A127" s="3"/>
      <c r="B127" s="3"/>
      <c r="C127" s="3"/>
      <c r="D127" s="43"/>
      <c r="E127" s="3"/>
      <c r="F127" s="3"/>
      <c r="G127" s="3"/>
      <c r="H127" s="3"/>
      <c r="I127" s="3"/>
      <c r="J127" s="3"/>
      <c r="K127" s="3"/>
      <c r="L127" s="3"/>
      <c r="M127" s="3"/>
      <c r="N127" s="3"/>
      <c r="O127" s="3"/>
      <c r="P127" s="3"/>
      <c r="Q127" s="3"/>
      <c r="R127" s="3"/>
      <c r="S127" s="1"/>
      <c r="T127" s="1"/>
      <c r="U127" s="3"/>
      <c r="V127" s="3"/>
      <c r="W127" s="3"/>
      <c r="X127" s="3"/>
      <c r="Y127" s="3"/>
      <c r="Z127" s="3"/>
      <c r="AA127" s="3"/>
      <c r="AB127" s="3"/>
      <c r="AC127" s="3"/>
      <c r="AD127" s="3"/>
      <c r="AE127" s="3"/>
      <c r="AF127" s="3"/>
      <c r="AG127" s="3"/>
      <c r="AH127" s="3"/>
      <c r="AI127" s="3"/>
      <c r="AJ127" s="3"/>
      <c r="AK127" s="3"/>
      <c r="AL127" s="3"/>
      <c r="AM127" s="3"/>
      <c r="AN127" s="3"/>
      <c r="AO127" s="3"/>
    </row>
    <row r="128" spans="1:41" ht="12.75" customHeight="1" x14ac:dyDescent="0.2">
      <c r="A128" s="3"/>
      <c r="B128" s="3"/>
      <c r="C128" s="3"/>
      <c r="D128" s="43"/>
      <c r="E128" s="3"/>
      <c r="F128" s="3"/>
      <c r="G128" s="3"/>
      <c r="H128" s="3"/>
      <c r="I128" s="3"/>
      <c r="J128" s="3"/>
      <c r="K128" s="3"/>
      <c r="L128" s="3"/>
      <c r="M128" s="3"/>
      <c r="N128" s="3"/>
      <c r="O128" s="3"/>
      <c r="P128" s="3"/>
      <c r="Q128" s="3"/>
      <c r="R128" s="3"/>
      <c r="S128" s="1"/>
      <c r="T128" s="1"/>
      <c r="U128" s="3"/>
      <c r="V128" s="3"/>
      <c r="W128" s="3"/>
      <c r="X128" s="3"/>
      <c r="Y128" s="3"/>
      <c r="Z128" s="3"/>
      <c r="AA128" s="3"/>
      <c r="AB128" s="3"/>
      <c r="AC128" s="3"/>
      <c r="AD128" s="3"/>
      <c r="AE128" s="3"/>
      <c r="AF128" s="3"/>
      <c r="AG128" s="3"/>
      <c r="AH128" s="3"/>
      <c r="AI128" s="3"/>
      <c r="AJ128" s="3"/>
      <c r="AK128" s="3"/>
      <c r="AL128" s="3"/>
      <c r="AM128" s="3"/>
      <c r="AN128" s="3"/>
      <c r="AO128" s="3"/>
    </row>
    <row r="129" spans="1:41" ht="12.75" customHeight="1" x14ac:dyDescent="0.2">
      <c r="A129" s="3"/>
      <c r="B129" s="3"/>
      <c r="C129" s="3"/>
      <c r="D129" s="43"/>
      <c r="E129" s="3"/>
      <c r="F129" s="3"/>
      <c r="G129" s="3"/>
      <c r="H129" s="3"/>
      <c r="I129" s="3"/>
      <c r="J129" s="3"/>
      <c r="K129" s="3"/>
      <c r="L129" s="3"/>
      <c r="M129" s="3"/>
      <c r="N129" s="3"/>
      <c r="O129" s="3"/>
      <c r="P129" s="3"/>
      <c r="Q129" s="3"/>
      <c r="R129" s="3"/>
      <c r="S129" s="1"/>
      <c r="T129" s="1"/>
      <c r="U129" s="3"/>
      <c r="V129" s="3"/>
      <c r="W129" s="3"/>
      <c r="X129" s="3"/>
      <c r="Y129" s="3"/>
      <c r="Z129" s="3"/>
      <c r="AA129" s="3"/>
      <c r="AB129" s="3"/>
      <c r="AC129" s="3"/>
      <c r="AD129" s="3"/>
      <c r="AE129" s="3"/>
      <c r="AF129" s="3"/>
      <c r="AG129" s="3"/>
      <c r="AH129" s="3"/>
      <c r="AI129" s="3"/>
      <c r="AJ129" s="3"/>
      <c r="AK129" s="3"/>
      <c r="AL129" s="3"/>
      <c r="AM129" s="3"/>
      <c r="AN129" s="3"/>
      <c r="AO129" s="3"/>
    </row>
    <row r="130" spans="1:41" ht="12.75" customHeight="1" x14ac:dyDescent="0.2">
      <c r="A130" s="3"/>
      <c r="B130" s="3"/>
      <c r="C130" s="3"/>
      <c r="D130" s="43"/>
      <c r="E130" s="3"/>
      <c r="F130" s="3"/>
      <c r="G130" s="3"/>
      <c r="H130" s="3"/>
      <c r="I130" s="3"/>
      <c r="J130" s="3"/>
      <c r="K130" s="3"/>
      <c r="L130" s="3"/>
      <c r="M130" s="3"/>
      <c r="N130" s="3"/>
      <c r="O130" s="3"/>
      <c r="P130" s="3"/>
      <c r="Q130" s="3"/>
      <c r="R130" s="3"/>
      <c r="S130" s="1"/>
      <c r="T130" s="1"/>
      <c r="U130" s="3"/>
      <c r="V130" s="3"/>
      <c r="W130" s="3"/>
      <c r="X130" s="3"/>
      <c r="Y130" s="3"/>
      <c r="Z130" s="3"/>
      <c r="AA130" s="3"/>
      <c r="AB130" s="3"/>
      <c r="AC130" s="3"/>
      <c r="AD130" s="3"/>
      <c r="AE130" s="3"/>
      <c r="AF130" s="3"/>
      <c r="AG130" s="3"/>
      <c r="AH130" s="3"/>
      <c r="AI130" s="3"/>
      <c r="AJ130" s="3"/>
      <c r="AK130" s="3"/>
      <c r="AL130" s="3"/>
      <c r="AM130" s="3"/>
      <c r="AN130" s="3"/>
      <c r="AO130" s="3"/>
    </row>
    <row r="131" spans="1:41" ht="12.75" customHeight="1" x14ac:dyDescent="0.2">
      <c r="A131" s="3"/>
      <c r="B131" s="3"/>
      <c r="C131" s="3"/>
      <c r="D131" s="43"/>
      <c r="E131" s="3"/>
      <c r="F131" s="3"/>
      <c r="G131" s="3"/>
      <c r="H131" s="3"/>
      <c r="I131" s="3"/>
      <c r="J131" s="3"/>
      <c r="K131" s="3"/>
      <c r="L131" s="3"/>
      <c r="M131" s="3"/>
      <c r="N131" s="3"/>
      <c r="O131" s="3"/>
      <c r="P131" s="3"/>
      <c r="Q131" s="3"/>
      <c r="R131" s="3"/>
      <c r="S131" s="1"/>
      <c r="T131" s="1"/>
      <c r="U131" s="3"/>
      <c r="V131" s="3"/>
      <c r="W131" s="3"/>
      <c r="X131" s="3"/>
      <c r="Y131" s="3"/>
      <c r="Z131" s="3"/>
      <c r="AA131" s="3"/>
      <c r="AB131" s="3"/>
      <c r="AC131" s="3"/>
      <c r="AD131" s="3"/>
      <c r="AE131" s="3"/>
      <c r="AF131" s="3"/>
      <c r="AG131" s="3"/>
      <c r="AH131" s="3"/>
      <c r="AI131" s="3"/>
      <c r="AJ131" s="3"/>
      <c r="AK131" s="3"/>
      <c r="AL131" s="3"/>
      <c r="AM131" s="3"/>
      <c r="AN131" s="3"/>
      <c r="AO131" s="3"/>
    </row>
    <row r="132" spans="1:41" ht="12.75" customHeight="1" x14ac:dyDescent="0.2">
      <c r="A132" s="3"/>
      <c r="B132" s="3"/>
      <c r="C132" s="3"/>
      <c r="D132" s="43"/>
      <c r="E132" s="3"/>
      <c r="F132" s="3"/>
      <c r="G132" s="3"/>
      <c r="H132" s="3"/>
      <c r="I132" s="3"/>
      <c r="J132" s="3"/>
      <c r="K132" s="3"/>
      <c r="L132" s="3"/>
      <c r="M132" s="3"/>
      <c r="N132" s="3"/>
      <c r="O132" s="3"/>
      <c r="P132" s="3"/>
      <c r="Q132" s="3"/>
      <c r="R132" s="3"/>
      <c r="S132" s="1"/>
      <c r="T132" s="1"/>
      <c r="U132" s="3"/>
      <c r="V132" s="3"/>
      <c r="W132" s="3"/>
      <c r="X132" s="3"/>
      <c r="Y132" s="3"/>
      <c r="Z132" s="3"/>
      <c r="AA132" s="3"/>
      <c r="AB132" s="3"/>
      <c r="AC132" s="3"/>
      <c r="AD132" s="3"/>
      <c r="AE132" s="3"/>
      <c r="AF132" s="3"/>
      <c r="AG132" s="3"/>
      <c r="AH132" s="3"/>
      <c r="AI132" s="3"/>
      <c r="AJ132" s="3"/>
      <c r="AK132" s="3"/>
      <c r="AL132" s="3"/>
      <c r="AM132" s="3"/>
      <c r="AN132" s="3"/>
      <c r="AO132" s="3"/>
    </row>
    <row r="133" spans="1:41" ht="12.75" customHeight="1" x14ac:dyDescent="0.2">
      <c r="A133" s="3"/>
      <c r="B133" s="3"/>
      <c r="C133" s="3"/>
      <c r="D133" s="43"/>
      <c r="E133" s="3"/>
      <c r="F133" s="3"/>
      <c r="G133" s="3"/>
      <c r="H133" s="3"/>
      <c r="I133" s="3"/>
      <c r="J133" s="3"/>
      <c r="K133" s="3"/>
      <c r="L133" s="3"/>
      <c r="M133" s="3"/>
      <c r="N133" s="3"/>
      <c r="O133" s="3"/>
      <c r="P133" s="3"/>
      <c r="Q133" s="3"/>
      <c r="R133" s="3"/>
      <c r="S133" s="1"/>
      <c r="T133" s="1"/>
      <c r="U133" s="3"/>
      <c r="V133" s="3"/>
      <c r="W133" s="3"/>
      <c r="X133" s="3"/>
      <c r="Y133" s="3"/>
      <c r="Z133" s="3"/>
      <c r="AA133" s="3"/>
      <c r="AB133" s="3"/>
      <c r="AC133" s="3"/>
      <c r="AD133" s="3"/>
      <c r="AE133" s="3"/>
      <c r="AF133" s="3"/>
      <c r="AG133" s="3"/>
      <c r="AH133" s="3"/>
      <c r="AI133" s="3"/>
      <c r="AJ133" s="3"/>
      <c r="AK133" s="3"/>
      <c r="AL133" s="3"/>
      <c r="AM133" s="3"/>
      <c r="AN133" s="3"/>
      <c r="AO133" s="3"/>
    </row>
    <row r="134" spans="1:41" ht="12.75" customHeight="1" x14ac:dyDescent="0.2">
      <c r="A134" s="3"/>
      <c r="B134" s="3"/>
      <c r="C134" s="3"/>
      <c r="D134" s="43"/>
      <c r="E134" s="3"/>
      <c r="F134" s="3"/>
      <c r="G134" s="3"/>
      <c r="H134" s="3"/>
      <c r="I134" s="3"/>
      <c r="J134" s="3"/>
      <c r="K134" s="3"/>
      <c r="L134" s="3"/>
      <c r="M134" s="3"/>
      <c r="N134" s="3"/>
      <c r="O134" s="3"/>
      <c r="P134" s="3"/>
      <c r="Q134" s="3"/>
      <c r="R134" s="3"/>
      <c r="S134" s="1"/>
      <c r="T134" s="1"/>
      <c r="U134" s="3"/>
      <c r="V134" s="3"/>
      <c r="W134" s="3"/>
      <c r="X134" s="3"/>
      <c r="Y134" s="3"/>
      <c r="Z134" s="3"/>
      <c r="AA134" s="3"/>
      <c r="AB134" s="3"/>
      <c r="AC134" s="3"/>
      <c r="AD134" s="3"/>
      <c r="AE134" s="3"/>
      <c r="AF134" s="3"/>
      <c r="AG134" s="3"/>
      <c r="AH134" s="3"/>
      <c r="AI134" s="3"/>
      <c r="AJ134" s="3"/>
      <c r="AK134" s="3"/>
      <c r="AL134" s="3"/>
      <c r="AM134" s="3"/>
      <c r="AN134" s="3"/>
      <c r="AO134" s="3"/>
    </row>
    <row r="135" spans="1:41" ht="12.75" customHeight="1" x14ac:dyDescent="0.2">
      <c r="A135" s="3"/>
      <c r="B135" s="3"/>
      <c r="C135" s="3"/>
      <c r="D135" s="43"/>
      <c r="E135" s="3"/>
      <c r="F135" s="3"/>
      <c r="G135" s="3"/>
      <c r="H135" s="3"/>
      <c r="I135" s="3"/>
      <c r="J135" s="3"/>
      <c r="K135" s="3"/>
      <c r="L135" s="3"/>
      <c r="M135" s="3"/>
      <c r="N135" s="3"/>
      <c r="O135" s="3"/>
      <c r="P135" s="3"/>
      <c r="Q135" s="3"/>
      <c r="R135" s="3"/>
      <c r="S135" s="1"/>
      <c r="T135" s="1"/>
      <c r="U135" s="3"/>
      <c r="V135" s="3"/>
      <c r="W135" s="3"/>
      <c r="X135" s="3"/>
      <c r="Y135" s="3"/>
      <c r="Z135" s="3"/>
      <c r="AA135" s="3"/>
      <c r="AB135" s="3"/>
      <c r="AC135" s="3"/>
      <c r="AD135" s="3"/>
      <c r="AE135" s="3"/>
      <c r="AF135" s="3"/>
      <c r="AG135" s="3"/>
      <c r="AH135" s="3"/>
      <c r="AI135" s="3"/>
      <c r="AJ135" s="3"/>
      <c r="AK135" s="3"/>
      <c r="AL135" s="3"/>
      <c r="AM135" s="3"/>
      <c r="AN135" s="3"/>
      <c r="AO135" s="3"/>
    </row>
    <row r="136" spans="1:41" ht="12.75" customHeight="1" x14ac:dyDescent="0.2">
      <c r="A136" s="3"/>
      <c r="B136" s="3"/>
      <c r="C136" s="3"/>
      <c r="D136" s="43"/>
      <c r="E136" s="3"/>
      <c r="F136" s="3"/>
      <c r="G136" s="3"/>
      <c r="H136" s="3"/>
      <c r="I136" s="3"/>
      <c r="J136" s="3"/>
      <c r="K136" s="3"/>
      <c r="L136" s="3"/>
      <c r="M136" s="3"/>
      <c r="N136" s="3"/>
      <c r="O136" s="3"/>
      <c r="P136" s="3"/>
      <c r="Q136" s="3"/>
      <c r="R136" s="3"/>
      <c r="S136" s="1"/>
      <c r="T136" s="1"/>
      <c r="U136" s="3"/>
      <c r="V136" s="3"/>
      <c r="W136" s="3"/>
      <c r="X136" s="3"/>
      <c r="Y136" s="3"/>
      <c r="Z136" s="3"/>
      <c r="AA136" s="3"/>
      <c r="AB136" s="3"/>
      <c r="AC136" s="3"/>
      <c r="AD136" s="3"/>
      <c r="AE136" s="3"/>
      <c r="AF136" s="3"/>
      <c r="AG136" s="3"/>
      <c r="AH136" s="3"/>
      <c r="AI136" s="3"/>
      <c r="AJ136" s="3"/>
      <c r="AK136" s="3"/>
      <c r="AL136" s="3"/>
      <c r="AM136" s="3"/>
      <c r="AN136" s="3"/>
      <c r="AO136" s="3"/>
    </row>
    <row r="137" spans="1:41" ht="12.75" customHeight="1" x14ac:dyDescent="0.2">
      <c r="A137" s="3"/>
      <c r="B137" s="3"/>
      <c r="C137" s="3"/>
      <c r="D137" s="43"/>
      <c r="E137" s="3"/>
      <c r="F137" s="3"/>
      <c r="G137" s="3"/>
      <c r="H137" s="3"/>
      <c r="I137" s="3"/>
      <c r="J137" s="3"/>
      <c r="K137" s="3"/>
      <c r="L137" s="3"/>
      <c r="M137" s="3"/>
      <c r="N137" s="3"/>
      <c r="O137" s="3"/>
      <c r="P137" s="3"/>
      <c r="Q137" s="3"/>
      <c r="R137" s="3"/>
      <c r="S137" s="1"/>
      <c r="T137" s="1"/>
      <c r="U137" s="3"/>
      <c r="V137" s="3"/>
      <c r="W137" s="3"/>
      <c r="X137" s="3"/>
      <c r="Y137" s="3"/>
      <c r="Z137" s="3"/>
      <c r="AA137" s="3"/>
      <c r="AB137" s="3"/>
      <c r="AC137" s="3"/>
      <c r="AD137" s="3"/>
      <c r="AE137" s="3"/>
      <c r="AF137" s="3"/>
      <c r="AG137" s="3"/>
      <c r="AH137" s="3"/>
      <c r="AI137" s="3"/>
      <c r="AJ137" s="3"/>
      <c r="AK137" s="3"/>
      <c r="AL137" s="3"/>
      <c r="AM137" s="3"/>
      <c r="AN137" s="3"/>
      <c r="AO137" s="3"/>
    </row>
    <row r="138" spans="1:41" ht="12.75" customHeight="1" x14ac:dyDescent="0.2">
      <c r="A138" s="3"/>
      <c r="B138" s="3"/>
      <c r="C138" s="3"/>
      <c r="D138" s="43"/>
      <c r="E138" s="3"/>
      <c r="F138" s="3"/>
      <c r="G138" s="3"/>
      <c r="H138" s="3"/>
      <c r="I138" s="3"/>
      <c r="J138" s="3"/>
      <c r="K138" s="3"/>
      <c r="L138" s="3"/>
      <c r="M138" s="3"/>
      <c r="N138" s="3"/>
      <c r="O138" s="3"/>
      <c r="P138" s="3"/>
      <c r="Q138" s="3"/>
      <c r="R138" s="3"/>
      <c r="S138" s="1"/>
      <c r="T138" s="1"/>
      <c r="U138" s="3"/>
      <c r="V138" s="3"/>
      <c r="W138" s="3"/>
      <c r="X138" s="3"/>
      <c r="Y138" s="3"/>
      <c r="Z138" s="3"/>
      <c r="AA138" s="3"/>
      <c r="AB138" s="3"/>
      <c r="AC138" s="3"/>
      <c r="AD138" s="3"/>
      <c r="AE138" s="3"/>
      <c r="AF138" s="3"/>
      <c r="AG138" s="3"/>
      <c r="AH138" s="3"/>
      <c r="AI138" s="3"/>
      <c r="AJ138" s="3"/>
      <c r="AK138" s="3"/>
      <c r="AL138" s="3"/>
      <c r="AM138" s="3"/>
      <c r="AN138" s="3"/>
      <c r="AO138" s="3"/>
    </row>
    <row r="139" spans="1:41" ht="12.75" customHeight="1" x14ac:dyDescent="0.2">
      <c r="A139" s="3"/>
      <c r="B139" s="3"/>
      <c r="C139" s="3"/>
      <c r="D139" s="43"/>
      <c r="E139" s="3"/>
      <c r="F139" s="3"/>
      <c r="G139" s="3"/>
      <c r="H139" s="3"/>
      <c r="I139" s="3"/>
      <c r="J139" s="3"/>
      <c r="K139" s="3"/>
      <c r="L139" s="3"/>
      <c r="M139" s="3"/>
      <c r="N139" s="3"/>
      <c r="O139" s="3"/>
      <c r="P139" s="3"/>
      <c r="Q139" s="3"/>
      <c r="R139" s="3"/>
      <c r="S139" s="1"/>
      <c r="T139" s="1"/>
      <c r="U139" s="3"/>
      <c r="V139" s="3"/>
      <c r="W139" s="3"/>
      <c r="X139" s="3"/>
      <c r="Y139" s="3"/>
      <c r="Z139" s="3"/>
      <c r="AA139" s="3"/>
      <c r="AB139" s="3"/>
      <c r="AC139" s="3"/>
      <c r="AD139" s="3"/>
      <c r="AE139" s="3"/>
      <c r="AF139" s="3"/>
      <c r="AG139" s="3"/>
      <c r="AH139" s="3"/>
      <c r="AI139" s="3"/>
      <c r="AJ139" s="3"/>
      <c r="AK139" s="3"/>
      <c r="AL139" s="3"/>
      <c r="AM139" s="3"/>
      <c r="AN139" s="3"/>
      <c r="AO139" s="3"/>
    </row>
    <row r="140" spans="1:41" ht="12.75" customHeight="1" x14ac:dyDescent="0.2">
      <c r="A140" s="3"/>
      <c r="B140" s="3"/>
      <c r="C140" s="3"/>
      <c r="D140" s="43"/>
      <c r="E140" s="3"/>
      <c r="F140" s="3"/>
      <c r="G140" s="3"/>
      <c r="H140" s="3"/>
      <c r="I140" s="3"/>
      <c r="J140" s="3"/>
      <c r="K140" s="3"/>
      <c r="L140" s="3"/>
      <c r="M140" s="3"/>
      <c r="N140" s="3"/>
      <c r="O140" s="3"/>
      <c r="P140" s="3"/>
      <c r="Q140" s="3"/>
      <c r="R140" s="3"/>
      <c r="S140" s="1"/>
      <c r="T140" s="1"/>
      <c r="U140" s="3"/>
      <c r="V140" s="3"/>
      <c r="W140" s="3"/>
      <c r="X140" s="3"/>
      <c r="Y140" s="3"/>
      <c r="Z140" s="3"/>
      <c r="AA140" s="3"/>
      <c r="AB140" s="3"/>
      <c r="AC140" s="3"/>
      <c r="AD140" s="3"/>
      <c r="AE140" s="3"/>
      <c r="AF140" s="3"/>
      <c r="AG140" s="3"/>
      <c r="AH140" s="3"/>
      <c r="AI140" s="3"/>
      <c r="AJ140" s="3"/>
      <c r="AK140" s="3"/>
      <c r="AL140" s="3"/>
      <c r="AM140" s="3"/>
      <c r="AN140" s="3"/>
      <c r="AO140" s="3"/>
    </row>
    <row r="141" spans="1:41" ht="12.75" customHeight="1" x14ac:dyDescent="0.2">
      <c r="A141" s="3"/>
      <c r="B141" s="3"/>
      <c r="C141" s="3"/>
      <c r="D141" s="43"/>
      <c r="E141" s="3"/>
      <c r="F141" s="3"/>
      <c r="G141" s="3"/>
      <c r="H141" s="3"/>
      <c r="I141" s="3"/>
      <c r="J141" s="3"/>
      <c r="K141" s="3"/>
      <c r="L141" s="3"/>
      <c r="M141" s="3"/>
      <c r="N141" s="3"/>
      <c r="O141" s="3"/>
      <c r="P141" s="3"/>
      <c r="Q141" s="3"/>
      <c r="R141" s="3"/>
      <c r="S141" s="1"/>
      <c r="T141" s="1"/>
      <c r="U141" s="3"/>
      <c r="V141" s="3"/>
      <c r="W141" s="3"/>
      <c r="X141" s="3"/>
      <c r="Y141" s="3"/>
      <c r="Z141" s="3"/>
      <c r="AA141" s="3"/>
      <c r="AB141" s="3"/>
      <c r="AC141" s="3"/>
      <c r="AD141" s="3"/>
      <c r="AE141" s="3"/>
      <c r="AF141" s="3"/>
      <c r="AG141" s="3"/>
      <c r="AH141" s="3"/>
      <c r="AI141" s="3"/>
      <c r="AJ141" s="3"/>
      <c r="AK141" s="3"/>
      <c r="AL141" s="3"/>
      <c r="AM141" s="3"/>
      <c r="AN141" s="3"/>
      <c r="AO141" s="3"/>
    </row>
    <row r="142" spans="1:41" ht="12.75" customHeight="1" x14ac:dyDescent="0.2">
      <c r="A142" s="3"/>
      <c r="B142" s="3"/>
      <c r="C142" s="3"/>
      <c r="D142" s="43"/>
      <c r="E142" s="3"/>
      <c r="F142" s="3"/>
      <c r="G142" s="3"/>
      <c r="H142" s="3"/>
      <c r="I142" s="3"/>
      <c r="J142" s="3"/>
      <c r="K142" s="3"/>
      <c r="L142" s="3"/>
      <c r="M142" s="3"/>
      <c r="N142" s="3"/>
      <c r="O142" s="3"/>
      <c r="P142" s="3"/>
      <c r="Q142" s="3"/>
      <c r="R142" s="3"/>
      <c r="S142" s="1"/>
      <c r="T142" s="1"/>
      <c r="U142" s="3"/>
      <c r="V142" s="3"/>
      <c r="W142" s="3"/>
      <c r="X142" s="3"/>
      <c r="Y142" s="3"/>
      <c r="Z142" s="3"/>
      <c r="AA142" s="3"/>
      <c r="AB142" s="3"/>
      <c r="AC142" s="3"/>
      <c r="AD142" s="3"/>
      <c r="AE142" s="3"/>
      <c r="AF142" s="3"/>
      <c r="AG142" s="3"/>
      <c r="AH142" s="3"/>
      <c r="AI142" s="3"/>
      <c r="AJ142" s="3"/>
      <c r="AK142" s="3"/>
      <c r="AL142" s="3"/>
      <c r="AM142" s="3"/>
      <c r="AN142" s="3"/>
      <c r="AO142" s="3"/>
    </row>
    <row r="143" spans="1:41" ht="12.75" customHeight="1" x14ac:dyDescent="0.2">
      <c r="A143" s="3"/>
      <c r="B143" s="3"/>
      <c r="C143" s="3"/>
      <c r="D143" s="43"/>
      <c r="E143" s="3"/>
      <c r="F143" s="3"/>
      <c r="G143" s="3"/>
      <c r="H143" s="3"/>
      <c r="I143" s="3"/>
      <c r="J143" s="3"/>
      <c r="K143" s="3"/>
      <c r="L143" s="3"/>
      <c r="M143" s="3"/>
      <c r="N143" s="3"/>
      <c r="O143" s="3"/>
      <c r="P143" s="3"/>
      <c r="Q143" s="3"/>
      <c r="R143" s="3"/>
      <c r="S143" s="1"/>
      <c r="T143" s="1"/>
      <c r="U143" s="3"/>
      <c r="V143" s="3"/>
      <c r="W143" s="3"/>
      <c r="X143" s="3"/>
      <c r="Y143" s="3"/>
      <c r="Z143" s="3"/>
      <c r="AA143" s="3"/>
      <c r="AB143" s="3"/>
      <c r="AC143" s="3"/>
      <c r="AD143" s="3"/>
      <c r="AE143" s="3"/>
      <c r="AF143" s="3"/>
      <c r="AG143" s="3"/>
      <c r="AH143" s="3"/>
      <c r="AI143" s="3"/>
      <c r="AJ143" s="3"/>
      <c r="AK143" s="3"/>
      <c r="AL143" s="3"/>
      <c r="AM143" s="3"/>
      <c r="AN143" s="3"/>
      <c r="AO143" s="3"/>
    </row>
    <row r="144" spans="1:41" ht="12.75" customHeight="1" x14ac:dyDescent="0.2">
      <c r="A144" s="3"/>
      <c r="B144" s="3"/>
      <c r="C144" s="3"/>
      <c r="D144" s="43"/>
      <c r="E144" s="3"/>
      <c r="F144" s="3"/>
      <c r="G144" s="3"/>
      <c r="H144" s="3"/>
      <c r="I144" s="3"/>
      <c r="J144" s="3"/>
      <c r="K144" s="3"/>
      <c r="L144" s="3"/>
      <c r="M144" s="3"/>
      <c r="N144" s="3"/>
      <c r="O144" s="3"/>
      <c r="P144" s="3"/>
      <c r="Q144" s="3"/>
      <c r="R144" s="3"/>
      <c r="S144" s="1"/>
      <c r="T144" s="1"/>
      <c r="U144" s="3"/>
      <c r="V144" s="3"/>
      <c r="W144" s="3"/>
      <c r="X144" s="3"/>
      <c r="Y144" s="3"/>
      <c r="Z144" s="3"/>
      <c r="AA144" s="3"/>
      <c r="AB144" s="3"/>
      <c r="AC144" s="3"/>
      <c r="AD144" s="3"/>
      <c r="AE144" s="3"/>
      <c r="AF144" s="3"/>
      <c r="AG144" s="3"/>
      <c r="AH144" s="3"/>
      <c r="AI144" s="3"/>
      <c r="AJ144" s="3"/>
      <c r="AK144" s="3"/>
      <c r="AL144" s="3"/>
      <c r="AM144" s="3"/>
      <c r="AN144" s="3"/>
      <c r="AO144" s="3"/>
    </row>
    <row r="145" spans="1:41" ht="12.75" customHeight="1" x14ac:dyDescent="0.2">
      <c r="A145" s="3"/>
      <c r="B145" s="3"/>
      <c r="C145" s="3"/>
      <c r="D145" s="43"/>
      <c r="E145" s="3"/>
      <c r="F145" s="3"/>
      <c r="G145" s="3"/>
      <c r="H145" s="3"/>
      <c r="I145" s="3"/>
      <c r="J145" s="3"/>
      <c r="K145" s="3"/>
      <c r="L145" s="3"/>
      <c r="M145" s="3"/>
      <c r="N145" s="3"/>
      <c r="O145" s="3"/>
      <c r="P145" s="3"/>
      <c r="Q145" s="3"/>
      <c r="R145" s="3"/>
      <c r="S145" s="1"/>
      <c r="T145" s="1"/>
      <c r="U145" s="3"/>
      <c r="V145" s="3"/>
      <c r="W145" s="3"/>
      <c r="X145" s="3"/>
      <c r="Y145" s="3"/>
      <c r="Z145" s="3"/>
      <c r="AA145" s="3"/>
      <c r="AB145" s="3"/>
      <c r="AC145" s="3"/>
      <c r="AD145" s="3"/>
      <c r="AE145" s="3"/>
      <c r="AF145" s="3"/>
      <c r="AG145" s="3"/>
      <c r="AH145" s="3"/>
      <c r="AI145" s="3"/>
      <c r="AJ145" s="3"/>
      <c r="AK145" s="3"/>
      <c r="AL145" s="3"/>
      <c r="AM145" s="3"/>
      <c r="AN145" s="3"/>
      <c r="AO145" s="3"/>
    </row>
    <row r="146" spans="1:41" ht="12.75" customHeight="1" x14ac:dyDescent="0.2">
      <c r="A146" s="3"/>
      <c r="B146" s="3"/>
      <c r="C146" s="3"/>
      <c r="D146" s="43"/>
      <c r="E146" s="3"/>
      <c r="F146" s="3"/>
      <c r="G146" s="3"/>
      <c r="H146" s="3"/>
      <c r="I146" s="3"/>
      <c r="J146" s="3"/>
      <c r="K146" s="3"/>
      <c r="L146" s="3"/>
      <c r="M146" s="3"/>
      <c r="N146" s="3"/>
      <c r="O146" s="3"/>
      <c r="P146" s="3"/>
      <c r="Q146" s="3"/>
      <c r="R146" s="3"/>
      <c r="S146" s="1"/>
      <c r="T146" s="1"/>
      <c r="U146" s="3"/>
      <c r="V146" s="3"/>
      <c r="W146" s="3"/>
      <c r="X146" s="3"/>
      <c r="Y146" s="3"/>
      <c r="Z146" s="3"/>
      <c r="AA146" s="3"/>
      <c r="AB146" s="3"/>
      <c r="AC146" s="3"/>
      <c r="AD146" s="3"/>
      <c r="AE146" s="3"/>
      <c r="AF146" s="3"/>
      <c r="AG146" s="3"/>
      <c r="AH146" s="3"/>
      <c r="AI146" s="3"/>
      <c r="AJ146" s="3"/>
      <c r="AK146" s="3"/>
      <c r="AL146" s="3"/>
      <c r="AM146" s="3"/>
      <c r="AN146" s="3"/>
      <c r="AO146" s="3"/>
    </row>
    <row r="147" spans="1:41" ht="12.75" customHeight="1" x14ac:dyDescent="0.2">
      <c r="A147" s="3"/>
      <c r="B147" s="3"/>
      <c r="C147" s="3"/>
      <c r="D147" s="43"/>
      <c r="E147" s="3"/>
      <c r="F147" s="3"/>
      <c r="G147" s="3"/>
      <c r="H147" s="3"/>
      <c r="I147" s="3"/>
      <c r="J147" s="3"/>
      <c r="K147" s="3"/>
      <c r="L147" s="3"/>
      <c r="M147" s="3"/>
      <c r="N147" s="3"/>
      <c r="O147" s="3"/>
      <c r="P147" s="3"/>
      <c r="Q147" s="3"/>
      <c r="R147" s="3"/>
      <c r="S147" s="1"/>
      <c r="T147" s="1"/>
      <c r="U147" s="3"/>
      <c r="V147" s="3"/>
      <c r="W147" s="3"/>
      <c r="X147" s="3"/>
      <c r="Y147" s="3"/>
      <c r="Z147" s="3"/>
      <c r="AA147" s="3"/>
      <c r="AB147" s="3"/>
      <c r="AC147" s="3"/>
      <c r="AD147" s="3"/>
      <c r="AE147" s="3"/>
      <c r="AF147" s="3"/>
      <c r="AG147" s="3"/>
      <c r="AH147" s="3"/>
      <c r="AI147" s="3"/>
      <c r="AJ147" s="3"/>
      <c r="AK147" s="3"/>
      <c r="AL147" s="3"/>
      <c r="AM147" s="3"/>
      <c r="AN147" s="3"/>
      <c r="AO147" s="3"/>
    </row>
    <row r="148" spans="1:41" ht="12.75" customHeight="1" x14ac:dyDescent="0.2">
      <c r="A148" s="3"/>
      <c r="B148" s="3"/>
      <c r="C148" s="3"/>
      <c r="D148" s="43"/>
      <c r="E148" s="3"/>
      <c r="F148" s="3"/>
      <c r="G148" s="3"/>
      <c r="H148" s="3"/>
      <c r="I148" s="3"/>
      <c r="J148" s="3"/>
      <c r="K148" s="3"/>
      <c r="L148" s="3"/>
      <c r="M148" s="3"/>
      <c r="N148" s="3"/>
      <c r="O148" s="3"/>
      <c r="P148" s="3"/>
      <c r="Q148" s="3"/>
      <c r="R148" s="3"/>
      <c r="S148" s="1"/>
      <c r="T148" s="1"/>
      <c r="U148" s="3"/>
      <c r="V148" s="3"/>
      <c r="W148" s="3"/>
      <c r="X148" s="3"/>
      <c r="Y148" s="3"/>
      <c r="Z148" s="3"/>
      <c r="AA148" s="3"/>
      <c r="AB148" s="3"/>
      <c r="AC148" s="3"/>
      <c r="AD148" s="3"/>
      <c r="AE148" s="3"/>
      <c r="AF148" s="3"/>
      <c r="AG148" s="3"/>
      <c r="AH148" s="3"/>
      <c r="AI148" s="3"/>
      <c r="AJ148" s="3"/>
      <c r="AK148" s="3"/>
      <c r="AL148" s="3"/>
      <c r="AM148" s="3"/>
      <c r="AN148" s="3"/>
      <c r="AO148" s="3"/>
    </row>
    <row r="149" spans="1:41" ht="12.75" customHeight="1" x14ac:dyDescent="0.2">
      <c r="A149" s="3"/>
      <c r="B149" s="3"/>
      <c r="C149" s="3"/>
      <c r="D149" s="43"/>
      <c r="E149" s="3"/>
      <c r="F149" s="3"/>
      <c r="G149" s="3"/>
      <c r="H149" s="3"/>
      <c r="I149" s="3"/>
      <c r="J149" s="3"/>
      <c r="K149" s="3"/>
      <c r="L149" s="3"/>
      <c r="M149" s="3"/>
      <c r="N149" s="3"/>
      <c r="O149" s="3"/>
      <c r="P149" s="3"/>
      <c r="Q149" s="3"/>
      <c r="R149" s="3"/>
      <c r="S149" s="1"/>
      <c r="T149" s="1"/>
      <c r="U149" s="3"/>
      <c r="V149" s="3"/>
      <c r="W149" s="3"/>
      <c r="X149" s="3"/>
      <c r="Y149" s="3"/>
      <c r="Z149" s="3"/>
      <c r="AA149" s="3"/>
      <c r="AB149" s="3"/>
      <c r="AC149" s="3"/>
      <c r="AD149" s="3"/>
      <c r="AE149" s="3"/>
      <c r="AF149" s="3"/>
      <c r="AG149" s="3"/>
      <c r="AH149" s="3"/>
      <c r="AI149" s="3"/>
      <c r="AJ149" s="3"/>
      <c r="AK149" s="3"/>
      <c r="AL149" s="3"/>
      <c r="AM149" s="3"/>
      <c r="AN149" s="3"/>
      <c r="AO149" s="3"/>
    </row>
    <row r="150" spans="1:41" ht="12.75" customHeight="1" x14ac:dyDescent="0.2">
      <c r="A150" s="3"/>
      <c r="B150" s="3"/>
      <c r="C150" s="3"/>
      <c r="D150" s="43"/>
      <c r="E150" s="3"/>
      <c r="F150" s="3"/>
      <c r="G150" s="3"/>
      <c r="H150" s="3"/>
      <c r="I150" s="3"/>
      <c r="J150" s="3"/>
      <c r="K150" s="3"/>
      <c r="L150" s="3"/>
      <c r="M150" s="3"/>
      <c r="N150" s="3"/>
      <c r="O150" s="3"/>
      <c r="P150" s="3"/>
      <c r="Q150" s="3"/>
      <c r="R150" s="3"/>
      <c r="S150" s="1"/>
      <c r="T150" s="1"/>
      <c r="U150" s="3"/>
      <c r="V150" s="3"/>
      <c r="W150" s="3"/>
      <c r="X150" s="3"/>
      <c r="Y150" s="3"/>
      <c r="Z150" s="3"/>
      <c r="AA150" s="3"/>
      <c r="AB150" s="3"/>
      <c r="AC150" s="3"/>
      <c r="AD150" s="3"/>
      <c r="AE150" s="3"/>
      <c r="AF150" s="3"/>
      <c r="AG150" s="3"/>
      <c r="AH150" s="3"/>
      <c r="AI150" s="3"/>
      <c r="AJ150" s="3"/>
      <c r="AK150" s="3"/>
      <c r="AL150" s="3"/>
      <c r="AM150" s="3"/>
      <c r="AN150" s="3"/>
      <c r="AO150" s="3"/>
    </row>
    <row r="151" spans="1:41" ht="12.75" customHeight="1" x14ac:dyDescent="0.2">
      <c r="A151" s="3"/>
      <c r="B151" s="3"/>
      <c r="C151" s="3"/>
      <c r="D151" s="43"/>
      <c r="E151" s="3"/>
      <c r="F151" s="3"/>
      <c r="G151" s="3"/>
      <c r="H151" s="3"/>
      <c r="I151" s="3"/>
      <c r="J151" s="3"/>
      <c r="K151" s="3"/>
      <c r="L151" s="3"/>
      <c r="M151" s="3"/>
      <c r="N151" s="3"/>
      <c r="O151" s="3"/>
      <c r="P151" s="3"/>
      <c r="Q151" s="3"/>
      <c r="R151" s="3"/>
      <c r="S151" s="1"/>
      <c r="T151" s="1"/>
      <c r="U151" s="3"/>
      <c r="V151" s="3"/>
      <c r="W151" s="3"/>
      <c r="X151" s="3"/>
      <c r="Y151" s="3"/>
      <c r="Z151" s="3"/>
      <c r="AA151" s="3"/>
      <c r="AB151" s="3"/>
      <c r="AC151" s="3"/>
      <c r="AD151" s="3"/>
      <c r="AE151" s="3"/>
      <c r="AF151" s="3"/>
      <c r="AG151" s="3"/>
      <c r="AH151" s="3"/>
      <c r="AI151" s="3"/>
      <c r="AJ151" s="3"/>
      <c r="AK151" s="3"/>
      <c r="AL151" s="3"/>
      <c r="AM151" s="3"/>
      <c r="AN151" s="3"/>
      <c r="AO151" s="3"/>
    </row>
    <row r="152" spans="1:41" ht="12.75" customHeight="1" x14ac:dyDescent="0.2">
      <c r="A152" s="3"/>
      <c r="B152" s="3"/>
      <c r="C152" s="3"/>
      <c r="D152" s="43"/>
      <c r="E152" s="3"/>
      <c r="F152" s="3"/>
      <c r="G152" s="3"/>
      <c r="H152" s="3"/>
      <c r="I152" s="3"/>
      <c r="J152" s="3"/>
      <c r="K152" s="3"/>
      <c r="L152" s="3"/>
      <c r="M152" s="3"/>
      <c r="N152" s="3"/>
      <c r="O152" s="3"/>
      <c r="P152" s="3"/>
      <c r="Q152" s="3"/>
      <c r="R152" s="3"/>
      <c r="S152" s="1"/>
      <c r="T152" s="1"/>
      <c r="U152" s="3"/>
      <c r="V152" s="3"/>
      <c r="W152" s="3"/>
      <c r="X152" s="3"/>
      <c r="Y152" s="3"/>
      <c r="Z152" s="3"/>
      <c r="AA152" s="3"/>
      <c r="AB152" s="3"/>
      <c r="AC152" s="3"/>
      <c r="AD152" s="3"/>
      <c r="AE152" s="3"/>
      <c r="AF152" s="3"/>
      <c r="AG152" s="3"/>
      <c r="AH152" s="3"/>
      <c r="AI152" s="3"/>
      <c r="AJ152" s="3"/>
      <c r="AK152" s="3"/>
      <c r="AL152" s="3"/>
      <c r="AM152" s="3"/>
      <c r="AN152" s="3"/>
      <c r="AO152" s="3"/>
    </row>
    <row r="153" spans="1:41" ht="12.75" customHeight="1" x14ac:dyDescent="0.2">
      <c r="A153" s="3"/>
      <c r="B153" s="3"/>
      <c r="C153" s="3"/>
      <c r="D153" s="43"/>
      <c r="E153" s="3"/>
      <c r="F153" s="3"/>
      <c r="G153" s="3"/>
      <c r="H153" s="3"/>
      <c r="I153" s="3"/>
      <c r="J153" s="3"/>
      <c r="K153" s="3"/>
      <c r="L153" s="3"/>
      <c r="M153" s="3"/>
      <c r="N153" s="3"/>
      <c r="O153" s="3"/>
      <c r="P153" s="3"/>
      <c r="Q153" s="3"/>
      <c r="R153" s="3"/>
      <c r="S153" s="1"/>
      <c r="T153" s="1"/>
      <c r="U153" s="3"/>
      <c r="V153" s="3"/>
      <c r="W153" s="3"/>
      <c r="X153" s="3"/>
      <c r="Y153" s="3"/>
      <c r="Z153" s="3"/>
      <c r="AA153" s="3"/>
      <c r="AB153" s="3"/>
      <c r="AC153" s="3"/>
      <c r="AD153" s="3"/>
      <c r="AE153" s="3"/>
      <c r="AF153" s="3"/>
      <c r="AG153" s="3"/>
      <c r="AH153" s="3"/>
      <c r="AI153" s="3"/>
      <c r="AJ153" s="3"/>
      <c r="AK153" s="3"/>
      <c r="AL153" s="3"/>
      <c r="AM153" s="3"/>
      <c r="AN153" s="3"/>
      <c r="AO153" s="3"/>
    </row>
    <row r="154" spans="1:41" ht="12.75" customHeight="1" x14ac:dyDescent="0.2">
      <c r="A154" s="3"/>
      <c r="B154" s="3"/>
      <c r="C154" s="3"/>
      <c r="D154" s="43"/>
      <c r="E154" s="3"/>
      <c r="F154" s="3"/>
      <c r="G154" s="3"/>
      <c r="H154" s="3"/>
      <c r="I154" s="3"/>
      <c r="J154" s="3"/>
      <c r="K154" s="3"/>
      <c r="L154" s="3"/>
      <c r="M154" s="3"/>
      <c r="N154" s="3"/>
      <c r="O154" s="3"/>
      <c r="P154" s="3"/>
      <c r="Q154" s="3"/>
      <c r="R154" s="3"/>
      <c r="S154" s="1"/>
      <c r="T154" s="1"/>
      <c r="U154" s="3"/>
      <c r="V154" s="3"/>
      <c r="W154" s="3"/>
      <c r="X154" s="3"/>
      <c r="Y154" s="3"/>
      <c r="Z154" s="3"/>
      <c r="AA154" s="3"/>
      <c r="AB154" s="3"/>
      <c r="AC154" s="3"/>
      <c r="AD154" s="3"/>
      <c r="AE154" s="3"/>
      <c r="AF154" s="3"/>
      <c r="AG154" s="3"/>
      <c r="AH154" s="3"/>
      <c r="AI154" s="3"/>
      <c r="AJ154" s="3"/>
      <c r="AK154" s="3"/>
      <c r="AL154" s="3"/>
      <c r="AM154" s="3"/>
      <c r="AN154" s="3"/>
      <c r="AO154" s="3"/>
    </row>
    <row r="155" spans="1:41" ht="12.75" customHeight="1" x14ac:dyDescent="0.2">
      <c r="A155" s="3"/>
      <c r="B155" s="3"/>
      <c r="C155" s="3"/>
      <c r="D155" s="43"/>
      <c r="E155" s="3"/>
      <c r="F155" s="3"/>
      <c r="G155" s="3"/>
      <c r="H155" s="3"/>
      <c r="I155" s="3"/>
      <c r="J155" s="3"/>
      <c r="K155" s="3"/>
      <c r="L155" s="3"/>
      <c r="M155" s="3"/>
      <c r="N155" s="3"/>
      <c r="O155" s="3"/>
      <c r="P155" s="3"/>
      <c r="Q155" s="3"/>
      <c r="R155" s="3"/>
      <c r="S155" s="1"/>
      <c r="T155" s="1"/>
      <c r="U155" s="3"/>
      <c r="V155" s="3"/>
      <c r="W155" s="3"/>
      <c r="X155" s="3"/>
      <c r="Y155" s="3"/>
      <c r="Z155" s="3"/>
      <c r="AA155" s="3"/>
      <c r="AB155" s="3"/>
      <c r="AC155" s="3"/>
      <c r="AD155" s="3"/>
      <c r="AE155" s="3"/>
      <c r="AF155" s="3"/>
      <c r="AG155" s="3"/>
      <c r="AH155" s="3"/>
      <c r="AI155" s="3"/>
      <c r="AJ155" s="3"/>
      <c r="AK155" s="3"/>
      <c r="AL155" s="3"/>
      <c r="AM155" s="3"/>
      <c r="AN155" s="3"/>
      <c r="AO155" s="3"/>
    </row>
    <row r="156" spans="1:41" ht="12.75" customHeight="1" x14ac:dyDescent="0.2">
      <c r="A156" s="3"/>
      <c r="B156" s="3"/>
      <c r="C156" s="3"/>
      <c r="D156" s="43"/>
      <c r="E156" s="3"/>
      <c r="F156" s="3"/>
      <c r="G156" s="3"/>
      <c r="H156" s="3"/>
      <c r="I156" s="3"/>
      <c r="J156" s="3"/>
      <c r="K156" s="3"/>
      <c r="L156" s="3"/>
      <c r="M156" s="3"/>
      <c r="N156" s="3"/>
      <c r="O156" s="3"/>
      <c r="P156" s="3"/>
      <c r="Q156" s="3"/>
      <c r="R156" s="3"/>
      <c r="S156" s="1"/>
      <c r="T156" s="1"/>
      <c r="U156" s="3"/>
      <c r="V156" s="3"/>
      <c r="W156" s="3"/>
      <c r="X156" s="3"/>
      <c r="Y156" s="3"/>
      <c r="Z156" s="3"/>
      <c r="AA156" s="3"/>
      <c r="AB156" s="3"/>
      <c r="AC156" s="3"/>
      <c r="AD156" s="3"/>
      <c r="AE156" s="3"/>
      <c r="AF156" s="3"/>
      <c r="AG156" s="3"/>
      <c r="AH156" s="3"/>
      <c r="AI156" s="3"/>
      <c r="AJ156" s="3"/>
      <c r="AK156" s="3"/>
      <c r="AL156" s="3"/>
      <c r="AM156" s="3"/>
      <c r="AN156" s="3"/>
      <c r="AO156" s="3"/>
    </row>
    <row r="157" spans="1:41" ht="12.75" customHeight="1" x14ac:dyDescent="0.2">
      <c r="A157" s="3"/>
      <c r="B157" s="3"/>
      <c r="C157" s="3"/>
      <c r="D157" s="43"/>
      <c r="E157" s="3"/>
      <c r="F157" s="3"/>
      <c r="G157" s="3"/>
      <c r="H157" s="3"/>
      <c r="I157" s="3"/>
      <c r="J157" s="3"/>
      <c r="K157" s="3"/>
      <c r="L157" s="3"/>
      <c r="M157" s="3"/>
      <c r="N157" s="3"/>
      <c r="O157" s="3"/>
      <c r="P157" s="3"/>
      <c r="Q157" s="3"/>
      <c r="R157" s="3"/>
      <c r="S157" s="1"/>
      <c r="T157" s="1"/>
      <c r="U157" s="3"/>
      <c r="V157" s="3"/>
      <c r="W157" s="3"/>
      <c r="X157" s="3"/>
      <c r="Y157" s="3"/>
      <c r="Z157" s="3"/>
      <c r="AA157" s="3"/>
      <c r="AB157" s="3"/>
      <c r="AC157" s="3"/>
      <c r="AD157" s="3"/>
      <c r="AE157" s="3"/>
      <c r="AF157" s="3"/>
      <c r="AG157" s="3"/>
      <c r="AH157" s="3"/>
      <c r="AI157" s="3"/>
      <c r="AJ157" s="3"/>
      <c r="AK157" s="3"/>
      <c r="AL157" s="3"/>
      <c r="AM157" s="3"/>
      <c r="AN157" s="3"/>
      <c r="AO157" s="3"/>
    </row>
    <row r="158" spans="1:41" ht="12.75" customHeight="1" x14ac:dyDescent="0.2">
      <c r="A158" s="3"/>
      <c r="B158" s="3"/>
      <c r="C158" s="3"/>
      <c r="D158" s="43"/>
      <c r="E158" s="3"/>
      <c r="F158" s="3"/>
      <c r="G158" s="3"/>
      <c r="H158" s="3"/>
      <c r="I158" s="3"/>
      <c r="J158" s="3"/>
      <c r="K158" s="3"/>
      <c r="L158" s="3"/>
      <c r="M158" s="3"/>
      <c r="N158" s="3"/>
      <c r="O158" s="3"/>
      <c r="P158" s="3"/>
      <c r="Q158" s="3"/>
      <c r="R158" s="3"/>
      <c r="S158" s="1"/>
      <c r="T158" s="1"/>
      <c r="U158" s="3"/>
      <c r="V158" s="3"/>
      <c r="W158" s="3"/>
      <c r="X158" s="3"/>
      <c r="Y158" s="3"/>
      <c r="Z158" s="3"/>
      <c r="AA158" s="3"/>
      <c r="AB158" s="3"/>
      <c r="AC158" s="3"/>
      <c r="AD158" s="3"/>
      <c r="AE158" s="3"/>
      <c r="AF158" s="3"/>
      <c r="AG158" s="3"/>
      <c r="AH158" s="3"/>
      <c r="AI158" s="3"/>
      <c r="AJ158" s="3"/>
      <c r="AK158" s="3"/>
      <c r="AL158" s="3"/>
      <c r="AM158" s="3"/>
      <c r="AN158" s="3"/>
      <c r="AO158" s="3"/>
    </row>
    <row r="159" spans="1:41" ht="12.75" customHeight="1" x14ac:dyDescent="0.2">
      <c r="A159" s="3"/>
      <c r="B159" s="3"/>
      <c r="C159" s="3"/>
      <c r="D159" s="43"/>
      <c r="E159" s="3"/>
      <c r="F159" s="3"/>
      <c r="G159" s="3"/>
      <c r="H159" s="3"/>
      <c r="I159" s="3"/>
      <c r="J159" s="3"/>
      <c r="K159" s="3"/>
      <c r="L159" s="3"/>
      <c r="M159" s="3"/>
      <c r="N159" s="3"/>
      <c r="O159" s="3"/>
      <c r="P159" s="3"/>
      <c r="Q159" s="3"/>
      <c r="R159" s="3"/>
      <c r="S159" s="1"/>
      <c r="T159" s="1"/>
      <c r="U159" s="3"/>
      <c r="V159" s="3"/>
      <c r="W159" s="3"/>
      <c r="X159" s="3"/>
      <c r="Y159" s="3"/>
      <c r="Z159" s="3"/>
      <c r="AA159" s="3"/>
      <c r="AB159" s="3"/>
      <c r="AC159" s="3"/>
      <c r="AD159" s="3"/>
      <c r="AE159" s="3"/>
      <c r="AF159" s="3"/>
      <c r="AG159" s="3"/>
      <c r="AH159" s="3"/>
      <c r="AI159" s="3"/>
      <c r="AJ159" s="3"/>
      <c r="AK159" s="3"/>
      <c r="AL159" s="3"/>
      <c r="AM159" s="3"/>
      <c r="AN159" s="3"/>
      <c r="AO159" s="3"/>
    </row>
    <row r="160" spans="1:41" ht="12.75" customHeight="1" x14ac:dyDescent="0.2">
      <c r="A160" s="3"/>
      <c r="B160" s="3"/>
      <c r="C160" s="3"/>
      <c r="D160" s="43"/>
      <c r="E160" s="3"/>
      <c r="F160" s="3"/>
      <c r="G160" s="3"/>
      <c r="H160" s="3"/>
      <c r="I160" s="3"/>
      <c r="J160" s="3"/>
      <c r="K160" s="3"/>
      <c r="L160" s="3"/>
      <c r="M160" s="3"/>
      <c r="N160" s="3"/>
      <c r="O160" s="3"/>
      <c r="P160" s="3"/>
      <c r="Q160" s="3"/>
      <c r="R160" s="3"/>
      <c r="S160" s="1"/>
      <c r="T160" s="1"/>
      <c r="U160" s="3"/>
      <c r="V160" s="3"/>
      <c r="W160" s="3"/>
      <c r="X160" s="3"/>
      <c r="Y160" s="3"/>
      <c r="Z160" s="3"/>
      <c r="AA160" s="3"/>
      <c r="AB160" s="3"/>
      <c r="AC160" s="3"/>
      <c r="AD160" s="3"/>
      <c r="AE160" s="3"/>
      <c r="AF160" s="3"/>
      <c r="AG160" s="3"/>
      <c r="AH160" s="3"/>
      <c r="AI160" s="3"/>
      <c r="AJ160" s="3"/>
      <c r="AK160" s="3"/>
      <c r="AL160" s="3"/>
      <c r="AM160" s="3"/>
      <c r="AN160" s="3"/>
      <c r="AO160" s="3"/>
    </row>
    <row r="161" spans="1:41" ht="12.75" customHeight="1" x14ac:dyDescent="0.2">
      <c r="A161" s="3"/>
      <c r="B161" s="3"/>
      <c r="C161" s="3"/>
      <c r="D161" s="43"/>
      <c r="E161" s="3"/>
      <c r="F161" s="3"/>
      <c r="G161" s="3"/>
      <c r="H161" s="3"/>
      <c r="I161" s="3"/>
      <c r="J161" s="3"/>
      <c r="K161" s="3"/>
      <c r="L161" s="3"/>
      <c r="M161" s="3"/>
      <c r="N161" s="3"/>
      <c r="O161" s="3"/>
      <c r="P161" s="3"/>
      <c r="Q161" s="3"/>
      <c r="R161" s="3"/>
      <c r="S161" s="1"/>
      <c r="T161" s="1"/>
      <c r="U161" s="3"/>
      <c r="V161" s="3"/>
      <c r="W161" s="3"/>
      <c r="X161" s="3"/>
      <c r="Y161" s="3"/>
      <c r="Z161" s="3"/>
      <c r="AA161" s="3"/>
      <c r="AB161" s="3"/>
      <c r="AC161" s="3"/>
      <c r="AD161" s="3"/>
      <c r="AE161" s="3"/>
      <c r="AF161" s="3"/>
      <c r="AG161" s="3"/>
      <c r="AH161" s="3"/>
      <c r="AI161" s="3"/>
      <c r="AJ161" s="3"/>
      <c r="AK161" s="3"/>
      <c r="AL161" s="3"/>
      <c r="AM161" s="3"/>
      <c r="AN161" s="3"/>
      <c r="AO161" s="3"/>
    </row>
    <row r="162" spans="1:41" ht="12.75" customHeight="1" x14ac:dyDescent="0.2">
      <c r="A162" s="3"/>
      <c r="B162" s="3"/>
      <c r="C162" s="3"/>
      <c r="D162" s="43"/>
      <c r="E162" s="3"/>
      <c r="F162" s="3"/>
      <c r="G162" s="3"/>
      <c r="H162" s="3"/>
      <c r="I162" s="3"/>
      <c r="J162" s="3"/>
      <c r="K162" s="3"/>
      <c r="L162" s="3"/>
      <c r="M162" s="3"/>
      <c r="N162" s="3"/>
      <c r="O162" s="3"/>
      <c r="P162" s="3"/>
      <c r="Q162" s="3"/>
      <c r="R162" s="3"/>
      <c r="S162" s="1"/>
      <c r="T162" s="1"/>
      <c r="U162" s="3"/>
      <c r="V162" s="3"/>
      <c r="W162" s="3"/>
      <c r="X162" s="3"/>
      <c r="Y162" s="3"/>
      <c r="Z162" s="3"/>
      <c r="AA162" s="3"/>
      <c r="AB162" s="3"/>
      <c r="AC162" s="3"/>
      <c r="AD162" s="3"/>
      <c r="AE162" s="3"/>
      <c r="AF162" s="3"/>
      <c r="AG162" s="3"/>
      <c r="AH162" s="3"/>
      <c r="AI162" s="3"/>
      <c r="AJ162" s="3"/>
      <c r="AK162" s="3"/>
      <c r="AL162" s="3"/>
      <c r="AM162" s="3"/>
      <c r="AN162" s="3"/>
      <c r="AO162" s="3"/>
    </row>
    <row r="163" spans="1:41" ht="12.75" customHeight="1" x14ac:dyDescent="0.2">
      <c r="A163" s="3"/>
      <c r="B163" s="3"/>
      <c r="C163" s="3"/>
      <c r="D163" s="43"/>
      <c r="E163" s="3"/>
      <c r="F163" s="3"/>
      <c r="G163" s="3"/>
      <c r="H163" s="3"/>
      <c r="I163" s="3"/>
      <c r="J163" s="3"/>
      <c r="K163" s="3"/>
      <c r="L163" s="3"/>
      <c r="M163" s="3"/>
      <c r="N163" s="3"/>
      <c r="O163" s="3"/>
      <c r="P163" s="3"/>
      <c r="Q163" s="3"/>
      <c r="R163" s="3"/>
      <c r="S163" s="1"/>
      <c r="T163" s="1"/>
      <c r="U163" s="3"/>
      <c r="V163" s="3"/>
      <c r="W163" s="3"/>
      <c r="X163" s="3"/>
      <c r="Y163" s="3"/>
      <c r="Z163" s="3"/>
      <c r="AA163" s="3"/>
      <c r="AB163" s="3"/>
      <c r="AC163" s="3"/>
      <c r="AD163" s="3"/>
      <c r="AE163" s="3"/>
      <c r="AF163" s="3"/>
      <c r="AG163" s="3"/>
      <c r="AH163" s="3"/>
      <c r="AI163" s="3"/>
      <c r="AJ163" s="3"/>
      <c r="AK163" s="3"/>
      <c r="AL163" s="3"/>
      <c r="AM163" s="3"/>
      <c r="AN163" s="3"/>
      <c r="AO163" s="3"/>
    </row>
    <row r="164" spans="1:41" ht="12.75" customHeight="1" x14ac:dyDescent="0.2">
      <c r="A164" s="3"/>
      <c r="B164" s="3"/>
      <c r="C164" s="3"/>
      <c r="D164" s="43"/>
      <c r="E164" s="3"/>
      <c r="F164" s="3"/>
      <c r="G164" s="3"/>
      <c r="H164" s="3"/>
      <c r="I164" s="3"/>
      <c r="J164" s="3"/>
      <c r="K164" s="3"/>
      <c r="L164" s="3"/>
      <c r="M164" s="3"/>
      <c r="N164" s="3"/>
      <c r="O164" s="3"/>
      <c r="P164" s="3"/>
      <c r="Q164" s="3"/>
      <c r="R164" s="3"/>
      <c r="S164" s="1"/>
      <c r="T164" s="1"/>
      <c r="U164" s="3"/>
      <c r="V164" s="3"/>
      <c r="W164" s="3"/>
      <c r="X164" s="3"/>
      <c r="Y164" s="3"/>
      <c r="Z164" s="3"/>
      <c r="AA164" s="3"/>
      <c r="AB164" s="3"/>
      <c r="AC164" s="3"/>
      <c r="AD164" s="3"/>
      <c r="AE164" s="3"/>
      <c r="AF164" s="3"/>
      <c r="AG164" s="3"/>
      <c r="AH164" s="3"/>
      <c r="AI164" s="3"/>
      <c r="AJ164" s="3"/>
      <c r="AK164" s="3"/>
      <c r="AL164" s="3"/>
      <c r="AM164" s="3"/>
      <c r="AN164" s="3"/>
      <c r="AO164" s="3"/>
    </row>
    <row r="165" spans="1:41" ht="12.75" customHeight="1" x14ac:dyDescent="0.2">
      <c r="A165" s="3"/>
      <c r="B165" s="3"/>
      <c r="C165" s="3"/>
      <c r="D165" s="43"/>
      <c r="E165" s="3"/>
      <c r="F165" s="3"/>
      <c r="G165" s="3"/>
      <c r="H165" s="3"/>
      <c r="I165" s="3"/>
      <c r="J165" s="3"/>
      <c r="K165" s="3"/>
      <c r="L165" s="3"/>
      <c r="M165" s="3"/>
      <c r="N165" s="3"/>
      <c r="O165" s="3"/>
      <c r="P165" s="3"/>
      <c r="Q165" s="3"/>
      <c r="R165" s="3"/>
      <c r="S165" s="1"/>
      <c r="T165" s="1"/>
      <c r="U165" s="3"/>
      <c r="V165" s="3"/>
      <c r="W165" s="3"/>
      <c r="X165" s="3"/>
      <c r="Y165" s="3"/>
      <c r="Z165" s="3"/>
      <c r="AA165" s="3"/>
      <c r="AB165" s="3"/>
      <c r="AC165" s="3"/>
      <c r="AD165" s="3"/>
      <c r="AE165" s="3"/>
      <c r="AF165" s="3"/>
      <c r="AG165" s="3"/>
      <c r="AH165" s="3"/>
      <c r="AI165" s="3"/>
      <c r="AJ165" s="3"/>
      <c r="AK165" s="3"/>
      <c r="AL165" s="3"/>
      <c r="AM165" s="3"/>
      <c r="AN165" s="3"/>
      <c r="AO165" s="3"/>
    </row>
    <row r="166" spans="1:41" ht="12.75" customHeight="1" x14ac:dyDescent="0.2">
      <c r="A166" s="3"/>
      <c r="B166" s="3"/>
      <c r="C166" s="3"/>
      <c r="D166" s="43"/>
      <c r="E166" s="3"/>
      <c r="F166" s="3"/>
      <c r="G166" s="3"/>
      <c r="H166" s="3"/>
      <c r="I166" s="3"/>
      <c r="J166" s="3"/>
      <c r="K166" s="3"/>
      <c r="L166" s="3"/>
      <c r="M166" s="3"/>
      <c r="N166" s="3"/>
      <c r="O166" s="3"/>
      <c r="P166" s="3"/>
      <c r="Q166" s="3"/>
      <c r="R166" s="3"/>
      <c r="S166" s="1"/>
      <c r="T166" s="1"/>
      <c r="U166" s="3"/>
      <c r="V166" s="3"/>
      <c r="W166" s="3"/>
      <c r="X166" s="3"/>
      <c r="Y166" s="3"/>
      <c r="Z166" s="3"/>
      <c r="AA166" s="3"/>
      <c r="AB166" s="3"/>
      <c r="AC166" s="3"/>
      <c r="AD166" s="3"/>
      <c r="AE166" s="3"/>
      <c r="AF166" s="3"/>
      <c r="AG166" s="3"/>
      <c r="AH166" s="3"/>
      <c r="AI166" s="3"/>
      <c r="AJ166" s="3"/>
      <c r="AK166" s="3"/>
      <c r="AL166" s="3"/>
      <c r="AM166" s="3"/>
      <c r="AN166" s="3"/>
      <c r="AO166" s="3"/>
    </row>
    <row r="167" spans="1:41" ht="12.75" customHeight="1" x14ac:dyDescent="0.2">
      <c r="A167" s="3"/>
      <c r="B167" s="3"/>
      <c r="C167" s="3"/>
      <c r="D167" s="43"/>
      <c r="E167" s="3"/>
      <c r="F167" s="3"/>
      <c r="G167" s="3"/>
      <c r="H167" s="3"/>
      <c r="I167" s="3"/>
      <c r="J167" s="3"/>
      <c r="K167" s="3"/>
      <c r="L167" s="3"/>
      <c r="M167" s="3"/>
      <c r="N167" s="3"/>
      <c r="O167" s="3"/>
      <c r="P167" s="3"/>
      <c r="Q167" s="3"/>
      <c r="R167" s="3"/>
      <c r="S167" s="1"/>
      <c r="T167" s="1"/>
      <c r="U167" s="3"/>
      <c r="V167" s="3"/>
      <c r="W167" s="3"/>
      <c r="X167" s="3"/>
      <c r="Y167" s="3"/>
      <c r="Z167" s="3"/>
      <c r="AA167" s="3"/>
      <c r="AB167" s="3"/>
      <c r="AC167" s="3"/>
      <c r="AD167" s="3"/>
      <c r="AE167" s="3"/>
      <c r="AF167" s="3"/>
      <c r="AG167" s="3"/>
      <c r="AH167" s="3"/>
      <c r="AI167" s="3"/>
      <c r="AJ167" s="3"/>
      <c r="AK167" s="3"/>
      <c r="AL167" s="3"/>
      <c r="AM167" s="3"/>
      <c r="AN167" s="3"/>
      <c r="AO167" s="3"/>
    </row>
    <row r="168" spans="1:41" ht="12.75" customHeight="1" x14ac:dyDescent="0.2">
      <c r="A168" s="3"/>
      <c r="B168" s="3"/>
      <c r="C168" s="3"/>
      <c r="D168" s="43"/>
      <c r="E168" s="3"/>
      <c r="F168" s="3"/>
      <c r="G168" s="3"/>
      <c r="H168" s="3"/>
      <c r="I168" s="3"/>
      <c r="J168" s="3"/>
      <c r="K168" s="3"/>
      <c r="L168" s="3"/>
      <c r="M168" s="3"/>
      <c r="N168" s="3"/>
      <c r="O168" s="3"/>
      <c r="P168" s="3"/>
      <c r="Q168" s="3"/>
      <c r="R168" s="3"/>
      <c r="S168" s="1"/>
      <c r="T168" s="1"/>
      <c r="U168" s="3"/>
      <c r="V168" s="3"/>
      <c r="W168" s="3"/>
      <c r="X168" s="3"/>
      <c r="Y168" s="3"/>
      <c r="Z168" s="3"/>
      <c r="AA168" s="3"/>
      <c r="AB168" s="3"/>
      <c r="AC168" s="3"/>
      <c r="AD168" s="3"/>
      <c r="AE168" s="3"/>
      <c r="AF168" s="3"/>
      <c r="AG168" s="3"/>
      <c r="AH168" s="3"/>
      <c r="AI168" s="3"/>
      <c r="AJ168" s="3"/>
      <c r="AK168" s="3"/>
      <c r="AL168" s="3"/>
      <c r="AM168" s="3"/>
      <c r="AN168" s="3"/>
      <c r="AO168" s="3"/>
    </row>
    <row r="169" spans="1:41" ht="12.75" customHeight="1" x14ac:dyDescent="0.2">
      <c r="A169" s="3"/>
      <c r="B169" s="3"/>
      <c r="C169" s="3"/>
      <c r="D169" s="43"/>
      <c r="E169" s="3"/>
      <c r="F169" s="3"/>
      <c r="G169" s="3"/>
      <c r="H169" s="3"/>
      <c r="I169" s="3"/>
      <c r="J169" s="3"/>
      <c r="K169" s="3"/>
      <c r="L169" s="3"/>
      <c r="M169" s="3"/>
      <c r="N169" s="3"/>
      <c r="O169" s="3"/>
      <c r="P169" s="3"/>
      <c r="Q169" s="3"/>
      <c r="R169" s="3"/>
      <c r="S169" s="1"/>
      <c r="T169" s="1"/>
      <c r="U169" s="3"/>
      <c r="V169" s="3"/>
      <c r="W169" s="3"/>
      <c r="X169" s="3"/>
      <c r="Y169" s="3"/>
      <c r="Z169" s="3"/>
      <c r="AA169" s="3"/>
      <c r="AB169" s="3"/>
      <c r="AC169" s="3"/>
      <c r="AD169" s="3"/>
      <c r="AE169" s="3"/>
      <c r="AF169" s="3"/>
      <c r="AG169" s="3"/>
      <c r="AH169" s="3"/>
      <c r="AI169" s="3"/>
      <c r="AJ169" s="3"/>
      <c r="AK169" s="3"/>
      <c r="AL169" s="3"/>
      <c r="AM169" s="3"/>
      <c r="AN169" s="3"/>
      <c r="AO169" s="3"/>
    </row>
    <row r="170" spans="1:41" ht="12.75" customHeight="1" x14ac:dyDescent="0.2">
      <c r="A170" s="3"/>
      <c r="B170" s="3"/>
      <c r="C170" s="3"/>
      <c r="D170" s="43"/>
      <c r="E170" s="3"/>
      <c r="F170" s="3"/>
      <c r="G170" s="3"/>
      <c r="H170" s="3"/>
      <c r="I170" s="3"/>
      <c r="J170" s="3"/>
      <c r="K170" s="3"/>
      <c r="L170" s="3"/>
      <c r="M170" s="3"/>
      <c r="N170" s="3"/>
      <c r="O170" s="3"/>
      <c r="P170" s="3"/>
      <c r="Q170" s="3"/>
      <c r="R170" s="3"/>
      <c r="S170" s="1"/>
      <c r="T170" s="1"/>
      <c r="U170" s="3"/>
      <c r="V170" s="3"/>
      <c r="W170" s="3"/>
      <c r="X170" s="3"/>
      <c r="Y170" s="3"/>
      <c r="Z170" s="3"/>
      <c r="AA170" s="3"/>
      <c r="AB170" s="3"/>
      <c r="AC170" s="3"/>
      <c r="AD170" s="3"/>
      <c r="AE170" s="3"/>
      <c r="AF170" s="3"/>
      <c r="AG170" s="3"/>
      <c r="AH170" s="3"/>
      <c r="AI170" s="3"/>
      <c r="AJ170" s="3"/>
      <c r="AK170" s="3"/>
      <c r="AL170" s="3"/>
      <c r="AM170" s="3"/>
      <c r="AN170" s="3"/>
      <c r="AO170" s="3"/>
    </row>
    <row r="171" spans="1:41" ht="12.75" customHeight="1" x14ac:dyDescent="0.2">
      <c r="A171" s="3"/>
      <c r="B171" s="3"/>
      <c r="C171" s="3"/>
      <c r="D171" s="43"/>
      <c r="E171" s="3"/>
      <c r="F171" s="3"/>
      <c r="G171" s="3"/>
      <c r="H171" s="3"/>
      <c r="I171" s="3"/>
      <c r="J171" s="3"/>
      <c r="K171" s="3"/>
      <c r="L171" s="3"/>
      <c r="M171" s="3"/>
      <c r="N171" s="3"/>
      <c r="O171" s="3"/>
      <c r="P171" s="3"/>
      <c r="Q171" s="3"/>
      <c r="R171" s="3"/>
      <c r="S171" s="1"/>
      <c r="T171" s="1"/>
      <c r="U171" s="3"/>
      <c r="V171" s="3"/>
      <c r="W171" s="3"/>
      <c r="X171" s="3"/>
      <c r="Y171" s="3"/>
      <c r="Z171" s="3"/>
      <c r="AA171" s="3"/>
      <c r="AB171" s="3"/>
      <c r="AC171" s="3"/>
      <c r="AD171" s="3"/>
      <c r="AE171" s="3"/>
      <c r="AF171" s="3"/>
      <c r="AG171" s="3"/>
      <c r="AH171" s="3"/>
      <c r="AI171" s="3"/>
      <c r="AJ171" s="3"/>
      <c r="AK171" s="3"/>
      <c r="AL171" s="3"/>
      <c r="AM171" s="3"/>
      <c r="AN171" s="3"/>
      <c r="AO171" s="3"/>
    </row>
    <row r="172" spans="1:41" ht="12.75" customHeight="1" x14ac:dyDescent="0.2">
      <c r="A172" s="3"/>
      <c r="B172" s="3"/>
      <c r="C172" s="3"/>
      <c r="D172" s="43"/>
      <c r="E172" s="3"/>
      <c r="F172" s="3"/>
      <c r="G172" s="3"/>
      <c r="H172" s="3"/>
      <c r="I172" s="3"/>
      <c r="J172" s="3"/>
      <c r="K172" s="3"/>
      <c r="L172" s="3"/>
      <c r="M172" s="3"/>
      <c r="N172" s="3"/>
      <c r="O172" s="3"/>
      <c r="P172" s="3"/>
      <c r="Q172" s="3"/>
      <c r="R172" s="3"/>
      <c r="S172" s="1"/>
      <c r="T172" s="1"/>
      <c r="U172" s="3"/>
      <c r="V172" s="3"/>
      <c r="W172" s="3"/>
      <c r="X172" s="3"/>
      <c r="Y172" s="3"/>
      <c r="Z172" s="3"/>
      <c r="AA172" s="3"/>
      <c r="AB172" s="3"/>
      <c r="AC172" s="3"/>
      <c r="AD172" s="3"/>
      <c r="AE172" s="3"/>
      <c r="AF172" s="3"/>
      <c r="AG172" s="3"/>
      <c r="AH172" s="3"/>
      <c r="AI172" s="3"/>
      <c r="AJ172" s="3"/>
      <c r="AK172" s="3"/>
      <c r="AL172" s="3"/>
      <c r="AM172" s="3"/>
      <c r="AN172" s="3"/>
      <c r="AO172" s="3"/>
    </row>
    <row r="173" spans="1:41" ht="12.75" customHeight="1" x14ac:dyDescent="0.2">
      <c r="A173" s="3"/>
      <c r="B173" s="3"/>
      <c r="C173" s="3"/>
      <c r="D173" s="43"/>
      <c r="E173" s="3"/>
      <c r="F173" s="3"/>
      <c r="G173" s="3"/>
      <c r="H173" s="3"/>
      <c r="I173" s="3"/>
      <c r="J173" s="3"/>
      <c r="K173" s="3"/>
      <c r="L173" s="3"/>
      <c r="M173" s="3"/>
      <c r="N173" s="3"/>
      <c r="O173" s="3"/>
      <c r="P173" s="3"/>
      <c r="Q173" s="3"/>
      <c r="R173" s="3"/>
      <c r="S173" s="1"/>
      <c r="T173" s="1"/>
      <c r="U173" s="3"/>
      <c r="V173" s="3"/>
      <c r="W173" s="3"/>
      <c r="X173" s="3"/>
      <c r="Y173" s="3"/>
      <c r="Z173" s="3"/>
      <c r="AA173" s="3"/>
      <c r="AB173" s="3"/>
      <c r="AC173" s="3"/>
      <c r="AD173" s="3"/>
      <c r="AE173" s="3"/>
      <c r="AF173" s="3"/>
      <c r="AG173" s="3"/>
      <c r="AH173" s="3"/>
      <c r="AI173" s="3"/>
      <c r="AJ173" s="3"/>
      <c r="AK173" s="3"/>
      <c r="AL173" s="3"/>
      <c r="AM173" s="3"/>
      <c r="AN173" s="3"/>
      <c r="AO173" s="3"/>
    </row>
    <row r="174" spans="1:41" ht="12.75" customHeight="1" x14ac:dyDescent="0.2">
      <c r="A174" s="3"/>
      <c r="B174" s="3"/>
      <c r="C174" s="3"/>
      <c r="D174" s="43"/>
      <c r="E174" s="3"/>
      <c r="F174" s="3"/>
      <c r="G174" s="3"/>
      <c r="H174" s="3"/>
      <c r="I174" s="3"/>
      <c r="J174" s="3"/>
      <c r="K174" s="3"/>
      <c r="L174" s="3"/>
      <c r="M174" s="3"/>
      <c r="N174" s="3"/>
      <c r="O174" s="3"/>
      <c r="P174" s="3"/>
      <c r="Q174" s="3"/>
      <c r="R174" s="3"/>
      <c r="S174" s="1"/>
      <c r="T174" s="1"/>
      <c r="U174" s="3"/>
      <c r="V174" s="3"/>
      <c r="W174" s="3"/>
      <c r="X174" s="3"/>
      <c r="Y174" s="3"/>
      <c r="Z174" s="3"/>
      <c r="AA174" s="3"/>
      <c r="AB174" s="3"/>
      <c r="AC174" s="3"/>
      <c r="AD174" s="3"/>
      <c r="AE174" s="3"/>
      <c r="AF174" s="3"/>
      <c r="AG174" s="3"/>
      <c r="AH174" s="3"/>
      <c r="AI174" s="3"/>
      <c r="AJ174" s="3"/>
      <c r="AK174" s="3"/>
      <c r="AL174" s="3"/>
      <c r="AM174" s="3"/>
      <c r="AN174" s="3"/>
      <c r="AO174" s="3"/>
    </row>
    <row r="175" spans="1:41" ht="12.75" customHeight="1" x14ac:dyDescent="0.2">
      <c r="A175" s="3"/>
      <c r="B175" s="3"/>
      <c r="C175" s="3"/>
      <c r="D175" s="43"/>
      <c r="E175" s="3"/>
      <c r="F175" s="3"/>
      <c r="G175" s="3"/>
      <c r="H175" s="3"/>
      <c r="I175" s="3"/>
      <c r="J175" s="3"/>
      <c r="K175" s="3"/>
      <c r="L175" s="3"/>
      <c r="M175" s="3"/>
      <c r="N175" s="3"/>
      <c r="O175" s="3"/>
      <c r="P175" s="3"/>
      <c r="Q175" s="3"/>
      <c r="R175" s="3"/>
      <c r="S175" s="1"/>
      <c r="T175" s="1"/>
      <c r="U175" s="3"/>
      <c r="V175" s="3"/>
      <c r="W175" s="3"/>
      <c r="X175" s="3"/>
      <c r="Y175" s="3"/>
      <c r="Z175" s="3"/>
      <c r="AA175" s="3"/>
      <c r="AB175" s="3"/>
      <c r="AC175" s="3"/>
      <c r="AD175" s="3"/>
      <c r="AE175" s="3"/>
      <c r="AF175" s="3"/>
      <c r="AG175" s="3"/>
      <c r="AH175" s="3"/>
      <c r="AI175" s="3"/>
      <c r="AJ175" s="3"/>
      <c r="AK175" s="3"/>
      <c r="AL175" s="3"/>
      <c r="AM175" s="3"/>
      <c r="AN175" s="3"/>
      <c r="AO175" s="3"/>
    </row>
    <row r="176" spans="1:41" ht="12.75" customHeight="1" x14ac:dyDescent="0.2">
      <c r="A176" s="3"/>
      <c r="B176" s="3"/>
      <c r="C176" s="3"/>
      <c r="D176" s="43"/>
      <c r="E176" s="3"/>
      <c r="F176" s="3"/>
      <c r="G176" s="3"/>
      <c r="H176" s="3"/>
      <c r="I176" s="3"/>
      <c r="J176" s="3"/>
      <c r="K176" s="3"/>
      <c r="L176" s="3"/>
      <c r="M176" s="3"/>
      <c r="N176" s="3"/>
      <c r="O176" s="3"/>
      <c r="P176" s="3"/>
      <c r="Q176" s="3"/>
      <c r="R176" s="3"/>
      <c r="S176" s="1"/>
      <c r="T176" s="1"/>
      <c r="U176" s="3"/>
      <c r="V176" s="3"/>
      <c r="W176" s="3"/>
      <c r="X176" s="3"/>
      <c r="Y176" s="3"/>
      <c r="Z176" s="3"/>
      <c r="AA176" s="3"/>
      <c r="AB176" s="3"/>
      <c r="AC176" s="3"/>
      <c r="AD176" s="3"/>
      <c r="AE176" s="3"/>
      <c r="AF176" s="3"/>
      <c r="AG176" s="3"/>
      <c r="AH176" s="3"/>
      <c r="AI176" s="3"/>
      <c r="AJ176" s="3"/>
      <c r="AK176" s="3"/>
      <c r="AL176" s="3"/>
      <c r="AM176" s="3"/>
      <c r="AN176" s="3"/>
      <c r="AO176" s="3"/>
    </row>
    <row r="177" spans="1:41" ht="12.75" customHeight="1" x14ac:dyDescent="0.2">
      <c r="A177" s="3"/>
      <c r="B177" s="3"/>
      <c r="C177" s="3"/>
      <c r="D177" s="43"/>
      <c r="E177" s="3"/>
      <c r="F177" s="3"/>
      <c r="G177" s="3"/>
      <c r="H177" s="3"/>
      <c r="I177" s="3"/>
      <c r="J177" s="3"/>
      <c r="K177" s="3"/>
      <c r="L177" s="3"/>
      <c r="M177" s="3"/>
      <c r="N177" s="3"/>
      <c r="O177" s="3"/>
      <c r="P177" s="3"/>
      <c r="Q177" s="3"/>
      <c r="R177" s="3"/>
      <c r="S177" s="1"/>
      <c r="T177" s="1"/>
      <c r="U177" s="3"/>
      <c r="V177" s="3"/>
      <c r="W177" s="3"/>
      <c r="X177" s="3"/>
      <c r="Y177" s="3"/>
      <c r="Z177" s="3"/>
      <c r="AA177" s="3"/>
      <c r="AB177" s="3"/>
      <c r="AC177" s="3"/>
      <c r="AD177" s="3"/>
      <c r="AE177" s="3"/>
      <c r="AF177" s="3"/>
      <c r="AG177" s="3"/>
      <c r="AH177" s="3"/>
      <c r="AI177" s="3"/>
      <c r="AJ177" s="3"/>
      <c r="AK177" s="3"/>
      <c r="AL177" s="3"/>
      <c r="AM177" s="3"/>
      <c r="AN177" s="3"/>
      <c r="AO177" s="3"/>
    </row>
    <row r="178" spans="1:41" ht="12.75" customHeight="1" x14ac:dyDescent="0.2">
      <c r="A178" s="3"/>
      <c r="B178" s="3"/>
      <c r="C178" s="3"/>
      <c r="D178" s="43"/>
      <c r="E178" s="3"/>
      <c r="F178" s="3"/>
      <c r="G178" s="3"/>
      <c r="H178" s="3"/>
      <c r="I178" s="3"/>
      <c r="J178" s="3"/>
      <c r="K178" s="3"/>
      <c r="L178" s="3"/>
      <c r="M178" s="3"/>
      <c r="N178" s="3"/>
      <c r="O178" s="3"/>
      <c r="P178" s="3"/>
      <c r="Q178" s="3"/>
      <c r="R178" s="3"/>
      <c r="S178" s="1"/>
      <c r="T178" s="1"/>
      <c r="U178" s="3"/>
      <c r="V178" s="3"/>
      <c r="W178" s="3"/>
      <c r="X178" s="3"/>
      <c r="Y178" s="3"/>
      <c r="Z178" s="3"/>
      <c r="AA178" s="3"/>
      <c r="AB178" s="3"/>
      <c r="AC178" s="3"/>
      <c r="AD178" s="3"/>
      <c r="AE178" s="3"/>
      <c r="AF178" s="3"/>
      <c r="AG178" s="3"/>
      <c r="AH178" s="3"/>
      <c r="AI178" s="3"/>
      <c r="AJ178" s="3"/>
      <c r="AK178" s="3"/>
      <c r="AL178" s="3"/>
      <c r="AM178" s="3"/>
      <c r="AN178" s="3"/>
      <c r="AO178" s="3"/>
    </row>
    <row r="179" spans="1:41" ht="12.75" customHeight="1" x14ac:dyDescent="0.2">
      <c r="A179" s="3"/>
      <c r="B179" s="3"/>
      <c r="C179" s="3"/>
      <c r="D179" s="43"/>
      <c r="E179" s="3"/>
      <c r="F179" s="3"/>
      <c r="G179" s="3"/>
      <c r="H179" s="3"/>
      <c r="I179" s="3"/>
      <c r="J179" s="3"/>
      <c r="K179" s="3"/>
      <c r="L179" s="3"/>
      <c r="M179" s="3"/>
      <c r="N179" s="3"/>
      <c r="O179" s="3"/>
      <c r="P179" s="3"/>
      <c r="Q179" s="3"/>
      <c r="R179" s="3"/>
      <c r="S179" s="1"/>
      <c r="T179" s="1"/>
      <c r="U179" s="3"/>
      <c r="V179" s="3"/>
      <c r="W179" s="3"/>
      <c r="X179" s="3"/>
      <c r="Y179" s="3"/>
      <c r="Z179" s="3"/>
      <c r="AA179" s="3"/>
      <c r="AB179" s="3"/>
      <c r="AC179" s="3"/>
      <c r="AD179" s="3"/>
      <c r="AE179" s="3"/>
      <c r="AF179" s="3"/>
      <c r="AG179" s="3"/>
      <c r="AH179" s="3"/>
      <c r="AI179" s="3"/>
      <c r="AJ179" s="3"/>
      <c r="AK179" s="3"/>
      <c r="AL179" s="3"/>
      <c r="AM179" s="3"/>
      <c r="AN179" s="3"/>
      <c r="AO179" s="3"/>
    </row>
    <row r="180" spans="1:41" ht="12.75" customHeight="1" x14ac:dyDescent="0.2">
      <c r="A180" s="3"/>
      <c r="B180" s="3"/>
      <c r="C180" s="3"/>
      <c r="D180" s="43"/>
      <c r="E180" s="3"/>
      <c r="F180" s="3"/>
      <c r="G180" s="3"/>
      <c r="H180" s="3"/>
      <c r="I180" s="3"/>
      <c r="J180" s="3"/>
      <c r="K180" s="3"/>
      <c r="L180" s="3"/>
      <c r="M180" s="3"/>
      <c r="N180" s="3"/>
      <c r="O180" s="3"/>
      <c r="P180" s="3"/>
      <c r="Q180" s="3"/>
      <c r="R180" s="3"/>
      <c r="S180" s="1"/>
      <c r="T180" s="1"/>
      <c r="U180" s="3"/>
      <c r="V180" s="3"/>
      <c r="W180" s="3"/>
      <c r="X180" s="3"/>
      <c r="Y180" s="3"/>
      <c r="Z180" s="3"/>
      <c r="AA180" s="3"/>
      <c r="AB180" s="3"/>
      <c r="AC180" s="3"/>
      <c r="AD180" s="3"/>
      <c r="AE180" s="3"/>
      <c r="AF180" s="3"/>
      <c r="AG180" s="3"/>
      <c r="AH180" s="3"/>
      <c r="AI180" s="3"/>
      <c r="AJ180" s="3"/>
      <c r="AK180" s="3"/>
      <c r="AL180" s="3"/>
      <c r="AM180" s="3"/>
      <c r="AN180" s="3"/>
      <c r="AO180" s="3"/>
    </row>
    <row r="181" spans="1:41" ht="12.75" customHeight="1" x14ac:dyDescent="0.2">
      <c r="A181" s="3"/>
      <c r="B181" s="3"/>
      <c r="C181" s="3"/>
      <c r="D181" s="43"/>
      <c r="E181" s="3"/>
      <c r="F181" s="3"/>
      <c r="G181" s="3"/>
      <c r="H181" s="3"/>
      <c r="I181" s="3"/>
      <c r="J181" s="3"/>
      <c r="K181" s="3"/>
      <c r="L181" s="3"/>
      <c r="M181" s="3"/>
      <c r="N181" s="3"/>
      <c r="O181" s="3"/>
      <c r="P181" s="3"/>
      <c r="Q181" s="3"/>
      <c r="R181" s="3"/>
      <c r="S181" s="1"/>
      <c r="T181" s="1"/>
      <c r="U181" s="3"/>
      <c r="V181" s="3"/>
      <c r="W181" s="3"/>
      <c r="X181" s="3"/>
      <c r="Y181" s="3"/>
      <c r="Z181" s="3"/>
      <c r="AA181" s="3"/>
      <c r="AB181" s="3"/>
      <c r="AC181" s="3"/>
      <c r="AD181" s="3"/>
      <c r="AE181" s="3"/>
      <c r="AF181" s="3"/>
      <c r="AG181" s="3"/>
      <c r="AH181" s="3"/>
      <c r="AI181" s="3"/>
      <c r="AJ181" s="3"/>
      <c r="AK181" s="3"/>
      <c r="AL181" s="3"/>
      <c r="AM181" s="3"/>
      <c r="AN181" s="3"/>
      <c r="AO181" s="3"/>
    </row>
    <row r="182" spans="1:41" ht="12.75" customHeight="1" x14ac:dyDescent="0.2">
      <c r="A182" s="3"/>
      <c r="B182" s="3"/>
      <c r="C182" s="3"/>
      <c r="D182" s="43"/>
      <c r="E182" s="3"/>
      <c r="F182" s="3"/>
      <c r="G182" s="3"/>
      <c r="H182" s="3"/>
      <c r="I182" s="3"/>
      <c r="J182" s="3"/>
      <c r="K182" s="3"/>
      <c r="L182" s="3"/>
      <c r="M182" s="3"/>
      <c r="N182" s="3"/>
      <c r="O182" s="3"/>
      <c r="P182" s="3"/>
      <c r="Q182" s="3"/>
      <c r="R182" s="3"/>
      <c r="S182" s="1"/>
      <c r="T182" s="1"/>
      <c r="U182" s="3"/>
      <c r="V182" s="3"/>
      <c r="W182" s="3"/>
      <c r="X182" s="3"/>
      <c r="Y182" s="3"/>
      <c r="Z182" s="3"/>
      <c r="AA182" s="3"/>
      <c r="AB182" s="3"/>
      <c r="AC182" s="3"/>
      <c r="AD182" s="3"/>
      <c r="AE182" s="3"/>
      <c r="AF182" s="3"/>
      <c r="AG182" s="3"/>
      <c r="AH182" s="3"/>
      <c r="AI182" s="3"/>
      <c r="AJ182" s="3"/>
      <c r="AK182" s="3"/>
      <c r="AL182" s="3"/>
      <c r="AM182" s="3"/>
      <c r="AN182" s="3"/>
      <c r="AO182" s="3"/>
    </row>
    <row r="183" spans="1:41" ht="12.75" customHeight="1" x14ac:dyDescent="0.2">
      <c r="A183" s="3"/>
      <c r="B183" s="3"/>
      <c r="C183" s="3"/>
      <c r="D183" s="43"/>
      <c r="E183" s="3"/>
      <c r="F183" s="3"/>
      <c r="G183" s="3"/>
      <c r="H183" s="3"/>
      <c r="I183" s="3"/>
      <c r="J183" s="3"/>
      <c r="K183" s="3"/>
      <c r="L183" s="3"/>
      <c r="M183" s="3"/>
      <c r="N183" s="3"/>
      <c r="O183" s="3"/>
      <c r="P183" s="3"/>
      <c r="Q183" s="3"/>
      <c r="R183" s="3"/>
      <c r="S183" s="1"/>
      <c r="T183" s="1"/>
      <c r="U183" s="3"/>
      <c r="V183" s="3"/>
      <c r="W183" s="3"/>
      <c r="X183" s="3"/>
      <c r="Y183" s="3"/>
      <c r="Z183" s="3"/>
      <c r="AA183" s="3"/>
      <c r="AB183" s="3"/>
      <c r="AC183" s="3"/>
      <c r="AD183" s="3"/>
      <c r="AE183" s="3"/>
      <c r="AF183" s="3"/>
      <c r="AG183" s="3"/>
      <c r="AH183" s="3"/>
      <c r="AI183" s="3"/>
      <c r="AJ183" s="3"/>
      <c r="AK183" s="3"/>
      <c r="AL183" s="3"/>
      <c r="AM183" s="3"/>
      <c r="AN183" s="3"/>
      <c r="AO183" s="3"/>
    </row>
    <row r="184" spans="1:41" ht="12.75" customHeight="1" x14ac:dyDescent="0.2">
      <c r="A184" s="3"/>
      <c r="B184" s="3"/>
      <c r="C184" s="3"/>
      <c r="D184" s="43"/>
      <c r="E184" s="3"/>
      <c r="F184" s="3"/>
      <c r="G184" s="3"/>
      <c r="H184" s="3"/>
      <c r="I184" s="3"/>
      <c r="J184" s="3"/>
      <c r="K184" s="3"/>
      <c r="L184" s="3"/>
      <c r="M184" s="3"/>
      <c r="N184" s="3"/>
      <c r="O184" s="3"/>
      <c r="P184" s="3"/>
      <c r="Q184" s="3"/>
      <c r="R184" s="3"/>
      <c r="S184" s="1"/>
      <c r="T184" s="1"/>
      <c r="U184" s="3"/>
      <c r="V184" s="3"/>
      <c r="W184" s="3"/>
      <c r="X184" s="3"/>
      <c r="Y184" s="3"/>
      <c r="Z184" s="3"/>
      <c r="AA184" s="3"/>
      <c r="AB184" s="3"/>
      <c r="AC184" s="3"/>
      <c r="AD184" s="3"/>
      <c r="AE184" s="3"/>
      <c r="AF184" s="3"/>
      <c r="AG184" s="3"/>
      <c r="AH184" s="3"/>
      <c r="AI184" s="3"/>
      <c r="AJ184" s="3"/>
      <c r="AK184" s="3"/>
      <c r="AL184" s="3"/>
      <c r="AM184" s="3"/>
      <c r="AN184" s="3"/>
      <c r="AO184" s="3"/>
    </row>
    <row r="185" spans="1:41" ht="12.75" customHeight="1" x14ac:dyDescent="0.2">
      <c r="A185" s="3"/>
      <c r="B185" s="3"/>
      <c r="C185" s="3"/>
      <c r="D185" s="43"/>
      <c r="E185" s="3"/>
      <c r="F185" s="3"/>
      <c r="G185" s="3"/>
      <c r="H185" s="3"/>
      <c r="I185" s="3"/>
      <c r="J185" s="3"/>
      <c r="K185" s="3"/>
      <c r="L185" s="3"/>
      <c r="M185" s="3"/>
      <c r="N185" s="3"/>
      <c r="O185" s="3"/>
      <c r="P185" s="3"/>
      <c r="Q185" s="3"/>
      <c r="R185" s="3"/>
      <c r="S185" s="1"/>
      <c r="T185" s="1"/>
      <c r="U185" s="3"/>
      <c r="V185" s="3"/>
      <c r="W185" s="3"/>
      <c r="X185" s="3"/>
      <c r="Y185" s="3"/>
      <c r="Z185" s="3"/>
      <c r="AA185" s="3"/>
      <c r="AB185" s="3"/>
      <c r="AC185" s="3"/>
      <c r="AD185" s="3"/>
      <c r="AE185" s="3"/>
      <c r="AF185" s="3"/>
      <c r="AG185" s="3"/>
      <c r="AH185" s="3"/>
      <c r="AI185" s="3"/>
      <c r="AJ185" s="3"/>
      <c r="AK185" s="3"/>
      <c r="AL185" s="3"/>
      <c r="AM185" s="3"/>
      <c r="AN185" s="3"/>
      <c r="AO185" s="3"/>
    </row>
    <row r="186" spans="1:41" ht="12.75" customHeight="1" x14ac:dyDescent="0.2">
      <c r="A186" s="3"/>
      <c r="B186" s="3"/>
      <c r="C186" s="3"/>
      <c r="D186" s="43"/>
      <c r="E186" s="3"/>
      <c r="F186" s="3"/>
      <c r="G186" s="3"/>
      <c r="H186" s="3"/>
      <c r="I186" s="3"/>
      <c r="J186" s="3"/>
      <c r="K186" s="3"/>
      <c r="L186" s="3"/>
      <c r="M186" s="3"/>
      <c r="N186" s="3"/>
      <c r="O186" s="3"/>
      <c r="P186" s="3"/>
      <c r="Q186" s="3"/>
      <c r="R186" s="3"/>
      <c r="S186" s="1"/>
      <c r="T186" s="1"/>
      <c r="U186" s="3"/>
      <c r="V186" s="3"/>
      <c r="W186" s="3"/>
      <c r="X186" s="3"/>
      <c r="Y186" s="3"/>
      <c r="Z186" s="3"/>
      <c r="AA186" s="3"/>
      <c r="AB186" s="3"/>
      <c r="AC186" s="3"/>
      <c r="AD186" s="3"/>
      <c r="AE186" s="3"/>
      <c r="AF186" s="3"/>
      <c r="AG186" s="3"/>
      <c r="AH186" s="3"/>
      <c r="AI186" s="3"/>
      <c r="AJ186" s="3"/>
      <c r="AK186" s="3"/>
      <c r="AL186" s="3"/>
      <c r="AM186" s="3"/>
      <c r="AN186" s="3"/>
      <c r="AO186" s="3"/>
    </row>
    <row r="187" spans="1:41" ht="12.75" customHeight="1" x14ac:dyDescent="0.2">
      <c r="A187" s="3"/>
      <c r="B187" s="3"/>
      <c r="C187" s="3"/>
      <c r="D187" s="43"/>
      <c r="E187" s="3"/>
      <c r="F187" s="3"/>
      <c r="G187" s="3"/>
      <c r="H187" s="3"/>
      <c r="I187" s="3"/>
      <c r="J187" s="3"/>
      <c r="K187" s="3"/>
      <c r="L187" s="3"/>
      <c r="M187" s="3"/>
      <c r="N187" s="3"/>
      <c r="O187" s="3"/>
      <c r="P187" s="3"/>
      <c r="Q187" s="3"/>
      <c r="R187" s="3"/>
      <c r="S187" s="1"/>
      <c r="T187" s="1"/>
      <c r="U187" s="3"/>
      <c r="V187" s="3"/>
      <c r="W187" s="3"/>
      <c r="X187" s="3"/>
      <c r="Y187" s="3"/>
      <c r="Z187" s="3"/>
      <c r="AA187" s="3"/>
      <c r="AB187" s="3"/>
      <c r="AC187" s="3"/>
      <c r="AD187" s="3"/>
      <c r="AE187" s="3"/>
      <c r="AF187" s="3"/>
      <c r="AG187" s="3"/>
      <c r="AH187" s="3"/>
      <c r="AI187" s="3"/>
      <c r="AJ187" s="3"/>
      <c r="AK187" s="3"/>
      <c r="AL187" s="3"/>
      <c r="AM187" s="3"/>
      <c r="AN187" s="3"/>
      <c r="AO187" s="3"/>
    </row>
    <row r="188" spans="1:41" ht="12.75" customHeight="1" x14ac:dyDescent="0.2">
      <c r="A188" s="3"/>
      <c r="B188" s="3"/>
      <c r="C188" s="3"/>
      <c r="D188" s="43"/>
      <c r="E188" s="3"/>
      <c r="F188" s="3"/>
      <c r="G188" s="3"/>
      <c r="H188" s="3"/>
      <c r="I188" s="3"/>
      <c r="J188" s="3"/>
      <c r="K188" s="3"/>
      <c r="L188" s="3"/>
      <c r="M188" s="3"/>
      <c r="N188" s="3"/>
      <c r="O188" s="3"/>
      <c r="P188" s="3"/>
      <c r="Q188" s="3"/>
      <c r="R188" s="3"/>
      <c r="S188" s="1"/>
      <c r="T188" s="1"/>
      <c r="U188" s="3"/>
      <c r="V188" s="3"/>
      <c r="W188" s="3"/>
      <c r="X188" s="3"/>
      <c r="Y188" s="3"/>
      <c r="Z188" s="3"/>
      <c r="AA188" s="3"/>
      <c r="AB188" s="3"/>
      <c r="AC188" s="3"/>
      <c r="AD188" s="3"/>
      <c r="AE188" s="3"/>
      <c r="AF188" s="3"/>
      <c r="AG188" s="3"/>
      <c r="AH188" s="3"/>
      <c r="AI188" s="3"/>
      <c r="AJ188" s="3"/>
      <c r="AK188" s="3"/>
      <c r="AL188" s="3"/>
      <c r="AM188" s="3"/>
      <c r="AN188" s="3"/>
      <c r="AO188" s="3"/>
    </row>
    <row r="189" spans="1:41" ht="12.75" customHeight="1" x14ac:dyDescent="0.2">
      <c r="A189" s="3"/>
      <c r="B189" s="3"/>
      <c r="C189" s="3"/>
      <c r="D189" s="43"/>
      <c r="E189" s="3"/>
      <c r="F189" s="3"/>
      <c r="G189" s="3"/>
      <c r="H189" s="3"/>
      <c r="I189" s="3"/>
      <c r="J189" s="3"/>
      <c r="K189" s="3"/>
      <c r="L189" s="3"/>
      <c r="M189" s="3"/>
      <c r="N189" s="3"/>
      <c r="O189" s="3"/>
      <c r="P189" s="3"/>
      <c r="Q189" s="3"/>
      <c r="R189" s="3"/>
      <c r="S189" s="1"/>
      <c r="T189" s="1"/>
      <c r="U189" s="3"/>
      <c r="V189" s="3"/>
      <c r="W189" s="3"/>
      <c r="X189" s="3"/>
      <c r="Y189" s="3"/>
      <c r="Z189" s="3"/>
      <c r="AA189" s="3"/>
      <c r="AB189" s="3"/>
      <c r="AC189" s="3"/>
      <c r="AD189" s="3"/>
      <c r="AE189" s="3"/>
      <c r="AF189" s="3"/>
      <c r="AG189" s="3"/>
      <c r="AH189" s="3"/>
      <c r="AI189" s="3"/>
      <c r="AJ189" s="3"/>
      <c r="AK189" s="3"/>
      <c r="AL189" s="3"/>
      <c r="AM189" s="3"/>
      <c r="AN189" s="3"/>
      <c r="AO189" s="3"/>
    </row>
    <row r="190" spans="1:41" ht="12.75" customHeight="1" x14ac:dyDescent="0.2">
      <c r="A190" s="3"/>
      <c r="B190" s="3"/>
      <c r="C190" s="3"/>
      <c r="D190" s="43"/>
      <c r="E190" s="3"/>
      <c r="F190" s="3"/>
      <c r="G190" s="3"/>
      <c r="H190" s="3"/>
      <c r="I190" s="3"/>
      <c r="J190" s="3"/>
      <c r="K190" s="3"/>
      <c r="L190" s="3"/>
      <c r="M190" s="3"/>
      <c r="N190" s="3"/>
      <c r="O190" s="3"/>
      <c r="P190" s="3"/>
      <c r="Q190" s="3"/>
      <c r="R190" s="3"/>
      <c r="S190" s="1"/>
      <c r="T190" s="1"/>
      <c r="U190" s="3"/>
      <c r="V190" s="3"/>
      <c r="W190" s="3"/>
      <c r="X190" s="3"/>
      <c r="Y190" s="3"/>
      <c r="Z190" s="3"/>
      <c r="AA190" s="3"/>
      <c r="AB190" s="3"/>
      <c r="AC190" s="3"/>
      <c r="AD190" s="3"/>
      <c r="AE190" s="3"/>
      <c r="AF190" s="3"/>
      <c r="AG190" s="3"/>
      <c r="AH190" s="3"/>
      <c r="AI190" s="3"/>
      <c r="AJ190" s="3"/>
      <c r="AK190" s="3"/>
      <c r="AL190" s="3"/>
      <c r="AM190" s="3"/>
      <c r="AN190" s="3"/>
      <c r="AO190" s="3"/>
    </row>
    <row r="191" spans="1:41" ht="12.75" customHeight="1" x14ac:dyDescent="0.2">
      <c r="A191" s="3"/>
      <c r="B191" s="3"/>
      <c r="C191" s="3"/>
      <c r="D191" s="43"/>
      <c r="E191" s="3"/>
      <c r="F191" s="3"/>
      <c r="G191" s="3"/>
      <c r="H191" s="3"/>
      <c r="I191" s="3"/>
      <c r="J191" s="3"/>
      <c r="K191" s="3"/>
      <c r="L191" s="3"/>
      <c r="M191" s="3"/>
      <c r="N191" s="3"/>
      <c r="O191" s="3"/>
      <c r="P191" s="3"/>
      <c r="Q191" s="3"/>
      <c r="R191" s="3"/>
      <c r="S191" s="1"/>
      <c r="T191" s="1"/>
      <c r="U191" s="3"/>
      <c r="V191" s="3"/>
      <c r="W191" s="3"/>
      <c r="X191" s="3"/>
      <c r="Y191" s="3"/>
      <c r="Z191" s="3"/>
      <c r="AA191" s="3"/>
      <c r="AB191" s="3"/>
      <c r="AC191" s="3"/>
      <c r="AD191" s="3"/>
      <c r="AE191" s="3"/>
      <c r="AF191" s="3"/>
      <c r="AG191" s="3"/>
      <c r="AH191" s="3"/>
      <c r="AI191" s="3"/>
      <c r="AJ191" s="3"/>
      <c r="AK191" s="3"/>
      <c r="AL191" s="3"/>
      <c r="AM191" s="3"/>
      <c r="AN191" s="3"/>
      <c r="AO191" s="3"/>
    </row>
    <row r="192" spans="1:41" ht="12.75" customHeight="1" x14ac:dyDescent="0.2">
      <c r="A192" s="3"/>
      <c r="B192" s="3"/>
      <c r="C192" s="3"/>
      <c r="D192" s="43"/>
      <c r="E192" s="3"/>
      <c r="F192" s="3"/>
      <c r="G192" s="3"/>
      <c r="H192" s="3"/>
      <c r="I192" s="3"/>
      <c r="J192" s="3"/>
      <c r="K192" s="3"/>
      <c r="L192" s="3"/>
      <c r="M192" s="3"/>
      <c r="N192" s="3"/>
      <c r="O192" s="3"/>
      <c r="P192" s="3"/>
      <c r="Q192" s="3"/>
      <c r="R192" s="3"/>
      <c r="S192" s="1"/>
      <c r="T192" s="1"/>
      <c r="U192" s="3"/>
      <c r="V192" s="3"/>
      <c r="W192" s="3"/>
      <c r="X192" s="3"/>
      <c r="Y192" s="3"/>
      <c r="Z192" s="3"/>
      <c r="AA192" s="3"/>
      <c r="AB192" s="3"/>
      <c r="AC192" s="3"/>
      <c r="AD192" s="3"/>
      <c r="AE192" s="3"/>
      <c r="AF192" s="3"/>
      <c r="AG192" s="3"/>
      <c r="AH192" s="3"/>
      <c r="AI192" s="3"/>
      <c r="AJ192" s="3"/>
      <c r="AK192" s="3"/>
      <c r="AL192" s="3"/>
      <c r="AM192" s="3"/>
      <c r="AN192" s="3"/>
      <c r="AO192" s="3"/>
    </row>
    <row r="193" spans="1:41" ht="12.75" customHeight="1" x14ac:dyDescent="0.2">
      <c r="A193" s="3"/>
      <c r="B193" s="3"/>
      <c r="C193" s="3"/>
      <c r="D193" s="43"/>
      <c r="E193" s="3"/>
      <c r="F193" s="3"/>
      <c r="G193" s="3"/>
      <c r="H193" s="3"/>
      <c r="I193" s="3"/>
      <c r="J193" s="3"/>
      <c r="K193" s="3"/>
      <c r="L193" s="3"/>
      <c r="M193" s="3"/>
      <c r="N193" s="3"/>
      <c r="O193" s="3"/>
      <c r="P193" s="3"/>
      <c r="Q193" s="3"/>
      <c r="R193" s="3"/>
      <c r="S193" s="1"/>
      <c r="T193" s="1"/>
      <c r="U193" s="3"/>
      <c r="V193" s="3"/>
      <c r="W193" s="3"/>
      <c r="X193" s="3"/>
      <c r="Y193" s="3"/>
      <c r="Z193" s="3"/>
      <c r="AA193" s="3"/>
      <c r="AB193" s="3"/>
      <c r="AC193" s="3"/>
      <c r="AD193" s="3"/>
      <c r="AE193" s="3"/>
      <c r="AF193" s="3"/>
      <c r="AG193" s="3"/>
      <c r="AH193" s="3"/>
      <c r="AI193" s="3"/>
      <c r="AJ193" s="3"/>
      <c r="AK193" s="3"/>
      <c r="AL193" s="3"/>
      <c r="AM193" s="3"/>
      <c r="AN193" s="3"/>
      <c r="AO193" s="3"/>
    </row>
    <row r="194" spans="1:41" ht="12.75" customHeight="1" x14ac:dyDescent="0.2">
      <c r="A194" s="3"/>
      <c r="B194" s="3"/>
      <c r="C194" s="3"/>
      <c r="D194" s="43"/>
      <c r="E194" s="3"/>
      <c r="F194" s="3"/>
      <c r="G194" s="3"/>
      <c r="H194" s="3"/>
      <c r="I194" s="3"/>
      <c r="J194" s="3"/>
      <c r="K194" s="3"/>
      <c r="L194" s="3"/>
      <c r="M194" s="3"/>
      <c r="N194" s="3"/>
      <c r="O194" s="3"/>
      <c r="P194" s="3"/>
      <c r="Q194" s="3"/>
      <c r="R194" s="3"/>
      <c r="S194" s="1"/>
      <c r="T194" s="1"/>
      <c r="U194" s="3"/>
      <c r="V194" s="3"/>
      <c r="W194" s="3"/>
      <c r="X194" s="3"/>
      <c r="Y194" s="3"/>
      <c r="Z194" s="3"/>
      <c r="AA194" s="3"/>
      <c r="AB194" s="3"/>
      <c r="AC194" s="3"/>
      <c r="AD194" s="3"/>
      <c r="AE194" s="3"/>
      <c r="AF194" s="3"/>
      <c r="AG194" s="3"/>
      <c r="AH194" s="3"/>
      <c r="AI194" s="3"/>
      <c r="AJ194" s="3"/>
      <c r="AK194" s="3"/>
      <c r="AL194" s="3"/>
      <c r="AM194" s="3"/>
      <c r="AN194" s="3"/>
      <c r="AO194" s="3"/>
    </row>
    <row r="195" spans="1:41" ht="12.75" customHeight="1" x14ac:dyDescent="0.2">
      <c r="A195" s="3"/>
      <c r="B195" s="3"/>
      <c r="C195" s="3"/>
      <c r="D195" s="43"/>
      <c r="E195" s="3"/>
      <c r="F195" s="3"/>
      <c r="G195" s="3"/>
      <c r="H195" s="3"/>
      <c r="I195" s="3"/>
      <c r="J195" s="3"/>
      <c r="K195" s="3"/>
      <c r="L195" s="3"/>
      <c r="M195" s="3"/>
      <c r="N195" s="3"/>
      <c r="O195" s="3"/>
      <c r="P195" s="3"/>
      <c r="Q195" s="3"/>
      <c r="R195" s="3"/>
      <c r="S195" s="1"/>
      <c r="T195" s="1"/>
      <c r="U195" s="3"/>
      <c r="V195" s="3"/>
      <c r="W195" s="3"/>
      <c r="X195" s="3"/>
      <c r="Y195" s="3"/>
      <c r="Z195" s="3"/>
      <c r="AA195" s="3"/>
      <c r="AB195" s="3"/>
      <c r="AC195" s="3"/>
      <c r="AD195" s="3"/>
      <c r="AE195" s="3"/>
      <c r="AF195" s="3"/>
      <c r="AG195" s="3"/>
      <c r="AH195" s="3"/>
      <c r="AI195" s="3"/>
      <c r="AJ195" s="3"/>
      <c r="AK195" s="3"/>
      <c r="AL195" s="3"/>
      <c r="AM195" s="3"/>
      <c r="AN195" s="3"/>
      <c r="AO195" s="3"/>
    </row>
    <row r="196" spans="1:41" ht="12.75" customHeight="1" x14ac:dyDescent="0.2">
      <c r="A196" s="3"/>
      <c r="B196" s="3"/>
      <c r="C196" s="3"/>
      <c r="D196" s="43"/>
      <c r="E196" s="3"/>
      <c r="F196" s="3"/>
      <c r="G196" s="3"/>
      <c r="H196" s="3"/>
      <c r="I196" s="3"/>
      <c r="J196" s="3"/>
      <c r="K196" s="3"/>
      <c r="L196" s="3"/>
      <c r="M196" s="3"/>
      <c r="N196" s="3"/>
      <c r="O196" s="3"/>
      <c r="P196" s="3"/>
      <c r="Q196" s="3"/>
      <c r="R196" s="3"/>
      <c r="S196" s="1"/>
      <c r="T196" s="1"/>
      <c r="U196" s="3"/>
      <c r="V196" s="3"/>
      <c r="W196" s="3"/>
      <c r="X196" s="3"/>
      <c r="Y196" s="3"/>
      <c r="Z196" s="3"/>
      <c r="AA196" s="3"/>
      <c r="AB196" s="3"/>
      <c r="AC196" s="3"/>
      <c r="AD196" s="3"/>
      <c r="AE196" s="3"/>
      <c r="AF196" s="3"/>
      <c r="AG196" s="3"/>
      <c r="AH196" s="3"/>
      <c r="AI196" s="3"/>
      <c r="AJ196" s="3"/>
      <c r="AK196" s="3"/>
      <c r="AL196" s="3"/>
      <c r="AM196" s="3"/>
      <c r="AN196" s="3"/>
      <c r="AO196" s="3"/>
    </row>
    <row r="197" spans="1:41" ht="12.75" customHeight="1" x14ac:dyDescent="0.2">
      <c r="A197" s="3"/>
      <c r="B197" s="3"/>
      <c r="C197" s="3"/>
      <c r="D197" s="43"/>
      <c r="E197" s="3"/>
      <c r="F197" s="3"/>
      <c r="G197" s="3"/>
      <c r="H197" s="3"/>
      <c r="I197" s="3"/>
      <c r="J197" s="3"/>
      <c r="K197" s="3"/>
      <c r="L197" s="3"/>
      <c r="M197" s="3"/>
      <c r="N197" s="3"/>
      <c r="O197" s="3"/>
      <c r="P197" s="3"/>
      <c r="Q197" s="3"/>
      <c r="R197" s="3"/>
      <c r="S197" s="1"/>
      <c r="T197" s="1"/>
      <c r="U197" s="3"/>
      <c r="V197" s="3"/>
      <c r="W197" s="3"/>
      <c r="X197" s="3"/>
      <c r="Y197" s="3"/>
      <c r="Z197" s="3"/>
      <c r="AA197" s="3"/>
      <c r="AB197" s="3"/>
      <c r="AC197" s="3"/>
      <c r="AD197" s="3"/>
      <c r="AE197" s="3"/>
      <c r="AF197" s="3"/>
      <c r="AG197" s="3"/>
      <c r="AH197" s="3"/>
      <c r="AI197" s="3"/>
      <c r="AJ197" s="3"/>
      <c r="AK197" s="3"/>
      <c r="AL197" s="3"/>
      <c r="AM197" s="3"/>
      <c r="AN197" s="3"/>
      <c r="AO197" s="3"/>
    </row>
    <row r="198" spans="1:41" ht="12.75" customHeight="1" x14ac:dyDescent="0.2">
      <c r="A198" s="3"/>
      <c r="B198" s="3"/>
      <c r="C198" s="3"/>
      <c r="D198" s="43"/>
      <c r="E198" s="3"/>
      <c r="F198" s="3"/>
      <c r="G198" s="3"/>
      <c r="H198" s="3"/>
      <c r="I198" s="3"/>
      <c r="J198" s="3"/>
      <c r="K198" s="3"/>
      <c r="L198" s="3"/>
      <c r="M198" s="3"/>
      <c r="N198" s="3"/>
      <c r="O198" s="3"/>
      <c r="P198" s="3"/>
      <c r="Q198" s="3"/>
      <c r="R198" s="3"/>
      <c r="S198" s="1"/>
      <c r="T198" s="1"/>
      <c r="U198" s="3"/>
      <c r="V198" s="3"/>
      <c r="W198" s="3"/>
      <c r="X198" s="3"/>
      <c r="Y198" s="3"/>
      <c r="Z198" s="3"/>
      <c r="AA198" s="3"/>
      <c r="AB198" s="3"/>
      <c r="AC198" s="3"/>
      <c r="AD198" s="3"/>
      <c r="AE198" s="3"/>
      <c r="AF198" s="3"/>
      <c r="AG198" s="3"/>
      <c r="AH198" s="3"/>
      <c r="AI198" s="3"/>
      <c r="AJ198" s="3"/>
      <c r="AK198" s="3"/>
      <c r="AL198" s="3"/>
      <c r="AM198" s="3"/>
      <c r="AN198" s="3"/>
      <c r="AO198" s="3"/>
    </row>
    <row r="199" spans="1:41" ht="12.75" customHeight="1" x14ac:dyDescent="0.2">
      <c r="A199" s="3"/>
      <c r="B199" s="3"/>
      <c r="C199" s="3"/>
      <c r="D199" s="43"/>
      <c r="E199" s="3"/>
      <c r="F199" s="3"/>
      <c r="G199" s="3"/>
      <c r="H199" s="3"/>
      <c r="I199" s="3"/>
      <c r="J199" s="3"/>
      <c r="K199" s="3"/>
      <c r="L199" s="3"/>
      <c r="M199" s="3"/>
      <c r="N199" s="3"/>
      <c r="O199" s="3"/>
      <c r="P199" s="3"/>
      <c r="Q199" s="3"/>
      <c r="R199" s="3"/>
      <c r="S199" s="1"/>
      <c r="T199" s="1"/>
      <c r="U199" s="3"/>
      <c r="V199" s="3"/>
      <c r="W199" s="3"/>
      <c r="X199" s="3"/>
      <c r="Y199" s="3"/>
      <c r="Z199" s="3"/>
      <c r="AA199" s="3"/>
      <c r="AB199" s="3"/>
      <c r="AC199" s="3"/>
      <c r="AD199" s="3"/>
      <c r="AE199" s="3"/>
      <c r="AF199" s="3"/>
      <c r="AG199" s="3"/>
      <c r="AH199" s="3"/>
      <c r="AI199" s="3"/>
      <c r="AJ199" s="3"/>
      <c r="AK199" s="3"/>
      <c r="AL199" s="3"/>
      <c r="AM199" s="3"/>
      <c r="AN199" s="3"/>
      <c r="AO199" s="3"/>
    </row>
    <row r="200" spans="1:41" ht="12.75" customHeight="1" x14ac:dyDescent="0.2">
      <c r="A200" s="3"/>
      <c r="B200" s="3"/>
      <c r="C200" s="3"/>
      <c r="D200" s="43"/>
      <c r="E200" s="3"/>
      <c r="F200" s="3"/>
      <c r="G200" s="3"/>
      <c r="H200" s="3"/>
      <c r="I200" s="3"/>
      <c r="J200" s="3"/>
      <c r="K200" s="3"/>
      <c r="L200" s="3"/>
      <c r="M200" s="3"/>
      <c r="N200" s="3"/>
      <c r="O200" s="3"/>
      <c r="P200" s="3"/>
      <c r="Q200" s="3"/>
      <c r="R200" s="3"/>
      <c r="S200" s="1"/>
      <c r="T200" s="1"/>
      <c r="U200" s="3"/>
      <c r="V200" s="3"/>
      <c r="W200" s="3"/>
      <c r="X200" s="3"/>
      <c r="Y200" s="3"/>
      <c r="Z200" s="3"/>
      <c r="AA200" s="3"/>
      <c r="AB200" s="3"/>
      <c r="AC200" s="3"/>
      <c r="AD200" s="3"/>
      <c r="AE200" s="3"/>
      <c r="AF200" s="3"/>
      <c r="AG200" s="3"/>
      <c r="AH200" s="3"/>
      <c r="AI200" s="3"/>
      <c r="AJ200" s="3"/>
      <c r="AK200" s="3"/>
      <c r="AL200" s="3"/>
      <c r="AM200" s="3"/>
      <c r="AN200" s="3"/>
      <c r="AO200" s="3"/>
    </row>
    <row r="201" spans="1:41" ht="12.75" customHeight="1" x14ac:dyDescent="0.2">
      <c r="A201" s="3"/>
      <c r="B201" s="3"/>
      <c r="C201" s="3"/>
      <c r="D201" s="43"/>
      <c r="E201" s="3"/>
      <c r="F201" s="3"/>
      <c r="G201" s="3"/>
      <c r="H201" s="3"/>
      <c r="I201" s="3"/>
      <c r="J201" s="3"/>
      <c r="K201" s="3"/>
      <c r="L201" s="3"/>
      <c r="M201" s="3"/>
      <c r="N201" s="3"/>
      <c r="O201" s="3"/>
      <c r="P201" s="3"/>
      <c r="Q201" s="3"/>
      <c r="R201" s="3"/>
      <c r="S201" s="1"/>
      <c r="T201" s="1"/>
      <c r="U201" s="3"/>
      <c r="V201" s="3"/>
      <c r="W201" s="3"/>
      <c r="X201" s="3"/>
      <c r="Y201" s="3"/>
      <c r="Z201" s="3"/>
      <c r="AA201" s="3"/>
      <c r="AB201" s="3"/>
      <c r="AC201" s="3"/>
      <c r="AD201" s="3"/>
      <c r="AE201" s="3"/>
      <c r="AF201" s="3"/>
      <c r="AG201" s="3"/>
      <c r="AH201" s="3"/>
      <c r="AI201" s="3"/>
      <c r="AJ201" s="3"/>
      <c r="AK201" s="3"/>
      <c r="AL201" s="3"/>
      <c r="AM201" s="3"/>
      <c r="AN201" s="3"/>
      <c r="AO201" s="3"/>
    </row>
    <row r="202" spans="1:41" ht="12.75" customHeight="1" x14ac:dyDescent="0.2">
      <c r="A202" s="3"/>
      <c r="B202" s="3"/>
      <c r="C202" s="3"/>
      <c r="D202" s="43"/>
      <c r="E202" s="3"/>
      <c r="F202" s="3"/>
      <c r="G202" s="3"/>
      <c r="H202" s="3"/>
      <c r="I202" s="3"/>
      <c r="J202" s="3"/>
      <c r="K202" s="3"/>
      <c r="L202" s="3"/>
      <c r="M202" s="3"/>
      <c r="N202" s="3"/>
      <c r="O202" s="3"/>
      <c r="P202" s="3"/>
      <c r="Q202" s="3"/>
      <c r="R202" s="3"/>
      <c r="S202" s="1"/>
      <c r="T202" s="1"/>
      <c r="U202" s="3"/>
      <c r="V202" s="3"/>
      <c r="W202" s="3"/>
      <c r="X202" s="3"/>
      <c r="Y202" s="3"/>
      <c r="Z202" s="3"/>
      <c r="AA202" s="3"/>
      <c r="AB202" s="3"/>
      <c r="AC202" s="3"/>
      <c r="AD202" s="3"/>
      <c r="AE202" s="3"/>
      <c r="AF202" s="3"/>
      <c r="AG202" s="3"/>
      <c r="AH202" s="3"/>
      <c r="AI202" s="3"/>
      <c r="AJ202" s="3"/>
      <c r="AK202" s="3"/>
      <c r="AL202" s="3"/>
      <c r="AM202" s="3"/>
      <c r="AN202" s="3"/>
      <c r="AO202" s="3"/>
    </row>
    <row r="203" spans="1:41" ht="12.75" customHeight="1" x14ac:dyDescent="0.2">
      <c r="A203" s="3"/>
      <c r="B203" s="3"/>
      <c r="C203" s="3"/>
      <c r="D203" s="43"/>
      <c r="E203" s="3"/>
      <c r="F203" s="3"/>
      <c r="G203" s="3"/>
      <c r="H203" s="3"/>
      <c r="I203" s="3"/>
      <c r="J203" s="3"/>
      <c r="K203" s="3"/>
      <c r="L203" s="3"/>
      <c r="M203" s="3"/>
      <c r="N203" s="3"/>
      <c r="O203" s="3"/>
      <c r="P203" s="3"/>
      <c r="Q203" s="3"/>
      <c r="R203" s="3"/>
      <c r="S203" s="1"/>
      <c r="T203" s="1"/>
      <c r="U203" s="3"/>
      <c r="V203" s="3"/>
      <c r="W203" s="3"/>
      <c r="X203" s="3"/>
      <c r="Y203" s="3"/>
      <c r="Z203" s="3"/>
      <c r="AA203" s="3"/>
      <c r="AB203" s="3"/>
      <c r="AC203" s="3"/>
      <c r="AD203" s="3"/>
      <c r="AE203" s="3"/>
      <c r="AF203" s="3"/>
      <c r="AG203" s="3"/>
      <c r="AH203" s="3"/>
      <c r="AI203" s="3"/>
      <c r="AJ203" s="3"/>
      <c r="AK203" s="3"/>
      <c r="AL203" s="3"/>
      <c r="AM203" s="3"/>
      <c r="AN203" s="3"/>
      <c r="AO203" s="3"/>
    </row>
    <row r="204" spans="1:41" ht="12.75" customHeight="1" x14ac:dyDescent="0.2">
      <c r="A204" s="3"/>
      <c r="B204" s="3"/>
      <c r="C204" s="3"/>
      <c r="D204" s="43"/>
      <c r="E204" s="3"/>
      <c r="F204" s="3"/>
      <c r="G204" s="3"/>
      <c r="H204" s="3"/>
      <c r="I204" s="3"/>
      <c r="J204" s="3"/>
      <c r="K204" s="3"/>
      <c r="L204" s="3"/>
      <c r="M204" s="3"/>
      <c r="N204" s="3"/>
      <c r="O204" s="3"/>
      <c r="P204" s="3"/>
      <c r="Q204" s="3"/>
      <c r="R204" s="3"/>
      <c r="S204" s="1"/>
      <c r="T204" s="1"/>
      <c r="U204" s="3"/>
      <c r="V204" s="3"/>
      <c r="W204" s="3"/>
      <c r="X204" s="3"/>
      <c r="Y204" s="3"/>
      <c r="Z204" s="3"/>
      <c r="AA204" s="3"/>
      <c r="AB204" s="3"/>
      <c r="AC204" s="3"/>
      <c r="AD204" s="3"/>
      <c r="AE204" s="3"/>
      <c r="AF204" s="3"/>
      <c r="AG204" s="3"/>
      <c r="AH204" s="3"/>
      <c r="AI204" s="3"/>
      <c r="AJ204" s="3"/>
      <c r="AK204" s="3"/>
      <c r="AL204" s="3"/>
      <c r="AM204" s="3"/>
      <c r="AN204" s="3"/>
      <c r="AO204" s="3"/>
    </row>
    <row r="205" spans="1:41" ht="12.75" customHeight="1" x14ac:dyDescent="0.2">
      <c r="A205" s="3"/>
      <c r="B205" s="3"/>
      <c r="C205" s="3"/>
      <c r="D205" s="43"/>
      <c r="E205" s="3"/>
      <c r="F205" s="3"/>
      <c r="G205" s="3"/>
      <c r="H205" s="3"/>
      <c r="I205" s="3"/>
      <c r="J205" s="3"/>
      <c r="K205" s="3"/>
      <c r="L205" s="3"/>
      <c r="M205" s="3"/>
      <c r="N205" s="3"/>
      <c r="O205" s="3"/>
      <c r="P205" s="3"/>
      <c r="Q205" s="3"/>
      <c r="R205" s="3"/>
      <c r="S205" s="1"/>
      <c r="T205" s="1"/>
      <c r="U205" s="3"/>
      <c r="V205" s="3"/>
      <c r="W205" s="3"/>
      <c r="X205" s="3"/>
      <c r="Y205" s="3"/>
      <c r="Z205" s="3"/>
      <c r="AA205" s="3"/>
      <c r="AB205" s="3"/>
      <c r="AC205" s="3"/>
      <c r="AD205" s="3"/>
      <c r="AE205" s="3"/>
      <c r="AF205" s="3"/>
      <c r="AG205" s="3"/>
      <c r="AH205" s="3"/>
      <c r="AI205" s="3"/>
      <c r="AJ205" s="3"/>
      <c r="AK205" s="3"/>
      <c r="AL205" s="3"/>
      <c r="AM205" s="3"/>
      <c r="AN205" s="3"/>
      <c r="AO205" s="3"/>
    </row>
    <row r="206" spans="1:41" ht="12.75" customHeight="1" x14ac:dyDescent="0.2">
      <c r="A206" s="3"/>
      <c r="B206" s="3"/>
      <c r="C206" s="3"/>
      <c r="D206" s="43"/>
      <c r="E206" s="3"/>
      <c r="F206" s="3"/>
      <c r="G206" s="3"/>
      <c r="H206" s="3"/>
      <c r="I206" s="3"/>
      <c r="J206" s="3"/>
      <c r="K206" s="3"/>
      <c r="L206" s="3"/>
      <c r="M206" s="3"/>
      <c r="N206" s="3"/>
      <c r="O206" s="3"/>
      <c r="P206" s="3"/>
      <c r="Q206" s="3"/>
      <c r="R206" s="3"/>
      <c r="S206" s="1"/>
      <c r="T206" s="1"/>
      <c r="U206" s="3"/>
      <c r="V206" s="3"/>
      <c r="W206" s="3"/>
      <c r="X206" s="3"/>
      <c r="Y206" s="3"/>
      <c r="Z206" s="3"/>
      <c r="AA206" s="3"/>
      <c r="AB206" s="3"/>
      <c r="AC206" s="3"/>
      <c r="AD206" s="3"/>
      <c r="AE206" s="3"/>
      <c r="AF206" s="3"/>
      <c r="AG206" s="3"/>
      <c r="AH206" s="3"/>
      <c r="AI206" s="3"/>
      <c r="AJ206" s="3"/>
      <c r="AK206" s="3"/>
      <c r="AL206" s="3"/>
      <c r="AM206" s="3"/>
      <c r="AN206" s="3"/>
      <c r="AO206" s="3"/>
    </row>
    <row r="207" spans="1:41" ht="12.75" customHeight="1" x14ac:dyDescent="0.2">
      <c r="A207" s="3"/>
      <c r="B207" s="3"/>
      <c r="C207" s="3"/>
      <c r="D207" s="43"/>
      <c r="E207" s="3"/>
      <c r="F207" s="3"/>
      <c r="G207" s="3"/>
      <c r="H207" s="3"/>
      <c r="I207" s="3"/>
      <c r="J207" s="3"/>
      <c r="K207" s="3"/>
      <c r="L207" s="3"/>
      <c r="M207" s="3"/>
      <c r="N207" s="3"/>
      <c r="O207" s="3"/>
      <c r="P207" s="3"/>
      <c r="Q207" s="3"/>
      <c r="R207" s="3"/>
      <c r="S207" s="1"/>
      <c r="T207" s="1"/>
      <c r="U207" s="3"/>
      <c r="V207" s="3"/>
      <c r="W207" s="3"/>
      <c r="X207" s="3"/>
      <c r="Y207" s="3"/>
      <c r="Z207" s="3"/>
      <c r="AA207" s="3"/>
      <c r="AB207" s="3"/>
      <c r="AC207" s="3"/>
      <c r="AD207" s="3"/>
      <c r="AE207" s="3"/>
      <c r="AF207" s="3"/>
      <c r="AG207" s="3"/>
      <c r="AH207" s="3"/>
      <c r="AI207" s="3"/>
      <c r="AJ207" s="3"/>
      <c r="AK207" s="3"/>
      <c r="AL207" s="3"/>
      <c r="AM207" s="3"/>
      <c r="AN207" s="3"/>
      <c r="AO207" s="3"/>
    </row>
    <row r="208" spans="1:41" ht="12.75" customHeight="1" x14ac:dyDescent="0.2">
      <c r="A208" s="3"/>
      <c r="B208" s="3"/>
      <c r="C208" s="3"/>
      <c r="D208" s="43"/>
      <c r="E208" s="3"/>
      <c r="F208" s="3"/>
      <c r="G208" s="3"/>
      <c r="H208" s="3"/>
      <c r="I208" s="3"/>
      <c r="J208" s="3"/>
      <c r="K208" s="3"/>
      <c r="L208" s="3"/>
      <c r="M208" s="3"/>
      <c r="N208" s="3"/>
      <c r="O208" s="3"/>
      <c r="P208" s="3"/>
      <c r="Q208" s="3"/>
      <c r="R208" s="3"/>
      <c r="S208" s="1"/>
      <c r="T208" s="1"/>
      <c r="U208" s="3"/>
      <c r="V208" s="3"/>
      <c r="W208" s="3"/>
      <c r="X208" s="3"/>
      <c r="Y208" s="3"/>
      <c r="Z208" s="3"/>
      <c r="AA208" s="3"/>
      <c r="AB208" s="3"/>
      <c r="AC208" s="3"/>
      <c r="AD208" s="3"/>
      <c r="AE208" s="3"/>
      <c r="AF208" s="3"/>
      <c r="AG208" s="3"/>
      <c r="AH208" s="3"/>
      <c r="AI208" s="3"/>
      <c r="AJ208" s="3"/>
      <c r="AK208" s="3"/>
      <c r="AL208" s="3"/>
      <c r="AM208" s="3"/>
      <c r="AN208" s="3"/>
      <c r="AO208" s="3"/>
    </row>
    <row r="209" spans="1:41" ht="12.75" customHeight="1" x14ac:dyDescent="0.2">
      <c r="A209" s="3"/>
      <c r="B209" s="3"/>
      <c r="C209" s="3"/>
      <c r="D209" s="43"/>
      <c r="E209" s="3"/>
      <c r="F209" s="3"/>
      <c r="G209" s="3"/>
      <c r="H209" s="3"/>
      <c r="I209" s="3"/>
      <c r="J209" s="3"/>
      <c r="K209" s="3"/>
      <c r="L209" s="3"/>
      <c r="M209" s="3"/>
      <c r="N209" s="3"/>
      <c r="O209" s="3"/>
      <c r="P209" s="3"/>
      <c r="Q209" s="3"/>
      <c r="R209" s="3"/>
      <c r="S209" s="1"/>
      <c r="T209" s="1"/>
      <c r="U209" s="3"/>
      <c r="V209" s="3"/>
      <c r="W209" s="3"/>
      <c r="X209" s="3"/>
      <c r="Y209" s="3"/>
      <c r="Z209" s="3"/>
      <c r="AA209" s="3"/>
      <c r="AB209" s="3"/>
      <c r="AC209" s="3"/>
      <c r="AD209" s="3"/>
      <c r="AE209" s="3"/>
      <c r="AF209" s="3"/>
      <c r="AG209" s="3"/>
      <c r="AH209" s="3"/>
      <c r="AI209" s="3"/>
      <c r="AJ209" s="3"/>
      <c r="AK209" s="3"/>
      <c r="AL209" s="3"/>
      <c r="AM209" s="3"/>
      <c r="AN209" s="3"/>
      <c r="AO209" s="3"/>
    </row>
    <row r="210" spans="1:41" ht="12.75" customHeight="1" x14ac:dyDescent="0.2">
      <c r="A210" s="3"/>
      <c r="B210" s="3"/>
      <c r="C210" s="3"/>
      <c r="D210" s="43"/>
      <c r="E210" s="3"/>
      <c r="F210" s="3"/>
      <c r="G210" s="3"/>
      <c r="H210" s="3"/>
      <c r="I210" s="3"/>
      <c r="J210" s="3"/>
      <c r="K210" s="3"/>
      <c r="L210" s="3"/>
      <c r="M210" s="3"/>
      <c r="N210" s="3"/>
      <c r="O210" s="3"/>
      <c r="P210" s="3"/>
      <c r="Q210" s="3"/>
      <c r="R210" s="3"/>
      <c r="S210" s="1"/>
      <c r="T210" s="1"/>
      <c r="U210" s="3"/>
      <c r="V210" s="3"/>
      <c r="W210" s="3"/>
      <c r="X210" s="3"/>
      <c r="Y210" s="3"/>
      <c r="Z210" s="3"/>
      <c r="AA210" s="3"/>
      <c r="AB210" s="3"/>
      <c r="AC210" s="3"/>
      <c r="AD210" s="3"/>
      <c r="AE210" s="3"/>
      <c r="AF210" s="3"/>
      <c r="AG210" s="3"/>
      <c r="AH210" s="3"/>
      <c r="AI210" s="3"/>
      <c r="AJ210" s="3"/>
      <c r="AK210" s="3"/>
      <c r="AL210" s="3"/>
      <c r="AM210" s="3"/>
      <c r="AN210" s="3"/>
      <c r="AO210" s="3"/>
    </row>
    <row r="211" spans="1:41" ht="12.75" customHeight="1" x14ac:dyDescent="0.2">
      <c r="A211" s="3"/>
      <c r="B211" s="3"/>
      <c r="C211" s="3"/>
      <c r="D211" s="43"/>
      <c r="E211" s="3"/>
      <c r="F211" s="3"/>
      <c r="G211" s="3"/>
      <c r="H211" s="3"/>
      <c r="I211" s="3"/>
      <c r="J211" s="3"/>
      <c r="K211" s="3"/>
      <c r="L211" s="3"/>
      <c r="M211" s="3"/>
      <c r="N211" s="3"/>
      <c r="O211" s="3"/>
      <c r="P211" s="3"/>
      <c r="Q211" s="3"/>
      <c r="R211" s="3"/>
      <c r="S211" s="1"/>
      <c r="T211" s="1"/>
      <c r="U211" s="3"/>
      <c r="V211" s="3"/>
      <c r="W211" s="3"/>
      <c r="X211" s="3"/>
      <c r="Y211" s="3"/>
      <c r="Z211" s="3"/>
      <c r="AA211" s="3"/>
      <c r="AB211" s="3"/>
      <c r="AC211" s="3"/>
      <c r="AD211" s="3"/>
      <c r="AE211" s="3"/>
      <c r="AF211" s="3"/>
      <c r="AG211" s="3"/>
      <c r="AH211" s="3"/>
      <c r="AI211" s="3"/>
      <c r="AJ211" s="3"/>
      <c r="AK211" s="3"/>
      <c r="AL211" s="3"/>
      <c r="AM211" s="3"/>
      <c r="AN211" s="3"/>
      <c r="AO211" s="3"/>
    </row>
    <row r="212" spans="1:41" ht="12.75" customHeight="1" x14ac:dyDescent="0.2">
      <c r="A212" s="3"/>
      <c r="B212" s="3"/>
      <c r="C212" s="3"/>
      <c r="D212" s="43"/>
      <c r="E212" s="3"/>
      <c r="F212" s="3"/>
      <c r="G212" s="3"/>
      <c r="H212" s="3"/>
      <c r="I212" s="3"/>
      <c r="J212" s="3"/>
      <c r="K212" s="3"/>
      <c r="L212" s="3"/>
      <c r="M212" s="3"/>
      <c r="N212" s="3"/>
      <c r="O212" s="3"/>
      <c r="P212" s="3"/>
      <c r="Q212" s="3"/>
      <c r="R212" s="3"/>
      <c r="S212" s="1"/>
      <c r="T212" s="1"/>
      <c r="U212" s="3"/>
      <c r="V212" s="3"/>
      <c r="W212" s="3"/>
      <c r="X212" s="3"/>
      <c r="Y212" s="3"/>
      <c r="Z212" s="3"/>
      <c r="AA212" s="3"/>
      <c r="AB212" s="3"/>
      <c r="AC212" s="3"/>
      <c r="AD212" s="3"/>
      <c r="AE212" s="3"/>
      <c r="AF212" s="3"/>
      <c r="AG212" s="3"/>
      <c r="AH212" s="3"/>
      <c r="AI212" s="3"/>
      <c r="AJ212" s="3"/>
      <c r="AK212" s="3"/>
      <c r="AL212" s="3"/>
      <c r="AM212" s="3"/>
      <c r="AN212" s="3"/>
      <c r="AO212" s="3"/>
    </row>
    <row r="213" spans="1:41" ht="12.75" customHeight="1" x14ac:dyDescent="0.2">
      <c r="A213" s="3"/>
      <c r="B213" s="3"/>
      <c r="C213" s="3"/>
      <c r="D213" s="43"/>
      <c r="E213" s="3"/>
      <c r="F213" s="3"/>
      <c r="G213" s="3"/>
      <c r="H213" s="3"/>
      <c r="I213" s="3"/>
      <c r="J213" s="3"/>
      <c r="K213" s="3"/>
      <c r="L213" s="3"/>
      <c r="M213" s="3"/>
      <c r="N213" s="3"/>
      <c r="O213" s="3"/>
      <c r="P213" s="3"/>
      <c r="Q213" s="3"/>
      <c r="R213" s="3"/>
      <c r="S213" s="1"/>
      <c r="T213" s="1"/>
      <c r="U213" s="3"/>
      <c r="V213" s="3"/>
      <c r="W213" s="3"/>
      <c r="X213" s="3"/>
      <c r="Y213" s="3"/>
      <c r="Z213" s="3"/>
      <c r="AA213" s="3"/>
      <c r="AB213" s="3"/>
      <c r="AC213" s="3"/>
      <c r="AD213" s="3"/>
      <c r="AE213" s="3"/>
      <c r="AF213" s="3"/>
      <c r="AG213" s="3"/>
      <c r="AH213" s="3"/>
      <c r="AI213" s="3"/>
      <c r="AJ213" s="3"/>
      <c r="AK213" s="3"/>
      <c r="AL213" s="3"/>
      <c r="AM213" s="3"/>
      <c r="AN213" s="3"/>
      <c r="AO213" s="3"/>
    </row>
    <row r="214" spans="1:41" ht="12.75" customHeight="1" x14ac:dyDescent="0.2">
      <c r="A214" s="3"/>
      <c r="B214" s="3"/>
      <c r="C214" s="3"/>
      <c r="D214" s="43"/>
      <c r="E214" s="3"/>
      <c r="F214" s="3"/>
      <c r="G214" s="3"/>
      <c r="H214" s="3"/>
      <c r="I214" s="3"/>
      <c r="J214" s="3"/>
      <c r="K214" s="3"/>
      <c r="L214" s="3"/>
      <c r="M214" s="3"/>
      <c r="N214" s="3"/>
      <c r="O214" s="3"/>
      <c r="P214" s="3"/>
      <c r="Q214" s="3"/>
      <c r="R214" s="3"/>
      <c r="S214" s="1"/>
      <c r="T214" s="1"/>
      <c r="U214" s="3"/>
      <c r="V214" s="3"/>
      <c r="W214" s="3"/>
      <c r="X214" s="3"/>
      <c r="Y214" s="3"/>
      <c r="Z214" s="3"/>
      <c r="AA214" s="3"/>
      <c r="AB214" s="3"/>
      <c r="AC214" s="3"/>
      <c r="AD214" s="3"/>
      <c r="AE214" s="3"/>
      <c r="AF214" s="3"/>
      <c r="AG214" s="3"/>
      <c r="AH214" s="3"/>
      <c r="AI214" s="3"/>
      <c r="AJ214" s="3"/>
      <c r="AK214" s="3"/>
      <c r="AL214" s="3"/>
      <c r="AM214" s="3"/>
      <c r="AN214" s="3"/>
      <c r="AO214" s="3"/>
    </row>
    <row r="215" spans="1:41" ht="12.75" customHeight="1" x14ac:dyDescent="0.2">
      <c r="A215" s="3"/>
      <c r="B215" s="3"/>
      <c r="C215" s="3"/>
      <c r="D215" s="43"/>
      <c r="E215" s="3"/>
      <c r="F215" s="3"/>
      <c r="G215" s="3"/>
      <c r="H215" s="3"/>
      <c r="I215" s="3"/>
      <c r="J215" s="3"/>
      <c r="K215" s="3"/>
      <c r="L215" s="3"/>
      <c r="M215" s="3"/>
      <c r="N215" s="3"/>
      <c r="O215" s="3"/>
      <c r="P215" s="3"/>
      <c r="Q215" s="3"/>
      <c r="R215" s="3"/>
      <c r="S215" s="1"/>
      <c r="T215" s="1"/>
      <c r="U215" s="3"/>
      <c r="V215" s="3"/>
      <c r="W215" s="3"/>
      <c r="X215" s="3"/>
      <c r="Y215" s="3"/>
      <c r="Z215" s="3"/>
      <c r="AA215" s="3"/>
      <c r="AB215" s="3"/>
      <c r="AC215" s="3"/>
      <c r="AD215" s="3"/>
      <c r="AE215" s="3"/>
      <c r="AF215" s="3"/>
      <c r="AG215" s="3"/>
      <c r="AH215" s="3"/>
      <c r="AI215" s="3"/>
      <c r="AJ215" s="3"/>
      <c r="AK215" s="3"/>
      <c r="AL215" s="3"/>
      <c r="AM215" s="3"/>
      <c r="AN215" s="3"/>
      <c r="AO215" s="3"/>
    </row>
    <row r="216" spans="1:41" ht="12.75" customHeight="1" x14ac:dyDescent="0.2">
      <c r="A216" s="3"/>
      <c r="B216" s="3"/>
      <c r="C216" s="3"/>
      <c r="D216" s="43"/>
      <c r="E216" s="3"/>
      <c r="F216" s="3"/>
      <c r="G216" s="3"/>
      <c r="H216" s="3"/>
      <c r="I216" s="3"/>
      <c r="J216" s="3"/>
      <c r="K216" s="3"/>
      <c r="L216" s="3"/>
      <c r="M216" s="3"/>
      <c r="N216" s="3"/>
      <c r="O216" s="3"/>
      <c r="P216" s="3"/>
      <c r="Q216" s="3"/>
      <c r="R216" s="3"/>
      <c r="S216" s="1"/>
      <c r="T216" s="1"/>
      <c r="U216" s="3"/>
      <c r="V216" s="3"/>
      <c r="W216" s="3"/>
      <c r="X216" s="3"/>
      <c r="Y216" s="3"/>
      <c r="Z216" s="3"/>
      <c r="AA216" s="3"/>
      <c r="AB216" s="3"/>
      <c r="AC216" s="3"/>
      <c r="AD216" s="3"/>
      <c r="AE216" s="3"/>
      <c r="AF216" s="3"/>
      <c r="AG216" s="3"/>
      <c r="AH216" s="3"/>
      <c r="AI216" s="3"/>
      <c r="AJ216" s="3"/>
      <c r="AK216" s="3"/>
      <c r="AL216" s="3"/>
      <c r="AM216" s="3"/>
      <c r="AN216" s="3"/>
      <c r="AO216" s="3"/>
    </row>
    <row r="217" spans="1:41" ht="12.75" customHeight="1" x14ac:dyDescent="0.2">
      <c r="A217" s="3"/>
      <c r="B217" s="3"/>
      <c r="C217" s="3"/>
      <c r="D217" s="43"/>
      <c r="E217" s="3"/>
      <c r="F217" s="3"/>
      <c r="G217" s="3"/>
      <c r="H217" s="3"/>
      <c r="I217" s="3"/>
      <c r="J217" s="3"/>
      <c r="K217" s="3"/>
      <c r="L217" s="3"/>
      <c r="M217" s="3"/>
      <c r="N217" s="3"/>
      <c r="O217" s="3"/>
      <c r="P217" s="3"/>
      <c r="Q217" s="3"/>
      <c r="R217" s="3"/>
      <c r="S217" s="1"/>
      <c r="T217" s="1"/>
      <c r="U217" s="3"/>
      <c r="V217" s="3"/>
      <c r="W217" s="3"/>
      <c r="X217" s="3"/>
      <c r="Y217" s="3"/>
      <c r="Z217" s="3"/>
      <c r="AA217" s="3"/>
      <c r="AB217" s="3"/>
      <c r="AC217" s="3"/>
      <c r="AD217" s="3"/>
      <c r="AE217" s="3"/>
      <c r="AF217" s="3"/>
      <c r="AG217" s="3"/>
      <c r="AH217" s="3"/>
      <c r="AI217" s="3"/>
      <c r="AJ217" s="3"/>
      <c r="AK217" s="3"/>
      <c r="AL217" s="3"/>
      <c r="AM217" s="3"/>
      <c r="AN217" s="3"/>
      <c r="AO217" s="3"/>
    </row>
    <row r="218" spans="1:41" ht="12.75" customHeight="1" x14ac:dyDescent="0.2">
      <c r="A218" s="3"/>
      <c r="B218" s="3"/>
      <c r="C218" s="3"/>
      <c r="D218" s="43"/>
      <c r="E218" s="3"/>
      <c r="F218" s="3"/>
      <c r="G218" s="3"/>
      <c r="H218" s="3"/>
      <c r="I218" s="3"/>
      <c r="J218" s="3"/>
      <c r="K218" s="3"/>
      <c r="L218" s="3"/>
      <c r="M218" s="3"/>
      <c r="N218" s="3"/>
      <c r="O218" s="3"/>
      <c r="P218" s="3"/>
      <c r="Q218" s="3"/>
      <c r="R218" s="3"/>
      <c r="S218" s="1"/>
      <c r="T218" s="1"/>
      <c r="U218" s="3"/>
      <c r="V218" s="3"/>
      <c r="W218" s="3"/>
      <c r="X218" s="3"/>
      <c r="Y218" s="3"/>
      <c r="Z218" s="3"/>
      <c r="AA218" s="3"/>
      <c r="AB218" s="3"/>
      <c r="AC218" s="3"/>
      <c r="AD218" s="3"/>
      <c r="AE218" s="3"/>
      <c r="AF218" s="3"/>
      <c r="AG218" s="3"/>
      <c r="AH218" s="3"/>
      <c r="AI218" s="3"/>
      <c r="AJ218" s="3"/>
      <c r="AK218" s="3"/>
      <c r="AL218" s="3"/>
      <c r="AM218" s="3"/>
      <c r="AN218" s="3"/>
      <c r="AO218" s="3"/>
    </row>
    <row r="219" spans="1:41" ht="12.75" customHeight="1" x14ac:dyDescent="0.2">
      <c r="A219" s="3"/>
      <c r="B219" s="3"/>
      <c r="C219" s="3"/>
      <c r="D219" s="43"/>
      <c r="E219" s="3"/>
      <c r="F219" s="3"/>
      <c r="G219" s="3"/>
      <c r="H219" s="3"/>
      <c r="I219" s="3"/>
      <c r="J219" s="3"/>
      <c r="K219" s="3"/>
      <c r="L219" s="3"/>
      <c r="M219" s="3"/>
      <c r="N219" s="3"/>
      <c r="O219" s="3"/>
      <c r="P219" s="3"/>
      <c r="Q219" s="3"/>
      <c r="R219" s="3"/>
      <c r="S219" s="1"/>
      <c r="T219" s="1"/>
      <c r="U219" s="3"/>
      <c r="V219" s="3"/>
      <c r="W219" s="3"/>
      <c r="X219" s="3"/>
      <c r="Y219" s="3"/>
      <c r="Z219" s="3"/>
      <c r="AA219" s="3"/>
      <c r="AB219" s="3"/>
      <c r="AC219" s="3"/>
      <c r="AD219" s="3"/>
      <c r="AE219" s="3"/>
      <c r="AF219" s="3"/>
      <c r="AG219" s="3"/>
      <c r="AH219" s="3"/>
      <c r="AI219" s="3"/>
      <c r="AJ219" s="3"/>
      <c r="AK219" s="3"/>
      <c r="AL219" s="3"/>
      <c r="AM219" s="3"/>
      <c r="AN219" s="3"/>
      <c r="AO219" s="3"/>
    </row>
    <row r="220" spans="1:41" ht="12.75" customHeight="1" x14ac:dyDescent="0.2">
      <c r="A220" s="3"/>
      <c r="B220" s="3"/>
      <c r="C220" s="3"/>
      <c r="D220" s="43"/>
      <c r="E220" s="3"/>
      <c r="F220" s="3"/>
      <c r="G220" s="3"/>
      <c r="H220" s="3"/>
      <c r="I220" s="3"/>
      <c r="J220" s="3"/>
      <c r="K220" s="3"/>
      <c r="L220" s="3"/>
      <c r="M220" s="3"/>
      <c r="N220" s="3"/>
      <c r="O220" s="3"/>
      <c r="P220" s="3"/>
      <c r="Q220" s="3"/>
      <c r="R220" s="3"/>
      <c r="S220" s="1"/>
      <c r="T220" s="1"/>
      <c r="U220" s="3"/>
      <c r="V220" s="3"/>
      <c r="W220" s="3"/>
      <c r="X220" s="3"/>
      <c r="Y220" s="3"/>
      <c r="Z220" s="3"/>
      <c r="AA220" s="3"/>
      <c r="AB220" s="3"/>
      <c r="AC220" s="3"/>
      <c r="AD220" s="3"/>
      <c r="AE220" s="3"/>
      <c r="AF220" s="3"/>
      <c r="AG220" s="3"/>
      <c r="AH220" s="3"/>
      <c r="AI220" s="3"/>
      <c r="AJ220" s="3"/>
      <c r="AK220" s="3"/>
      <c r="AL220" s="3"/>
      <c r="AM220" s="3"/>
      <c r="AN220" s="3"/>
      <c r="AO220" s="3"/>
    </row>
    <row r="221" spans="1:41" ht="12.75" customHeight="1" x14ac:dyDescent="0.2">
      <c r="A221" s="3"/>
      <c r="B221" s="3"/>
      <c r="C221" s="3"/>
      <c r="D221" s="43"/>
      <c r="E221" s="3"/>
      <c r="F221" s="3"/>
      <c r="G221" s="3"/>
      <c r="H221" s="3"/>
      <c r="I221" s="3"/>
      <c r="J221" s="3"/>
      <c r="K221" s="3"/>
      <c r="L221" s="3"/>
      <c r="M221" s="3"/>
      <c r="N221" s="3"/>
      <c r="O221" s="3"/>
      <c r="P221" s="3"/>
      <c r="Q221" s="3"/>
      <c r="R221" s="3"/>
      <c r="S221" s="1"/>
      <c r="T221" s="1"/>
      <c r="U221" s="3"/>
      <c r="V221" s="3"/>
      <c r="W221" s="3"/>
      <c r="X221" s="3"/>
      <c r="Y221" s="3"/>
      <c r="Z221" s="3"/>
      <c r="AA221" s="3"/>
      <c r="AB221" s="3"/>
      <c r="AC221" s="3"/>
      <c r="AD221" s="3"/>
      <c r="AE221" s="3"/>
      <c r="AF221" s="3"/>
      <c r="AG221" s="3"/>
      <c r="AH221" s="3"/>
      <c r="AI221" s="3"/>
      <c r="AJ221" s="3"/>
      <c r="AK221" s="3"/>
      <c r="AL221" s="3"/>
      <c r="AM221" s="3"/>
      <c r="AN221" s="3"/>
      <c r="AO221" s="3"/>
    </row>
    <row r="222" spans="1:41" ht="12.75" customHeight="1" x14ac:dyDescent="0.2">
      <c r="A222" s="3"/>
      <c r="B222" s="3"/>
      <c r="C222" s="3"/>
      <c r="D222" s="43"/>
      <c r="E222" s="3"/>
      <c r="F222" s="3"/>
      <c r="G222" s="3"/>
      <c r="H222" s="3"/>
      <c r="I222" s="3"/>
      <c r="J222" s="3"/>
      <c r="K222" s="3"/>
      <c r="L222" s="3"/>
      <c r="M222" s="3"/>
      <c r="N222" s="3"/>
      <c r="O222" s="3"/>
      <c r="P222" s="3"/>
      <c r="Q222" s="3"/>
      <c r="R222" s="3"/>
      <c r="S222" s="1"/>
      <c r="T222" s="1"/>
      <c r="U222" s="3"/>
      <c r="V222" s="3"/>
      <c r="W222" s="3"/>
      <c r="X222" s="3"/>
      <c r="Y222" s="3"/>
      <c r="Z222" s="3"/>
      <c r="AA222" s="3"/>
      <c r="AB222" s="3"/>
      <c r="AC222" s="3"/>
      <c r="AD222" s="3"/>
      <c r="AE222" s="3"/>
      <c r="AF222" s="3"/>
      <c r="AG222" s="3"/>
      <c r="AH222" s="3"/>
      <c r="AI222" s="3"/>
      <c r="AJ222" s="3"/>
      <c r="AK222" s="3"/>
      <c r="AL222" s="3"/>
      <c r="AM222" s="3"/>
      <c r="AN222" s="3"/>
      <c r="AO222" s="3"/>
    </row>
    <row r="223" spans="1:41" ht="12.75" customHeight="1" x14ac:dyDescent="0.2">
      <c r="A223" s="3"/>
      <c r="B223" s="3"/>
      <c r="C223" s="3"/>
      <c r="D223" s="43"/>
      <c r="E223" s="3"/>
      <c r="F223" s="3"/>
      <c r="G223" s="3"/>
      <c r="H223" s="3"/>
      <c r="I223" s="3"/>
      <c r="J223" s="3"/>
      <c r="K223" s="3"/>
      <c r="L223" s="3"/>
      <c r="M223" s="3"/>
      <c r="N223" s="3"/>
      <c r="O223" s="3"/>
      <c r="P223" s="3"/>
      <c r="Q223" s="3"/>
      <c r="R223" s="3"/>
      <c r="S223" s="1"/>
      <c r="T223" s="1"/>
      <c r="U223" s="3"/>
      <c r="V223" s="3"/>
      <c r="W223" s="3"/>
      <c r="X223" s="3"/>
      <c r="Y223" s="3"/>
      <c r="Z223" s="3"/>
      <c r="AA223" s="3"/>
      <c r="AB223" s="3"/>
      <c r="AC223" s="3"/>
      <c r="AD223" s="3"/>
      <c r="AE223" s="3"/>
      <c r="AF223" s="3"/>
      <c r="AG223" s="3"/>
      <c r="AH223" s="3"/>
      <c r="AI223" s="3"/>
      <c r="AJ223" s="3"/>
      <c r="AK223" s="3"/>
      <c r="AL223" s="3"/>
      <c r="AM223" s="3"/>
      <c r="AN223" s="3"/>
      <c r="AO223" s="3"/>
    </row>
    <row r="224" spans="1:41" ht="12.75" customHeight="1" x14ac:dyDescent="0.2">
      <c r="A224" s="3"/>
      <c r="B224" s="3"/>
      <c r="C224" s="3"/>
      <c r="D224" s="43"/>
      <c r="E224" s="3"/>
      <c r="F224" s="3"/>
      <c r="G224" s="3"/>
      <c r="H224" s="3"/>
      <c r="I224" s="3"/>
      <c r="J224" s="3"/>
      <c r="K224" s="3"/>
      <c r="L224" s="3"/>
      <c r="M224" s="3"/>
      <c r="N224" s="3"/>
      <c r="O224" s="3"/>
      <c r="P224" s="3"/>
      <c r="Q224" s="3"/>
      <c r="R224" s="3"/>
      <c r="S224" s="1"/>
      <c r="T224" s="1"/>
      <c r="U224" s="3"/>
      <c r="V224" s="3"/>
      <c r="W224" s="3"/>
      <c r="X224" s="3"/>
      <c r="Y224" s="3"/>
      <c r="Z224" s="3"/>
      <c r="AA224" s="3"/>
      <c r="AB224" s="3"/>
      <c r="AC224" s="3"/>
      <c r="AD224" s="3"/>
      <c r="AE224" s="3"/>
      <c r="AF224" s="3"/>
      <c r="AG224" s="3"/>
      <c r="AH224" s="3"/>
      <c r="AI224" s="3"/>
      <c r="AJ224" s="3"/>
      <c r="AK224" s="3"/>
      <c r="AL224" s="3"/>
      <c r="AM224" s="3"/>
      <c r="AN224" s="3"/>
      <c r="AO224" s="3"/>
    </row>
    <row r="225" spans="1:41" ht="12.75" customHeight="1" x14ac:dyDescent="0.2">
      <c r="A225" s="3"/>
      <c r="B225" s="3"/>
      <c r="C225" s="3"/>
      <c r="D225" s="43"/>
      <c r="E225" s="3"/>
      <c r="F225" s="3"/>
      <c r="G225" s="3"/>
      <c r="H225" s="3"/>
      <c r="I225" s="3"/>
      <c r="J225" s="3"/>
      <c r="K225" s="3"/>
      <c r="L225" s="3"/>
      <c r="M225" s="3"/>
      <c r="N225" s="3"/>
      <c r="O225" s="3"/>
      <c r="P225" s="3"/>
      <c r="Q225" s="3"/>
      <c r="R225" s="3"/>
      <c r="S225" s="1"/>
      <c r="T225" s="1"/>
      <c r="U225" s="3"/>
      <c r="V225" s="3"/>
      <c r="W225" s="3"/>
      <c r="X225" s="3"/>
      <c r="Y225" s="3"/>
      <c r="Z225" s="3"/>
      <c r="AA225" s="3"/>
      <c r="AB225" s="3"/>
      <c r="AC225" s="3"/>
      <c r="AD225" s="3"/>
      <c r="AE225" s="3"/>
      <c r="AF225" s="3"/>
      <c r="AG225" s="3"/>
      <c r="AH225" s="3"/>
      <c r="AI225" s="3"/>
      <c r="AJ225" s="3"/>
      <c r="AK225" s="3"/>
      <c r="AL225" s="3"/>
      <c r="AM225" s="3"/>
      <c r="AN225" s="3"/>
      <c r="AO225" s="3"/>
    </row>
    <row r="226" spans="1:41" ht="12.75" customHeight="1" x14ac:dyDescent="0.2">
      <c r="A226" s="3"/>
      <c r="B226" s="3"/>
      <c r="C226" s="3"/>
      <c r="D226" s="43"/>
      <c r="E226" s="3"/>
      <c r="F226" s="3"/>
      <c r="G226" s="3"/>
      <c r="H226" s="3"/>
      <c r="I226" s="3"/>
      <c r="J226" s="3"/>
      <c r="K226" s="3"/>
      <c r="L226" s="3"/>
      <c r="M226" s="3"/>
      <c r="N226" s="3"/>
      <c r="O226" s="3"/>
      <c r="P226" s="3"/>
      <c r="Q226" s="3"/>
      <c r="R226" s="3"/>
      <c r="S226" s="1"/>
      <c r="T226" s="1"/>
      <c r="U226" s="3"/>
      <c r="V226" s="3"/>
      <c r="W226" s="3"/>
      <c r="X226" s="3"/>
      <c r="Y226" s="3"/>
      <c r="Z226" s="3"/>
      <c r="AA226" s="3"/>
      <c r="AB226" s="3"/>
      <c r="AC226" s="3"/>
      <c r="AD226" s="3"/>
      <c r="AE226" s="3"/>
      <c r="AF226" s="3"/>
      <c r="AG226" s="3"/>
      <c r="AH226" s="3"/>
      <c r="AI226" s="3"/>
      <c r="AJ226" s="3"/>
      <c r="AK226" s="3"/>
      <c r="AL226" s="3"/>
      <c r="AM226" s="3"/>
      <c r="AN226" s="3"/>
      <c r="AO226" s="3"/>
    </row>
    <row r="227" spans="1:41" ht="12.75" customHeight="1" x14ac:dyDescent="0.2">
      <c r="A227" s="3"/>
      <c r="B227" s="3"/>
      <c r="C227" s="3"/>
      <c r="D227" s="43"/>
      <c r="E227" s="3"/>
      <c r="F227" s="3"/>
      <c r="G227" s="3"/>
      <c r="H227" s="3"/>
      <c r="I227" s="3"/>
      <c r="J227" s="3"/>
      <c r="K227" s="3"/>
      <c r="L227" s="3"/>
      <c r="M227" s="3"/>
      <c r="N227" s="3"/>
      <c r="O227" s="3"/>
      <c r="P227" s="3"/>
      <c r="Q227" s="3"/>
      <c r="R227" s="3"/>
      <c r="S227" s="1"/>
      <c r="T227" s="1"/>
      <c r="U227" s="3"/>
      <c r="V227" s="3"/>
      <c r="W227" s="3"/>
      <c r="X227" s="3"/>
      <c r="Y227" s="3"/>
      <c r="Z227" s="3"/>
      <c r="AA227" s="3"/>
      <c r="AB227" s="3"/>
      <c r="AC227" s="3"/>
      <c r="AD227" s="3"/>
      <c r="AE227" s="3"/>
      <c r="AF227" s="3"/>
      <c r="AG227" s="3"/>
      <c r="AH227" s="3"/>
      <c r="AI227" s="3"/>
      <c r="AJ227" s="3"/>
      <c r="AK227" s="3"/>
      <c r="AL227" s="3"/>
      <c r="AM227" s="3"/>
      <c r="AN227" s="3"/>
      <c r="AO227" s="3"/>
    </row>
    <row r="228" spans="1:41" ht="12.75" customHeight="1" x14ac:dyDescent="0.2">
      <c r="A228" s="3"/>
      <c r="B228" s="3"/>
      <c r="C228" s="3"/>
      <c r="D228" s="43"/>
      <c r="E228" s="3"/>
      <c r="F228" s="3"/>
      <c r="G228" s="3"/>
      <c r="H228" s="3"/>
      <c r="I228" s="3"/>
      <c r="J228" s="3"/>
      <c r="K228" s="3"/>
      <c r="L228" s="3"/>
      <c r="M228" s="3"/>
      <c r="N228" s="3"/>
      <c r="O228" s="3"/>
      <c r="P228" s="3"/>
      <c r="Q228" s="3"/>
      <c r="R228" s="3"/>
      <c r="S228" s="1"/>
      <c r="T228" s="1"/>
      <c r="U228" s="3"/>
      <c r="V228" s="3"/>
      <c r="W228" s="3"/>
      <c r="X228" s="3"/>
      <c r="Y228" s="3"/>
      <c r="Z228" s="3"/>
      <c r="AA228" s="3"/>
      <c r="AB228" s="3"/>
      <c r="AC228" s="3"/>
      <c r="AD228" s="3"/>
      <c r="AE228" s="3"/>
      <c r="AF228" s="3"/>
      <c r="AG228" s="3"/>
      <c r="AH228" s="3"/>
      <c r="AI228" s="3"/>
      <c r="AJ228" s="3"/>
      <c r="AK228" s="3"/>
      <c r="AL228" s="3"/>
      <c r="AM228" s="3"/>
      <c r="AN228" s="3"/>
      <c r="AO228" s="3"/>
    </row>
    <row r="229" spans="1:41" ht="12.75" customHeight="1" x14ac:dyDescent="0.2">
      <c r="A229" s="3"/>
      <c r="B229" s="3"/>
      <c r="C229" s="3"/>
      <c r="D229" s="43"/>
      <c r="E229" s="3"/>
      <c r="F229" s="3"/>
      <c r="G229" s="3"/>
      <c r="H229" s="3"/>
      <c r="I229" s="3"/>
      <c r="J229" s="3"/>
      <c r="K229" s="3"/>
      <c r="L229" s="3"/>
      <c r="M229" s="3"/>
      <c r="N229" s="3"/>
      <c r="O229" s="3"/>
      <c r="P229" s="3"/>
      <c r="Q229" s="3"/>
      <c r="R229" s="3"/>
      <c r="S229" s="1"/>
      <c r="T229" s="1"/>
      <c r="U229" s="3"/>
      <c r="V229" s="3"/>
      <c r="W229" s="3"/>
      <c r="X229" s="3"/>
      <c r="Y229" s="3"/>
      <c r="Z229" s="3"/>
      <c r="AA229" s="3"/>
      <c r="AB229" s="3"/>
      <c r="AC229" s="3"/>
      <c r="AD229" s="3"/>
      <c r="AE229" s="3"/>
      <c r="AF229" s="3"/>
      <c r="AG229" s="3"/>
      <c r="AH229" s="3"/>
      <c r="AI229" s="3"/>
      <c r="AJ229" s="3"/>
      <c r="AK229" s="3"/>
      <c r="AL229" s="3"/>
      <c r="AM229" s="3"/>
      <c r="AN229" s="3"/>
      <c r="AO229" s="3"/>
    </row>
    <row r="230" spans="1:41" ht="12.75" customHeight="1" x14ac:dyDescent="0.2">
      <c r="A230" s="3"/>
      <c r="B230" s="3"/>
      <c r="C230" s="3"/>
      <c r="D230" s="43"/>
      <c r="E230" s="3"/>
      <c r="F230" s="3"/>
      <c r="G230" s="3"/>
      <c r="H230" s="3"/>
      <c r="I230" s="3"/>
      <c r="J230" s="3"/>
      <c r="K230" s="3"/>
      <c r="L230" s="3"/>
      <c r="M230" s="3"/>
      <c r="N230" s="3"/>
      <c r="O230" s="3"/>
      <c r="P230" s="3"/>
      <c r="Q230" s="3"/>
      <c r="R230" s="3"/>
      <c r="S230" s="1"/>
      <c r="T230" s="1"/>
      <c r="U230" s="3"/>
      <c r="V230" s="3"/>
      <c r="W230" s="3"/>
      <c r="X230" s="3"/>
      <c r="Y230" s="3"/>
      <c r="Z230" s="3"/>
      <c r="AA230" s="3"/>
      <c r="AB230" s="3"/>
      <c r="AC230" s="3"/>
      <c r="AD230" s="3"/>
      <c r="AE230" s="3"/>
      <c r="AF230" s="3"/>
      <c r="AG230" s="3"/>
      <c r="AH230" s="3"/>
      <c r="AI230" s="3"/>
      <c r="AJ230" s="3"/>
      <c r="AK230" s="3"/>
      <c r="AL230" s="3"/>
      <c r="AM230" s="3"/>
      <c r="AN230" s="3"/>
      <c r="AO230" s="3"/>
    </row>
    <row r="231" spans="1:41" ht="12.75" customHeight="1" x14ac:dyDescent="0.2">
      <c r="A231" s="3"/>
      <c r="B231" s="3"/>
      <c r="C231" s="3"/>
      <c r="D231" s="43"/>
      <c r="E231" s="3"/>
      <c r="F231" s="3"/>
      <c r="G231" s="3"/>
      <c r="H231" s="3"/>
      <c r="I231" s="3"/>
      <c r="J231" s="3"/>
      <c r="K231" s="3"/>
      <c r="L231" s="3"/>
      <c r="M231" s="3"/>
      <c r="N231" s="3"/>
      <c r="O231" s="3"/>
      <c r="P231" s="3"/>
      <c r="Q231" s="3"/>
      <c r="R231" s="3"/>
      <c r="S231" s="1"/>
      <c r="T231" s="1"/>
      <c r="U231" s="3"/>
      <c r="V231" s="3"/>
      <c r="W231" s="3"/>
      <c r="X231" s="3"/>
      <c r="Y231" s="3"/>
      <c r="Z231" s="3"/>
      <c r="AA231" s="3"/>
      <c r="AB231" s="3"/>
      <c r="AC231" s="3"/>
      <c r="AD231" s="3"/>
      <c r="AE231" s="3"/>
      <c r="AF231" s="3"/>
      <c r="AG231" s="3"/>
      <c r="AH231" s="3"/>
      <c r="AI231" s="3"/>
      <c r="AJ231" s="3"/>
      <c r="AK231" s="3"/>
      <c r="AL231" s="3"/>
      <c r="AM231" s="3"/>
      <c r="AN231" s="3"/>
      <c r="AO231" s="3"/>
    </row>
    <row r="232" spans="1:41" ht="12.75" customHeight="1" x14ac:dyDescent="0.2">
      <c r="A232" s="3"/>
      <c r="B232" s="3"/>
      <c r="C232" s="3"/>
      <c r="D232" s="43"/>
      <c r="E232" s="3"/>
      <c r="F232" s="3"/>
      <c r="G232" s="3"/>
      <c r="H232" s="3"/>
      <c r="I232" s="3"/>
      <c r="J232" s="3"/>
      <c r="K232" s="3"/>
      <c r="L232" s="3"/>
      <c r="M232" s="3"/>
      <c r="N232" s="3"/>
      <c r="O232" s="3"/>
      <c r="P232" s="3"/>
      <c r="Q232" s="3"/>
      <c r="R232" s="3"/>
      <c r="S232" s="1"/>
      <c r="T232" s="1"/>
      <c r="U232" s="3"/>
      <c r="V232" s="3"/>
      <c r="W232" s="3"/>
      <c r="X232" s="3"/>
      <c r="Y232" s="3"/>
      <c r="Z232" s="3"/>
      <c r="AA232" s="3"/>
      <c r="AB232" s="3"/>
      <c r="AC232" s="3"/>
      <c r="AD232" s="3"/>
      <c r="AE232" s="3"/>
      <c r="AF232" s="3"/>
      <c r="AG232" s="3"/>
      <c r="AH232" s="3"/>
      <c r="AI232" s="3"/>
      <c r="AJ232" s="3"/>
      <c r="AK232" s="3"/>
      <c r="AL232" s="3"/>
      <c r="AM232" s="3"/>
      <c r="AN232" s="3"/>
      <c r="AO232" s="3"/>
    </row>
    <row r="233" spans="1:41" ht="12.75" customHeight="1" x14ac:dyDescent="0.2">
      <c r="A233" s="3"/>
      <c r="B233" s="3"/>
      <c r="C233" s="3"/>
      <c r="D233" s="43"/>
      <c r="E233" s="3"/>
      <c r="F233" s="3"/>
      <c r="G233" s="3"/>
      <c r="H233" s="3"/>
      <c r="I233" s="3"/>
      <c r="J233" s="3"/>
      <c r="K233" s="3"/>
      <c r="L233" s="3"/>
      <c r="M233" s="3"/>
      <c r="N233" s="3"/>
      <c r="O233" s="3"/>
      <c r="P233" s="3"/>
      <c r="Q233" s="3"/>
      <c r="R233" s="3"/>
      <c r="S233" s="1"/>
      <c r="T233" s="1"/>
      <c r="U233" s="3"/>
      <c r="V233" s="3"/>
      <c r="W233" s="3"/>
      <c r="X233" s="3"/>
      <c r="Y233" s="3"/>
      <c r="Z233" s="3"/>
      <c r="AA233" s="3"/>
      <c r="AB233" s="3"/>
      <c r="AC233" s="3"/>
      <c r="AD233" s="3"/>
      <c r="AE233" s="3"/>
      <c r="AF233" s="3"/>
      <c r="AG233" s="3"/>
      <c r="AH233" s="3"/>
      <c r="AI233" s="3"/>
      <c r="AJ233" s="3"/>
      <c r="AK233" s="3"/>
      <c r="AL233" s="3"/>
      <c r="AM233" s="3"/>
      <c r="AN233" s="3"/>
      <c r="AO233" s="3"/>
    </row>
    <row r="234" spans="1:41" ht="12.75" customHeight="1" x14ac:dyDescent="0.2">
      <c r="A234" s="3"/>
      <c r="B234" s="3"/>
      <c r="C234" s="3"/>
      <c r="D234" s="43"/>
      <c r="E234" s="3"/>
      <c r="F234" s="3"/>
      <c r="G234" s="3"/>
      <c r="H234" s="3"/>
      <c r="I234" s="3"/>
      <c r="J234" s="3"/>
      <c r="K234" s="3"/>
      <c r="L234" s="3"/>
      <c r="M234" s="3"/>
      <c r="N234" s="3"/>
      <c r="O234" s="3"/>
      <c r="P234" s="3"/>
      <c r="Q234" s="3"/>
      <c r="R234" s="3"/>
      <c r="S234" s="1"/>
      <c r="T234" s="1"/>
      <c r="U234" s="3"/>
      <c r="V234" s="3"/>
      <c r="W234" s="3"/>
      <c r="X234" s="3"/>
      <c r="Y234" s="3"/>
      <c r="Z234" s="3"/>
      <c r="AA234" s="3"/>
      <c r="AB234" s="3"/>
      <c r="AC234" s="3"/>
      <c r="AD234" s="3"/>
      <c r="AE234" s="3"/>
      <c r="AF234" s="3"/>
      <c r="AG234" s="3"/>
      <c r="AH234" s="3"/>
      <c r="AI234" s="3"/>
      <c r="AJ234" s="3"/>
      <c r="AK234" s="3"/>
      <c r="AL234" s="3"/>
      <c r="AM234" s="3"/>
      <c r="AN234" s="3"/>
      <c r="AO234" s="3"/>
    </row>
    <row r="235" spans="1:41" ht="12.75" customHeight="1" x14ac:dyDescent="0.2">
      <c r="A235" s="3"/>
      <c r="B235" s="3"/>
      <c r="C235" s="3"/>
      <c r="D235" s="43"/>
      <c r="E235" s="3"/>
      <c r="F235" s="3"/>
      <c r="G235" s="3"/>
      <c r="H235" s="3"/>
      <c r="I235" s="3"/>
      <c r="J235" s="3"/>
      <c r="K235" s="3"/>
      <c r="L235" s="3"/>
      <c r="M235" s="3"/>
      <c r="N235" s="3"/>
      <c r="O235" s="3"/>
      <c r="P235" s="3"/>
      <c r="Q235" s="3"/>
      <c r="R235" s="3"/>
      <c r="S235" s="1"/>
      <c r="T235" s="1"/>
      <c r="U235" s="3"/>
      <c r="V235" s="3"/>
      <c r="W235" s="3"/>
      <c r="X235" s="3"/>
      <c r="Y235" s="3"/>
      <c r="Z235" s="3"/>
      <c r="AA235" s="3"/>
      <c r="AB235" s="3"/>
      <c r="AC235" s="3"/>
      <c r="AD235" s="3"/>
      <c r="AE235" s="3"/>
      <c r="AF235" s="3"/>
      <c r="AG235" s="3"/>
      <c r="AH235" s="3"/>
      <c r="AI235" s="3"/>
      <c r="AJ235" s="3"/>
      <c r="AK235" s="3"/>
      <c r="AL235" s="3"/>
      <c r="AM235" s="3"/>
      <c r="AN235" s="3"/>
      <c r="AO235" s="3"/>
    </row>
    <row r="236" spans="1:41" ht="12.75" customHeight="1" x14ac:dyDescent="0.2">
      <c r="A236" s="3"/>
      <c r="B236" s="3"/>
      <c r="C236" s="3"/>
      <c r="D236" s="43"/>
      <c r="E236" s="3"/>
      <c r="F236" s="3"/>
      <c r="G236" s="3"/>
      <c r="H236" s="3"/>
      <c r="I236" s="3"/>
      <c r="J236" s="3"/>
      <c r="K236" s="3"/>
      <c r="L236" s="3"/>
      <c r="M236" s="3"/>
      <c r="N236" s="3"/>
      <c r="O236" s="3"/>
      <c r="P236" s="3"/>
      <c r="Q236" s="3"/>
      <c r="R236" s="3"/>
      <c r="S236" s="1"/>
      <c r="T236" s="1"/>
      <c r="U236" s="3"/>
      <c r="V236" s="3"/>
      <c r="W236" s="3"/>
      <c r="X236" s="3"/>
      <c r="Y236" s="3"/>
      <c r="Z236" s="3"/>
      <c r="AA236" s="3"/>
      <c r="AB236" s="3"/>
      <c r="AC236" s="3"/>
      <c r="AD236" s="3"/>
      <c r="AE236" s="3"/>
      <c r="AF236" s="3"/>
      <c r="AG236" s="3"/>
      <c r="AH236" s="3"/>
      <c r="AI236" s="3"/>
      <c r="AJ236" s="3"/>
      <c r="AK236" s="3"/>
      <c r="AL236" s="3"/>
      <c r="AM236" s="3"/>
      <c r="AN236" s="3"/>
      <c r="AO236" s="3"/>
    </row>
    <row r="237" spans="1:41" ht="12.75" customHeight="1" x14ac:dyDescent="0.2">
      <c r="A237" s="3"/>
      <c r="B237" s="3"/>
      <c r="C237" s="3"/>
      <c r="D237" s="43"/>
      <c r="E237" s="3"/>
      <c r="F237" s="3"/>
      <c r="G237" s="3"/>
      <c r="H237" s="3"/>
      <c r="I237" s="3"/>
      <c r="J237" s="3"/>
      <c r="K237" s="3"/>
      <c r="L237" s="3"/>
      <c r="M237" s="3"/>
      <c r="N237" s="3"/>
      <c r="O237" s="3"/>
      <c r="P237" s="3"/>
      <c r="Q237" s="3"/>
      <c r="R237" s="3"/>
      <c r="S237" s="1"/>
      <c r="T237" s="1"/>
      <c r="U237" s="3"/>
      <c r="V237" s="3"/>
      <c r="W237" s="3"/>
      <c r="X237" s="3"/>
      <c r="Y237" s="3"/>
      <c r="Z237" s="3"/>
      <c r="AA237" s="3"/>
      <c r="AB237" s="3"/>
      <c r="AC237" s="3"/>
      <c r="AD237" s="3"/>
      <c r="AE237" s="3"/>
      <c r="AF237" s="3"/>
      <c r="AG237" s="3"/>
      <c r="AH237" s="3"/>
      <c r="AI237" s="3"/>
      <c r="AJ237" s="3"/>
      <c r="AK237" s="3"/>
      <c r="AL237" s="3"/>
      <c r="AM237" s="3"/>
      <c r="AN237" s="3"/>
      <c r="AO237" s="3"/>
    </row>
    <row r="238" spans="1:41" ht="12.75" customHeight="1" x14ac:dyDescent="0.2">
      <c r="A238" s="3"/>
      <c r="B238" s="3"/>
      <c r="C238" s="3"/>
      <c r="D238" s="43"/>
      <c r="E238" s="3"/>
      <c r="F238" s="3"/>
      <c r="G238" s="3"/>
      <c r="H238" s="3"/>
      <c r="I238" s="3"/>
      <c r="J238" s="3"/>
      <c r="K238" s="3"/>
      <c r="L238" s="3"/>
      <c r="M238" s="3"/>
      <c r="N238" s="3"/>
      <c r="O238" s="3"/>
      <c r="P238" s="3"/>
      <c r="Q238" s="3"/>
      <c r="R238" s="3"/>
      <c r="S238" s="1"/>
      <c r="T238" s="1"/>
      <c r="U238" s="3"/>
      <c r="V238" s="3"/>
      <c r="W238" s="3"/>
      <c r="X238" s="3"/>
      <c r="Y238" s="3"/>
      <c r="Z238" s="3"/>
      <c r="AA238" s="3"/>
      <c r="AB238" s="3"/>
      <c r="AC238" s="3"/>
      <c r="AD238" s="3"/>
      <c r="AE238" s="3"/>
      <c r="AF238" s="3"/>
      <c r="AG238" s="3"/>
      <c r="AH238" s="3"/>
      <c r="AI238" s="3"/>
      <c r="AJ238" s="3"/>
      <c r="AK238" s="3"/>
      <c r="AL238" s="3"/>
      <c r="AM238" s="3"/>
      <c r="AN238" s="3"/>
      <c r="AO238" s="3"/>
    </row>
    <row r="239" spans="1:41" ht="12.75" customHeight="1" x14ac:dyDescent="0.2">
      <c r="A239" s="3"/>
      <c r="B239" s="3"/>
      <c r="C239" s="3"/>
      <c r="D239" s="43"/>
      <c r="E239" s="3"/>
      <c r="F239" s="3"/>
      <c r="G239" s="3"/>
      <c r="H239" s="3"/>
      <c r="I239" s="3"/>
      <c r="J239" s="3"/>
      <c r="K239" s="3"/>
      <c r="L239" s="3"/>
      <c r="M239" s="3"/>
      <c r="N239" s="3"/>
      <c r="O239" s="3"/>
      <c r="P239" s="3"/>
      <c r="Q239" s="3"/>
      <c r="R239" s="3"/>
      <c r="S239" s="1"/>
      <c r="T239" s="1"/>
      <c r="U239" s="3"/>
      <c r="V239" s="3"/>
      <c r="W239" s="3"/>
      <c r="X239" s="3"/>
      <c r="Y239" s="3"/>
      <c r="Z239" s="3"/>
      <c r="AA239" s="3"/>
      <c r="AB239" s="3"/>
      <c r="AC239" s="3"/>
      <c r="AD239" s="3"/>
      <c r="AE239" s="3"/>
      <c r="AF239" s="3"/>
      <c r="AG239" s="3"/>
      <c r="AH239" s="3"/>
      <c r="AI239" s="3"/>
      <c r="AJ239" s="3"/>
      <c r="AK239" s="3"/>
      <c r="AL239" s="3"/>
      <c r="AM239" s="3"/>
      <c r="AN239" s="3"/>
      <c r="AO239" s="3"/>
    </row>
    <row r="240" spans="1:41" ht="12.75" customHeight="1" x14ac:dyDescent="0.2">
      <c r="A240" s="3"/>
      <c r="B240" s="3"/>
      <c r="C240" s="3"/>
      <c r="D240" s="43"/>
      <c r="E240" s="3"/>
      <c r="F240" s="3"/>
      <c r="G240" s="3"/>
      <c r="H240" s="3"/>
      <c r="I240" s="3"/>
      <c r="J240" s="3"/>
      <c r="K240" s="3"/>
      <c r="L240" s="3"/>
      <c r="M240" s="3"/>
      <c r="N240" s="3"/>
      <c r="O240" s="3"/>
      <c r="P240" s="3"/>
      <c r="Q240" s="3"/>
      <c r="R240" s="3"/>
      <c r="S240" s="1"/>
      <c r="T240" s="1"/>
      <c r="U240" s="3"/>
      <c r="V240" s="3"/>
      <c r="W240" s="3"/>
      <c r="X240" s="3"/>
      <c r="Y240" s="3"/>
      <c r="Z240" s="3"/>
      <c r="AA240" s="3"/>
      <c r="AB240" s="3"/>
      <c r="AC240" s="3"/>
      <c r="AD240" s="3"/>
      <c r="AE240" s="3"/>
      <c r="AF240" s="3"/>
      <c r="AG240" s="3"/>
      <c r="AH240" s="3"/>
      <c r="AI240" s="3"/>
      <c r="AJ240" s="3"/>
      <c r="AK240" s="3"/>
      <c r="AL240" s="3"/>
      <c r="AM240" s="3"/>
      <c r="AN240" s="3"/>
      <c r="AO240" s="3"/>
    </row>
    <row r="241" spans="1:41" ht="12.75" customHeight="1" x14ac:dyDescent="0.2">
      <c r="A241" s="3"/>
      <c r="B241" s="3"/>
      <c r="C241" s="3"/>
      <c r="D241" s="43"/>
      <c r="E241" s="3"/>
      <c r="F241" s="3"/>
      <c r="G241" s="3"/>
      <c r="H241" s="3"/>
      <c r="I241" s="3"/>
      <c r="J241" s="3"/>
      <c r="K241" s="3"/>
      <c r="L241" s="3"/>
      <c r="M241" s="3"/>
      <c r="N241" s="3"/>
      <c r="O241" s="3"/>
      <c r="P241" s="3"/>
      <c r="Q241" s="3"/>
      <c r="R241" s="3"/>
      <c r="S241" s="1"/>
      <c r="T241" s="1"/>
      <c r="U241" s="3"/>
      <c r="V241" s="3"/>
      <c r="W241" s="3"/>
      <c r="X241" s="3"/>
      <c r="Y241" s="3"/>
      <c r="Z241" s="3"/>
      <c r="AA241" s="3"/>
      <c r="AB241" s="3"/>
      <c r="AC241" s="3"/>
      <c r="AD241" s="3"/>
      <c r="AE241" s="3"/>
      <c r="AF241" s="3"/>
      <c r="AG241" s="3"/>
      <c r="AH241" s="3"/>
      <c r="AI241" s="3"/>
      <c r="AJ241" s="3"/>
      <c r="AK241" s="3"/>
      <c r="AL241" s="3"/>
      <c r="AM241" s="3"/>
      <c r="AN241" s="3"/>
      <c r="AO241" s="3"/>
    </row>
    <row r="242" spans="1:41" ht="12.75" customHeight="1" x14ac:dyDescent="0.2">
      <c r="A242" s="3"/>
      <c r="B242" s="3"/>
      <c r="C242" s="3"/>
      <c r="D242" s="43"/>
      <c r="E242" s="3"/>
      <c r="F242" s="3"/>
      <c r="G242" s="3"/>
      <c r="H242" s="3"/>
      <c r="I242" s="3"/>
      <c r="J242" s="3"/>
      <c r="K242" s="3"/>
      <c r="L242" s="3"/>
      <c r="M242" s="3"/>
      <c r="N242" s="3"/>
      <c r="O242" s="3"/>
      <c r="P242" s="3"/>
      <c r="Q242" s="3"/>
      <c r="R242" s="3"/>
      <c r="S242" s="1"/>
      <c r="T242" s="1"/>
      <c r="U242" s="3"/>
      <c r="V242" s="3"/>
      <c r="W242" s="3"/>
      <c r="X242" s="3"/>
      <c r="Y242" s="3"/>
      <c r="Z242" s="3"/>
      <c r="AA242" s="3"/>
      <c r="AB242" s="3"/>
      <c r="AC242" s="3"/>
      <c r="AD242" s="3"/>
      <c r="AE242" s="3"/>
      <c r="AF242" s="3"/>
      <c r="AG242" s="3"/>
      <c r="AH242" s="3"/>
      <c r="AI242" s="3"/>
      <c r="AJ242" s="3"/>
      <c r="AK242" s="3"/>
      <c r="AL242" s="3"/>
      <c r="AM242" s="3"/>
      <c r="AN242" s="3"/>
      <c r="AO242" s="3"/>
    </row>
    <row r="243" spans="1:41" ht="12.75" customHeight="1" x14ac:dyDescent="0.2">
      <c r="A243" s="3"/>
      <c r="B243" s="3"/>
      <c r="C243" s="3"/>
      <c r="D243" s="43"/>
      <c r="E243" s="3"/>
      <c r="F243" s="3"/>
      <c r="G243" s="3"/>
      <c r="H243" s="3"/>
      <c r="I243" s="3"/>
      <c r="J243" s="3"/>
      <c r="K243" s="3"/>
      <c r="L243" s="3"/>
      <c r="M243" s="3"/>
      <c r="N243" s="3"/>
      <c r="O243" s="3"/>
      <c r="P243" s="3"/>
      <c r="Q243" s="3"/>
      <c r="R243" s="3"/>
      <c r="S243" s="1"/>
      <c r="T243" s="1"/>
      <c r="U243" s="3"/>
      <c r="V243" s="3"/>
      <c r="W243" s="3"/>
      <c r="X243" s="3"/>
      <c r="Y243" s="3"/>
      <c r="Z243" s="3"/>
      <c r="AA243" s="3"/>
      <c r="AB243" s="3"/>
      <c r="AC243" s="3"/>
      <c r="AD243" s="3"/>
      <c r="AE243" s="3"/>
      <c r="AF243" s="3"/>
      <c r="AG243" s="3"/>
      <c r="AH243" s="3"/>
      <c r="AI243" s="3"/>
      <c r="AJ243" s="3"/>
      <c r="AK243" s="3"/>
      <c r="AL243" s="3"/>
      <c r="AM243" s="3"/>
      <c r="AN243" s="3"/>
      <c r="AO243" s="3"/>
    </row>
    <row r="244" spans="1:41" ht="12.75" customHeight="1" x14ac:dyDescent="0.2">
      <c r="A244" s="3"/>
      <c r="B244" s="3"/>
      <c r="C244" s="3"/>
      <c r="D244" s="43"/>
      <c r="E244" s="3"/>
      <c r="F244" s="3"/>
      <c r="G244" s="3"/>
      <c r="H244" s="3"/>
      <c r="I244" s="3"/>
      <c r="J244" s="3"/>
      <c r="K244" s="3"/>
      <c r="L244" s="3"/>
      <c r="M244" s="3"/>
      <c r="N244" s="3"/>
      <c r="O244" s="3"/>
      <c r="P244" s="3"/>
      <c r="Q244" s="3"/>
      <c r="R244" s="3"/>
      <c r="S244" s="1"/>
      <c r="T244" s="1"/>
      <c r="U244" s="3"/>
      <c r="V244" s="3"/>
      <c r="W244" s="3"/>
      <c r="X244" s="3"/>
      <c r="Y244" s="3"/>
      <c r="Z244" s="3"/>
      <c r="AA244" s="3"/>
      <c r="AB244" s="3"/>
      <c r="AC244" s="3"/>
      <c r="AD244" s="3"/>
      <c r="AE244" s="3"/>
      <c r="AF244" s="3"/>
      <c r="AG244" s="3"/>
      <c r="AH244" s="3"/>
      <c r="AI244" s="3"/>
      <c r="AJ244" s="3"/>
      <c r="AK244" s="3"/>
      <c r="AL244" s="3"/>
      <c r="AM244" s="3"/>
      <c r="AN244" s="3"/>
      <c r="AO244" s="3"/>
    </row>
    <row r="245" spans="1:41" ht="12.75" customHeight="1" x14ac:dyDescent="0.2">
      <c r="A245" s="3"/>
      <c r="B245" s="3"/>
      <c r="C245" s="3"/>
      <c r="D245" s="43"/>
      <c r="E245" s="3"/>
      <c r="F245" s="3"/>
      <c r="G245" s="3"/>
      <c r="H245" s="3"/>
      <c r="I245" s="3"/>
      <c r="J245" s="3"/>
      <c r="K245" s="3"/>
      <c r="L245" s="3"/>
      <c r="M245" s="3"/>
      <c r="N245" s="3"/>
      <c r="O245" s="3"/>
      <c r="P245" s="3"/>
      <c r="Q245" s="3"/>
      <c r="R245" s="3"/>
      <c r="S245" s="1"/>
      <c r="T245" s="1"/>
      <c r="U245" s="3"/>
      <c r="V245" s="3"/>
      <c r="W245" s="3"/>
      <c r="X245" s="3"/>
      <c r="Y245" s="3"/>
      <c r="Z245" s="3"/>
      <c r="AA245" s="3"/>
      <c r="AB245" s="3"/>
      <c r="AC245" s="3"/>
      <c r="AD245" s="3"/>
      <c r="AE245" s="3"/>
      <c r="AF245" s="3"/>
      <c r="AG245" s="3"/>
      <c r="AH245" s="3"/>
      <c r="AI245" s="3"/>
      <c r="AJ245" s="3"/>
      <c r="AK245" s="3"/>
      <c r="AL245" s="3"/>
      <c r="AM245" s="3"/>
      <c r="AN245" s="3"/>
      <c r="AO245" s="3"/>
    </row>
    <row r="246" spans="1:41" ht="12.75" customHeight="1" x14ac:dyDescent="0.2">
      <c r="A246" s="3"/>
      <c r="B246" s="3"/>
      <c r="C246" s="3"/>
      <c r="D246" s="43"/>
      <c r="E246" s="3"/>
      <c r="F246" s="3"/>
      <c r="G246" s="3"/>
      <c r="H246" s="3"/>
      <c r="I246" s="3"/>
      <c r="J246" s="3"/>
      <c r="K246" s="3"/>
      <c r="L246" s="3"/>
      <c r="M246" s="3"/>
      <c r="N246" s="3"/>
      <c r="O246" s="3"/>
      <c r="P246" s="3"/>
      <c r="Q246" s="3"/>
      <c r="R246" s="3"/>
      <c r="S246" s="1"/>
      <c r="T246" s="1"/>
      <c r="U246" s="3"/>
      <c r="V246" s="3"/>
      <c r="W246" s="3"/>
      <c r="X246" s="3"/>
      <c r="Y246" s="3"/>
      <c r="Z246" s="3"/>
      <c r="AA246" s="3"/>
      <c r="AB246" s="3"/>
      <c r="AC246" s="3"/>
      <c r="AD246" s="3"/>
      <c r="AE246" s="3"/>
      <c r="AF246" s="3"/>
      <c r="AG246" s="3"/>
      <c r="AH246" s="3"/>
      <c r="AI246" s="3"/>
      <c r="AJ246" s="3"/>
      <c r="AK246" s="3"/>
      <c r="AL246" s="3"/>
      <c r="AM246" s="3"/>
      <c r="AN246" s="3"/>
      <c r="AO246" s="3"/>
    </row>
    <row r="247" spans="1:41" ht="12.75" customHeight="1" x14ac:dyDescent="0.2">
      <c r="A247" s="3"/>
      <c r="B247" s="3"/>
      <c r="C247" s="3"/>
      <c r="D247" s="43"/>
      <c r="E247" s="3"/>
      <c r="F247" s="3"/>
      <c r="G247" s="3"/>
      <c r="H247" s="3"/>
      <c r="I247" s="3"/>
      <c r="J247" s="3"/>
      <c r="K247" s="3"/>
      <c r="L247" s="3"/>
      <c r="M247" s="3"/>
      <c r="N247" s="3"/>
      <c r="O247" s="3"/>
      <c r="P247" s="3"/>
      <c r="Q247" s="3"/>
      <c r="R247" s="3"/>
      <c r="S247" s="1"/>
      <c r="T247" s="1"/>
      <c r="U247" s="3"/>
      <c r="V247" s="3"/>
      <c r="W247" s="3"/>
      <c r="X247" s="3"/>
      <c r="Y247" s="3"/>
      <c r="Z247" s="3"/>
      <c r="AA247" s="3"/>
      <c r="AB247" s="3"/>
      <c r="AC247" s="3"/>
      <c r="AD247" s="3"/>
      <c r="AE247" s="3"/>
      <c r="AF247" s="3"/>
      <c r="AG247" s="3"/>
      <c r="AH247" s="3"/>
      <c r="AI247" s="3"/>
      <c r="AJ247" s="3"/>
      <c r="AK247" s="3"/>
      <c r="AL247" s="3"/>
      <c r="AM247" s="3"/>
      <c r="AN247" s="3"/>
      <c r="AO247" s="3"/>
    </row>
    <row r="248" spans="1:41" ht="12.75" customHeight="1" x14ac:dyDescent="0.2">
      <c r="A248" s="3"/>
      <c r="B248" s="3"/>
      <c r="C248" s="3"/>
      <c r="D248" s="43"/>
      <c r="E248" s="3"/>
      <c r="F248" s="3"/>
      <c r="G248" s="3"/>
      <c r="H248" s="3"/>
      <c r="I248" s="3"/>
      <c r="J248" s="3"/>
      <c r="K248" s="3"/>
      <c r="L248" s="3"/>
      <c r="M248" s="3"/>
      <c r="N248" s="3"/>
      <c r="O248" s="3"/>
      <c r="P248" s="3"/>
      <c r="Q248" s="3"/>
      <c r="R248" s="3"/>
      <c r="S248" s="1"/>
      <c r="T248" s="1"/>
      <c r="U248" s="3"/>
      <c r="V248" s="3"/>
      <c r="W248" s="3"/>
      <c r="X248" s="3"/>
      <c r="Y248" s="3"/>
      <c r="Z248" s="3"/>
      <c r="AA248" s="3"/>
      <c r="AB248" s="3"/>
      <c r="AC248" s="3"/>
      <c r="AD248" s="3"/>
      <c r="AE248" s="3"/>
      <c r="AF248" s="3"/>
      <c r="AG248" s="3"/>
      <c r="AH248" s="3"/>
      <c r="AI248" s="3"/>
      <c r="AJ248" s="3"/>
      <c r="AK248" s="3"/>
      <c r="AL248" s="3"/>
      <c r="AM248" s="3"/>
      <c r="AN248" s="3"/>
      <c r="AO248" s="3"/>
    </row>
    <row r="249" spans="1:41" ht="12.75" customHeight="1" x14ac:dyDescent="0.2">
      <c r="A249" s="3"/>
      <c r="B249" s="3"/>
      <c r="C249" s="3"/>
      <c r="D249" s="43"/>
      <c r="E249" s="3"/>
      <c r="F249" s="3"/>
      <c r="G249" s="3"/>
      <c r="H249" s="3"/>
      <c r="I249" s="3"/>
      <c r="J249" s="3"/>
      <c r="K249" s="3"/>
      <c r="L249" s="3"/>
      <c r="M249" s="3"/>
      <c r="N249" s="3"/>
      <c r="O249" s="3"/>
      <c r="P249" s="3"/>
      <c r="Q249" s="3"/>
      <c r="R249" s="3"/>
      <c r="S249" s="1"/>
      <c r="T249" s="1"/>
      <c r="U249" s="3"/>
      <c r="V249" s="3"/>
      <c r="W249" s="3"/>
      <c r="X249" s="3"/>
      <c r="Y249" s="3"/>
      <c r="Z249" s="3"/>
      <c r="AA249" s="3"/>
      <c r="AB249" s="3"/>
      <c r="AC249" s="3"/>
      <c r="AD249" s="3"/>
      <c r="AE249" s="3"/>
      <c r="AF249" s="3"/>
      <c r="AG249" s="3"/>
      <c r="AH249" s="3"/>
      <c r="AI249" s="3"/>
      <c r="AJ249" s="3"/>
      <c r="AK249" s="3"/>
      <c r="AL249" s="3"/>
      <c r="AM249" s="3"/>
      <c r="AN249" s="3"/>
      <c r="AO249" s="3"/>
    </row>
    <row r="250" spans="1:41" ht="12.75" customHeight="1" x14ac:dyDescent="0.2">
      <c r="A250" s="3"/>
      <c r="B250" s="3"/>
      <c r="C250" s="3"/>
      <c r="D250" s="43"/>
      <c r="E250" s="3"/>
      <c r="F250" s="3"/>
      <c r="G250" s="3"/>
      <c r="H250" s="3"/>
      <c r="I250" s="3"/>
      <c r="J250" s="3"/>
      <c r="K250" s="3"/>
      <c r="L250" s="3"/>
      <c r="M250" s="3"/>
      <c r="N250" s="3"/>
      <c r="O250" s="3"/>
      <c r="P250" s="3"/>
      <c r="Q250" s="3"/>
      <c r="R250" s="3"/>
      <c r="S250" s="1"/>
      <c r="T250" s="1"/>
      <c r="U250" s="3"/>
      <c r="V250" s="3"/>
      <c r="W250" s="3"/>
      <c r="X250" s="3"/>
      <c r="Y250" s="3"/>
      <c r="Z250" s="3"/>
      <c r="AA250" s="3"/>
      <c r="AB250" s="3"/>
      <c r="AC250" s="3"/>
      <c r="AD250" s="3"/>
      <c r="AE250" s="3"/>
      <c r="AF250" s="3"/>
      <c r="AG250" s="3"/>
      <c r="AH250" s="3"/>
      <c r="AI250" s="3"/>
      <c r="AJ250" s="3"/>
      <c r="AK250" s="3"/>
      <c r="AL250" s="3"/>
      <c r="AM250" s="3"/>
      <c r="AN250" s="3"/>
      <c r="AO250" s="3"/>
    </row>
    <row r="251" spans="1:41" ht="12.75" customHeight="1" x14ac:dyDescent="0.2">
      <c r="A251" s="3"/>
      <c r="B251" s="3"/>
      <c r="C251" s="3"/>
      <c r="D251" s="43"/>
      <c r="E251" s="3"/>
      <c r="F251" s="3"/>
      <c r="G251" s="3"/>
      <c r="H251" s="3"/>
      <c r="I251" s="3"/>
      <c r="J251" s="3"/>
      <c r="K251" s="3"/>
      <c r="L251" s="3"/>
      <c r="M251" s="3"/>
      <c r="N251" s="3"/>
      <c r="O251" s="3"/>
      <c r="P251" s="3"/>
      <c r="Q251" s="3"/>
      <c r="R251" s="3"/>
      <c r="S251" s="1"/>
      <c r="T251" s="1"/>
      <c r="U251" s="3"/>
      <c r="V251" s="3"/>
      <c r="W251" s="3"/>
      <c r="X251" s="3"/>
      <c r="Y251" s="3"/>
      <c r="Z251" s="3"/>
      <c r="AA251" s="3"/>
      <c r="AB251" s="3"/>
      <c r="AC251" s="3"/>
      <c r="AD251" s="3"/>
      <c r="AE251" s="3"/>
      <c r="AF251" s="3"/>
      <c r="AG251" s="3"/>
      <c r="AH251" s="3"/>
      <c r="AI251" s="3"/>
      <c r="AJ251" s="3"/>
      <c r="AK251" s="3"/>
      <c r="AL251" s="3"/>
      <c r="AM251" s="3"/>
      <c r="AN251" s="3"/>
      <c r="AO251" s="3"/>
    </row>
    <row r="252" spans="1:41" ht="12.75" customHeight="1" x14ac:dyDescent="0.2">
      <c r="A252" s="3"/>
      <c r="B252" s="3"/>
      <c r="C252" s="3"/>
      <c r="D252" s="43"/>
      <c r="E252" s="3"/>
      <c r="F252" s="3"/>
      <c r="G252" s="3"/>
      <c r="H252" s="3"/>
      <c r="I252" s="3"/>
      <c r="J252" s="3"/>
      <c r="K252" s="3"/>
      <c r="L252" s="3"/>
      <c r="M252" s="3"/>
      <c r="N252" s="3"/>
      <c r="O252" s="3"/>
      <c r="P252" s="3"/>
      <c r="Q252" s="3"/>
      <c r="R252" s="3"/>
      <c r="S252" s="1"/>
      <c r="T252" s="1"/>
      <c r="U252" s="3"/>
      <c r="V252" s="3"/>
      <c r="W252" s="3"/>
      <c r="X252" s="3"/>
      <c r="Y252" s="3"/>
      <c r="Z252" s="3"/>
      <c r="AA252" s="3"/>
      <c r="AB252" s="3"/>
      <c r="AC252" s="3"/>
      <c r="AD252" s="3"/>
      <c r="AE252" s="3"/>
      <c r="AF252" s="3"/>
      <c r="AG252" s="3"/>
      <c r="AH252" s="3"/>
      <c r="AI252" s="3"/>
      <c r="AJ252" s="3"/>
      <c r="AK252" s="3"/>
      <c r="AL252" s="3"/>
      <c r="AM252" s="3"/>
      <c r="AN252" s="3"/>
      <c r="AO252" s="3"/>
    </row>
    <row r="253" spans="1:41" ht="12.75" customHeight="1" x14ac:dyDescent="0.2">
      <c r="A253" s="3"/>
      <c r="B253" s="3"/>
      <c r="C253" s="3"/>
      <c r="D253" s="43"/>
      <c r="E253" s="3"/>
      <c r="F253" s="3"/>
      <c r="G253" s="3"/>
      <c r="H253" s="3"/>
      <c r="I253" s="3"/>
      <c r="J253" s="3"/>
      <c r="K253" s="3"/>
      <c r="L253" s="3"/>
      <c r="M253" s="3"/>
      <c r="N253" s="3"/>
      <c r="O253" s="3"/>
      <c r="P253" s="3"/>
      <c r="Q253" s="3"/>
      <c r="R253" s="3"/>
      <c r="S253" s="1"/>
      <c r="T253" s="1"/>
      <c r="U253" s="3"/>
      <c r="V253" s="3"/>
      <c r="W253" s="3"/>
      <c r="X253" s="3"/>
      <c r="Y253" s="3"/>
      <c r="Z253" s="3"/>
      <c r="AA253" s="3"/>
      <c r="AB253" s="3"/>
      <c r="AC253" s="3"/>
      <c r="AD253" s="3"/>
      <c r="AE253" s="3"/>
      <c r="AF253" s="3"/>
      <c r="AG253" s="3"/>
      <c r="AH253" s="3"/>
      <c r="AI253" s="3"/>
      <c r="AJ253" s="3"/>
      <c r="AK253" s="3"/>
      <c r="AL253" s="3"/>
      <c r="AM253" s="3"/>
      <c r="AN253" s="3"/>
      <c r="AO253" s="3"/>
    </row>
    <row r="254" spans="1:41" ht="12.75" customHeight="1" x14ac:dyDescent="0.2">
      <c r="A254" s="3"/>
      <c r="B254" s="3"/>
      <c r="C254" s="3"/>
      <c r="D254" s="43"/>
      <c r="E254" s="3"/>
      <c r="F254" s="3"/>
      <c r="G254" s="3"/>
      <c r="H254" s="3"/>
      <c r="I254" s="3"/>
      <c r="J254" s="3"/>
      <c r="K254" s="3"/>
      <c r="L254" s="3"/>
      <c r="M254" s="3"/>
      <c r="N254" s="3"/>
      <c r="O254" s="3"/>
      <c r="P254" s="3"/>
      <c r="Q254" s="3"/>
      <c r="R254" s="3"/>
      <c r="S254" s="1"/>
      <c r="T254" s="1"/>
      <c r="U254" s="3"/>
      <c r="V254" s="3"/>
      <c r="W254" s="3"/>
      <c r="X254" s="3"/>
      <c r="Y254" s="3"/>
      <c r="Z254" s="3"/>
      <c r="AA254" s="3"/>
      <c r="AB254" s="3"/>
      <c r="AC254" s="3"/>
      <c r="AD254" s="3"/>
      <c r="AE254" s="3"/>
      <c r="AF254" s="3"/>
      <c r="AG254" s="3"/>
      <c r="AH254" s="3"/>
      <c r="AI254" s="3"/>
      <c r="AJ254" s="3"/>
      <c r="AK254" s="3"/>
      <c r="AL254" s="3"/>
      <c r="AM254" s="3"/>
      <c r="AN254" s="3"/>
      <c r="AO254" s="3"/>
    </row>
    <row r="255" spans="1:41" ht="12.75" customHeight="1" x14ac:dyDescent="0.2">
      <c r="A255" s="3"/>
      <c r="B255" s="3"/>
      <c r="C255" s="3"/>
      <c r="D255" s="43"/>
      <c r="E255" s="3"/>
      <c r="F255" s="3"/>
      <c r="G255" s="3"/>
      <c r="H255" s="3"/>
      <c r="I255" s="3"/>
      <c r="J255" s="3"/>
      <c r="K255" s="3"/>
      <c r="L255" s="3"/>
      <c r="M255" s="3"/>
      <c r="N255" s="3"/>
      <c r="O255" s="3"/>
      <c r="P255" s="3"/>
      <c r="Q255" s="3"/>
      <c r="R255" s="3"/>
      <c r="S255" s="1"/>
      <c r="T255" s="1"/>
      <c r="U255" s="3"/>
      <c r="V255" s="3"/>
      <c r="W255" s="3"/>
      <c r="X255" s="3"/>
      <c r="Y255" s="3"/>
      <c r="Z255" s="3"/>
      <c r="AA255" s="3"/>
      <c r="AB255" s="3"/>
      <c r="AC255" s="3"/>
      <c r="AD255" s="3"/>
      <c r="AE255" s="3"/>
      <c r="AF255" s="3"/>
      <c r="AG255" s="3"/>
      <c r="AH255" s="3"/>
      <c r="AI255" s="3"/>
      <c r="AJ255" s="3"/>
      <c r="AK255" s="3"/>
      <c r="AL255" s="3"/>
      <c r="AM255" s="3"/>
      <c r="AN255" s="3"/>
      <c r="AO255" s="3"/>
    </row>
    <row r="256" spans="1:41" ht="12.75" customHeight="1" x14ac:dyDescent="0.2">
      <c r="A256" s="3"/>
      <c r="B256" s="3"/>
      <c r="C256" s="3"/>
      <c r="D256" s="43"/>
      <c r="E256" s="3"/>
      <c r="F256" s="3"/>
      <c r="G256" s="3"/>
      <c r="H256" s="3"/>
      <c r="I256" s="3"/>
      <c r="J256" s="3"/>
      <c r="K256" s="3"/>
      <c r="L256" s="3"/>
      <c r="M256" s="3"/>
      <c r="N256" s="3"/>
      <c r="O256" s="3"/>
      <c r="P256" s="3"/>
      <c r="Q256" s="3"/>
      <c r="R256" s="3"/>
      <c r="S256" s="1"/>
      <c r="T256" s="1"/>
      <c r="U256" s="3"/>
      <c r="V256" s="3"/>
      <c r="W256" s="3"/>
      <c r="X256" s="3"/>
      <c r="Y256" s="3"/>
      <c r="Z256" s="3"/>
      <c r="AA256" s="3"/>
      <c r="AB256" s="3"/>
      <c r="AC256" s="3"/>
      <c r="AD256" s="3"/>
      <c r="AE256" s="3"/>
      <c r="AF256" s="3"/>
      <c r="AG256" s="3"/>
      <c r="AH256" s="3"/>
      <c r="AI256" s="3"/>
      <c r="AJ256" s="3"/>
      <c r="AK256" s="3"/>
      <c r="AL256" s="3"/>
      <c r="AM256" s="3"/>
      <c r="AN256" s="3"/>
      <c r="AO256" s="3"/>
    </row>
    <row r="257" spans="1:41" ht="12.75" customHeight="1" x14ac:dyDescent="0.2">
      <c r="A257" s="3"/>
      <c r="B257" s="3"/>
      <c r="C257" s="3"/>
      <c r="D257" s="43"/>
      <c r="E257" s="3"/>
      <c r="F257" s="3"/>
      <c r="G257" s="3"/>
      <c r="H257" s="3"/>
      <c r="I257" s="3"/>
      <c r="J257" s="3"/>
      <c r="K257" s="3"/>
      <c r="L257" s="3"/>
      <c r="M257" s="3"/>
      <c r="N257" s="3"/>
      <c r="O257" s="3"/>
      <c r="P257" s="3"/>
      <c r="Q257" s="3"/>
      <c r="R257" s="3"/>
      <c r="S257" s="1"/>
      <c r="T257" s="1"/>
      <c r="U257" s="3"/>
      <c r="V257" s="3"/>
      <c r="W257" s="3"/>
      <c r="X257" s="3"/>
      <c r="Y257" s="3"/>
      <c r="Z257" s="3"/>
      <c r="AA257" s="3"/>
      <c r="AB257" s="3"/>
      <c r="AC257" s="3"/>
      <c r="AD257" s="3"/>
      <c r="AE257" s="3"/>
      <c r="AF257" s="3"/>
      <c r="AG257" s="3"/>
      <c r="AH257" s="3"/>
      <c r="AI257" s="3"/>
      <c r="AJ257" s="3"/>
      <c r="AK257" s="3"/>
      <c r="AL257" s="3"/>
      <c r="AM257" s="3"/>
      <c r="AN257" s="3"/>
      <c r="AO257" s="3"/>
    </row>
    <row r="258" spans="1:41" ht="12.75" customHeight="1" x14ac:dyDescent="0.2">
      <c r="A258" s="3"/>
      <c r="B258" s="3"/>
      <c r="C258" s="3"/>
      <c r="D258" s="43"/>
      <c r="E258" s="3"/>
      <c r="F258" s="3"/>
      <c r="G258" s="3"/>
      <c r="H258" s="3"/>
      <c r="I258" s="3"/>
      <c r="J258" s="3"/>
      <c r="K258" s="3"/>
      <c r="L258" s="3"/>
      <c r="M258" s="3"/>
      <c r="N258" s="3"/>
      <c r="O258" s="3"/>
      <c r="P258" s="3"/>
      <c r="Q258" s="3"/>
      <c r="R258" s="3"/>
      <c r="S258" s="1"/>
      <c r="T258" s="1"/>
      <c r="U258" s="3"/>
      <c r="V258" s="3"/>
      <c r="W258" s="3"/>
      <c r="X258" s="3"/>
      <c r="Y258" s="3"/>
      <c r="Z258" s="3"/>
      <c r="AA258" s="3"/>
      <c r="AB258" s="3"/>
      <c r="AC258" s="3"/>
      <c r="AD258" s="3"/>
      <c r="AE258" s="3"/>
      <c r="AF258" s="3"/>
      <c r="AG258" s="3"/>
      <c r="AH258" s="3"/>
      <c r="AI258" s="3"/>
      <c r="AJ258" s="3"/>
      <c r="AK258" s="3"/>
      <c r="AL258" s="3"/>
      <c r="AM258" s="3"/>
      <c r="AN258" s="3"/>
      <c r="AO258" s="3"/>
    </row>
    <row r="259" spans="1:41" ht="12.75" customHeight="1" x14ac:dyDescent="0.2">
      <c r="A259" s="3"/>
      <c r="B259" s="3"/>
      <c r="C259" s="3"/>
      <c r="D259" s="43"/>
      <c r="E259" s="3"/>
      <c r="F259" s="3"/>
      <c r="G259" s="3"/>
      <c r="H259" s="3"/>
      <c r="I259" s="3"/>
      <c r="J259" s="3"/>
      <c r="K259" s="3"/>
      <c r="L259" s="3"/>
      <c r="M259" s="3"/>
      <c r="N259" s="3"/>
      <c r="O259" s="3"/>
      <c r="P259" s="3"/>
      <c r="Q259" s="3"/>
      <c r="R259" s="3"/>
      <c r="S259" s="1"/>
      <c r="T259" s="1"/>
      <c r="U259" s="3"/>
      <c r="V259" s="3"/>
      <c r="W259" s="3"/>
      <c r="X259" s="3"/>
      <c r="Y259" s="3"/>
      <c r="Z259" s="3"/>
      <c r="AA259" s="3"/>
      <c r="AB259" s="3"/>
      <c r="AC259" s="3"/>
      <c r="AD259" s="3"/>
      <c r="AE259" s="3"/>
      <c r="AF259" s="3"/>
      <c r="AG259" s="3"/>
      <c r="AH259" s="3"/>
      <c r="AI259" s="3"/>
      <c r="AJ259" s="3"/>
      <c r="AK259" s="3"/>
      <c r="AL259" s="3"/>
      <c r="AM259" s="3"/>
      <c r="AN259" s="3"/>
      <c r="AO259" s="3"/>
    </row>
    <row r="260" spans="1:41" ht="12.75" customHeight="1" x14ac:dyDescent="0.2">
      <c r="A260" s="3"/>
      <c r="B260" s="3"/>
      <c r="C260" s="3"/>
      <c r="D260" s="43"/>
      <c r="E260" s="3"/>
      <c r="F260" s="3"/>
      <c r="G260" s="3"/>
      <c r="H260" s="3"/>
      <c r="I260" s="3"/>
      <c r="J260" s="3"/>
      <c r="K260" s="3"/>
      <c r="L260" s="3"/>
      <c r="M260" s="3"/>
      <c r="N260" s="3"/>
      <c r="O260" s="3"/>
      <c r="P260" s="3"/>
      <c r="Q260" s="3"/>
      <c r="R260" s="3"/>
      <c r="S260" s="1"/>
      <c r="T260" s="1"/>
      <c r="U260" s="3"/>
      <c r="V260" s="3"/>
      <c r="W260" s="3"/>
      <c r="X260" s="3"/>
      <c r="Y260" s="3"/>
      <c r="Z260" s="3"/>
      <c r="AA260" s="3"/>
      <c r="AB260" s="3"/>
      <c r="AC260" s="3"/>
      <c r="AD260" s="3"/>
      <c r="AE260" s="3"/>
      <c r="AF260" s="3"/>
      <c r="AG260" s="3"/>
      <c r="AH260" s="3"/>
      <c r="AI260" s="3"/>
      <c r="AJ260" s="3"/>
      <c r="AK260" s="3"/>
      <c r="AL260" s="3"/>
      <c r="AM260" s="3"/>
      <c r="AN260" s="3"/>
      <c r="AO260" s="3"/>
    </row>
    <row r="261" spans="1:41" ht="12.75" customHeight="1" x14ac:dyDescent="0.2">
      <c r="A261" s="3"/>
      <c r="B261" s="3"/>
      <c r="C261" s="3"/>
      <c r="D261" s="43"/>
      <c r="E261" s="3"/>
      <c r="F261" s="3"/>
      <c r="G261" s="3"/>
      <c r="H261" s="3"/>
      <c r="I261" s="3"/>
      <c r="J261" s="3"/>
      <c r="K261" s="3"/>
      <c r="L261" s="3"/>
      <c r="M261" s="3"/>
      <c r="N261" s="3"/>
      <c r="O261" s="3"/>
      <c r="P261" s="3"/>
      <c r="Q261" s="3"/>
      <c r="R261" s="3"/>
      <c r="S261" s="1"/>
      <c r="T261" s="1"/>
      <c r="U261" s="3"/>
      <c r="V261" s="3"/>
      <c r="W261" s="3"/>
      <c r="X261" s="3"/>
      <c r="Y261" s="3"/>
      <c r="Z261" s="3"/>
      <c r="AA261" s="3"/>
      <c r="AB261" s="3"/>
      <c r="AC261" s="3"/>
      <c r="AD261" s="3"/>
      <c r="AE261" s="3"/>
      <c r="AF261" s="3"/>
      <c r="AG261" s="3"/>
      <c r="AH261" s="3"/>
      <c r="AI261" s="3"/>
      <c r="AJ261" s="3"/>
      <c r="AK261" s="3"/>
      <c r="AL261" s="3"/>
      <c r="AM261" s="3"/>
      <c r="AN261" s="3"/>
      <c r="AO261" s="3"/>
    </row>
    <row r="262" spans="1:41" ht="12.75" customHeight="1" x14ac:dyDescent="0.2">
      <c r="A262" s="3"/>
      <c r="B262" s="3"/>
      <c r="C262" s="3"/>
      <c r="D262" s="43"/>
      <c r="E262" s="3"/>
      <c r="F262" s="3"/>
      <c r="G262" s="3"/>
      <c r="H262" s="3"/>
      <c r="I262" s="3"/>
      <c r="J262" s="3"/>
      <c r="K262" s="3"/>
      <c r="L262" s="3"/>
      <c r="M262" s="3"/>
      <c r="N262" s="3"/>
      <c r="O262" s="3"/>
      <c r="P262" s="3"/>
      <c r="Q262" s="3"/>
      <c r="R262" s="3"/>
      <c r="S262" s="1"/>
      <c r="T262" s="1"/>
      <c r="U262" s="3"/>
      <c r="V262" s="3"/>
      <c r="W262" s="3"/>
      <c r="X262" s="3"/>
      <c r="Y262" s="3"/>
      <c r="Z262" s="3"/>
      <c r="AA262" s="3"/>
      <c r="AB262" s="3"/>
      <c r="AC262" s="3"/>
      <c r="AD262" s="3"/>
      <c r="AE262" s="3"/>
      <c r="AF262" s="3"/>
      <c r="AG262" s="3"/>
      <c r="AH262" s="3"/>
      <c r="AI262" s="3"/>
      <c r="AJ262" s="3"/>
      <c r="AK262" s="3"/>
      <c r="AL262" s="3"/>
      <c r="AM262" s="3"/>
      <c r="AN262" s="3"/>
      <c r="AO262" s="3"/>
    </row>
    <row r="263" spans="1:41" ht="12.75" customHeight="1" x14ac:dyDescent="0.2">
      <c r="A263" s="3"/>
      <c r="B263" s="3"/>
      <c r="C263" s="3"/>
      <c r="D263" s="43"/>
      <c r="E263" s="3"/>
      <c r="F263" s="3"/>
      <c r="G263" s="3"/>
      <c r="H263" s="3"/>
      <c r="I263" s="3"/>
      <c r="J263" s="3"/>
      <c r="K263" s="3"/>
      <c r="L263" s="3"/>
      <c r="M263" s="3"/>
      <c r="N263" s="3"/>
      <c r="O263" s="3"/>
      <c r="P263" s="3"/>
      <c r="Q263" s="3"/>
      <c r="R263" s="3"/>
      <c r="S263" s="1"/>
      <c r="T263" s="1"/>
      <c r="U263" s="3"/>
      <c r="V263" s="3"/>
      <c r="W263" s="3"/>
      <c r="X263" s="3"/>
      <c r="Y263" s="3"/>
      <c r="Z263" s="3"/>
      <c r="AA263" s="3"/>
      <c r="AB263" s="3"/>
      <c r="AC263" s="3"/>
      <c r="AD263" s="3"/>
      <c r="AE263" s="3"/>
      <c r="AF263" s="3"/>
      <c r="AG263" s="3"/>
      <c r="AH263" s="3"/>
      <c r="AI263" s="3"/>
      <c r="AJ263" s="3"/>
      <c r="AK263" s="3"/>
      <c r="AL263" s="3"/>
      <c r="AM263" s="3"/>
      <c r="AN263" s="3"/>
      <c r="AO263" s="3"/>
    </row>
    <row r="264" spans="1:41" ht="12.75" customHeight="1" x14ac:dyDescent="0.2">
      <c r="A264" s="3"/>
      <c r="B264" s="3"/>
      <c r="C264" s="3"/>
      <c r="D264" s="43"/>
      <c r="E264" s="3"/>
      <c r="F264" s="3"/>
      <c r="G264" s="3"/>
      <c r="H264" s="3"/>
      <c r="I264" s="3"/>
      <c r="J264" s="3"/>
      <c r="K264" s="3"/>
      <c r="L264" s="3"/>
      <c r="M264" s="3"/>
      <c r="N264" s="3"/>
      <c r="O264" s="3"/>
      <c r="P264" s="3"/>
      <c r="Q264" s="3"/>
      <c r="R264" s="3"/>
      <c r="S264" s="1"/>
      <c r="T264" s="1"/>
      <c r="U264" s="3"/>
      <c r="V264" s="3"/>
      <c r="W264" s="3"/>
      <c r="X264" s="3"/>
      <c r="Y264" s="3"/>
      <c r="Z264" s="3"/>
      <c r="AA264" s="3"/>
      <c r="AB264" s="3"/>
      <c r="AC264" s="3"/>
      <c r="AD264" s="3"/>
      <c r="AE264" s="3"/>
      <c r="AF264" s="3"/>
      <c r="AG264" s="3"/>
      <c r="AH264" s="3"/>
      <c r="AI264" s="3"/>
      <c r="AJ264" s="3"/>
      <c r="AK264" s="3"/>
      <c r="AL264" s="3"/>
      <c r="AM264" s="3"/>
      <c r="AN264" s="3"/>
      <c r="AO264" s="3"/>
    </row>
    <row r="265" spans="1:41" ht="12.75" customHeight="1" x14ac:dyDescent="0.2">
      <c r="A265" s="3"/>
      <c r="B265" s="3"/>
      <c r="C265" s="3"/>
      <c r="D265" s="43"/>
      <c r="E265" s="3"/>
      <c r="F265" s="3"/>
      <c r="G265" s="3"/>
      <c r="H265" s="3"/>
      <c r="I265" s="3"/>
      <c r="J265" s="3"/>
      <c r="K265" s="3"/>
      <c r="L265" s="3"/>
      <c r="M265" s="3"/>
      <c r="N265" s="3"/>
      <c r="O265" s="3"/>
      <c r="P265" s="3"/>
      <c r="Q265" s="3"/>
      <c r="R265" s="3"/>
      <c r="S265" s="1"/>
      <c r="T265" s="1"/>
      <c r="U265" s="3"/>
      <c r="V265" s="3"/>
      <c r="W265" s="3"/>
      <c r="X265" s="3"/>
      <c r="Y265" s="3"/>
      <c r="Z265" s="3"/>
      <c r="AA265" s="3"/>
      <c r="AB265" s="3"/>
      <c r="AC265" s="3"/>
      <c r="AD265" s="3"/>
      <c r="AE265" s="3"/>
      <c r="AF265" s="3"/>
      <c r="AG265" s="3"/>
      <c r="AH265" s="3"/>
      <c r="AI265" s="3"/>
      <c r="AJ265" s="3"/>
      <c r="AK265" s="3"/>
      <c r="AL265" s="3"/>
      <c r="AM265" s="3"/>
      <c r="AN265" s="3"/>
      <c r="AO265" s="3"/>
    </row>
    <row r="266" spans="1:41" ht="12.75" customHeight="1" x14ac:dyDescent="0.2">
      <c r="A266" s="3"/>
      <c r="B266" s="3"/>
      <c r="C266" s="3"/>
      <c r="D266" s="43"/>
      <c r="E266" s="3"/>
      <c r="F266" s="3"/>
      <c r="G266" s="3"/>
      <c r="H266" s="3"/>
      <c r="I266" s="3"/>
      <c r="J266" s="3"/>
      <c r="K266" s="3"/>
      <c r="L266" s="3"/>
      <c r="M266" s="3"/>
      <c r="N266" s="3"/>
      <c r="O266" s="3"/>
      <c r="P266" s="3"/>
      <c r="Q266" s="3"/>
      <c r="R266" s="3"/>
      <c r="S266" s="1"/>
      <c r="T266" s="1"/>
      <c r="U266" s="3"/>
      <c r="V266" s="3"/>
      <c r="W266" s="3"/>
      <c r="X266" s="3"/>
      <c r="Y266" s="3"/>
      <c r="Z266" s="3"/>
      <c r="AA266" s="3"/>
      <c r="AB266" s="3"/>
      <c r="AC266" s="3"/>
      <c r="AD266" s="3"/>
      <c r="AE266" s="3"/>
      <c r="AF266" s="3"/>
      <c r="AG266" s="3"/>
      <c r="AH266" s="3"/>
      <c r="AI266" s="3"/>
      <c r="AJ266" s="3"/>
      <c r="AK266" s="3"/>
      <c r="AL266" s="3"/>
      <c r="AM266" s="3"/>
      <c r="AN266" s="3"/>
      <c r="AO266" s="3"/>
    </row>
    <row r="267" spans="1:41" ht="12.75" customHeight="1" x14ac:dyDescent="0.2">
      <c r="A267" s="3"/>
      <c r="B267" s="3"/>
      <c r="C267" s="3"/>
      <c r="D267" s="43"/>
      <c r="E267" s="3"/>
      <c r="F267" s="3"/>
      <c r="G267" s="3"/>
      <c r="H267" s="3"/>
      <c r="I267" s="3"/>
      <c r="J267" s="3"/>
      <c r="K267" s="3"/>
      <c r="L267" s="3"/>
      <c r="M267" s="3"/>
      <c r="N267" s="3"/>
      <c r="O267" s="3"/>
      <c r="P267" s="3"/>
      <c r="Q267" s="3"/>
      <c r="R267" s="3"/>
      <c r="S267" s="1"/>
      <c r="T267" s="1"/>
      <c r="U267" s="3"/>
      <c r="V267" s="3"/>
      <c r="W267" s="3"/>
      <c r="X267" s="3"/>
      <c r="Y267" s="3"/>
      <c r="Z267" s="3"/>
      <c r="AA267" s="3"/>
      <c r="AB267" s="3"/>
      <c r="AC267" s="3"/>
      <c r="AD267" s="3"/>
      <c r="AE267" s="3"/>
      <c r="AF267" s="3"/>
      <c r="AG267" s="3"/>
      <c r="AH267" s="3"/>
      <c r="AI267" s="3"/>
      <c r="AJ267" s="3"/>
      <c r="AK267" s="3"/>
      <c r="AL267" s="3"/>
      <c r="AM267" s="3"/>
      <c r="AN267" s="3"/>
      <c r="AO267" s="3"/>
    </row>
    <row r="268" spans="1:41" ht="12.75" customHeight="1" x14ac:dyDescent="0.2">
      <c r="A268" s="3"/>
      <c r="B268" s="3"/>
      <c r="C268" s="3"/>
      <c r="D268" s="43"/>
      <c r="E268" s="3"/>
      <c r="F268" s="3"/>
      <c r="G268" s="3"/>
      <c r="H268" s="3"/>
      <c r="I268" s="3"/>
      <c r="J268" s="3"/>
      <c r="K268" s="3"/>
      <c r="L268" s="3"/>
      <c r="M268" s="3"/>
      <c r="N268" s="3"/>
      <c r="O268" s="3"/>
      <c r="P268" s="3"/>
      <c r="Q268" s="3"/>
      <c r="R268" s="3"/>
      <c r="S268" s="1"/>
      <c r="T268" s="1"/>
      <c r="U268" s="3"/>
      <c r="V268" s="3"/>
      <c r="W268" s="3"/>
      <c r="X268" s="3"/>
      <c r="Y268" s="3"/>
      <c r="Z268" s="3"/>
      <c r="AA268" s="3"/>
      <c r="AB268" s="3"/>
      <c r="AC268" s="3"/>
      <c r="AD268" s="3"/>
      <c r="AE268" s="3"/>
      <c r="AF268" s="3"/>
      <c r="AG268" s="3"/>
      <c r="AH268" s="3"/>
      <c r="AI268" s="3"/>
      <c r="AJ268" s="3"/>
      <c r="AK268" s="3"/>
      <c r="AL268" s="3"/>
      <c r="AM268" s="3"/>
      <c r="AN268" s="3"/>
      <c r="AO268" s="3"/>
    </row>
    <row r="269" spans="1:41" ht="12.75" customHeight="1" x14ac:dyDescent="0.2">
      <c r="A269" s="3"/>
      <c r="B269" s="3"/>
      <c r="C269" s="3"/>
      <c r="D269" s="43"/>
      <c r="E269" s="3"/>
      <c r="F269" s="3"/>
      <c r="G269" s="3"/>
      <c r="H269" s="3"/>
      <c r="I269" s="3"/>
      <c r="J269" s="3"/>
      <c r="K269" s="3"/>
      <c r="L269" s="3"/>
      <c r="M269" s="3"/>
      <c r="N269" s="3"/>
      <c r="O269" s="3"/>
      <c r="P269" s="3"/>
      <c r="Q269" s="3"/>
      <c r="R269" s="3"/>
      <c r="S269" s="1"/>
      <c r="T269" s="1"/>
      <c r="U269" s="3"/>
      <c r="V269" s="3"/>
      <c r="W269" s="3"/>
      <c r="X269" s="3"/>
      <c r="Y269" s="3"/>
      <c r="Z269" s="3"/>
      <c r="AA269" s="3"/>
      <c r="AB269" s="3"/>
      <c r="AC269" s="3"/>
      <c r="AD269" s="3"/>
      <c r="AE269" s="3"/>
      <c r="AF269" s="3"/>
      <c r="AG269" s="3"/>
      <c r="AH269" s="3"/>
      <c r="AI269" s="3"/>
      <c r="AJ269" s="3"/>
      <c r="AK269" s="3"/>
      <c r="AL269" s="3"/>
      <c r="AM269" s="3"/>
      <c r="AN269" s="3"/>
      <c r="AO269" s="3"/>
    </row>
    <row r="270" spans="1:41" ht="12.75" customHeight="1" x14ac:dyDescent="0.2">
      <c r="A270" s="3"/>
      <c r="B270" s="3"/>
      <c r="C270" s="3"/>
      <c r="D270" s="43"/>
      <c r="E270" s="3"/>
      <c r="F270" s="3"/>
      <c r="G270" s="3"/>
      <c r="H270" s="3"/>
      <c r="I270" s="3"/>
      <c r="J270" s="3"/>
      <c r="K270" s="3"/>
      <c r="L270" s="3"/>
      <c r="M270" s="3"/>
      <c r="N270" s="3"/>
      <c r="O270" s="3"/>
      <c r="P270" s="3"/>
      <c r="Q270" s="3"/>
      <c r="R270" s="3"/>
      <c r="S270" s="1"/>
      <c r="T270" s="1"/>
      <c r="U270" s="3"/>
      <c r="V270" s="3"/>
      <c r="W270" s="3"/>
      <c r="X270" s="3"/>
      <c r="Y270" s="3"/>
      <c r="Z270" s="3"/>
      <c r="AA270" s="3"/>
      <c r="AB270" s="3"/>
      <c r="AC270" s="3"/>
      <c r="AD270" s="3"/>
      <c r="AE270" s="3"/>
      <c r="AF270" s="3"/>
      <c r="AG270" s="3"/>
      <c r="AH270" s="3"/>
      <c r="AI270" s="3"/>
      <c r="AJ270" s="3"/>
      <c r="AK270" s="3"/>
      <c r="AL270" s="3"/>
      <c r="AM270" s="3"/>
      <c r="AN270" s="3"/>
      <c r="AO270" s="3"/>
    </row>
    <row r="271" spans="1:41" ht="12.75" customHeight="1" x14ac:dyDescent="0.2">
      <c r="A271" s="3"/>
      <c r="B271" s="3"/>
      <c r="C271" s="3"/>
      <c r="D271" s="43"/>
      <c r="E271" s="3"/>
      <c r="F271" s="3"/>
      <c r="G271" s="3"/>
      <c r="H271" s="3"/>
      <c r="I271" s="3"/>
      <c r="J271" s="3"/>
      <c r="K271" s="3"/>
      <c r="L271" s="3"/>
      <c r="M271" s="3"/>
      <c r="N271" s="3"/>
      <c r="O271" s="3"/>
      <c r="P271" s="3"/>
      <c r="Q271" s="3"/>
      <c r="R271" s="3"/>
      <c r="S271" s="1"/>
      <c r="T271" s="1"/>
      <c r="U271" s="3"/>
      <c r="V271" s="3"/>
      <c r="W271" s="3"/>
      <c r="X271" s="3"/>
      <c r="Y271" s="3"/>
      <c r="Z271" s="3"/>
      <c r="AA271" s="3"/>
      <c r="AB271" s="3"/>
      <c r="AC271" s="3"/>
      <c r="AD271" s="3"/>
      <c r="AE271" s="3"/>
      <c r="AF271" s="3"/>
      <c r="AG271" s="3"/>
      <c r="AH271" s="3"/>
      <c r="AI271" s="3"/>
      <c r="AJ271" s="3"/>
      <c r="AK271" s="3"/>
      <c r="AL271" s="3"/>
      <c r="AM271" s="3"/>
      <c r="AN271" s="3"/>
      <c r="AO271" s="3"/>
    </row>
    <row r="272" spans="1:41" ht="12.75" customHeight="1" x14ac:dyDescent="0.2">
      <c r="A272" s="3"/>
      <c r="B272" s="3"/>
      <c r="C272" s="3"/>
      <c r="D272" s="43"/>
      <c r="E272" s="3"/>
      <c r="F272" s="3"/>
      <c r="G272" s="3"/>
      <c r="H272" s="3"/>
      <c r="I272" s="3"/>
      <c r="J272" s="3"/>
      <c r="K272" s="3"/>
      <c r="L272" s="3"/>
      <c r="M272" s="3"/>
      <c r="N272" s="3"/>
      <c r="O272" s="3"/>
      <c r="P272" s="3"/>
      <c r="Q272" s="3"/>
      <c r="R272" s="3"/>
      <c r="S272" s="1"/>
      <c r="T272" s="1"/>
      <c r="U272" s="3"/>
      <c r="V272" s="3"/>
      <c r="W272" s="3"/>
      <c r="X272" s="3"/>
      <c r="Y272" s="3"/>
      <c r="Z272" s="3"/>
      <c r="AA272" s="3"/>
      <c r="AB272" s="3"/>
      <c r="AC272" s="3"/>
      <c r="AD272" s="3"/>
      <c r="AE272" s="3"/>
      <c r="AF272" s="3"/>
      <c r="AG272" s="3"/>
      <c r="AH272" s="3"/>
      <c r="AI272" s="3"/>
      <c r="AJ272" s="3"/>
      <c r="AK272" s="3"/>
      <c r="AL272" s="3"/>
      <c r="AM272" s="3"/>
      <c r="AN272" s="3"/>
      <c r="AO272" s="3"/>
    </row>
    <row r="273" spans="1:41" ht="12.75" customHeight="1" x14ac:dyDescent="0.2">
      <c r="A273" s="3"/>
      <c r="B273" s="3"/>
      <c r="C273" s="3"/>
      <c r="D273" s="43"/>
      <c r="E273" s="3"/>
      <c r="F273" s="3"/>
      <c r="G273" s="3"/>
      <c r="H273" s="3"/>
      <c r="I273" s="3"/>
      <c r="J273" s="3"/>
      <c r="K273" s="3"/>
      <c r="L273" s="3"/>
      <c r="M273" s="3"/>
      <c r="N273" s="3"/>
      <c r="O273" s="3"/>
      <c r="P273" s="3"/>
      <c r="Q273" s="3"/>
      <c r="R273" s="3"/>
      <c r="S273" s="1"/>
      <c r="T273" s="1"/>
      <c r="U273" s="3"/>
      <c r="V273" s="3"/>
      <c r="W273" s="3"/>
      <c r="X273" s="3"/>
      <c r="Y273" s="3"/>
      <c r="Z273" s="3"/>
      <c r="AA273" s="3"/>
      <c r="AB273" s="3"/>
      <c r="AC273" s="3"/>
      <c r="AD273" s="3"/>
      <c r="AE273" s="3"/>
      <c r="AF273" s="3"/>
      <c r="AG273" s="3"/>
      <c r="AH273" s="3"/>
      <c r="AI273" s="3"/>
      <c r="AJ273" s="3"/>
      <c r="AK273" s="3"/>
      <c r="AL273" s="3"/>
      <c r="AM273" s="3"/>
      <c r="AN273" s="3"/>
      <c r="AO273" s="3"/>
    </row>
    <row r="274" spans="1:41" ht="12.75" customHeight="1" x14ac:dyDescent="0.2">
      <c r="A274" s="3"/>
      <c r="B274" s="3"/>
      <c r="C274" s="3"/>
      <c r="D274" s="43"/>
      <c r="E274" s="3"/>
      <c r="F274" s="3"/>
      <c r="G274" s="3"/>
      <c r="H274" s="3"/>
      <c r="I274" s="3"/>
      <c r="J274" s="3"/>
      <c r="K274" s="3"/>
      <c r="L274" s="3"/>
      <c r="M274" s="3"/>
      <c r="N274" s="3"/>
      <c r="O274" s="3"/>
      <c r="P274" s="3"/>
      <c r="Q274" s="3"/>
      <c r="R274" s="3"/>
      <c r="S274" s="1"/>
      <c r="T274" s="1"/>
      <c r="U274" s="3"/>
      <c r="V274" s="3"/>
      <c r="W274" s="3"/>
      <c r="X274" s="3"/>
      <c r="Y274" s="3"/>
      <c r="Z274" s="3"/>
      <c r="AA274" s="3"/>
      <c r="AB274" s="3"/>
      <c r="AC274" s="3"/>
      <c r="AD274" s="3"/>
      <c r="AE274" s="3"/>
      <c r="AF274" s="3"/>
      <c r="AG274" s="3"/>
      <c r="AH274" s="3"/>
      <c r="AI274" s="3"/>
      <c r="AJ274" s="3"/>
      <c r="AK274" s="3"/>
      <c r="AL274" s="3"/>
      <c r="AM274" s="3"/>
      <c r="AN274" s="3"/>
      <c r="AO274" s="3"/>
    </row>
    <row r="275" spans="1:41" ht="12.75" customHeight="1" x14ac:dyDescent="0.2">
      <c r="A275" s="3"/>
      <c r="B275" s="3"/>
      <c r="C275" s="3"/>
      <c r="D275" s="43"/>
      <c r="E275" s="3"/>
      <c r="F275" s="3"/>
      <c r="G275" s="3"/>
      <c r="H275" s="3"/>
      <c r="I275" s="3"/>
      <c r="J275" s="3"/>
      <c r="K275" s="3"/>
      <c r="L275" s="3"/>
      <c r="M275" s="3"/>
      <c r="N275" s="3"/>
      <c r="O275" s="3"/>
      <c r="P275" s="3"/>
      <c r="Q275" s="3"/>
      <c r="R275" s="3"/>
      <c r="S275" s="1"/>
      <c r="T275" s="1"/>
      <c r="U275" s="3"/>
      <c r="V275" s="3"/>
      <c r="W275" s="3"/>
      <c r="X275" s="3"/>
      <c r="Y275" s="3"/>
      <c r="Z275" s="3"/>
      <c r="AA275" s="3"/>
      <c r="AB275" s="3"/>
      <c r="AC275" s="3"/>
      <c r="AD275" s="3"/>
      <c r="AE275" s="3"/>
      <c r="AF275" s="3"/>
      <c r="AG275" s="3"/>
      <c r="AH275" s="3"/>
      <c r="AI275" s="3"/>
      <c r="AJ275" s="3"/>
      <c r="AK275" s="3"/>
      <c r="AL275" s="3"/>
      <c r="AM275" s="3"/>
      <c r="AN275" s="3"/>
      <c r="AO275" s="3"/>
    </row>
    <row r="276" spans="1:41" ht="12.75" customHeight="1" x14ac:dyDescent="0.2">
      <c r="A276" s="3"/>
      <c r="B276" s="3"/>
      <c r="C276" s="3"/>
      <c r="D276" s="43"/>
      <c r="E276" s="3"/>
      <c r="F276" s="3"/>
      <c r="G276" s="3"/>
      <c r="H276" s="3"/>
      <c r="I276" s="3"/>
      <c r="J276" s="3"/>
      <c r="K276" s="3"/>
      <c r="L276" s="3"/>
      <c r="M276" s="3"/>
      <c r="N276" s="3"/>
      <c r="O276" s="3"/>
      <c r="P276" s="3"/>
      <c r="Q276" s="3"/>
      <c r="R276" s="3"/>
      <c r="S276" s="1"/>
      <c r="T276" s="1"/>
      <c r="U276" s="3"/>
      <c r="V276" s="3"/>
      <c r="W276" s="3"/>
      <c r="X276" s="3"/>
      <c r="Y276" s="3"/>
      <c r="Z276" s="3"/>
      <c r="AA276" s="3"/>
      <c r="AB276" s="3"/>
      <c r="AC276" s="3"/>
      <c r="AD276" s="3"/>
      <c r="AE276" s="3"/>
      <c r="AF276" s="3"/>
      <c r="AG276" s="3"/>
      <c r="AH276" s="3"/>
      <c r="AI276" s="3"/>
      <c r="AJ276" s="3"/>
      <c r="AK276" s="3"/>
      <c r="AL276" s="3"/>
      <c r="AM276" s="3"/>
      <c r="AN276" s="3"/>
      <c r="AO276" s="3"/>
    </row>
    <row r="277" spans="1:41" ht="12.75" customHeight="1" x14ac:dyDescent="0.2">
      <c r="A277" s="3"/>
      <c r="B277" s="3"/>
      <c r="C277" s="3"/>
      <c r="D277" s="43"/>
      <c r="E277" s="3"/>
      <c r="F277" s="3"/>
      <c r="G277" s="3"/>
      <c r="H277" s="3"/>
      <c r="I277" s="3"/>
      <c r="J277" s="3"/>
      <c r="K277" s="3"/>
      <c r="L277" s="3"/>
      <c r="M277" s="3"/>
      <c r="N277" s="3"/>
      <c r="O277" s="3"/>
      <c r="P277" s="3"/>
      <c r="Q277" s="3"/>
      <c r="R277" s="3"/>
      <c r="S277" s="1"/>
      <c r="T277" s="1"/>
      <c r="U277" s="3"/>
      <c r="V277" s="3"/>
      <c r="W277" s="3"/>
      <c r="X277" s="3"/>
      <c r="Y277" s="3"/>
      <c r="Z277" s="3"/>
      <c r="AA277" s="3"/>
      <c r="AB277" s="3"/>
      <c r="AC277" s="3"/>
      <c r="AD277" s="3"/>
      <c r="AE277" s="3"/>
      <c r="AF277" s="3"/>
      <c r="AG277" s="3"/>
      <c r="AH277" s="3"/>
      <c r="AI277" s="3"/>
      <c r="AJ277" s="3"/>
      <c r="AK277" s="3"/>
      <c r="AL277" s="3"/>
      <c r="AM277" s="3"/>
      <c r="AN277" s="3"/>
      <c r="AO277" s="3"/>
    </row>
    <row r="278" spans="1:41" ht="12.75" customHeight="1" x14ac:dyDescent="0.2">
      <c r="A278" s="3"/>
      <c r="B278" s="3"/>
      <c r="C278" s="3"/>
      <c r="D278" s="43"/>
      <c r="E278" s="3"/>
      <c r="F278" s="3"/>
      <c r="G278" s="3"/>
      <c r="H278" s="3"/>
      <c r="I278" s="3"/>
      <c r="J278" s="3"/>
      <c r="K278" s="3"/>
      <c r="L278" s="3"/>
      <c r="M278" s="3"/>
      <c r="N278" s="3"/>
      <c r="O278" s="3"/>
      <c r="P278" s="3"/>
      <c r="Q278" s="3"/>
      <c r="R278" s="3"/>
      <c r="S278" s="1"/>
      <c r="T278" s="1"/>
      <c r="U278" s="3"/>
      <c r="V278" s="3"/>
      <c r="W278" s="3"/>
      <c r="X278" s="3"/>
      <c r="Y278" s="3"/>
      <c r="Z278" s="3"/>
      <c r="AA278" s="3"/>
      <c r="AB278" s="3"/>
      <c r="AC278" s="3"/>
      <c r="AD278" s="3"/>
      <c r="AE278" s="3"/>
      <c r="AF278" s="3"/>
      <c r="AG278" s="3"/>
      <c r="AH278" s="3"/>
      <c r="AI278" s="3"/>
      <c r="AJ278" s="3"/>
      <c r="AK278" s="3"/>
      <c r="AL278" s="3"/>
      <c r="AM278" s="3"/>
      <c r="AN278" s="3"/>
      <c r="AO278" s="3"/>
    </row>
    <row r="279" spans="1:41" ht="12.75" customHeight="1" x14ac:dyDescent="0.2">
      <c r="A279" s="3"/>
      <c r="B279" s="3"/>
      <c r="C279" s="3"/>
      <c r="D279" s="43"/>
      <c r="E279" s="3"/>
      <c r="F279" s="3"/>
      <c r="G279" s="3"/>
      <c r="H279" s="3"/>
      <c r="I279" s="3"/>
      <c r="J279" s="3"/>
      <c r="K279" s="3"/>
      <c r="L279" s="3"/>
      <c r="M279" s="3"/>
      <c r="N279" s="3"/>
      <c r="O279" s="3"/>
      <c r="P279" s="3"/>
      <c r="Q279" s="3"/>
      <c r="R279" s="3"/>
      <c r="S279" s="1"/>
      <c r="T279" s="1"/>
      <c r="U279" s="3"/>
      <c r="V279" s="3"/>
      <c r="W279" s="3"/>
      <c r="X279" s="3"/>
      <c r="Y279" s="3"/>
      <c r="Z279" s="3"/>
      <c r="AA279" s="3"/>
      <c r="AB279" s="3"/>
      <c r="AC279" s="3"/>
      <c r="AD279" s="3"/>
      <c r="AE279" s="3"/>
      <c r="AF279" s="3"/>
      <c r="AG279" s="3"/>
      <c r="AH279" s="3"/>
      <c r="AI279" s="3"/>
      <c r="AJ279" s="3"/>
      <c r="AK279" s="3"/>
      <c r="AL279" s="3"/>
      <c r="AM279" s="3"/>
      <c r="AN279" s="3"/>
      <c r="AO279" s="3"/>
    </row>
    <row r="280" spans="1:41" ht="12.75" customHeight="1" x14ac:dyDescent="0.2">
      <c r="A280" s="3"/>
      <c r="B280" s="3"/>
      <c r="C280" s="3"/>
      <c r="D280" s="43"/>
      <c r="E280" s="3"/>
      <c r="F280" s="3"/>
      <c r="G280" s="3"/>
      <c r="H280" s="3"/>
      <c r="I280" s="3"/>
      <c r="J280" s="3"/>
      <c r="K280" s="3"/>
      <c r="L280" s="3"/>
      <c r="M280" s="3"/>
      <c r="N280" s="3"/>
      <c r="O280" s="3"/>
      <c r="P280" s="3"/>
      <c r="Q280" s="3"/>
      <c r="R280" s="3"/>
      <c r="S280" s="1"/>
      <c r="T280" s="1"/>
      <c r="U280" s="3"/>
      <c r="V280" s="3"/>
      <c r="W280" s="3"/>
      <c r="X280" s="3"/>
      <c r="Y280" s="3"/>
      <c r="Z280" s="3"/>
      <c r="AA280" s="3"/>
      <c r="AB280" s="3"/>
      <c r="AC280" s="3"/>
      <c r="AD280" s="3"/>
      <c r="AE280" s="3"/>
      <c r="AF280" s="3"/>
      <c r="AG280" s="3"/>
      <c r="AH280" s="3"/>
      <c r="AI280" s="3"/>
      <c r="AJ280" s="3"/>
      <c r="AK280" s="3"/>
      <c r="AL280" s="3"/>
      <c r="AM280" s="3"/>
      <c r="AN280" s="3"/>
      <c r="AO280" s="3"/>
    </row>
    <row r="281" spans="1:41" ht="12.75" customHeight="1" x14ac:dyDescent="0.2">
      <c r="A281" s="3"/>
      <c r="B281" s="3"/>
      <c r="C281" s="3"/>
      <c r="D281" s="43"/>
      <c r="E281" s="3"/>
      <c r="F281" s="3"/>
      <c r="G281" s="3"/>
      <c r="H281" s="3"/>
      <c r="I281" s="3"/>
      <c r="J281" s="3"/>
      <c r="K281" s="3"/>
      <c r="L281" s="3"/>
      <c r="M281" s="3"/>
      <c r="N281" s="3"/>
      <c r="O281" s="3"/>
      <c r="P281" s="3"/>
      <c r="Q281" s="3"/>
      <c r="R281" s="3"/>
      <c r="S281" s="1"/>
      <c r="T281" s="1"/>
      <c r="U281" s="3"/>
      <c r="V281" s="3"/>
      <c r="W281" s="3"/>
      <c r="X281" s="3"/>
      <c r="Y281" s="3"/>
      <c r="Z281" s="3"/>
      <c r="AA281" s="3"/>
      <c r="AB281" s="3"/>
      <c r="AC281" s="3"/>
      <c r="AD281" s="3"/>
      <c r="AE281" s="3"/>
      <c r="AF281" s="3"/>
      <c r="AG281" s="3"/>
      <c r="AH281" s="3"/>
      <c r="AI281" s="3"/>
      <c r="AJ281" s="3"/>
      <c r="AK281" s="3"/>
      <c r="AL281" s="3"/>
      <c r="AM281" s="3"/>
      <c r="AN281" s="3"/>
      <c r="AO281" s="3"/>
    </row>
    <row r="282" spans="1:41" ht="12.75" customHeight="1" x14ac:dyDescent="0.2">
      <c r="A282" s="3"/>
      <c r="B282" s="3"/>
      <c r="C282" s="3"/>
      <c r="D282" s="43"/>
      <c r="E282" s="3"/>
      <c r="F282" s="3"/>
      <c r="G282" s="3"/>
      <c r="H282" s="3"/>
      <c r="I282" s="3"/>
      <c r="J282" s="3"/>
      <c r="K282" s="3"/>
      <c r="L282" s="3"/>
      <c r="M282" s="3"/>
      <c r="N282" s="3"/>
      <c r="O282" s="3"/>
      <c r="P282" s="3"/>
      <c r="Q282" s="3"/>
      <c r="R282" s="3"/>
      <c r="S282" s="1"/>
      <c r="T282" s="1"/>
      <c r="U282" s="3"/>
      <c r="V282" s="3"/>
      <c r="W282" s="3"/>
      <c r="X282" s="3"/>
      <c r="Y282" s="3"/>
      <c r="Z282" s="3"/>
      <c r="AA282" s="3"/>
      <c r="AB282" s="3"/>
      <c r="AC282" s="3"/>
      <c r="AD282" s="3"/>
      <c r="AE282" s="3"/>
      <c r="AF282" s="3"/>
      <c r="AG282" s="3"/>
      <c r="AH282" s="3"/>
      <c r="AI282" s="3"/>
      <c r="AJ282" s="3"/>
      <c r="AK282" s="3"/>
      <c r="AL282" s="3"/>
      <c r="AM282" s="3"/>
      <c r="AN282" s="3"/>
      <c r="AO282" s="3"/>
    </row>
    <row r="283" spans="1:41" ht="12.75" customHeight="1" x14ac:dyDescent="0.2">
      <c r="A283" s="3"/>
      <c r="B283" s="3"/>
      <c r="C283" s="3"/>
      <c r="D283" s="43"/>
      <c r="E283" s="3"/>
      <c r="F283" s="3"/>
      <c r="G283" s="3"/>
      <c r="H283" s="3"/>
      <c r="I283" s="3"/>
      <c r="J283" s="3"/>
      <c r="K283" s="3"/>
      <c r="L283" s="3"/>
      <c r="M283" s="3"/>
      <c r="N283" s="3"/>
      <c r="O283" s="3"/>
      <c r="P283" s="3"/>
      <c r="Q283" s="3"/>
      <c r="R283" s="3"/>
      <c r="S283" s="1"/>
      <c r="T283" s="1"/>
      <c r="U283" s="3"/>
      <c r="V283" s="3"/>
      <c r="W283" s="3"/>
      <c r="X283" s="3"/>
      <c r="Y283" s="3"/>
      <c r="Z283" s="3"/>
      <c r="AA283" s="3"/>
      <c r="AB283" s="3"/>
      <c r="AC283" s="3"/>
      <c r="AD283" s="3"/>
      <c r="AE283" s="3"/>
      <c r="AF283" s="3"/>
      <c r="AG283" s="3"/>
      <c r="AH283" s="3"/>
      <c r="AI283" s="3"/>
      <c r="AJ283" s="3"/>
      <c r="AK283" s="3"/>
      <c r="AL283" s="3"/>
      <c r="AM283" s="3"/>
      <c r="AN283" s="3"/>
      <c r="AO283" s="3"/>
    </row>
    <row r="284" spans="1:41" ht="12.75" customHeight="1" x14ac:dyDescent="0.2">
      <c r="A284" s="3"/>
      <c r="B284" s="3"/>
      <c r="C284" s="3"/>
      <c r="D284" s="43"/>
      <c r="E284" s="3"/>
      <c r="F284" s="3"/>
      <c r="G284" s="3"/>
      <c r="H284" s="3"/>
      <c r="I284" s="3"/>
      <c r="J284" s="3"/>
      <c r="K284" s="3"/>
      <c r="L284" s="3"/>
      <c r="M284" s="3"/>
      <c r="N284" s="3"/>
      <c r="O284" s="3"/>
      <c r="P284" s="3"/>
      <c r="Q284" s="3"/>
      <c r="R284" s="3"/>
      <c r="S284" s="1"/>
      <c r="T284" s="1"/>
      <c r="U284" s="3"/>
      <c r="V284" s="3"/>
      <c r="W284" s="3"/>
      <c r="X284" s="3"/>
      <c r="Y284" s="3"/>
      <c r="Z284" s="3"/>
      <c r="AA284" s="3"/>
      <c r="AB284" s="3"/>
      <c r="AC284" s="3"/>
      <c r="AD284" s="3"/>
      <c r="AE284" s="3"/>
      <c r="AF284" s="3"/>
      <c r="AG284" s="3"/>
      <c r="AH284" s="3"/>
      <c r="AI284" s="3"/>
      <c r="AJ284" s="3"/>
      <c r="AK284" s="3"/>
      <c r="AL284" s="3"/>
      <c r="AM284" s="3"/>
      <c r="AN284" s="3"/>
      <c r="AO284" s="3"/>
    </row>
    <row r="285" spans="1:41" ht="12.75" customHeight="1" x14ac:dyDescent="0.2">
      <c r="A285" s="3"/>
      <c r="B285" s="3"/>
      <c r="C285" s="3"/>
      <c r="D285" s="43"/>
      <c r="E285" s="3"/>
      <c r="F285" s="3"/>
      <c r="G285" s="3"/>
      <c r="H285" s="3"/>
      <c r="I285" s="3"/>
      <c r="J285" s="3"/>
      <c r="K285" s="3"/>
      <c r="L285" s="3"/>
      <c r="M285" s="3"/>
      <c r="N285" s="3"/>
      <c r="O285" s="3"/>
      <c r="P285" s="3"/>
      <c r="Q285" s="3"/>
      <c r="R285" s="3"/>
      <c r="S285" s="1"/>
      <c r="T285" s="1"/>
      <c r="U285" s="3"/>
      <c r="V285" s="3"/>
      <c r="W285" s="3"/>
      <c r="X285" s="3"/>
      <c r="Y285" s="3"/>
      <c r="Z285" s="3"/>
      <c r="AA285" s="3"/>
      <c r="AB285" s="3"/>
      <c r="AC285" s="3"/>
      <c r="AD285" s="3"/>
      <c r="AE285" s="3"/>
      <c r="AF285" s="3"/>
      <c r="AG285" s="3"/>
      <c r="AH285" s="3"/>
      <c r="AI285" s="3"/>
      <c r="AJ285" s="3"/>
      <c r="AK285" s="3"/>
      <c r="AL285" s="3"/>
      <c r="AM285" s="3"/>
      <c r="AN285" s="3"/>
      <c r="AO285" s="3"/>
    </row>
    <row r="286" spans="1:41" ht="12.75" customHeight="1" x14ac:dyDescent="0.2">
      <c r="A286" s="3"/>
      <c r="B286" s="3"/>
      <c r="C286" s="3"/>
      <c r="D286" s="43"/>
      <c r="E286" s="3"/>
      <c r="F286" s="3"/>
      <c r="G286" s="3"/>
      <c r="H286" s="3"/>
      <c r="I286" s="3"/>
      <c r="J286" s="3"/>
      <c r="K286" s="3"/>
      <c r="L286" s="3"/>
      <c r="M286" s="3"/>
      <c r="N286" s="3"/>
      <c r="O286" s="3"/>
      <c r="P286" s="3"/>
      <c r="Q286" s="3"/>
      <c r="R286" s="3"/>
      <c r="S286" s="1"/>
      <c r="T286" s="1"/>
      <c r="U286" s="3"/>
      <c r="V286" s="3"/>
      <c r="W286" s="3"/>
      <c r="X286" s="3"/>
      <c r="Y286" s="3"/>
      <c r="Z286" s="3"/>
      <c r="AA286" s="3"/>
      <c r="AB286" s="3"/>
      <c r="AC286" s="3"/>
      <c r="AD286" s="3"/>
      <c r="AE286" s="3"/>
      <c r="AF286" s="3"/>
      <c r="AG286" s="3"/>
      <c r="AH286" s="3"/>
      <c r="AI286" s="3"/>
      <c r="AJ286" s="3"/>
      <c r="AK286" s="3"/>
      <c r="AL286" s="3"/>
      <c r="AM286" s="3"/>
      <c r="AN286" s="3"/>
      <c r="AO286" s="3"/>
    </row>
    <row r="287" spans="1:41" ht="12.75" customHeight="1" x14ac:dyDescent="0.2">
      <c r="A287" s="3"/>
      <c r="B287" s="3"/>
      <c r="C287" s="3"/>
      <c r="D287" s="43"/>
      <c r="E287" s="3"/>
      <c r="F287" s="3"/>
      <c r="G287" s="3"/>
      <c r="H287" s="3"/>
      <c r="I287" s="3"/>
      <c r="J287" s="3"/>
      <c r="K287" s="3"/>
      <c r="L287" s="3"/>
      <c r="M287" s="3"/>
      <c r="N287" s="3"/>
      <c r="O287" s="3"/>
      <c r="P287" s="3"/>
      <c r="Q287" s="3"/>
      <c r="R287" s="3"/>
      <c r="S287" s="1"/>
      <c r="T287" s="1"/>
      <c r="U287" s="3"/>
      <c r="V287" s="3"/>
      <c r="W287" s="3"/>
      <c r="X287" s="3"/>
      <c r="Y287" s="3"/>
      <c r="Z287" s="3"/>
      <c r="AA287" s="3"/>
      <c r="AB287" s="3"/>
      <c r="AC287" s="3"/>
      <c r="AD287" s="3"/>
      <c r="AE287" s="3"/>
      <c r="AF287" s="3"/>
      <c r="AG287" s="3"/>
      <c r="AH287" s="3"/>
      <c r="AI287" s="3"/>
      <c r="AJ287" s="3"/>
      <c r="AK287" s="3"/>
      <c r="AL287" s="3"/>
      <c r="AM287" s="3"/>
      <c r="AN287" s="3"/>
      <c r="AO287" s="3"/>
    </row>
    <row r="288" spans="1:41" ht="12.75" customHeight="1" x14ac:dyDescent="0.2">
      <c r="A288" s="3"/>
      <c r="B288" s="3"/>
      <c r="C288" s="3"/>
      <c r="D288" s="43"/>
      <c r="E288" s="3"/>
      <c r="F288" s="3"/>
      <c r="G288" s="3"/>
      <c r="H288" s="3"/>
      <c r="I288" s="3"/>
      <c r="J288" s="3"/>
      <c r="K288" s="3"/>
      <c r="L288" s="3"/>
      <c r="M288" s="3"/>
      <c r="N288" s="3"/>
      <c r="O288" s="3"/>
      <c r="P288" s="3"/>
      <c r="Q288" s="3"/>
      <c r="R288" s="3"/>
      <c r="S288" s="1"/>
      <c r="T288" s="1"/>
      <c r="U288" s="3"/>
      <c r="V288" s="3"/>
      <c r="W288" s="3"/>
      <c r="X288" s="3"/>
      <c r="Y288" s="3"/>
      <c r="Z288" s="3"/>
      <c r="AA288" s="3"/>
      <c r="AB288" s="3"/>
      <c r="AC288" s="3"/>
      <c r="AD288" s="3"/>
      <c r="AE288" s="3"/>
      <c r="AF288" s="3"/>
      <c r="AG288" s="3"/>
      <c r="AH288" s="3"/>
      <c r="AI288" s="3"/>
      <c r="AJ288" s="3"/>
      <c r="AK288" s="3"/>
      <c r="AL288" s="3"/>
      <c r="AM288" s="3"/>
      <c r="AN288" s="3"/>
      <c r="AO288" s="3"/>
    </row>
    <row r="289" spans="1:41" ht="12.75" customHeight="1" x14ac:dyDescent="0.2">
      <c r="A289" s="3"/>
      <c r="B289" s="3"/>
      <c r="C289" s="3"/>
      <c r="D289" s="43"/>
      <c r="E289" s="3"/>
      <c r="F289" s="3"/>
      <c r="G289" s="3"/>
      <c r="H289" s="3"/>
      <c r="I289" s="3"/>
      <c r="J289" s="3"/>
      <c r="K289" s="3"/>
      <c r="L289" s="3"/>
      <c r="M289" s="3"/>
      <c r="N289" s="3"/>
      <c r="O289" s="3"/>
      <c r="P289" s="3"/>
      <c r="Q289" s="3"/>
      <c r="R289" s="3"/>
      <c r="S289" s="1"/>
      <c r="T289" s="1"/>
      <c r="U289" s="3"/>
      <c r="V289" s="3"/>
      <c r="W289" s="3"/>
      <c r="X289" s="3"/>
      <c r="Y289" s="3"/>
      <c r="Z289" s="3"/>
      <c r="AA289" s="3"/>
      <c r="AB289" s="3"/>
      <c r="AC289" s="3"/>
      <c r="AD289" s="3"/>
      <c r="AE289" s="3"/>
      <c r="AF289" s="3"/>
      <c r="AG289" s="3"/>
      <c r="AH289" s="3"/>
      <c r="AI289" s="3"/>
      <c r="AJ289" s="3"/>
      <c r="AK289" s="3"/>
      <c r="AL289" s="3"/>
      <c r="AM289" s="3"/>
      <c r="AN289" s="3"/>
      <c r="AO289" s="3"/>
    </row>
    <row r="290" spans="1:41" ht="12.75" customHeight="1" x14ac:dyDescent="0.2">
      <c r="A290" s="3"/>
      <c r="B290" s="3"/>
      <c r="C290" s="3"/>
      <c r="D290" s="43"/>
      <c r="E290" s="3"/>
      <c r="F290" s="3"/>
      <c r="G290" s="3"/>
      <c r="H290" s="3"/>
      <c r="I290" s="3"/>
      <c r="J290" s="3"/>
      <c r="K290" s="3"/>
      <c r="L290" s="3"/>
      <c r="M290" s="3"/>
      <c r="N290" s="3"/>
      <c r="O290" s="3"/>
      <c r="P290" s="3"/>
      <c r="Q290" s="3"/>
      <c r="R290" s="3"/>
      <c r="S290" s="1"/>
      <c r="T290" s="1"/>
      <c r="U290" s="3"/>
      <c r="V290" s="3"/>
      <c r="W290" s="3"/>
      <c r="X290" s="3"/>
      <c r="Y290" s="3"/>
      <c r="Z290" s="3"/>
      <c r="AA290" s="3"/>
      <c r="AB290" s="3"/>
      <c r="AC290" s="3"/>
      <c r="AD290" s="3"/>
      <c r="AE290" s="3"/>
      <c r="AF290" s="3"/>
      <c r="AG290" s="3"/>
      <c r="AH290" s="3"/>
      <c r="AI290" s="3"/>
      <c r="AJ290" s="3"/>
      <c r="AK290" s="3"/>
      <c r="AL290" s="3"/>
      <c r="AM290" s="3"/>
      <c r="AN290" s="3"/>
      <c r="AO290" s="3"/>
    </row>
    <row r="291" spans="1:41" ht="12.75" customHeight="1" x14ac:dyDescent="0.2">
      <c r="A291" s="3"/>
      <c r="B291" s="3"/>
      <c r="C291" s="3"/>
      <c r="D291" s="43"/>
      <c r="E291" s="3"/>
      <c r="F291" s="3"/>
      <c r="G291" s="3"/>
      <c r="H291" s="3"/>
      <c r="I291" s="3"/>
      <c r="J291" s="3"/>
      <c r="K291" s="3"/>
      <c r="L291" s="3"/>
      <c r="M291" s="3"/>
      <c r="N291" s="3"/>
      <c r="O291" s="3"/>
      <c r="P291" s="3"/>
      <c r="Q291" s="3"/>
      <c r="R291" s="3"/>
      <c r="S291" s="1"/>
      <c r="T291" s="1"/>
      <c r="U291" s="3"/>
      <c r="V291" s="3"/>
      <c r="W291" s="3"/>
      <c r="X291" s="3"/>
      <c r="Y291" s="3"/>
      <c r="Z291" s="3"/>
      <c r="AA291" s="3"/>
      <c r="AB291" s="3"/>
      <c r="AC291" s="3"/>
      <c r="AD291" s="3"/>
      <c r="AE291" s="3"/>
      <c r="AF291" s="3"/>
      <c r="AG291" s="3"/>
      <c r="AH291" s="3"/>
      <c r="AI291" s="3"/>
      <c r="AJ291" s="3"/>
      <c r="AK291" s="3"/>
      <c r="AL291" s="3"/>
      <c r="AM291" s="3"/>
      <c r="AN291" s="3"/>
      <c r="AO291" s="3"/>
    </row>
    <row r="292" spans="1:41" ht="12.75" customHeight="1" x14ac:dyDescent="0.2">
      <c r="A292" s="3"/>
      <c r="B292" s="3"/>
      <c r="C292" s="3"/>
      <c r="D292" s="43"/>
      <c r="E292" s="3"/>
      <c r="F292" s="3"/>
      <c r="G292" s="3"/>
      <c r="H292" s="3"/>
      <c r="I292" s="3"/>
      <c r="J292" s="3"/>
      <c r="K292" s="3"/>
      <c r="L292" s="3"/>
      <c r="M292" s="3"/>
      <c r="N292" s="3"/>
      <c r="O292" s="3"/>
      <c r="P292" s="3"/>
      <c r="Q292" s="3"/>
      <c r="R292" s="3"/>
      <c r="S292" s="1"/>
      <c r="T292" s="1"/>
      <c r="U292" s="3"/>
      <c r="V292" s="3"/>
      <c r="W292" s="3"/>
      <c r="X292" s="3"/>
      <c r="Y292" s="3"/>
      <c r="Z292" s="3"/>
      <c r="AA292" s="3"/>
      <c r="AB292" s="3"/>
      <c r="AC292" s="3"/>
      <c r="AD292" s="3"/>
      <c r="AE292" s="3"/>
      <c r="AF292" s="3"/>
      <c r="AG292" s="3"/>
      <c r="AH292" s="3"/>
      <c r="AI292" s="3"/>
      <c r="AJ292" s="3"/>
      <c r="AK292" s="3"/>
      <c r="AL292" s="3"/>
      <c r="AM292" s="3"/>
      <c r="AN292" s="3"/>
      <c r="AO292" s="3"/>
    </row>
    <row r="293" spans="1:41" ht="12.75" customHeight="1" x14ac:dyDescent="0.2">
      <c r="A293" s="3"/>
      <c r="B293" s="3"/>
      <c r="C293" s="3"/>
      <c r="D293" s="43"/>
      <c r="E293" s="3"/>
      <c r="F293" s="3"/>
      <c r="G293" s="3"/>
      <c r="H293" s="3"/>
      <c r="I293" s="3"/>
      <c r="J293" s="3"/>
      <c r="K293" s="3"/>
      <c r="L293" s="3"/>
      <c r="M293" s="3"/>
      <c r="N293" s="3"/>
      <c r="O293" s="3"/>
      <c r="P293" s="3"/>
      <c r="Q293" s="3"/>
      <c r="R293" s="3"/>
      <c r="S293" s="1"/>
      <c r="T293" s="1"/>
      <c r="U293" s="3"/>
      <c r="V293" s="3"/>
      <c r="W293" s="3"/>
      <c r="X293" s="3"/>
      <c r="Y293" s="3"/>
      <c r="Z293" s="3"/>
      <c r="AA293" s="3"/>
      <c r="AB293" s="3"/>
      <c r="AC293" s="3"/>
      <c r="AD293" s="3"/>
      <c r="AE293" s="3"/>
      <c r="AF293" s="3"/>
      <c r="AG293" s="3"/>
      <c r="AH293" s="3"/>
      <c r="AI293" s="3"/>
      <c r="AJ293" s="3"/>
      <c r="AK293" s="3"/>
      <c r="AL293" s="3"/>
      <c r="AM293" s="3"/>
      <c r="AN293" s="3"/>
      <c r="AO293" s="3"/>
    </row>
    <row r="294" spans="1:41" ht="12.75" customHeight="1" x14ac:dyDescent="0.2">
      <c r="A294" s="3"/>
      <c r="B294" s="3"/>
      <c r="C294" s="3"/>
      <c r="D294" s="43"/>
      <c r="E294" s="3"/>
      <c r="F294" s="3"/>
      <c r="G294" s="3"/>
      <c r="H294" s="3"/>
      <c r="I294" s="3"/>
      <c r="J294" s="3"/>
      <c r="K294" s="3"/>
      <c r="L294" s="3"/>
      <c r="M294" s="3"/>
      <c r="N294" s="3"/>
      <c r="O294" s="3"/>
      <c r="P294" s="3"/>
      <c r="Q294" s="3"/>
      <c r="R294" s="3"/>
      <c r="S294" s="1"/>
      <c r="T294" s="1"/>
      <c r="U294" s="3"/>
      <c r="V294" s="3"/>
      <c r="W294" s="3"/>
      <c r="X294" s="3"/>
      <c r="Y294" s="3"/>
      <c r="Z294" s="3"/>
      <c r="AA294" s="3"/>
      <c r="AB294" s="3"/>
      <c r="AC294" s="3"/>
      <c r="AD294" s="3"/>
      <c r="AE294" s="3"/>
      <c r="AF294" s="3"/>
      <c r="AG294" s="3"/>
      <c r="AH294" s="3"/>
      <c r="AI294" s="3"/>
      <c r="AJ294" s="3"/>
      <c r="AK294" s="3"/>
      <c r="AL294" s="3"/>
      <c r="AM294" s="3"/>
      <c r="AN294" s="3"/>
      <c r="AO294" s="3"/>
    </row>
    <row r="295" spans="1:41" ht="12.75" customHeight="1" x14ac:dyDescent="0.2">
      <c r="A295" s="3"/>
      <c r="B295" s="3"/>
      <c r="C295" s="3"/>
      <c r="D295" s="43"/>
      <c r="E295" s="3"/>
      <c r="F295" s="3"/>
      <c r="G295" s="3"/>
      <c r="H295" s="3"/>
      <c r="I295" s="3"/>
      <c r="J295" s="3"/>
      <c r="K295" s="3"/>
      <c r="L295" s="3"/>
      <c r="M295" s="3"/>
      <c r="N295" s="3"/>
      <c r="O295" s="3"/>
      <c r="P295" s="3"/>
      <c r="Q295" s="3"/>
      <c r="R295" s="3"/>
      <c r="S295" s="1"/>
      <c r="T295" s="1"/>
      <c r="U295" s="3"/>
      <c r="V295" s="3"/>
      <c r="W295" s="3"/>
      <c r="X295" s="3"/>
      <c r="Y295" s="3"/>
      <c r="Z295" s="3"/>
      <c r="AA295" s="3"/>
      <c r="AB295" s="3"/>
      <c r="AC295" s="3"/>
      <c r="AD295" s="3"/>
      <c r="AE295" s="3"/>
      <c r="AF295" s="3"/>
      <c r="AG295" s="3"/>
      <c r="AH295" s="3"/>
      <c r="AI295" s="3"/>
      <c r="AJ295" s="3"/>
      <c r="AK295" s="3"/>
      <c r="AL295" s="3"/>
      <c r="AM295" s="3"/>
      <c r="AN295" s="3"/>
      <c r="AO295" s="3"/>
    </row>
    <row r="296" spans="1:41" ht="12.75" customHeight="1" x14ac:dyDescent="0.2">
      <c r="A296" s="3"/>
      <c r="B296" s="3"/>
      <c r="C296" s="3"/>
      <c r="D296" s="43"/>
      <c r="E296" s="3"/>
      <c r="F296" s="3"/>
      <c r="G296" s="3"/>
      <c r="H296" s="3"/>
      <c r="I296" s="3"/>
      <c r="J296" s="3"/>
      <c r="K296" s="3"/>
      <c r="L296" s="3"/>
      <c r="M296" s="3"/>
      <c r="N296" s="3"/>
      <c r="O296" s="3"/>
      <c r="P296" s="3"/>
      <c r="Q296" s="3"/>
      <c r="R296" s="3"/>
      <c r="S296" s="1"/>
      <c r="T296" s="1"/>
      <c r="U296" s="3"/>
      <c r="V296" s="3"/>
      <c r="W296" s="3"/>
      <c r="X296" s="3"/>
      <c r="Y296" s="3"/>
      <c r="Z296" s="3"/>
      <c r="AA296" s="3"/>
      <c r="AB296" s="3"/>
      <c r="AC296" s="3"/>
      <c r="AD296" s="3"/>
      <c r="AE296" s="3"/>
      <c r="AF296" s="3"/>
      <c r="AG296" s="3"/>
      <c r="AH296" s="3"/>
      <c r="AI296" s="3"/>
      <c r="AJ296" s="3"/>
      <c r="AK296" s="3"/>
      <c r="AL296" s="3"/>
      <c r="AM296" s="3"/>
      <c r="AN296" s="3"/>
      <c r="AO296" s="3"/>
    </row>
    <row r="297" spans="1:41" ht="12.75" customHeight="1" x14ac:dyDescent="0.2">
      <c r="A297" s="3"/>
      <c r="B297" s="3"/>
      <c r="C297" s="3"/>
      <c r="D297" s="43"/>
      <c r="E297" s="3"/>
      <c r="F297" s="3"/>
      <c r="G297" s="3"/>
      <c r="H297" s="3"/>
      <c r="I297" s="3"/>
      <c r="J297" s="3"/>
      <c r="K297" s="3"/>
      <c r="L297" s="3"/>
      <c r="M297" s="3"/>
      <c r="N297" s="3"/>
      <c r="O297" s="3"/>
      <c r="P297" s="3"/>
      <c r="Q297" s="3"/>
      <c r="R297" s="3"/>
      <c r="S297" s="1"/>
      <c r="T297" s="1"/>
      <c r="U297" s="3"/>
      <c r="V297" s="3"/>
      <c r="W297" s="3"/>
      <c r="X297" s="3"/>
      <c r="Y297" s="3"/>
      <c r="Z297" s="3"/>
      <c r="AA297" s="3"/>
      <c r="AB297" s="3"/>
      <c r="AC297" s="3"/>
      <c r="AD297" s="3"/>
      <c r="AE297" s="3"/>
      <c r="AF297" s="3"/>
      <c r="AG297" s="3"/>
      <c r="AH297" s="3"/>
      <c r="AI297" s="3"/>
      <c r="AJ297" s="3"/>
      <c r="AK297" s="3"/>
      <c r="AL297" s="3"/>
      <c r="AM297" s="3"/>
      <c r="AN297" s="3"/>
      <c r="AO297" s="3"/>
    </row>
    <row r="298" spans="1:41" ht="12.75" customHeight="1" x14ac:dyDescent="0.2">
      <c r="A298" s="3"/>
      <c r="B298" s="3"/>
      <c r="C298" s="3"/>
      <c r="D298" s="43"/>
      <c r="E298" s="3"/>
      <c r="F298" s="3"/>
      <c r="G298" s="3"/>
      <c r="H298" s="3"/>
      <c r="I298" s="3"/>
      <c r="J298" s="3"/>
      <c r="K298" s="3"/>
      <c r="L298" s="3"/>
      <c r="M298" s="3"/>
      <c r="N298" s="3"/>
      <c r="O298" s="3"/>
      <c r="P298" s="3"/>
      <c r="Q298" s="3"/>
      <c r="R298" s="3"/>
      <c r="S298" s="1"/>
      <c r="T298" s="1"/>
      <c r="U298" s="3"/>
      <c r="V298" s="3"/>
      <c r="W298" s="3"/>
      <c r="X298" s="3"/>
      <c r="Y298" s="3"/>
      <c r="Z298" s="3"/>
      <c r="AA298" s="3"/>
      <c r="AB298" s="3"/>
      <c r="AC298" s="3"/>
      <c r="AD298" s="3"/>
      <c r="AE298" s="3"/>
      <c r="AF298" s="3"/>
      <c r="AG298" s="3"/>
      <c r="AH298" s="3"/>
      <c r="AI298" s="3"/>
      <c r="AJ298" s="3"/>
      <c r="AK298" s="3"/>
      <c r="AL298" s="3"/>
      <c r="AM298" s="3"/>
      <c r="AN298" s="3"/>
      <c r="AO298" s="3"/>
    </row>
    <row r="299" spans="1:41" ht="12.75" customHeight="1" x14ac:dyDescent="0.2">
      <c r="A299" s="3"/>
      <c r="B299" s="3"/>
      <c r="C299" s="3"/>
      <c r="D299" s="43"/>
      <c r="E299" s="3"/>
      <c r="F299" s="3"/>
      <c r="G299" s="3"/>
      <c r="H299" s="3"/>
      <c r="I299" s="3"/>
      <c r="J299" s="3"/>
      <c r="K299" s="3"/>
      <c r="L299" s="3"/>
      <c r="M299" s="3"/>
      <c r="N299" s="3"/>
      <c r="O299" s="3"/>
      <c r="P299" s="3"/>
      <c r="Q299" s="3"/>
      <c r="R299" s="3"/>
      <c r="S299" s="1"/>
      <c r="T299" s="1"/>
      <c r="U299" s="3"/>
      <c r="V299" s="3"/>
      <c r="W299" s="3"/>
      <c r="X299" s="3"/>
      <c r="Y299" s="3"/>
      <c r="Z299" s="3"/>
      <c r="AA299" s="3"/>
      <c r="AB299" s="3"/>
      <c r="AC299" s="3"/>
      <c r="AD299" s="3"/>
      <c r="AE299" s="3"/>
      <c r="AF299" s="3"/>
      <c r="AG299" s="3"/>
      <c r="AH299" s="3"/>
      <c r="AI299" s="3"/>
      <c r="AJ299" s="3"/>
      <c r="AK299" s="3"/>
      <c r="AL299" s="3"/>
      <c r="AM299" s="3"/>
      <c r="AN299" s="3"/>
      <c r="AO299" s="3"/>
    </row>
    <row r="300" spans="1:41" ht="12.75" customHeight="1" x14ac:dyDescent="0.2">
      <c r="A300" s="3"/>
      <c r="B300" s="3"/>
      <c r="C300" s="3"/>
      <c r="D300" s="43"/>
      <c r="E300" s="3"/>
      <c r="F300" s="3"/>
      <c r="G300" s="3"/>
      <c r="H300" s="3"/>
      <c r="I300" s="3"/>
      <c r="J300" s="3"/>
      <c r="K300" s="3"/>
      <c r="L300" s="3"/>
      <c r="M300" s="3"/>
      <c r="N300" s="3"/>
      <c r="O300" s="3"/>
      <c r="P300" s="3"/>
      <c r="Q300" s="3"/>
      <c r="R300" s="3"/>
      <c r="S300" s="1"/>
      <c r="T300" s="1"/>
      <c r="U300" s="3"/>
      <c r="V300" s="3"/>
      <c r="W300" s="3"/>
      <c r="X300" s="3"/>
      <c r="Y300" s="3"/>
      <c r="Z300" s="3"/>
      <c r="AA300" s="3"/>
      <c r="AB300" s="3"/>
      <c r="AC300" s="3"/>
      <c r="AD300" s="3"/>
      <c r="AE300" s="3"/>
      <c r="AF300" s="3"/>
      <c r="AG300" s="3"/>
      <c r="AH300" s="3"/>
      <c r="AI300" s="3"/>
      <c r="AJ300" s="3"/>
      <c r="AK300" s="3"/>
      <c r="AL300" s="3"/>
      <c r="AM300" s="3"/>
      <c r="AN300" s="3"/>
      <c r="AO300" s="3"/>
    </row>
    <row r="301" spans="1:41" ht="12.75" customHeight="1" x14ac:dyDescent="0.2">
      <c r="A301" s="3"/>
      <c r="B301" s="3"/>
      <c r="C301" s="3"/>
      <c r="D301" s="43"/>
      <c r="E301" s="3"/>
      <c r="F301" s="3"/>
      <c r="G301" s="3"/>
      <c r="H301" s="3"/>
      <c r="I301" s="3"/>
      <c r="J301" s="3"/>
      <c r="K301" s="3"/>
      <c r="L301" s="3"/>
      <c r="M301" s="3"/>
      <c r="N301" s="3"/>
      <c r="O301" s="3"/>
      <c r="P301" s="3"/>
      <c r="Q301" s="3"/>
      <c r="R301" s="3"/>
      <c r="S301" s="1"/>
      <c r="T301" s="1"/>
      <c r="U301" s="3"/>
      <c r="V301" s="3"/>
      <c r="W301" s="3"/>
      <c r="X301" s="3"/>
      <c r="Y301" s="3"/>
      <c r="Z301" s="3"/>
      <c r="AA301" s="3"/>
      <c r="AB301" s="3"/>
      <c r="AC301" s="3"/>
      <c r="AD301" s="3"/>
      <c r="AE301" s="3"/>
      <c r="AF301" s="3"/>
      <c r="AG301" s="3"/>
      <c r="AH301" s="3"/>
      <c r="AI301" s="3"/>
      <c r="AJ301" s="3"/>
      <c r="AK301" s="3"/>
      <c r="AL301" s="3"/>
      <c r="AM301" s="3"/>
      <c r="AN301" s="3"/>
      <c r="AO301" s="3"/>
    </row>
    <row r="302" spans="1:41" ht="12.75" customHeight="1" x14ac:dyDescent="0.2">
      <c r="A302" s="3"/>
      <c r="B302" s="3"/>
      <c r="C302" s="3"/>
      <c r="D302" s="43"/>
      <c r="E302" s="3"/>
      <c r="F302" s="3"/>
      <c r="G302" s="3"/>
      <c r="H302" s="3"/>
      <c r="I302" s="3"/>
      <c r="J302" s="3"/>
      <c r="K302" s="3"/>
      <c r="L302" s="3"/>
      <c r="M302" s="3"/>
      <c r="N302" s="3"/>
      <c r="O302" s="3"/>
      <c r="P302" s="3"/>
      <c r="Q302" s="3"/>
      <c r="R302" s="3"/>
      <c r="S302" s="1"/>
      <c r="T302" s="1"/>
      <c r="U302" s="3"/>
      <c r="V302" s="3"/>
      <c r="W302" s="3"/>
      <c r="X302" s="3"/>
      <c r="Y302" s="3"/>
      <c r="Z302" s="3"/>
      <c r="AA302" s="3"/>
      <c r="AB302" s="3"/>
      <c r="AC302" s="3"/>
      <c r="AD302" s="3"/>
      <c r="AE302" s="3"/>
      <c r="AF302" s="3"/>
      <c r="AG302" s="3"/>
      <c r="AH302" s="3"/>
      <c r="AI302" s="3"/>
      <c r="AJ302" s="3"/>
      <c r="AK302" s="3"/>
      <c r="AL302" s="3"/>
      <c r="AM302" s="3"/>
      <c r="AN302" s="3"/>
      <c r="AO302" s="3"/>
    </row>
    <row r="303" spans="1:41" ht="12.75" customHeight="1" x14ac:dyDescent="0.2">
      <c r="A303" s="3"/>
      <c r="B303" s="3"/>
      <c r="C303" s="3"/>
      <c r="D303" s="43"/>
      <c r="E303" s="3"/>
      <c r="F303" s="3"/>
      <c r="G303" s="3"/>
      <c r="H303" s="3"/>
      <c r="I303" s="3"/>
      <c r="J303" s="3"/>
      <c r="K303" s="3"/>
      <c r="L303" s="3"/>
      <c r="M303" s="3"/>
      <c r="N303" s="3"/>
      <c r="O303" s="3"/>
      <c r="P303" s="3"/>
      <c r="Q303" s="3"/>
      <c r="R303" s="3"/>
      <c r="S303" s="1"/>
      <c r="T303" s="1"/>
      <c r="U303" s="3"/>
      <c r="V303" s="3"/>
      <c r="W303" s="3"/>
      <c r="X303" s="3"/>
      <c r="Y303" s="3"/>
      <c r="Z303" s="3"/>
      <c r="AA303" s="3"/>
      <c r="AB303" s="3"/>
      <c r="AC303" s="3"/>
      <c r="AD303" s="3"/>
      <c r="AE303" s="3"/>
      <c r="AF303" s="3"/>
      <c r="AG303" s="3"/>
      <c r="AH303" s="3"/>
      <c r="AI303" s="3"/>
      <c r="AJ303" s="3"/>
      <c r="AK303" s="3"/>
      <c r="AL303" s="3"/>
      <c r="AM303" s="3"/>
      <c r="AN303" s="3"/>
      <c r="AO303" s="3"/>
    </row>
    <row r="304" spans="1:41" ht="12.75" customHeight="1" x14ac:dyDescent="0.2">
      <c r="A304" s="3"/>
      <c r="B304" s="3"/>
      <c r="C304" s="3"/>
      <c r="D304" s="43"/>
      <c r="E304" s="3"/>
      <c r="F304" s="3"/>
      <c r="G304" s="3"/>
      <c r="H304" s="3"/>
      <c r="I304" s="3"/>
      <c r="J304" s="3"/>
      <c r="K304" s="3"/>
      <c r="L304" s="3"/>
      <c r="M304" s="3"/>
      <c r="N304" s="3"/>
      <c r="O304" s="3"/>
      <c r="P304" s="3"/>
      <c r="Q304" s="3"/>
      <c r="R304" s="3"/>
      <c r="S304" s="1"/>
      <c r="T304" s="1"/>
      <c r="U304" s="3"/>
      <c r="V304" s="3"/>
      <c r="W304" s="3"/>
      <c r="X304" s="3"/>
      <c r="Y304" s="3"/>
      <c r="Z304" s="3"/>
      <c r="AA304" s="3"/>
      <c r="AB304" s="3"/>
      <c r="AC304" s="3"/>
      <c r="AD304" s="3"/>
      <c r="AE304" s="3"/>
      <c r="AF304" s="3"/>
      <c r="AG304" s="3"/>
      <c r="AH304" s="3"/>
      <c r="AI304" s="3"/>
      <c r="AJ304" s="3"/>
      <c r="AK304" s="3"/>
      <c r="AL304" s="3"/>
      <c r="AM304" s="3"/>
      <c r="AN304" s="3"/>
      <c r="AO304" s="3"/>
    </row>
    <row r="305" spans="1:41" ht="12.75" customHeight="1" x14ac:dyDescent="0.2">
      <c r="A305" s="3"/>
      <c r="B305" s="3"/>
      <c r="C305" s="3"/>
      <c r="D305" s="43"/>
      <c r="E305" s="3"/>
      <c r="F305" s="3"/>
      <c r="G305" s="3"/>
      <c r="H305" s="3"/>
      <c r="I305" s="3"/>
      <c r="J305" s="3"/>
      <c r="K305" s="3"/>
      <c r="L305" s="3"/>
      <c r="M305" s="3"/>
      <c r="N305" s="3"/>
      <c r="O305" s="3"/>
      <c r="P305" s="3"/>
      <c r="Q305" s="3"/>
      <c r="R305" s="3"/>
      <c r="S305" s="1"/>
      <c r="T305" s="1"/>
      <c r="U305" s="3"/>
      <c r="V305" s="3"/>
      <c r="W305" s="3"/>
      <c r="X305" s="3"/>
      <c r="Y305" s="3"/>
      <c r="Z305" s="3"/>
      <c r="AA305" s="3"/>
      <c r="AB305" s="3"/>
      <c r="AC305" s="3"/>
      <c r="AD305" s="3"/>
      <c r="AE305" s="3"/>
      <c r="AF305" s="3"/>
      <c r="AG305" s="3"/>
      <c r="AH305" s="3"/>
      <c r="AI305" s="3"/>
      <c r="AJ305" s="3"/>
      <c r="AK305" s="3"/>
      <c r="AL305" s="3"/>
      <c r="AM305" s="3"/>
      <c r="AN305" s="3"/>
      <c r="AO305" s="3"/>
    </row>
    <row r="306" spans="1:41" ht="12.75" customHeight="1" x14ac:dyDescent="0.2">
      <c r="A306" s="3"/>
      <c r="B306" s="3"/>
      <c r="C306" s="3"/>
      <c r="D306" s="43"/>
      <c r="E306" s="3"/>
      <c r="F306" s="3"/>
      <c r="G306" s="3"/>
      <c r="H306" s="3"/>
      <c r="I306" s="3"/>
      <c r="J306" s="3"/>
      <c r="K306" s="3"/>
      <c r="L306" s="3"/>
      <c r="M306" s="3"/>
      <c r="N306" s="3"/>
      <c r="O306" s="3"/>
      <c r="P306" s="3"/>
      <c r="Q306" s="3"/>
      <c r="R306" s="3"/>
      <c r="S306" s="1"/>
      <c r="T306" s="1"/>
      <c r="U306" s="3"/>
      <c r="V306" s="3"/>
      <c r="W306" s="3"/>
      <c r="X306" s="3"/>
      <c r="Y306" s="3"/>
      <c r="Z306" s="3"/>
      <c r="AA306" s="3"/>
      <c r="AB306" s="3"/>
      <c r="AC306" s="3"/>
      <c r="AD306" s="3"/>
      <c r="AE306" s="3"/>
      <c r="AF306" s="3"/>
      <c r="AG306" s="3"/>
      <c r="AH306" s="3"/>
      <c r="AI306" s="3"/>
      <c r="AJ306" s="3"/>
      <c r="AK306" s="3"/>
      <c r="AL306" s="3"/>
      <c r="AM306" s="3"/>
      <c r="AN306" s="3"/>
      <c r="AO306" s="3"/>
    </row>
    <row r="307" spans="1:41" ht="12.75" customHeight="1" x14ac:dyDescent="0.2">
      <c r="A307" s="3"/>
      <c r="B307" s="3"/>
      <c r="C307" s="3"/>
      <c r="D307" s="43"/>
      <c r="E307" s="3"/>
      <c r="F307" s="3"/>
      <c r="G307" s="3"/>
      <c r="H307" s="3"/>
      <c r="I307" s="3"/>
      <c r="J307" s="3"/>
      <c r="K307" s="3"/>
      <c r="L307" s="3"/>
      <c r="M307" s="3"/>
      <c r="N307" s="3"/>
      <c r="O307" s="3"/>
      <c r="P307" s="3"/>
      <c r="Q307" s="3"/>
      <c r="R307" s="3"/>
      <c r="S307" s="1"/>
      <c r="T307" s="1"/>
      <c r="U307" s="3"/>
      <c r="V307" s="3"/>
      <c r="W307" s="3"/>
      <c r="X307" s="3"/>
      <c r="Y307" s="3"/>
      <c r="Z307" s="3"/>
      <c r="AA307" s="3"/>
      <c r="AB307" s="3"/>
      <c r="AC307" s="3"/>
      <c r="AD307" s="3"/>
      <c r="AE307" s="3"/>
      <c r="AF307" s="3"/>
      <c r="AG307" s="3"/>
      <c r="AH307" s="3"/>
      <c r="AI307" s="3"/>
      <c r="AJ307" s="3"/>
      <c r="AK307" s="3"/>
      <c r="AL307" s="3"/>
      <c r="AM307" s="3"/>
      <c r="AN307" s="3"/>
      <c r="AO307" s="3"/>
    </row>
    <row r="308" spans="1:41" ht="12.75" customHeight="1" x14ac:dyDescent="0.2">
      <c r="A308" s="3"/>
      <c r="B308" s="3"/>
      <c r="C308" s="3"/>
      <c r="D308" s="43"/>
      <c r="E308" s="3"/>
      <c r="F308" s="3"/>
      <c r="G308" s="3"/>
      <c r="H308" s="3"/>
      <c r="I308" s="3"/>
      <c r="J308" s="3"/>
      <c r="K308" s="3"/>
      <c r="L308" s="3"/>
      <c r="M308" s="3"/>
      <c r="N308" s="3"/>
      <c r="O308" s="3"/>
      <c r="P308" s="3"/>
      <c r="Q308" s="3"/>
      <c r="R308" s="3"/>
      <c r="S308" s="1"/>
      <c r="T308" s="1"/>
      <c r="U308" s="3"/>
      <c r="V308" s="3"/>
      <c r="W308" s="3"/>
      <c r="X308" s="3"/>
      <c r="Y308" s="3"/>
      <c r="Z308" s="3"/>
      <c r="AA308" s="3"/>
      <c r="AB308" s="3"/>
      <c r="AC308" s="3"/>
      <c r="AD308" s="3"/>
      <c r="AE308" s="3"/>
      <c r="AF308" s="3"/>
      <c r="AG308" s="3"/>
      <c r="AH308" s="3"/>
      <c r="AI308" s="3"/>
      <c r="AJ308" s="3"/>
      <c r="AK308" s="3"/>
      <c r="AL308" s="3"/>
      <c r="AM308" s="3"/>
      <c r="AN308" s="3"/>
      <c r="AO308" s="3"/>
    </row>
    <row r="309" spans="1:41" ht="12.75" customHeight="1" x14ac:dyDescent="0.2">
      <c r="A309" s="3"/>
      <c r="B309" s="3"/>
      <c r="C309" s="3"/>
      <c r="D309" s="43"/>
      <c r="E309" s="3"/>
      <c r="F309" s="3"/>
      <c r="G309" s="3"/>
      <c r="H309" s="3"/>
      <c r="I309" s="3"/>
      <c r="J309" s="3"/>
      <c r="K309" s="3"/>
      <c r="L309" s="3"/>
      <c r="M309" s="3"/>
      <c r="N309" s="3"/>
      <c r="O309" s="3"/>
      <c r="P309" s="3"/>
      <c r="Q309" s="3"/>
      <c r="R309" s="3"/>
      <c r="S309" s="1"/>
      <c r="T309" s="1"/>
      <c r="U309" s="3"/>
      <c r="V309" s="3"/>
      <c r="W309" s="3"/>
      <c r="X309" s="3"/>
      <c r="Y309" s="3"/>
      <c r="Z309" s="3"/>
      <c r="AA309" s="3"/>
      <c r="AB309" s="3"/>
      <c r="AC309" s="3"/>
      <c r="AD309" s="3"/>
      <c r="AE309" s="3"/>
      <c r="AF309" s="3"/>
      <c r="AG309" s="3"/>
      <c r="AH309" s="3"/>
      <c r="AI309" s="3"/>
      <c r="AJ309" s="3"/>
      <c r="AK309" s="3"/>
      <c r="AL309" s="3"/>
      <c r="AM309" s="3"/>
      <c r="AN309" s="3"/>
      <c r="AO309" s="3"/>
    </row>
    <row r="310" spans="1:41" ht="12.75" customHeight="1" x14ac:dyDescent="0.2">
      <c r="A310" s="3"/>
      <c r="B310" s="3"/>
      <c r="C310" s="3"/>
      <c r="D310" s="43"/>
      <c r="E310" s="3"/>
      <c r="F310" s="3"/>
      <c r="G310" s="3"/>
      <c r="H310" s="3"/>
      <c r="I310" s="3"/>
      <c r="J310" s="3"/>
      <c r="K310" s="3"/>
      <c r="L310" s="3"/>
      <c r="M310" s="3"/>
      <c r="N310" s="3"/>
      <c r="O310" s="3"/>
      <c r="P310" s="3"/>
      <c r="Q310" s="3"/>
      <c r="R310" s="3"/>
      <c r="S310" s="1"/>
      <c r="T310" s="1"/>
      <c r="U310" s="3"/>
      <c r="V310" s="3"/>
      <c r="W310" s="3"/>
      <c r="X310" s="3"/>
      <c r="Y310" s="3"/>
      <c r="Z310" s="3"/>
      <c r="AA310" s="3"/>
      <c r="AB310" s="3"/>
      <c r="AC310" s="3"/>
      <c r="AD310" s="3"/>
      <c r="AE310" s="3"/>
      <c r="AF310" s="3"/>
      <c r="AG310" s="3"/>
      <c r="AH310" s="3"/>
      <c r="AI310" s="3"/>
      <c r="AJ310" s="3"/>
      <c r="AK310" s="3"/>
      <c r="AL310" s="3"/>
      <c r="AM310" s="3"/>
      <c r="AN310" s="3"/>
      <c r="AO310" s="3"/>
    </row>
    <row r="311" spans="1:41" ht="12.75" customHeight="1" x14ac:dyDescent="0.2">
      <c r="A311" s="3"/>
      <c r="B311" s="3"/>
      <c r="C311" s="3"/>
      <c r="D311" s="43"/>
      <c r="E311" s="3"/>
      <c r="F311" s="3"/>
      <c r="G311" s="3"/>
      <c r="H311" s="3"/>
      <c r="I311" s="3"/>
      <c r="J311" s="3"/>
      <c r="K311" s="3"/>
      <c r="L311" s="3"/>
      <c r="M311" s="3"/>
      <c r="N311" s="3"/>
      <c r="O311" s="3"/>
      <c r="P311" s="3"/>
      <c r="Q311" s="3"/>
      <c r="R311" s="3"/>
      <c r="S311" s="1"/>
      <c r="T311" s="1"/>
      <c r="U311" s="3"/>
      <c r="V311" s="3"/>
      <c r="W311" s="3"/>
      <c r="X311" s="3"/>
      <c r="Y311" s="3"/>
      <c r="Z311" s="3"/>
      <c r="AA311" s="3"/>
      <c r="AB311" s="3"/>
      <c r="AC311" s="3"/>
      <c r="AD311" s="3"/>
      <c r="AE311" s="3"/>
      <c r="AF311" s="3"/>
      <c r="AG311" s="3"/>
      <c r="AH311" s="3"/>
      <c r="AI311" s="3"/>
      <c r="AJ311" s="3"/>
      <c r="AK311" s="3"/>
      <c r="AL311" s="3"/>
      <c r="AM311" s="3"/>
      <c r="AN311" s="3"/>
      <c r="AO311" s="3"/>
    </row>
    <row r="312" spans="1:41" ht="12.75" customHeight="1" x14ac:dyDescent="0.2">
      <c r="A312" s="3"/>
      <c r="B312" s="3"/>
      <c r="C312" s="3"/>
      <c r="D312" s="43"/>
      <c r="E312" s="3"/>
      <c r="F312" s="3"/>
      <c r="G312" s="3"/>
      <c r="H312" s="3"/>
      <c r="I312" s="3"/>
      <c r="J312" s="3"/>
      <c r="K312" s="3"/>
      <c r="L312" s="3"/>
      <c r="M312" s="3"/>
      <c r="N312" s="3"/>
      <c r="O312" s="3"/>
      <c r="P312" s="3"/>
      <c r="Q312" s="3"/>
      <c r="R312" s="3"/>
      <c r="S312" s="1"/>
      <c r="T312" s="1"/>
      <c r="U312" s="3"/>
      <c r="V312" s="3"/>
      <c r="W312" s="3"/>
      <c r="X312" s="3"/>
      <c r="Y312" s="3"/>
      <c r="Z312" s="3"/>
      <c r="AA312" s="3"/>
      <c r="AB312" s="3"/>
      <c r="AC312" s="3"/>
      <c r="AD312" s="3"/>
      <c r="AE312" s="3"/>
      <c r="AF312" s="3"/>
      <c r="AG312" s="3"/>
      <c r="AH312" s="3"/>
      <c r="AI312" s="3"/>
      <c r="AJ312" s="3"/>
      <c r="AK312" s="3"/>
      <c r="AL312" s="3"/>
      <c r="AM312" s="3"/>
      <c r="AN312" s="3"/>
      <c r="AO312" s="3"/>
    </row>
    <row r="313" spans="1:41" ht="12.75" customHeight="1" x14ac:dyDescent="0.2">
      <c r="A313" s="3"/>
      <c r="B313" s="3"/>
      <c r="C313" s="3"/>
      <c r="D313" s="43"/>
      <c r="E313" s="3"/>
      <c r="F313" s="3"/>
      <c r="G313" s="3"/>
      <c r="H313" s="3"/>
      <c r="I313" s="3"/>
      <c r="J313" s="3"/>
      <c r="K313" s="3"/>
      <c r="L313" s="3"/>
      <c r="M313" s="3"/>
      <c r="N313" s="3"/>
      <c r="O313" s="3"/>
      <c r="P313" s="3"/>
      <c r="Q313" s="3"/>
      <c r="R313" s="3"/>
      <c r="S313" s="1"/>
      <c r="T313" s="1"/>
      <c r="U313" s="3"/>
      <c r="V313" s="3"/>
      <c r="W313" s="3"/>
      <c r="X313" s="3"/>
      <c r="Y313" s="3"/>
      <c r="Z313" s="3"/>
      <c r="AA313" s="3"/>
      <c r="AB313" s="3"/>
      <c r="AC313" s="3"/>
      <c r="AD313" s="3"/>
      <c r="AE313" s="3"/>
      <c r="AF313" s="3"/>
      <c r="AG313" s="3"/>
      <c r="AH313" s="3"/>
      <c r="AI313" s="3"/>
      <c r="AJ313" s="3"/>
      <c r="AK313" s="3"/>
      <c r="AL313" s="3"/>
      <c r="AM313" s="3"/>
      <c r="AN313" s="3"/>
      <c r="AO313" s="3"/>
    </row>
    <row r="314" spans="1:41" ht="12.75" customHeight="1" x14ac:dyDescent="0.2">
      <c r="A314" s="3"/>
      <c r="B314" s="3"/>
      <c r="C314" s="3"/>
      <c r="D314" s="43"/>
      <c r="E314" s="3"/>
      <c r="F314" s="3"/>
      <c r="G314" s="3"/>
      <c r="H314" s="3"/>
      <c r="I314" s="3"/>
      <c r="J314" s="3"/>
      <c r="K314" s="3"/>
      <c r="L314" s="3"/>
      <c r="M314" s="3"/>
      <c r="N314" s="3"/>
      <c r="O314" s="3"/>
      <c r="P314" s="3"/>
      <c r="Q314" s="3"/>
      <c r="R314" s="3"/>
      <c r="S314" s="1"/>
      <c r="T314" s="1"/>
      <c r="U314" s="3"/>
      <c r="V314" s="3"/>
      <c r="W314" s="3"/>
      <c r="X314" s="3"/>
      <c r="Y314" s="3"/>
      <c r="Z314" s="3"/>
      <c r="AA314" s="3"/>
      <c r="AB314" s="3"/>
      <c r="AC314" s="3"/>
      <c r="AD314" s="3"/>
      <c r="AE314" s="3"/>
      <c r="AF314" s="3"/>
      <c r="AG314" s="3"/>
      <c r="AH314" s="3"/>
      <c r="AI314" s="3"/>
      <c r="AJ314" s="3"/>
      <c r="AK314" s="3"/>
      <c r="AL314" s="3"/>
      <c r="AM314" s="3"/>
      <c r="AN314" s="3"/>
      <c r="AO314" s="3"/>
    </row>
    <row r="315" spans="1:41" ht="12.75" customHeight="1" x14ac:dyDescent="0.2">
      <c r="A315" s="3"/>
      <c r="B315" s="3"/>
      <c r="C315" s="3"/>
      <c r="D315" s="43"/>
      <c r="E315" s="3"/>
      <c r="F315" s="3"/>
      <c r="G315" s="3"/>
      <c r="H315" s="3"/>
      <c r="I315" s="3"/>
      <c r="J315" s="3"/>
      <c r="K315" s="3"/>
      <c r="L315" s="3"/>
      <c r="M315" s="3"/>
      <c r="N315" s="3"/>
      <c r="O315" s="3"/>
      <c r="P315" s="3"/>
      <c r="Q315" s="3"/>
      <c r="R315" s="3"/>
      <c r="S315" s="1"/>
      <c r="T315" s="1"/>
      <c r="U315" s="3"/>
      <c r="V315" s="3"/>
      <c r="W315" s="3"/>
      <c r="X315" s="3"/>
      <c r="Y315" s="3"/>
      <c r="Z315" s="3"/>
      <c r="AA315" s="3"/>
      <c r="AB315" s="3"/>
      <c r="AC315" s="3"/>
      <c r="AD315" s="3"/>
      <c r="AE315" s="3"/>
      <c r="AF315" s="3"/>
      <c r="AG315" s="3"/>
      <c r="AH315" s="3"/>
      <c r="AI315" s="3"/>
      <c r="AJ315" s="3"/>
      <c r="AK315" s="3"/>
      <c r="AL315" s="3"/>
      <c r="AM315" s="3"/>
      <c r="AN315" s="3"/>
      <c r="AO315" s="3"/>
    </row>
    <row r="316" spans="1:41" ht="12.75" customHeight="1" x14ac:dyDescent="0.2">
      <c r="A316" s="3"/>
      <c r="B316" s="3"/>
      <c r="C316" s="3"/>
      <c r="D316" s="43"/>
      <c r="E316" s="3"/>
      <c r="F316" s="3"/>
      <c r="G316" s="3"/>
      <c r="H316" s="3"/>
      <c r="I316" s="3"/>
      <c r="J316" s="3"/>
      <c r="K316" s="3"/>
      <c r="L316" s="3"/>
      <c r="M316" s="3"/>
      <c r="N316" s="3"/>
      <c r="O316" s="3"/>
      <c r="P316" s="3"/>
      <c r="Q316" s="3"/>
      <c r="R316" s="3"/>
      <c r="S316" s="1"/>
      <c r="T316" s="1"/>
      <c r="U316" s="3"/>
      <c r="V316" s="3"/>
      <c r="W316" s="3"/>
      <c r="X316" s="3"/>
      <c r="Y316" s="3"/>
      <c r="Z316" s="3"/>
      <c r="AA316" s="3"/>
      <c r="AB316" s="3"/>
      <c r="AC316" s="3"/>
      <c r="AD316" s="3"/>
      <c r="AE316" s="3"/>
      <c r="AF316" s="3"/>
      <c r="AG316" s="3"/>
      <c r="AH316" s="3"/>
      <c r="AI316" s="3"/>
      <c r="AJ316" s="3"/>
      <c r="AK316" s="3"/>
      <c r="AL316" s="3"/>
      <c r="AM316" s="3"/>
      <c r="AN316" s="3"/>
      <c r="AO316" s="3"/>
    </row>
    <row r="317" spans="1:41" ht="12.75" customHeight="1" x14ac:dyDescent="0.2">
      <c r="A317" s="3"/>
      <c r="B317" s="3"/>
      <c r="C317" s="3"/>
      <c r="D317" s="43"/>
      <c r="E317" s="3"/>
      <c r="F317" s="3"/>
      <c r="G317" s="3"/>
      <c r="H317" s="3"/>
      <c r="I317" s="3"/>
      <c r="J317" s="3"/>
      <c r="K317" s="3"/>
      <c r="L317" s="3"/>
      <c r="M317" s="3"/>
      <c r="N317" s="3"/>
      <c r="O317" s="3"/>
      <c r="P317" s="3"/>
      <c r="Q317" s="3"/>
      <c r="R317" s="3"/>
      <c r="S317" s="1"/>
      <c r="T317" s="1"/>
      <c r="U317" s="3"/>
      <c r="V317" s="3"/>
      <c r="W317" s="3"/>
      <c r="X317" s="3"/>
      <c r="Y317" s="3"/>
      <c r="Z317" s="3"/>
      <c r="AA317" s="3"/>
      <c r="AB317" s="3"/>
      <c r="AC317" s="3"/>
      <c r="AD317" s="3"/>
      <c r="AE317" s="3"/>
      <c r="AF317" s="3"/>
      <c r="AG317" s="3"/>
      <c r="AH317" s="3"/>
      <c r="AI317" s="3"/>
      <c r="AJ317" s="3"/>
      <c r="AK317" s="3"/>
      <c r="AL317" s="3"/>
      <c r="AM317" s="3"/>
      <c r="AN317" s="3"/>
      <c r="AO317" s="3"/>
    </row>
    <row r="318" spans="1:41" ht="12.75" customHeight="1" x14ac:dyDescent="0.2">
      <c r="A318" s="3"/>
      <c r="B318" s="3"/>
      <c r="C318" s="3"/>
      <c r="D318" s="43"/>
      <c r="E318" s="3"/>
      <c r="F318" s="3"/>
      <c r="G318" s="3"/>
      <c r="H318" s="3"/>
      <c r="I318" s="3"/>
      <c r="J318" s="3"/>
      <c r="K318" s="3"/>
      <c r="L318" s="3"/>
      <c r="M318" s="3"/>
      <c r="N318" s="3"/>
      <c r="O318" s="3"/>
      <c r="P318" s="3"/>
      <c r="Q318" s="3"/>
      <c r="R318" s="3"/>
      <c r="S318" s="1"/>
      <c r="T318" s="1"/>
      <c r="U318" s="3"/>
      <c r="V318" s="3"/>
      <c r="W318" s="3"/>
      <c r="X318" s="3"/>
      <c r="Y318" s="3"/>
      <c r="Z318" s="3"/>
      <c r="AA318" s="3"/>
      <c r="AB318" s="3"/>
      <c r="AC318" s="3"/>
      <c r="AD318" s="3"/>
      <c r="AE318" s="3"/>
      <c r="AF318" s="3"/>
      <c r="AG318" s="3"/>
      <c r="AH318" s="3"/>
      <c r="AI318" s="3"/>
      <c r="AJ318" s="3"/>
      <c r="AK318" s="3"/>
      <c r="AL318" s="3"/>
      <c r="AM318" s="3"/>
      <c r="AN318" s="3"/>
      <c r="AO318" s="3"/>
    </row>
    <row r="319" spans="1:41" ht="12.75" customHeight="1" x14ac:dyDescent="0.2">
      <c r="A319" s="3"/>
      <c r="B319" s="3"/>
      <c r="C319" s="3"/>
      <c r="D319" s="43"/>
      <c r="E319" s="3"/>
      <c r="F319" s="3"/>
      <c r="G319" s="3"/>
      <c r="H319" s="3"/>
      <c r="I319" s="3"/>
      <c r="J319" s="3"/>
      <c r="K319" s="3"/>
      <c r="L319" s="3"/>
      <c r="M319" s="3"/>
      <c r="N319" s="3"/>
      <c r="O319" s="3"/>
      <c r="P319" s="3"/>
      <c r="Q319" s="3"/>
      <c r="R319" s="3"/>
      <c r="S319" s="1"/>
      <c r="T319" s="1"/>
      <c r="U319" s="3"/>
      <c r="V319" s="3"/>
      <c r="W319" s="3"/>
      <c r="X319" s="3"/>
      <c r="Y319" s="3"/>
      <c r="Z319" s="3"/>
      <c r="AA319" s="3"/>
      <c r="AB319" s="3"/>
      <c r="AC319" s="3"/>
      <c r="AD319" s="3"/>
      <c r="AE319" s="3"/>
      <c r="AF319" s="3"/>
      <c r="AG319" s="3"/>
      <c r="AH319" s="3"/>
      <c r="AI319" s="3"/>
      <c r="AJ319" s="3"/>
      <c r="AK319" s="3"/>
      <c r="AL319" s="3"/>
      <c r="AM319" s="3"/>
      <c r="AN319" s="3"/>
      <c r="AO319" s="3"/>
    </row>
    <row r="320" spans="1:41" ht="12.75" customHeight="1" x14ac:dyDescent="0.2">
      <c r="A320" s="3"/>
      <c r="B320" s="3"/>
      <c r="C320" s="3"/>
      <c r="D320" s="43"/>
      <c r="E320" s="3"/>
      <c r="F320" s="3"/>
      <c r="G320" s="3"/>
      <c r="H320" s="3"/>
      <c r="I320" s="3"/>
      <c r="J320" s="3"/>
      <c r="K320" s="3"/>
      <c r="L320" s="3"/>
      <c r="M320" s="3"/>
      <c r="N320" s="3"/>
      <c r="O320" s="3"/>
      <c r="P320" s="3"/>
      <c r="Q320" s="3"/>
      <c r="R320" s="3"/>
      <c r="S320" s="1"/>
      <c r="T320" s="1"/>
      <c r="U320" s="3"/>
      <c r="V320" s="3"/>
      <c r="W320" s="3"/>
      <c r="X320" s="3"/>
      <c r="Y320" s="3"/>
      <c r="Z320" s="3"/>
      <c r="AA320" s="3"/>
      <c r="AB320" s="3"/>
      <c r="AC320" s="3"/>
      <c r="AD320" s="3"/>
      <c r="AE320" s="3"/>
      <c r="AF320" s="3"/>
      <c r="AG320" s="3"/>
      <c r="AH320" s="3"/>
      <c r="AI320" s="3"/>
      <c r="AJ320" s="3"/>
      <c r="AK320" s="3"/>
      <c r="AL320" s="3"/>
      <c r="AM320" s="3"/>
      <c r="AN320" s="3"/>
      <c r="AO320" s="3"/>
    </row>
    <row r="321" spans="1:41" ht="12.75" customHeight="1" x14ac:dyDescent="0.2">
      <c r="A321" s="3"/>
      <c r="B321" s="3"/>
      <c r="C321" s="3"/>
      <c r="D321" s="43"/>
      <c r="E321" s="3"/>
      <c r="F321" s="3"/>
      <c r="G321" s="3"/>
      <c r="H321" s="3"/>
      <c r="I321" s="3"/>
      <c r="J321" s="3"/>
      <c r="K321" s="3"/>
      <c r="L321" s="3"/>
      <c r="M321" s="3"/>
      <c r="N321" s="3"/>
      <c r="O321" s="3"/>
      <c r="P321" s="3"/>
      <c r="Q321" s="3"/>
      <c r="R321" s="3"/>
      <c r="S321" s="1"/>
      <c r="T321" s="1"/>
      <c r="U321" s="3"/>
      <c r="V321" s="3"/>
      <c r="W321" s="3"/>
      <c r="X321" s="3"/>
      <c r="Y321" s="3"/>
      <c r="Z321" s="3"/>
      <c r="AA321" s="3"/>
      <c r="AB321" s="3"/>
      <c r="AC321" s="3"/>
      <c r="AD321" s="3"/>
      <c r="AE321" s="3"/>
      <c r="AF321" s="3"/>
      <c r="AG321" s="3"/>
      <c r="AH321" s="3"/>
      <c r="AI321" s="3"/>
      <c r="AJ321" s="3"/>
      <c r="AK321" s="3"/>
      <c r="AL321" s="3"/>
      <c r="AM321" s="3"/>
      <c r="AN321" s="3"/>
      <c r="AO321" s="3"/>
    </row>
    <row r="322" spans="1:41" ht="12.75" customHeight="1" x14ac:dyDescent="0.2">
      <c r="A322" s="3"/>
      <c r="B322" s="3"/>
      <c r="C322" s="3"/>
      <c r="D322" s="43"/>
      <c r="E322" s="3"/>
      <c r="F322" s="3"/>
      <c r="G322" s="3"/>
      <c r="H322" s="3"/>
      <c r="I322" s="3"/>
      <c r="J322" s="3"/>
      <c r="K322" s="3"/>
      <c r="L322" s="3"/>
      <c r="M322" s="3"/>
      <c r="N322" s="3"/>
      <c r="O322" s="3"/>
      <c r="P322" s="3"/>
      <c r="Q322" s="3"/>
      <c r="R322" s="3"/>
      <c r="S322" s="1"/>
      <c r="T322" s="1"/>
      <c r="U322" s="3"/>
      <c r="V322" s="3"/>
      <c r="W322" s="3"/>
      <c r="X322" s="3"/>
      <c r="Y322" s="3"/>
      <c r="Z322" s="3"/>
      <c r="AA322" s="3"/>
      <c r="AB322" s="3"/>
      <c r="AC322" s="3"/>
      <c r="AD322" s="3"/>
      <c r="AE322" s="3"/>
      <c r="AF322" s="3"/>
      <c r="AG322" s="3"/>
      <c r="AH322" s="3"/>
      <c r="AI322" s="3"/>
      <c r="AJ322" s="3"/>
      <c r="AK322" s="3"/>
      <c r="AL322" s="3"/>
      <c r="AM322" s="3"/>
      <c r="AN322" s="3"/>
      <c r="AO322" s="3"/>
    </row>
    <row r="323" spans="1:41" ht="12.75" customHeight="1" x14ac:dyDescent="0.2">
      <c r="A323" s="3"/>
      <c r="B323" s="3"/>
      <c r="C323" s="3"/>
      <c r="D323" s="43"/>
      <c r="E323" s="3"/>
      <c r="F323" s="3"/>
      <c r="G323" s="3"/>
      <c r="H323" s="3"/>
      <c r="I323" s="3"/>
      <c r="J323" s="3"/>
      <c r="K323" s="3"/>
      <c r="L323" s="3"/>
      <c r="M323" s="3"/>
      <c r="N323" s="3"/>
      <c r="O323" s="3"/>
      <c r="P323" s="3"/>
      <c r="Q323" s="3"/>
      <c r="R323" s="3"/>
      <c r="S323" s="1"/>
      <c r="T323" s="1"/>
      <c r="U323" s="3"/>
      <c r="V323" s="3"/>
      <c r="W323" s="3"/>
      <c r="X323" s="3"/>
      <c r="Y323" s="3"/>
      <c r="Z323" s="3"/>
      <c r="AA323" s="3"/>
      <c r="AB323" s="3"/>
      <c r="AC323" s="3"/>
      <c r="AD323" s="3"/>
      <c r="AE323" s="3"/>
      <c r="AF323" s="3"/>
      <c r="AG323" s="3"/>
      <c r="AH323" s="3"/>
      <c r="AI323" s="3"/>
      <c r="AJ323" s="3"/>
      <c r="AK323" s="3"/>
      <c r="AL323" s="3"/>
      <c r="AM323" s="3"/>
      <c r="AN323" s="3"/>
      <c r="AO323" s="3"/>
    </row>
    <row r="324" spans="1:41" ht="12.75" customHeight="1" x14ac:dyDescent="0.2">
      <c r="A324" s="3"/>
      <c r="B324" s="3"/>
      <c r="C324" s="3"/>
      <c r="D324" s="43"/>
      <c r="E324" s="3"/>
      <c r="F324" s="3"/>
      <c r="G324" s="3"/>
      <c r="H324" s="3"/>
      <c r="I324" s="3"/>
      <c r="J324" s="3"/>
      <c r="K324" s="3"/>
      <c r="L324" s="3"/>
      <c r="M324" s="3"/>
      <c r="N324" s="3"/>
      <c r="O324" s="3"/>
      <c r="P324" s="3"/>
      <c r="Q324" s="3"/>
      <c r="R324" s="3"/>
      <c r="S324" s="1"/>
      <c r="T324" s="1"/>
      <c r="U324" s="3"/>
      <c r="V324" s="3"/>
      <c r="W324" s="3"/>
      <c r="X324" s="3"/>
      <c r="Y324" s="3"/>
      <c r="Z324" s="3"/>
      <c r="AA324" s="3"/>
      <c r="AB324" s="3"/>
      <c r="AC324" s="3"/>
      <c r="AD324" s="3"/>
      <c r="AE324" s="3"/>
      <c r="AF324" s="3"/>
      <c r="AG324" s="3"/>
      <c r="AH324" s="3"/>
      <c r="AI324" s="3"/>
      <c r="AJ324" s="3"/>
      <c r="AK324" s="3"/>
      <c r="AL324" s="3"/>
      <c r="AM324" s="3"/>
      <c r="AN324" s="3"/>
      <c r="AO324" s="3"/>
    </row>
    <row r="325" spans="1:41" ht="12.75" customHeight="1" x14ac:dyDescent="0.2">
      <c r="A325" s="3"/>
      <c r="B325" s="3"/>
      <c r="C325" s="3"/>
      <c r="D325" s="43"/>
      <c r="E325" s="3"/>
      <c r="F325" s="3"/>
      <c r="G325" s="3"/>
      <c r="H325" s="3"/>
      <c r="I325" s="3"/>
      <c r="J325" s="3"/>
      <c r="K325" s="3"/>
      <c r="L325" s="3"/>
      <c r="M325" s="3"/>
      <c r="N325" s="3"/>
      <c r="O325" s="3"/>
      <c r="P325" s="3"/>
      <c r="Q325" s="3"/>
      <c r="R325" s="3"/>
      <c r="S325" s="1"/>
      <c r="T325" s="1"/>
      <c r="U325" s="3"/>
      <c r="V325" s="3"/>
      <c r="W325" s="3"/>
      <c r="X325" s="3"/>
      <c r="Y325" s="3"/>
      <c r="Z325" s="3"/>
      <c r="AA325" s="3"/>
      <c r="AB325" s="3"/>
      <c r="AC325" s="3"/>
      <c r="AD325" s="3"/>
      <c r="AE325" s="3"/>
      <c r="AF325" s="3"/>
      <c r="AG325" s="3"/>
      <c r="AH325" s="3"/>
      <c r="AI325" s="3"/>
      <c r="AJ325" s="3"/>
      <c r="AK325" s="3"/>
      <c r="AL325" s="3"/>
      <c r="AM325" s="3"/>
      <c r="AN325" s="3"/>
      <c r="AO325" s="3"/>
    </row>
    <row r="326" spans="1:41" ht="12.75" customHeight="1" x14ac:dyDescent="0.2">
      <c r="A326" s="3"/>
      <c r="B326" s="3"/>
      <c r="C326" s="3"/>
      <c r="D326" s="43"/>
      <c r="E326" s="3"/>
      <c r="F326" s="3"/>
      <c r="G326" s="3"/>
      <c r="H326" s="3"/>
      <c r="I326" s="3"/>
      <c r="J326" s="3"/>
      <c r="K326" s="3"/>
      <c r="L326" s="3"/>
      <c r="M326" s="3"/>
      <c r="N326" s="3"/>
      <c r="O326" s="3"/>
      <c r="P326" s="3"/>
      <c r="Q326" s="3"/>
      <c r="R326" s="3"/>
      <c r="S326" s="1"/>
      <c r="T326" s="1"/>
      <c r="U326" s="3"/>
      <c r="V326" s="3"/>
      <c r="W326" s="3"/>
      <c r="X326" s="3"/>
      <c r="Y326" s="3"/>
      <c r="Z326" s="3"/>
      <c r="AA326" s="3"/>
      <c r="AB326" s="3"/>
      <c r="AC326" s="3"/>
      <c r="AD326" s="3"/>
      <c r="AE326" s="3"/>
      <c r="AF326" s="3"/>
      <c r="AG326" s="3"/>
      <c r="AH326" s="3"/>
      <c r="AI326" s="3"/>
      <c r="AJ326" s="3"/>
      <c r="AK326" s="3"/>
      <c r="AL326" s="3"/>
      <c r="AM326" s="3"/>
      <c r="AN326" s="3"/>
      <c r="AO326" s="3"/>
    </row>
    <row r="327" spans="1:41" ht="12.75" customHeight="1" x14ac:dyDescent="0.2">
      <c r="A327" s="3"/>
      <c r="B327" s="3"/>
      <c r="C327" s="3"/>
      <c r="D327" s="43"/>
      <c r="E327" s="3"/>
      <c r="F327" s="3"/>
      <c r="G327" s="3"/>
      <c r="H327" s="3"/>
      <c r="I327" s="3"/>
      <c r="J327" s="3"/>
      <c r="K327" s="3"/>
      <c r="L327" s="3"/>
      <c r="M327" s="3"/>
      <c r="N327" s="3"/>
      <c r="O327" s="3"/>
      <c r="P327" s="3"/>
      <c r="Q327" s="3"/>
      <c r="R327" s="3"/>
      <c r="S327" s="1"/>
      <c r="T327" s="1"/>
      <c r="U327" s="3"/>
      <c r="V327" s="3"/>
      <c r="W327" s="3"/>
      <c r="X327" s="3"/>
      <c r="Y327" s="3"/>
      <c r="Z327" s="3"/>
      <c r="AA327" s="3"/>
      <c r="AB327" s="3"/>
      <c r="AC327" s="3"/>
      <c r="AD327" s="3"/>
      <c r="AE327" s="3"/>
      <c r="AF327" s="3"/>
      <c r="AG327" s="3"/>
      <c r="AH327" s="3"/>
      <c r="AI327" s="3"/>
      <c r="AJ327" s="3"/>
      <c r="AK327" s="3"/>
      <c r="AL327" s="3"/>
      <c r="AM327" s="3"/>
      <c r="AN327" s="3"/>
      <c r="AO327" s="3"/>
    </row>
    <row r="328" spans="1:41" ht="12.75" customHeight="1" x14ac:dyDescent="0.2">
      <c r="A328" s="3"/>
      <c r="B328" s="3"/>
      <c r="C328" s="3"/>
      <c r="D328" s="43"/>
      <c r="E328" s="3"/>
      <c r="F328" s="3"/>
      <c r="G328" s="3"/>
      <c r="H328" s="3"/>
      <c r="I328" s="3"/>
      <c r="J328" s="3"/>
      <c r="K328" s="3"/>
      <c r="L328" s="3"/>
      <c r="M328" s="3"/>
      <c r="N328" s="3"/>
      <c r="O328" s="3"/>
      <c r="P328" s="3"/>
      <c r="Q328" s="3"/>
      <c r="R328" s="3"/>
      <c r="S328" s="1"/>
      <c r="T328" s="1"/>
      <c r="U328" s="3"/>
      <c r="V328" s="3"/>
      <c r="W328" s="3"/>
      <c r="X328" s="3"/>
      <c r="Y328" s="3"/>
      <c r="Z328" s="3"/>
      <c r="AA328" s="3"/>
      <c r="AB328" s="3"/>
      <c r="AC328" s="3"/>
      <c r="AD328" s="3"/>
      <c r="AE328" s="3"/>
      <c r="AF328" s="3"/>
      <c r="AG328" s="3"/>
      <c r="AH328" s="3"/>
      <c r="AI328" s="3"/>
      <c r="AJ328" s="3"/>
      <c r="AK328" s="3"/>
      <c r="AL328" s="3"/>
      <c r="AM328" s="3"/>
      <c r="AN328" s="3"/>
      <c r="AO328" s="3"/>
    </row>
    <row r="329" spans="1:41" ht="12.75" customHeight="1" x14ac:dyDescent="0.2">
      <c r="A329" s="3"/>
      <c r="B329" s="3"/>
      <c r="C329" s="3"/>
      <c r="D329" s="43"/>
      <c r="E329" s="3"/>
      <c r="F329" s="3"/>
      <c r="G329" s="3"/>
      <c r="H329" s="3"/>
      <c r="I329" s="3"/>
      <c r="J329" s="3"/>
      <c r="K329" s="3"/>
      <c r="L329" s="3"/>
      <c r="M329" s="3"/>
      <c r="N329" s="3"/>
      <c r="O329" s="3"/>
      <c r="P329" s="3"/>
      <c r="Q329" s="3"/>
      <c r="R329" s="3"/>
      <c r="S329" s="1"/>
      <c r="T329" s="1"/>
      <c r="U329" s="3"/>
      <c r="V329" s="3"/>
      <c r="W329" s="3"/>
      <c r="X329" s="3"/>
      <c r="Y329" s="3"/>
      <c r="Z329" s="3"/>
      <c r="AA329" s="3"/>
      <c r="AB329" s="3"/>
      <c r="AC329" s="3"/>
      <c r="AD329" s="3"/>
      <c r="AE329" s="3"/>
      <c r="AF329" s="3"/>
      <c r="AG329" s="3"/>
      <c r="AH329" s="3"/>
      <c r="AI329" s="3"/>
      <c r="AJ329" s="3"/>
      <c r="AK329" s="3"/>
      <c r="AL329" s="3"/>
      <c r="AM329" s="3"/>
      <c r="AN329" s="3"/>
      <c r="AO329" s="3"/>
    </row>
    <row r="330" spans="1:41" ht="12.75" customHeight="1" x14ac:dyDescent="0.2">
      <c r="A330" s="3"/>
      <c r="B330" s="3"/>
      <c r="C330" s="3"/>
      <c r="D330" s="43"/>
      <c r="E330" s="3"/>
      <c r="F330" s="3"/>
      <c r="G330" s="3"/>
      <c r="H330" s="3"/>
      <c r="I330" s="3"/>
      <c r="J330" s="3"/>
      <c r="K330" s="3"/>
      <c r="L330" s="3"/>
      <c r="M330" s="3"/>
      <c r="N330" s="3"/>
      <c r="O330" s="3"/>
      <c r="P330" s="3"/>
      <c r="Q330" s="3"/>
      <c r="R330" s="3"/>
      <c r="S330" s="1"/>
      <c r="T330" s="1"/>
      <c r="U330" s="3"/>
      <c r="V330" s="3"/>
      <c r="W330" s="3"/>
      <c r="X330" s="3"/>
      <c r="Y330" s="3"/>
      <c r="Z330" s="3"/>
      <c r="AA330" s="3"/>
      <c r="AB330" s="3"/>
      <c r="AC330" s="3"/>
      <c r="AD330" s="3"/>
      <c r="AE330" s="3"/>
      <c r="AF330" s="3"/>
      <c r="AG330" s="3"/>
      <c r="AH330" s="3"/>
      <c r="AI330" s="3"/>
      <c r="AJ330" s="3"/>
      <c r="AK330" s="3"/>
      <c r="AL330" s="3"/>
      <c r="AM330" s="3"/>
      <c r="AN330" s="3"/>
      <c r="AO330" s="3"/>
    </row>
    <row r="331" spans="1:41" ht="12.75" customHeight="1" x14ac:dyDescent="0.2">
      <c r="A331" s="3"/>
      <c r="B331" s="3"/>
      <c r="C331" s="3"/>
      <c r="D331" s="43"/>
      <c r="E331" s="3"/>
      <c r="F331" s="3"/>
      <c r="G331" s="3"/>
      <c r="H331" s="3"/>
      <c r="I331" s="3"/>
      <c r="J331" s="3"/>
      <c r="K331" s="3"/>
      <c r="L331" s="3"/>
      <c r="M331" s="3"/>
      <c r="N331" s="3"/>
      <c r="O331" s="3"/>
      <c r="P331" s="3"/>
      <c r="Q331" s="3"/>
      <c r="R331" s="3"/>
      <c r="S331" s="1"/>
      <c r="T331" s="1"/>
      <c r="U331" s="3"/>
      <c r="V331" s="3"/>
      <c r="W331" s="3"/>
      <c r="X331" s="3"/>
      <c r="Y331" s="3"/>
      <c r="Z331" s="3"/>
      <c r="AA331" s="3"/>
      <c r="AB331" s="3"/>
      <c r="AC331" s="3"/>
      <c r="AD331" s="3"/>
      <c r="AE331" s="3"/>
      <c r="AF331" s="3"/>
      <c r="AG331" s="3"/>
      <c r="AH331" s="3"/>
      <c r="AI331" s="3"/>
      <c r="AJ331" s="3"/>
      <c r="AK331" s="3"/>
      <c r="AL331" s="3"/>
      <c r="AM331" s="3"/>
      <c r="AN331" s="3"/>
      <c r="AO331" s="3"/>
    </row>
    <row r="332" spans="1:41" ht="12.75" customHeight="1" x14ac:dyDescent="0.2">
      <c r="A332" s="3"/>
      <c r="B332" s="3"/>
      <c r="C332" s="3"/>
      <c r="D332" s="43"/>
      <c r="E332" s="3"/>
      <c r="F332" s="3"/>
      <c r="G332" s="3"/>
      <c r="H332" s="3"/>
      <c r="I332" s="3"/>
      <c r="J332" s="3"/>
      <c r="K332" s="3"/>
      <c r="L332" s="3"/>
      <c r="M332" s="3"/>
      <c r="N332" s="3"/>
      <c r="O332" s="3"/>
      <c r="P332" s="3"/>
      <c r="Q332" s="3"/>
      <c r="R332" s="3"/>
      <c r="S332" s="1"/>
      <c r="T332" s="1"/>
      <c r="U332" s="3"/>
      <c r="V332" s="3"/>
      <c r="W332" s="3"/>
      <c r="X332" s="3"/>
      <c r="Y332" s="3"/>
      <c r="Z332" s="3"/>
      <c r="AA332" s="3"/>
      <c r="AB332" s="3"/>
      <c r="AC332" s="3"/>
      <c r="AD332" s="3"/>
      <c r="AE332" s="3"/>
      <c r="AF332" s="3"/>
      <c r="AG332" s="3"/>
      <c r="AH332" s="3"/>
      <c r="AI332" s="3"/>
      <c r="AJ332" s="3"/>
      <c r="AK332" s="3"/>
      <c r="AL332" s="3"/>
      <c r="AM332" s="3"/>
      <c r="AN332" s="3"/>
      <c r="AO332" s="3"/>
    </row>
    <row r="333" spans="1:41" ht="12.75" customHeight="1" x14ac:dyDescent="0.2">
      <c r="A333" s="3"/>
      <c r="B333" s="3"/>
      <c r="C333" s="3"/>
      <c r="D333" s="43"/>
      <c r="E333" s="3"/>
      <c r="F333" s="3"/>
      <c r="G333" s="3"/>
      <c r="H333" s="3"/>
      <c r="I333" s="3"/>
      <c r="J333" s="3"/>
      <c r="K333" s="3"/>
      <c r="L333" s="3"/>
      <c r="M333" s="3"/>
      <c r="N333" s="3"/>
      <c r="O333" s="3"/>
      <c r="P333" s="3"/>
      <c r="Q333" s="3"/>
      <c r="R333" s="3"/>
      <c r="S333" s="1"/>
      <c r="T333" s="1"/>
      <c r="U333" s="3"/>
      <c r="V333" s="3"/>
      <c r="W333" s="3"/>
      <c r="X333" s="3"/>
      <c r="Y333" s="3"/>
      <c r="Z333" s="3"/>
      <c r="AA333" s="3"/>
      <c r="AB333" s="3"/>
      <c r="AC333" s="3"/>
      <c r="AD333" s="3"/>
      <c r="AE333" s="3"/>
      <c r="AF333" s="3"/>
      <c r="AG333" s="3"/>
      <c r="AH333" s="3"/>
      <c r="AI333" s="3"/>
      <c r="AJ333" s="3"/>
      <c r="AK333" s="3"/>
      <c r="AL333" s="3"/>
      <c r="AM333" s="3"/>
      <c r="AN333" s="3"/>
      <c r="AO333" s="3"/>
    </row>
    <row r="334" spans="1:41" ht="12.75" customHeight="1" x14ac:dyDescent="0.2">
      <c r="A334" s="3"/>
      <c r="B334" s="3"/>
      <c r="C334" s="3"/>
      <c r="D334" s="43"/>
      <c r="E334" s="3"/>
      <c r="F334" s="3"/>
      <c r="G334" s="3"/>
      <c r="H334" s="3"/>
      <c r="I334" s="3"/>
      <c r="J334" s="3"/>
      <c r="K334" s="3"/>
      <c r="L334" s="3"/>
      <c r="M334" s="3"/>
      <c r="N334" s="3"/>
      <c r="O334" s="3"/>
      <c r="P334" s="3"/>
      <c r="Q334" s="3"/>
      <c r="R334" s="3"/>
      <c r="S334" s="1"/>
      <c r="T334" s="1"/>
      <c r="U334" s="3"/>
      <c r="V334" s="3"/>
      <c r="W334" s="3"/>
      <c r="X334" s="3"/>
      <c r="Y334" s="3"/>
      <c r="Z334" s="3"/>
      <c r="AA334" s="3"/>
      <c r="AB334" s="3"/>
      <c r="AC334" s="3"/>
      <c r="AD334" s="3"/>
      <c r="AE334" s="3"/>
      <c r="AF334" s="3"/>
      <c r="AG334" s="3"/>
      <c r="AH334" s="3"/>
      <c r="AI334" s="3"/>
      <c r="AJ334" s="3"/>
      <c r="AK334" s="3"/>
      <c r="AL334" s="3"/>
      <c r="AM334" s="3"/>
      <c r="AN334" s="3"/>
      <c r="AO334" s="3"/>
    </row>
    <row r="335" spans="1:41" ht="12.75" customHeight="1" x14ac:dyDescent="0.2">
      <c r="A335" s="3"/>
      <c r="B335" s="3"/>
      <c r="C335" s="3"/>
      <c r="D335" s="43"/>
      <c r="E335" s="3"/>
      <c r="F335" s="3"/>
      <c r="G335" s="3"/>
      <c r="H335" s="3"/>
      <c r="I335" s="3"/>
      <c r="J335" s="3"/>
      <c r="K335" s="3"/>
      <c r="L335" s="3"/>
      <c r="M335" s="3"/>
      <c r="N335" s="3"/>
      <c r="O335" s="3"/>
      <c r="P335" s="3"/>
      <c r="Q335" s="3"/>
      <c r="R335" s="3"/>
      <c r="S335" s="1"/>
      <c r="T335" s="1"/>
      <c r="U335" s="3"/>
      <c r="V335" s="3"/>
      <c r="W335" s="3"/>
      <c r="X335" s="3"/>
      <c r="Y335" s="3"/>
      <c r="Z335" s="3"/>
      <c r="AA335" s="3"/>
      <c r="AB335" s="3"/>
      <c r="AC335" s="3"/>
      <c r="AD335" s="3"/>
      <c r="AE335" s="3"/>
      <c r="AF335" s="3"/>
      <c r="AG335" s="3"/>
      <c r="AH335" s="3"/>
      <c r="AI335" s="3"/>
      <c r="AJ335" s="3"/>
      <c r="AK335" s="3"/>
      <c r="AL335" s="3"/>
      <c r="AM335" s="3"/>
      <c r="AN335" s="3"/>
      <c r="AO335" s="3"/>
    </row>
    <row r="336" spans="1:41" ht="12.75" customHeight="1" x14ac:dyDescent="0.2">
      <c r="A336" s="3"/>
      <c r="B336" s="3"/>
      <c r="C336" s="3"/>
      <c r="D336" s="43"/>
      <c r="E336" s="3"/>
      <c r="F336" s="3"/>
      <c r="G336" s="3"/>
      <c r="H336" s="3"/>
      <c r="I336" s="3"/>
      <c r="J336" s="3"/>
      <c r="K336" s="3"/>
      <c r="L336" s="3"/>
      <c r="M336" s="3"/>
      <c r="N336" s="3"/>
      <c r="O336" s="3"/>
      <c r="P336" s="3"/>
      <c r="Q336" s="3"/>
      <c r="R336" s="3"/>
      <c r="S336" s="1"/>
      <c r="T336" s="1"/>
      <c r="U336" s="3"/>
      <c r="V336" s="3"/>
      <c r="W336" s="3"/>
      <c r="X336" s="3"/>
      <c r="Y336" s="3"/>
      <c r="Z336" s="3"/>
      <c r="AA336" s="3"/>
      <c r="AB336" s="3"/>
      <c r="AC336" s="3"/>
      <c r="AD336" s="3"/>
      <c r="AE336" s="3"/>
      <c r="AF336" s="3"/>
      <c r="AG336" s="3"/>
      <c r="AH336" s="3"/>
      <c r="AI336" s="3"/>
      <c r="AJ336" s="3"/>
      <c r="AK336" s="3"/>
      <c r="AL336" s="3"/>
      <c r="AM336" s="3"/>
      <c r="AN336" s="3"/>
      <c r="AO336" s="3"/>
    </row>
    <row r="337" spans="1:41" ht="12.75" customHeight="1" x14ac:dyDescent="0.2">
      <c r="A337" s="3"/>
      <c r="B337" s="3"/>
      <c r="C337" s="3"/>
      <c r="D337" s="43"/>
      <c r="E337" s="3"/>
      <c r="F337" s="3"/>
      <c r="G337" s="3"/>
      <c r="H337" s="3"/>
      <c r="I337" s="3"/>
      <c r="J337" s="3"/>
      <c r="K337" s="3"/>
      <c r="L337" s="3"/>
      <c r="M337" s="3"/>
      <c r="N337" s="3"/>
      <c r="O337" s="3"/>
      <c r="P337" s="3"/>
      <c r="Q337" s="3"/>
      <c r="R337" s="3"/>
      <c r="S337" s="1"/>
      <c r="T337" s="1"/>
      <c r="U337" s="3"/>
      <c r="V337" s="3"/>
      <c r="W337" s="3"/>
      <c r="X337" s="3"/>
      <c r="Y337" s="3"/>
      <c r="Z337" s="3"/>
      <c r="AA337" s="3"/>
      <c r="AB337" s="3"/>
      <c r="AC337" s="3"/>
      <c r="AD337" s="3"/>
      <c r="AE337" s="3"/>
      <c r="AF337" s="3"/>
      <c r="AG337" s="3"/>
      <c r="AH337" s="3"/>
      <c r="AI337" s="3"/>
      <c r="AJ337" s="3"/>
      <c r="AK337" s="3"/>
      <c r="AL337" s="3"/>
      <c r="AM337" s="3"/>
      <c r="AN337" s="3"/>
      <c r="AO337" s="3"/>
    </row>
    <row r="338" spans="1:41" ht="12.75" customHeight="1" x14ac:dyDescent="0.2">
      <c r="A338" s="3"/>
      <c r="B338" s="3"/>
      <c r="C338" s="3"/>
      <c r="D338" s="43"/>
      <c r="E338" s="3"/>
      <c r="F338" s="3"/>
      <c r="G338" s="3"/>
      <c r="H338" s="3"/>
      <c r="I338" s="3"/>
      <c r="J338" s="3"/>
      <c r="K338" s="3"/>
      <c r="L338" s="3"/>
      <c r="M338" s="3"/>
      <c r="N338" s="3"/>
      <c r="O338" s="3"/>
      <c r="P338" s="3"/>
      <c r="Q338" s="3"/>
      <c r="R338" s="3"/>
      <c r="S338" s="1"/>
      <c r="T338" s="1"/>
      <c r="U338" s="3"/>
      <c r="V338" s="3"/>
      <c r="W338" s="3"/>
      <c r="X338" s="3"/>
      <c r="Y338" s="3"/>
      <c r="Z338" s="3"/>
      <c r="AA338" s="3"/>
      <c r="AB338" s="3"/>
      <c r="AC338" s="3"/>
      <c r="AD338" s="3"/>
      <c r="AE338" s="3"/>
      <c r="AF338" s="3"/>
      <c r="AG338" s="3"/>
      <c r="AH338" s="3"/>
      <c r="AI338" s="3"/>
      <c r="AJ338" s="3"/>
      <c r="AK338" s="3"/>
      <c r="AL338" s="3"/>
      <c r="AM338" s="3"/>
      <c r="AN338" s="3"/>
      <c r="AO338" s="3"/>
    </row>
    <row r="339" spans="1:41" ht="12.75" customHeight="1" x14ac:dyDescent="0.2">
      <c r="A339" s="3"/>
      <c r="B339" s="3"/>
      <c r="C339" s="3"/>
      <c r="D339" s="43"/>
      <c r="E339" s="3"/>
      <c r="F339" s="3"/>
      <c r="G339" s="3"/>
      <c r="H339" s="3"/>
      <c r="I339" s="3"/>
      <c r="J339" s="3"/>
      <c r="K339" s="3"/>
      <c r="L339" s="3"/>
      <c r="M339" s="3"/>
      <c r="N339" s="3"/>
      <c r="O339" s="3"/>
      <c r="P339" s="3"/>
      <c r="Q339" s="3"/>
      <c r="R339" s="3"/>
      <c r="S339" s="1"/>
      <c r="T339" s="1"/>
      <c r="U339" s="3"/>
      <c r="V339" s="3"/>
      <c r="W339" s="3"/>
      <c r="X339" s="3"/>
      <c r="Y339" s="3"/>
      <c r="Z339" s="3"/>
      <c r="AA339" s="3"/>
      <c r="AB339" s="3"/>
      <c r="AC339" s="3"/>
      <c r="AD339" s="3"/>
      <c r="AE339" s="3"/>
      <c r="AF339" s="3"/>
      <c r="AG339" s="3"/>
      <c r="AH339" s="3"/>
      <c r="AI339" s="3"/>
      <c r="AJ339" s="3"/>
      <c r="AK339" s="3"/>
      <c r="AL339" s="3"/>
      <c r="AM339" s="3"/>
      <c r="AN339" s="3"/>
      <c r="AO339" s="3"/>
    </row>
    <row r="340" spans="1:41" ht="12.75" customHeight="1" x14ac:dyDescent="0.2">
      <c r="A340" s="3"/>
      <c r="B340" s="3"/>
      <c r="C340" s="3"/>
      <c r="D340" s="43"/>
      <c r="E340" s="3"/>
      <c r="F340" s="3"/>
      <c r="G340" s="3"/>
      <c r="H340" s="3"/>
      <c r="I340" s="3"/>
      <c r="J340" s="3"/>
      <c r="K340" s="3"/>
      <c r="L340" s="3"/>
      <c r="M340" s="3"/>
      <c r="N340" s="3"/>
      <c r="O340" s="3"/>
      <c r="P340" s="3"/>
      <c r="Q340" s="3"/>
      <c r="R340" s="3"/>
      <c r="S340" s="1"/>
      <c r="T340" s="1"/>
      <c r="U340" s="3"/>
      <c r="V340" s="3"/>
      <c r="W340" s="3"/>
      <c r="X340" s="3"/>
      <c r="Y340" s="3"/>
      <c r="Z340" s="3"/>
      <c r="AA340" s="3"/>
      <c r="AB340" s="3"/>
      <c r="AC340" s="3"/>
      <c r="AD340" s="3"/>
      <c r="AE340" s="3"/>
      <c r="AF340" s="3"/>
      <c r="AG340" s="3"/>
      <c r="AH340" s="3"/>
      <c r="AI340" s="3"/>
      <c r="AJ340" s="3"/>
      <c r="AK340" s="3"/>
      <c r="AL340" s="3"/>
      <c r="AM340" s="3"/>
      <c r="AN340" s="3"/>
      <c r="AO340" s="3"/>
    </row>
    <row r="341" spans="1:41" ht="12.75" customHeight="1" x14ac:dyDescent="0.2">
      <c r="A341" s="3"/>
      <c r="B341" s="3"/>
      <c r="C341" s="3"/>
      <c r="D341" s="43"/>
      <c r="E341" s="3"/>
      <c r="F341" s="3"/>
      <c r="G341" s="3"/>
      <c r="H341" s="3"/>
      <c r="I341" s="3"/>
      <c r="J341" s="3"/>
      <c r="K341" s="3"/>
      <c r="L341" s="3"/>
      <c r="M341" s="3"/>
      <c r="N341" s="3"/>
      <c r="O341" s="3"/>
      <c r="P341" s="3"/>
      <c r="Q341" s="3"/>
      <c r="R341" s="3"/>
      <c r="S341" s="1"/>
      <c r="T341" s="1"/>
      <c r="U341" s="3"/>
      <c r="V341" s="3"/>
      <c r="W341" s="3"/>
      <c r="X341" s="3"/>
      <c r="Y341" s="3"/>
      <c r="Z341" s="3"/>
      <c r="AA341" s="3"/>
      <c r="AB341" s="3"/>
      <c r="AC341" s="3"/>
      <c r="AD341" s="3"/>
      <c r="AE341" s="3"/>
      <c r="AF341" s="3"/>
      <c r="AG341" s="3"/>
      <c r="AH341" s="3"/>
      <c r="AI341" s="3"/>
      <c r="AJ341" s="3"/>
      <c r="AK341" s="3"/>
      <c r="AL341" s="3"/>
      <c r="AM341" s="3"/>
      <c r="AN341" s="3"/>
      <c r="AO341" s="3"/>
    </row>
    <row r="342" spans="1:41" ht="12.75" customHeight="1" x14ac:dyDescent="0.2">
      <c r="A342" s="3"/>
      <c r="B342" s="3"/>
      <c r="C342" s="3"/>
      <c r="D342" s="43"/>
      <c r="E342" s="3"/>
      <c r="F342" s="3"/>
      <c r="G342" s="3"/>
      <c r="H342" s="3"/>
      <c r="I342" s="3"/>
      <c r="J342" s="3"/>
      <c r="K342" s="3"/>
      <c r="L342" s="3"/>
      <c r="M342" s="3"/>
      <c r="N342" s="3"/>
      <c r="O342" s="3"/>
      <c r="P342" s="3"/>
      <c r="Q342" s="3"/>
      <c r="R342" s="3"/>
      <c r="S342" s="1"/>
      <c r="T342" s="1"/>
      <c r="U342" s="3"/>
      <c r="V342" s="3"/>
      <c r="W342" s="3"/>
      <c r="X342" s="3"/>
      <c r="Y342" s="3"/>
      <c r="Z342" s="3"/>
      <c r="AA342" s="3"/>
      <c r="AB342" s="3"/>
      <c r="AC342" s="3"/>
      <c r="AD342" s="3"/>
      <c r="AE342" s="3"/>
      <c r="AF342" s="3"/>
      <c r="AG342" s="3"/>
      <c r="AH342" s="3"/>
      <c r="AI342" s="3"/>
      <c r="AJ342" s="3"/>
      <c r="AK342" s="3"/>
      <c r="AL342" s="3"/>
      <c r="AM342" s="3"/>
      <c r="AN342" s="3"/>
      <c r="AO342" s="3"/>
    </row>
    <row r="343" spans="1:41" ht="12.75" customHeight="1" x14ac:dyDescent="0.2">
      <c r="A343" s="3"/>
      <c r="B343" s="3"/>
      <c r="C343" s="3"/>
      <c r="D343" s="43"/>
      <c r="E343" s="3"/>
      <c r="F343" s="3"/>
      <c r="G343" s="3"/>
      <c r="H343" s="3"/>
      <c r="I343" s="3"/>
      <c r="J343" s="3"/>
      <c r="K343" s="3"/>
      <c r="L343" s="3"/>
      <c r="M343" s="3"/>
      <c r="N343" s="3"/>
      <c r="O343" s="3"/>
      <c r="P343" s="3"/>
      <c r="Q343" s="3"/>
      <c r="R343" s="3"/>
      <c r="S343" s="1"/>
      <c r="T343" s="1"/>
      <c r="U343" s="3"/>
      <c r="V343" s="3"/>
      <c r="W343" s="3"/>
      <c r="X343" s="3"/>
      <c r="Y343" s="3"/>
      <c r="Z343" s="3"/>
      <c r="AA343" s="3"/>
      <c r="AB343" s="3"/>
      <c r="AC343" s="3"/>
      <c r="AD343" s="3"/>
      <c r="AE343" s="3"/>
      <c r="AF343" s="3"/>
      <c r="AG343" s="3"/>
      <c r="AH343" s="3"/>
      <c r="AI343" s="3"/>
      <c r="AJ343" s="3"/>
      <c r="AK343" s="3"/>
      <c r="AL343" s="3"/>
      <c r="AM343" s="3"/>
      <c r="AN343" s="3"/>
      <c r="AO343" s="3"/>
    </row>
    <row r="344" spans="1:41" ht="12.75" customHeight="1" x14ac:dyDescent="0.2">
      <c r="A344" s="3"/>
      <c r="B344" s="3"/>
      <c r="C344" s="3"/>
      <c r="D344" s="43"/>
      <c r="E344" s="3"/>
      <c r="F344" s="3"/>
      <c r="G344" s="3"/>
      <c r="H344" s="3"/>
      <c r="I344" s="3"/>
      <c r="J344" s="3"/>
      <c r="K344" s="3"/>
      <c r="L344" s="3"/>
      <c r="M344" s="3"/>
      <c r="N344" s="3"/>
      <c r="O344" s="3"/>
      <c r="P344" s="3"/>
      <c r="Q344" s="3"/>
      <c r="R344" s="3"/>
      <c r="S344" s="1"/>
      <c r="T344" s="1"/>
      <c r="U344" s="3"/>
      <c r="V344" s="3"/>
      <c r="W344" s="3"/>
      <c r="X344" s="3"/>
      <c r="Y344" s="3"/>
      <c r="Z344" s="3"/>
      <c r="AA344" s="3"/>
      <c r="AB344" s="3"/>
      <c r="AC344" s="3"/>
      <c r="AD344" s="3"/>
      <c r="AE344" s="3"/>
      <c r="AF344" s="3"/>
      <c r="AG344" s="3"/>
      <c r="AH344" s="3"/>
      <c r="AI344" s="3"/>
      <c r="AJ344" s="3"/>
      <c r="AK344" s="3"/>
      <c r="AL344" s="3"/>
      <c r="AM344" s="3"/>
      <c r="AN344" s="3"/>
      <c r="AO344" s="3"/>
    </row>
    <row r="345" spans="1:41" ht="12.75" customHeight="1" x14ac:dyDescent="0.2">
      <c r="A345" s="3"/>
      <c r="B345" s="3"/>
      <c r="C345" s="3"/>
      <c r="D345" s="43"/>
      <c r="E345" s="3"/>
      <c r="F345" s="3"/>
      <c r="G345" s="3"/>
      <c r="H345" s="3"/>
      <c r="I345" s="3"/>
      <c r="J345" s="3"/>
      <c r="K345" s="3"/>
      <c r="L345" s="3"/>
      <c r="M345" s="3"/>
      <c r="N345" s="3"/>
      <c r="O345" s="3"/>
      <c r="P345" s="3"/>
      <c r="Q345" s="3"/>
      <c r="R345" s="3"/>
      <c r="S345" s="1"/>
      <c r="T345" s="1"/>
      <c r="U345" s="3"/>
      <c r="V345" s="3"/>
      <c r="W345" s="3"/>
      <c r="X345" s="3"/>
      <c r="Y345" s="3"/>
      <c r="Z345" s="3"/>
      <c r="AA345" s="3"/>
      <c r="AB345" s="3"/>
      <c r="AC345" s="3"/>
      <c r="AD345" s="3"/>
      <c r="AE345" s="3"/>
      <c r="AF345" s="3"/>
      <c r="AG345" s="3"/>
      <c r="AH345" s="3"/>
      <c r="AI345" s="3"/>
      <c r="AJ345" s="3"/>
      <c r="AK345" s="3"/>
      <c r="AL345" s="3"/>
      <c r="AM345" s="3"/>
      <c r="AN345" s="3"/>
      <c r="AO345" s="3"/>
    </row>
    <row r="346" spans="1:41" ht="12.75" customHeight="1" x14ac:dyDescent="0.2">
      <c r="A346" s="3"/>
      <c r="B346" s="3"/>
      <c r="C346" s="3"/>
      <c r="D346" s="43"/>
      <c r="E346" s="3"/>
      <c r="F346" s="3"/>
      <c r="G346" s="3"/>
      <c r="H346" s="3"/>
      <c r="I346" s="3"/>
      <c r="J346" s="3"/>
      <c r="K346" s="3"/>
      <c r="L346" s="3"/>
      <c r="M346" s="3"/>
      <c r="N346" s="3"/>
      <c r="O346" s="3"/>
      <c r="P346" s="3"/>
      <c r="Q346" s="3"/>
      <c r="R346" s="3"/>
      <c r="S346" s="1"/>
      <c r="T346" s="1"/>
      <c r="U346" s="3"/>
      <c r="V346" s="3"/>
      <c r="W346" s="3"/>
      <c r="X346" s="3"/>
      <c r="Y346" s="3"/>
      <c r="Z346" s="3"/>
      <c r="AA346" s="3"/>
      <c r="AB346" s="3"/>
      <c r="AC346" s="3"/>
      <c r="AD346" s="3"/>
      <c r="AE346" s="3"/>
      <c r="AF346" s="3"/>
      <c r="AG346" s="3"/>
      <c r="AH346" s="3"/>
      <c r="AI346" s="3"/>
      <c r="AJ346" s="3"/>
      <c r="AK346" s="3"/>
      <c r="AL346" s="3"/>
      <c r="AM346" s="3"/>
      <c r="AN346" s="3"/>
      <c r="AO346" s="3"/>
    </row>
    <row r="347" spans="1:41" ht="12.75" customHeight="1" x14ac:dyDescent="0.2">
      <c r="A347" s="3"/>
      <c r="B347" s="3"/>
      <c r="C347" s="3"/>
      <c r="D347" s="43"/>
      <c r="E347" s="3"/>
      <c r="F347" s="3"/>
      <c r="G347" s="3"/>
      <c r="H347" s="3"/>
      <c r="I347" s="3"/>
      <c r="J347" s="3"/>
      <c r="K347" s="3"/>
      <c r="L347" s="3"/>
      <c r="M347" s="3"/>
      <c r="N347" s="3"/>
      <c r="O347" s="3"/>
      <c r="P347" s="3"/>
      <c r="Q347" s="3"/>
      <c r="R347" s="3"/>
      <c r="S347" s="1"/>
      <c r="T347" s="1"/>
      <c r="U347" s="3"/>
      <c r="V347" s="3"/>
      <c r="W347" s="3"/>
      <c r="X347" s="3"/>
      <c r="Y347" s="3"/>
      <c r="Z347" s="3"/>
      <c r="AA347" s="3"/>
      <c r="AB347" s="3"/>
      <c r="AC347" s="3"/>
      <c r="AD347" s="3"/>
      <c r="AE347" s="3"/>
      <c r="AF347" s="3"/>
      <c r="AG347" s="3"/>
      <c r="AH347" s="3"/>
      <c r="AI347" s="3"/>
      <c r="AJ347" s="3"/>
      <c r="AK347" s="3"/>
      <c r="AL347" s="3"/>
      <c r="AM347" s="3"/>
      <c r="AN347" s="3"/>
      <c r="AO347" s="3"/>
    </row>
    <row r="348" spans="1:41" ht="12.75" customHeight="1" x14ac:dyDescent="0.2">
      <c r="A348" s="3"/>
      <c r="B348" s="3"/>
      <c r="C348" s="3"/>
      <c r="D348" s="43"/>
      <c r="E348" s="3"/>
      <c r="F348" s="3"/>
      <c r="G348" s="3"/>
      <c r="H348" s="3"/>
      <c r="I348" s="3"/>
      <c r="J348" s="3"/>
      <c r="K348" s="3"/>
      <c r="L348" s="3"/>
      <c r="M348" s="3"/>
      <c r="N348" s="3"/>
      <c r="O348" s="3"/>
      <c r="P348" s="3"/>
      <c r="Q348" s="3"/>
      <c r="R348" s="3"/>
      <c r="S348" s="1"/>
      <c r="T348" s="1"/>
      <c r="U348" s="3"/>
      <c r="V348" s="3"/>
      <c r="W348" s="3"/>
      <c r="X348" s="3"/>
      <c r="Y348" s="3"/>
      <c r="Z348" s="3"/>
      <c r="AA348" s="3"/>
      <c r="AB348" s="3"/>
      <c r="AC348" s="3"/>
      <c r="AD348" s="3"/>
      <c r="AE348" s="3"/>
      <c r="AF348" s="3"/>
      <c r="AG348" s="3"/>
      <c r="AH348" s="3"/>
      <c r="AI348" s="3"/>
      <c r="AJ348" s="3"/>
      <c r="AK348" s="3"/>
      <c r="AL348" s="3"/>
      <c r="AM348" s="3"/>
      <c r="AN348" s="3"/>
      <c r="AO348" s="3"/>
    </row>
    <row r="349" spans="1:41" ht="12.75" customHeight="1" x14ac:dyDescent="0.2">
      <c r="A349" s="3"/>
      <c r="B349" s="3"/>
      <c r="C349" s="3"/>
      <c r="D349" s="43"/>
      <c r="E349" s="3"/>
      <c r="F349" s="3"/>
      <c r="G349" s="3"/>
      <c r="H349" s="3"/>
      <c r="I349" s="3"/>
      <c r="J349" s="3"/>
      <c r="K349" s="3"/>
      <c r="L349" s="3"/>
      <c r="M349" s="3"/>
      <c r="N349" s="3"/>
      <c r="O349" s="3"/>
      <c r="P349" s="3"/>
      <c r="Q349" s="3"/>
      <c r="R349" s="3"/>
      <c r="S349" s="1"/>
      <c r="T349" s="1"/>
      <c r="U349" s="3"/>
      <c r="V349" s="3"/>
      <c r="W349" s="3"/>
      <c r="X349" s="3"/>
      <c r="Y349" s="3"/>
      <c r="Z349" s="3"/>
      <c r="AA349" s="3"/>
      <c r="AB349" s="3"/>
      <c r="AC349" s="3"/>
      <c r="AD349" s="3"/>
      <c r="AE349" s="3"/>
      <c r="AF349" s="3"/>
      <c r="AG349" s="3"/>
      <c r="AH349" s="3"/>
      <c r="AI349" s="3"/>
      <c r="AJ349" s="3"/>
      <c r="AK349" s="3"/>
      <c r="AL349" s="3"/>
      <c r="AM349" s="3"/>
      <c r="AN349" s="3"/>
      <c r="AO349" s="3"/>
    </row>
    <row r="350" spans="1:41" ht="12.75" customHeight="1" x14ac:dyDescent="0.2">
      <c r="A350" s="3"/>
      <c r="B350" s="3"/>
      <c r="C350" s="3"/>
      <c r="D350" s="43"/>
      <c r="E350" s="3"/>
      <c r="F350" s="3"/>
      <c r="G350" s="3"/>
      <c r="H350" s="3"/>
      <c r="I350" s="3"/>
      <c r="J350" s="3"/>
      <c r="K350" s="3"/>
      <c r="L350" s="3"/>
      <c r="M350" s="3"/>
      <c r="N350" s="3"/>
      <c r="O350" s="3"/>
      <c r="P350" s="3"/>
      <c r="Q350" s="3"/>
      <c r="R350" s="3"/>
      <c r="S350" s="1"/>
      <c r="T350" s="1"/>
      <c r="U350" s="3"/>
      <c r="V350" s="3"/>
      <c r="W350" s="3"/>
      <c r="X350" s="3"/>
      <c r="Y350" s="3"/>
      <c r="Z350" s="3"/>
      <c r="AA350" s="3"/>
      <c r="AB350" s="3"/>
      <c r="AC350" s="3"/>
      <c r="AD350" s="3"/>
      <c r="AE350" s="3"/>
      <c r="AF350" s="3"/>
      <c r="AG350" s="3"/>
      <c r="AH350" s="3"/>
      <c r="AI350" s="3"/>
      <c r="AJ350" s="3"/>
      <c r="AK350" s="3"/>
      <c r="AL350" s="3"/>
      <c r="AM350" s="3"/>
      <c r="AN350" s="3"/>
      <c r="AO350" s="3"/>
    </row>
    <row r="351" spans="1:41" ht="12.75" customHeight="1" x14ac:dyDescent="0.2">
      <c r="A351" s="3"/>
      <c r="B351" s="3"/>
      <c r="C351" s="3"/>
      <c r="D351" s="43"/>
      <c r="E351" s="3"/>
      <c r="F351" s="3"/>
      <c r="G351" s="3"/>
      <c r="H351" s="3"/>
      <c r="I351" s="3"/>
      <c r="J351" s="3"/>
      <c r="K351" s="3"/>
      <c r="L351" s="3"/>
      <c r="M351" s="3"/>
      <c r="N351" s="3"/>
      <c r="O351" s="3"/>
      <c r="P351" s="3"/>
      <c r="Q351" s="3"/>
      <c r="R351" s="3"/>
      <c r="S351" s="1"/>
      <c r="T351" s="1"/>
      <c r="U351" s="3"/>
      <c r="V351" s="3"/>
      <c r="W351" s="3"/>
      <c r="X351" s="3"/>
      <c r="Y351" s="3"/>
      <c r="Z351" s="3"/>
      <c r="AA351" s="3"/>
      <c r="AB351" s="3"/>
      <c r="AC351" s="3"/>
      <c r="AD351" s="3"/>
      <c r="AE351" s="3"/>
      <c r="AF351" s="3"/>
      <c r="AG351" s="3"/>
      <c r="AH351" s="3"/>
      <c r="AI351" s="3"/>
      <c r="AJ351" s="3"/>
      <c r="AK351" s="3"/>
      <c r="AL351" s="3"/>
      <c r="AM351" s="3"/>
      <c r="AN351" s="3"/>
      <c r="AO351" s="3"/>
    </row>
    <row r="352" spans="1:41" ht="12.75" customHeight="1" x14ac:dyDescent="0.2">
      <c r="A352" s="3"/>
      <c r="B352" s="3"/>
      <c r="C352" s="3"/>
      <c r="D352" s="43"/>
      <c r="E352" s="3"/>
      <c r="F352" s="3"/>
      <c r="G352" s="3"/>
      <c r="H352" s="3"/>
      <c r="I352" s="3"/>
      <c r="J352" s="3"/>
      <c r="K352" s="3"/>
      <c r="L352" s="3"/>
      <c r="M352" s="3"/>
      <c r="N352" s="3"/>
      <c r="O352" s="3"/>
      <c r="P352" s="3"/>
      <c r="Q352" s="3"/>
      <c r="R352" s="3"/>
      <c r="S352" s="1"/>
      <c r="T352" s="1"/>
      <c r="U352" s="3"/>
      <c r="V352" s="3"/>
      <c r="W352" s="3"/>
      <c r="X352" s="3"/>
      <c r="Y352" s="3"/>
      <c r="Z352" s="3"/>
      <c r="AA352" s="3"/>
      <c r="AB352" s="3"/>
      <c r="AC352" s="3"/>
      <c r="AD352" s="3"/>
      <c r="AE352" s="3"/>
      <c r="AF352" s="3"/>
      <c r="AG352" s="3"/>
      <c r="AH352" s="3"/>
      <c r="AI352" s="3"/>
      <c r="AJ352" s="3"/>
      <c r="AK352" s="3"/>
      <c r="AL352" s="3"/>
      <c r="AM352" s="3"/>
      <c r="AN352" s="3"/>
      <c r="AO352" s="3"/>
    </row>
    <row r="353" spans="1:41" ht="12.75" customHeight="1" x14ac:dyDescent="0.2">
      <c r="A353" s="3"/>
      <c r="B353" s="3"/>
      <c r="C353" s="3"/>
      <c r="D353" s="43"/>
      <c r="E353" s="3"/>
      <c r="F353" s="3"/>
      <c r="G353" s="3"/>
      <c r="H353" s="3"/>
      <c r="I353" s="3"/>
      <c r="J353" s="3"/>
      <c r="K353" s="3"/>
      <c r="L353" s="3"/>
      <c r="M353" s="3"/>
      <c r="N353" s="3"/>
      <c r="O353" s="3"/>
      <c r="P353" s="3"/>
      <c r="Q353" s="3"/>
      <c r="R353" s="3"/>
      <c r="S353" s="1"/>
      <c r="T353" s="1"/>
      <c r="U353" s="3"/>
      <c r="V353" s="3"/>
      <c r="W353" s="3"/>
      <c r="X353" s="3"/>
      <c r="Y353" s="3"/>
      <c r="Z353" s="3"/>
      <c r="AA353" s="3"/>
      <c r="AB353" s="3"/>
      <c r="AC353" s="3"/>
      <c r="AD353" s="3"/>
      <c r="AE353" s="3"/>
      <c r="AF353" s="3"/>
      <c r="AG353" s="3"/>
      <c r="AH353" s="3"/>
      <c r="AI353" s="3"/>
      <c r="AJ353" s="3"/>
      <c r="AK353" s="3"/>
      <c r="AL353" s="3"/>
      <c r="AM353" s="3"/>
      <c r="AN353" s="3"/>
      <c r="AO353" s="3"/>
    </row>
    <row r="354" spans="1:41" ht="12.75" customHeight="1" x14ac:dyDescent="0.2">
      <c r="A354" s="3"/>
      <c r="B354" s="3"/>
      <c r="C354" s="3"/>
      <c r="D354" s="43"/>
      <c r="E354" s="3"/>
      <c r="F354" s="3"/>
      <c r="G354" s="3"/>
      <c r="H354" s="3"/>
      <c r="I354" s="3"/>
      <c r="J354" s="3"/>
      <c r="K354" s="3"/>
      <c r="L354" s="3"/>
      <c r="M354" s="3"/>
      <c r="N354" s="3"/>
      <c r="O354" s="3"/>
      <c r="P354" s="3"/>
      <c r="Q354" s="3"/>
      <c r="R354" s="3"/>
      <c r="S354" s="1"/>
      <c r="T354" s="1"/>
      <c r="U354" s="3"/>
      <c r="V354" s="3"/>
      <c r="W354" s="3"/>
      <c r="X354" s="3"/>
      <c r="Y354" s="3"/>
      <c r="Z354" s="3"/>
      <c r="AA354" s="3"/>
      <c r="AB354" s="3"/>
      <c r="AC354" s="3"/>
      <c r="AD354" s="3"/>
      <c r="AE354" s="3"/>
      <c r="AF354" s="3"/>
      <c r="AG354" s="3"/>
      <c r="AH354" s="3"/>
      <c r="AI354" s="3"/>
      <c r="AJ354" s="3"/>
      <c r="AK354" s="3"/>
      <c r="AL354" s="3"/>
      <c r="AM354" s="3"/>
      <c r="AN354" s="3"/>
      <c r="AO354" s="3"/>
    </row>
    <row r="355" spans="1:41" ht="12.75" customHeight="1" x14ac:dyDescent="0.2">
      <c r="A355" s="3"/>
      <c r="B355" s="3"/>
      <c r="C355" s="3"/>
      <c r="D355" s="43"/>
      <c r="E355" s="3"/>
      <c r="F355" s="3"/>
      <c r="G355" s="3"/>
      <c r="H355" s="3"/>
      <c r="I355" s="3"/>
      <c r="J355" s="3"/>
      <c r="K355" s="3"/>
      <c r="L355" s="3"/>
      <c r="M355" s="3"/>
      <c r="N355" s="3"/>
      <c r="O355" s="3"/>
      <c r="P355" s="3"/>
      <c r="Q355" s="3"/>
      <c r="R355" s="3"/>
      <c r="S355" s="1"/>
      <c r="T355" s="1"/>
      <c r="U355" s="3"/>
      <c r="V355" s="3"/>
      <c r="W355" s="3"/>
      <c r="X355" s="3"/>
      <c r="Y355" s="3"/>
      <c r="Z355" s="3"/>
      <c r="AA355" s="3"/>
      <c r="AB355" s="3"/>
      <c r="AC355" s="3"/>
      <c r="AD355" s="3"/>
      <c r="AE355" s="3"/>
      <c r="AF355" s="3"/>
      <c r="AG355" s="3"/>
      <c r="AH355" s="3"/>
      <c r="AI355" s="3"/>
      <c r="AJ355" s="3"/>
      <c r="AK355" s="3"/>
      <c r="AL355" s="3"/>
      <c r="AM355" s="3"/>
      <c r="AN355" s="3"/>
      <c r="AO355" s="3"/>
    </row>
    <row r="356" spans="1:41" ht="12.75" customHeight="1" x14ac:dyDescent="0.2">
      <c r="A356" s="3"/>
      <c r="B356" s="3"/>
      <c r="C356" s="3"/>
      <c r="D356" s="43"/>
      <c r="E356" s="3"/>
      <c r="F356" s="3"/>
      <c r="G356" s="3"/>
      <c r="H356" s="3"/>
      <c r="I356" s="3"/>
      <c r="J356" s="3"/>
      <c r="K356" s="3"/>
      <c r="L356" s="3"/>
      <c r="M356" s="3"/>
      <c r="N356" s="3"/>
      <c r="O356" s="3"/>
      <c r="P356" s="3"/>
      <c r="Q356" s="3"/>
      <c r="R356" s="3"/>
      <c r="S356" s="1"/>
      <c r="T356" s="1"/>
      <c r="U356" s="3"/>
      <c r="V356" s="3"/>
      <c r="W356" s="3"/>
      <c r="X356" s="3"/>
      <c r="Y356" s="3"/>
      <c r="Z356" s="3"/>
      <c r="AA356" s="3"/>
      <c r="AB356" s="3"/>
      <c r="AC356" s="3"/>
      <c r="AD356" s="3"/>
      <c r="AE356" s="3"/>
      <c r="AF356" s="3"/>
      <c r="AG356" s="3"/>
      <c r="AH356" s="3"/>
      <c r="AI356" s="3"/>
      <c r="AJ356" s="3"/>
      <c r="AK356" s="3"/>
      <c r="AL356" s="3"/>
      <c r="AM356" s="3"/>
      <c r="AN356" s="3"/>
      <c r="AO356" s="3"/>
    </row>
    <row r="357" spans="1:41" ht="12.75" customHeight="1" x14ac:dyDescent="0.2">
      <c r="A357" s="3"/>
      <c r="B357" s="3"/>
      <c r="C357" s="3"/>
      <c r="D357" s="43"/>
      <c r="E357" s="3"/>
      <c r="F357" s="3"/>
      <c r="G357" s="3"/>
      <c r="H357" s="3"/>
      <c r="I357" s="3"/>
      <c r="J357" s="3"/>
      <c r="K357" s="3"/>
      <c r="L357" s="3"/>
      <c r="M357" s="3"/>
      <c r="N357" s="3"/>
      <c r="O357" s="3"/>
      <c r="P357" s="3"/>
      <c r="Q357" s="3"/>
      <c r="R357" s="3"/>
      <c r="S357" s="1"/>
      <c r="T357" s="1"/>
      <c r="U357" s="3"/>
      <c r="V357" s="3"/>
      <c r="W357" s="3"/>
      <c r="X357" s="3"/>
      <c r="Y357" s="3"/>
      <c r="Z357" s="3"/>
      <c r="AA357" s="3"/>
      <c r="AB357" s="3"/>
      <c r="AC357" s="3"/>
      <c r="AD357" s="3"/>
      <c r="AE357" s="3"/>
      <c r="AF357" s="3"/>
      <c r="AG357" s="3"/>
      <c r="AH357" s="3"/>
      <c r="AI357" s="3"/>
      <c r="AJ357" s="3"/>
      <c r="AK357" s="3"/>
      <c r="AL357" s="3"/>
      <c r="AM357" s="3"/>
      <c r="AN357" s="3"/>
      <c r="AO357" s="3"/>
    </row>
    <row r="358" spans="1:41" ht="12.75" customHeight="1" x14ac:dyDescent="0.2">
      <c r="A358" s="3"/>
      <c r="B358" s="3"/>
      <c r="C358" s="3"/>
      <c r="D358" s="43"/>
      <c r="E358" s="3"/>
      <c r="F358" s="3"/>
      <c r="G358" s="3"/>
      <c r="H358" s="3"/>
      <c r="I358" s="3"/>
      <c r="J358" s="3"/>
      <c r="K358" s="3"/>
      <c r="L358" s="3"/>
      <c r="M358" s="3"/>
      <c r="N358" s="3"/>
      <c r="O358" s="3"/>
      <c r="P358" s="3"/>
      <c r="Q358" s="3"/>
      <c r="R358" s="3"/>
      <c r="S358" s="1"/>
      <c r="T358" s="1"/>
      <c r="U358" s="3"/>
      <c r="V358" s="3"/>
      <c r="W358" s="3"/>
      <c r="X358" s="3"/>
      <c r="Y358" s="3"/>
      <c r="Z358" s="3"/>
      <c r="AA358" s="3"/>
      <c r="AB358" s="3"/>
      <c r="AC358" s="3"/>
      <c r="AD358" s="3"/>
      <c r="AE358" s="3"/>
      <c r="AF358" s="3"/>
      <c r="AG358" s="3"/>
      <c r="AH358" s="3"/>
      <c r="AI358" s="3"/>
      <c r="AJ358" s="3"/>
      <c r="AK358" s="3"/>
      <c r="AL358" s="3"/>
      <c r="AM358" s="3"/>
      <c r="AN358" s="3"/>
      <c r="AO358" s="3"/>
    </row>
    <row r="359" spans="1:41" ht="12.75" customHeight="1" x14ac:dyDescent="0.2">
      <c r="A359" s="3"/>
      <c r="B359" s="3"/>
      <c r="C359" s="3"/>
      <c r="D359" s="43"/>
      <c r="E359" s="3"/>
      <c r="F359" s="3"/>
      <c r="G359" s="3"/>
      <c r="H359" s="3"/>
      <c r="I359" s="3"/>
      <c r="J359" s="3"/>
      <c r="K359" s="3"/>
      <c r="L359" s="3"/>
      <c r="M359" s="3"/>
      <c r="N359" s="3"/>
      <c r="O359" s="3"/>
      <c r="P359" s="3"/>
      <c r="Q359" s="3"/>
      <c r="R359" s="3"/>
      <c r="S359" s="1"/>
      <c r="T359" s="1"/>
      <c r="U359" s="3"/>
      <c r="V359" s="3"/>
      <c r="W359" s="3"/>
      <c r="X359" s="3"/>
      <c r="Y359" s="3"/>
      <c r="Z359" s="3"/>
      <c r="AA359" s="3"/>
      <c r="AB359" s="3"/>
      <c r="AC359" s="3"/>
      <c r="AD359" s="3"/>
      <c r="AE359" s="3"/>
      <c r="AF359" s="3"/>
      <c r="AG359" s="3"/>
      <c r="AH359" s="3"/>
      <c r="AI359" s="3"/>
      <c r="AJ359" s="3"/>
      <c r="AK359" s="3"/>
      <c r="AL359" s="3"/>
      <c r="AM359" s="3"/>
      <c r="AN359" s="3"/>
      <c r="AO359" s="3"/>
    </row>
    <row r="360" spans="1:41" ht="12.75" customHeight="1" x14ac:dyDescent="0.2">
      <c r="A360" s="3"/>
      <c r="B360" s="3"/>
      <c r="C360" s="3"/>
      <c r="D360" s="43"/>
      <c r="E360" s="3"/>
      <c r="F360" s="3"/>
      <c r="G360" s="3"/>
      <c r="H360" s="3"/>
      <c r="I360" s="3"/>
      <c r="J360" s="3"/>
      <c r="K360" s="3"/>
      <c r="L360" s="3"/>
      <c r="M360" s="3"/>
      <c r="N360" s="3"/>
      <c r="O360" s="3"/>
      <c r="P360" s="3"/>
      <c r="Q360" s="3"/>
      <c r="R360" s="3"/>
      <c r="S360" s="1"/>
      <c r="T360" s="1"/>
      <c r="U360" s="3"/>
      <c r="V360" s="3"/>
      <c r="W360" s="3"/>
      <c r="X360" s="3"/>
      <c r="Y360" s="3"/>
      <c r="Z360" s="3"/>
      <c r="AA360" s="3"/>
      <c r="AB360" s="3"/>
      <c r="AC360" s="3"/>
      <c r="AD360" s="3"/>
      <c r="AE360" s="3"/>
      <c r="AF360" s="3"/>
      <c r="AG360" s="3"/>
      <c r="AH360" s="3"/>
      <c r="AI360" s="3"/>
      <c r="AJ360" s="3"/>
      <c r="AK360" s="3"/>
      <c r="AL360" s="3"/>
      <c r="AM360" s="3"/>
      <c r="AN360" s="3"/>
      <c r="AO360" s="3"/>
    </row>
    <row r="361" spans="1:41" ht="12.75" customHeight="1" x14ac:dyDescent="0.2">
      <c r="A361" s="3"/>
      <c r="B361" s="3"/>
      <c r="C361" s="3"/>
      <c r="D361" s="43"/>
      <c r="E361" s="3"/>
      <c r="F361" s="3"/>
      <c r="G361" s="3"/>
      <c r="H361" s="3"/>
      <c r="I361" s="3"/>
      <c r="J361" s="3"/>
      <c r="K361" s="3"/>
      <c r="L361" s="3"/>
      <c r="M361" s="3"/>
      <c r="N361" s="3"/>
      <c r="O361" s="3"/>
      <c r="P361" s="3"/>
      <c r="Q361" s="3"/>
      <c r="R361" s="3"/>
      <c r="S361" s="1"/>
      <c r="T361" s="1"/>
      <c r="U361" s="3"/>
      <c r="V361" s="3"/>
      <c r="W361" s="3"/>
      <c r="X361" s="3"/>
      <c r="Y361" s="3"/>
      <c r="Z361" s="3"/>
      <c r="AA361" s="3"/>
      <c r="AB361" s="3"/>
      <c r="AC361" s="3"/>
      <c r="AD361" s="3"/>
      <c r="AE361" s="3"/>
      <c r="AF361" s="3"/>
      <c r="AG361" s="3"/>
      <c r="AH361" s="3"/>
      <c r="AI361" s="3"/>
      <c r="AJ361" s="3"/>
      <c r="AK361" s="3"/>
      <c r="AL361" s="3"/>
      <c r="AM361" s="3"/>
      <c r="AN361" s="3"/>
      <c r="AO361" s="3"/>
    </row>
    <row r="362" spans="1:41" ht="12.75" customHeight="1" x14ac:dyDescent="0.2">
      <c r="A362" s="3"/>
      <c r="B362" s="3"/>
      <c r="C362" s="3"/>
      <c r="D362" s="43"/>
      <c r="E362" s="3"/>
      <c r="F362" s="3"/>
      <c r="G362" s="3"/>
      <c r="H362" s="3"/>
      <c r="I362" s="3"/>
      <c r="J362" s="3"/>
      <c r="K362" s="3"/>
      <c r="L362" s="3"/>
      <c r="M362" s="3"/>
      <c r="N362" s="3"/>
      <c r="O362" s="3"/>
      <c r="P362" s="3"/>
      <c r="Q362" s="3"/>
      <c r="R362" s="3"/>
      <c r="S362" s="1"/>
      <c r="T362" s="1"/>
      <c r="U362" s="3"/>
      <c r="V362" s="3"/>
      <c r="W362" s="3"/>
      <c r="X362" s="3"/>
      <c r="Y362" s="3"/>
      <c r="Z362" s="3"/>
      <c r="AA362" s="3"/>
      <c r="AB362" s="3"/>
      <c r="AC362" s="3"/>
      <c r="AD362" s="3"/>
      <c r="AE362" s="3"/>
      <c r="AF362" s="3"/>
      <c r="AG362" s="3"/>
      <c r="AH362" s="3"/>
      <c r="AI362" s="3"/>
      <c r="AJ362" s="3"/>
      <c r="AK362" s="3"/>
      <c r="AL362" s="3"/>
      <c r="AM362" s="3"/>
      <c r="AN362" s="3"/>
      <c r="AO362" s="3"/>
    </row>
    <row r="363" spans="1:41" ht="12.75" customHeight="1" x14ac:dyDescent="0.2">
      <c r="A363" s="3"/>
      <c r="B363" s="3"/>
      <c r="C363" s="3"/>
      <c r="D363" s="43"/>
      <c r="E363" s="3"/>
      <c r="F363" s="3"/>
      <c r="G363" s="3"/>
      <c r="H363" s="3"/>
      <c r="I363" s="3"/>
      <c r="J363" s="3"/>
      <c r="K363" s="3"/>
      <c r="L363" s="3"/>
      <c r="M363" s="3"/>
      <c r="N363" s="3"/>
      <c r="O363" s="3"/>
      <c r="P363" s="3"/>
      <c r="Q363" s="3"/>
      <c r="R363" s="3"/>
      <c r="S363" s="1"/>
      <c r="T363" s="1"/>
      <c r="U363" s="3"/>
      <c r="V363" s="3"/>
      <c r="W363" s="3"/>
      <c r="X363" s="3"/>
      <c r="Y363" s="3"/>
      <c r="Z363" s="3"/>
      <c r="AA363" s="3"/>
      <c r="AB363" s="3"/>
      <c r="AC363" s="3"/>
      <c r="AD363" s="3"/>
      <c r="AE363" s="3"/>
      <c r="AF363" s="3"/>
      <c r="AG363" s="3"/>
      <c r="AH363" s="3"/>
      <c r="AI363" s="3"/>
      <c r="AJ363" s="3"/>
      <c r="AK363" s="3"/>
      <c r="AL363" s="3"/>
      <c r="AM363" s="3"/>
      <c r="AN363" s="3"/>
      <c r="AO363" s="3"/>
    </row>
    <row r="364" spans="1:41" ht="12.75" customHeight="1" x14ac:dyDescent="0.2">
      <c r="A364" s="3"/>
      <c r="B364" s="3"/>
      <c r="C364" s="3"/>
      <c r="D364" s="43"/>
      <c r="E364" s="3"/>
      <c r="F364" s="3"/>
      <c r="G364" s="3"/>
      <c r="H364" s="3"/>
      <c r="I364" s="3"/>
      <c r="J364" s="3"/>
      <c r="K364" s="3"/>
      <c r="L364" s="3"/>
      <c r="M364" s="3"/>
      <c r="N364" s="3"/>
      <c r="O364" s="3"/>
      <c r="P364" s="3"/>
      <c r="Q364" s="3"/>
      <c r="R364" s="3"/>
      <c r="S364" s="1"/>
      <c r="T364" s="1"/>
      <c r="U364" s="3"/>
      <c r="V364" s="3"/>
      <c r="W364" s="3"/>
      <c r="X364" s="3"/>
      <c r="Y364" s="3"/>
      <c r="Z364" s="3"/>
      <c r="AA364" s="3"/>
      <c r="AB364" s="3"/>
      <c r="AC364" s="3"/>
      <c r="AD364" s="3"/>
      <c r="AE364" s="3"/>
      <c r="AF364" s="3"/>
      <c r="AG364" s="3"/>
      <c r="AH364" s="3"/>
      <c r="AI364" s="3"/>
      <c r="AJ364" s="3"/>
      <c r="AK364" s="3"/>
      <c r="AL364" s="3"/>
      <c r="AM364" s="3"/>
      <c r="AN364" s="3"/>
      <c r="AO364" s="3"/>
    </row>
    <row r="365" spans="1:41" ht="12.75" customHeight="1" x14ac:dyDescent="0.2">
      <c r="A365" s="3"/>
      <c r="B365" s="3"/>
      <c r="C365" s="3"/>
      <c r="D365" s="43"/>
      <c r="E365" s="3"/>
      <c r="F365" s="3"/>
      <c r="G365" s="3"/>
      <c r="H365" s="3"/>
      <c r="I365" s="3"/>
      <c r="J365" s="3"/>
      <c r="K365" s="3"/>
      <c r="L365" s="3"/>
      <c r="M365" s="3"/>
      <c r="N365" s="3"/>
      <c r="O365" s="3"/>
      <c r="P365" s="3"/>
      <c r="Q365" s="3"/>
      <c r="R365" s="3"/>
      <c r="S365" s="1"/>
      <c r="T365" s="1"/>
      <c r="U365" s="3"/>
      <c r="V365" s="3"/>
      <c r="W365" s="3"/>
      <c r="X365" s="3"/>
      <c r="Y365" s="3"/>
      <c r="Z365" s="3"/>
      <c r="AA365" s="3"/>
      <c r="AB365" s="3"/>
      <c r="AC365" s="3"/>
      <c r="AD365" s="3"/>
      <c r="AE365" s="3"/>
      <c r="AF365" s="3"/>
      <c r="AG365" s="3"/>
      <c r="AH365" s="3"/>
      <c r="AI365" s="3"/>
      <c r="AJ365" s="3"/>
      <c r="AK365" s="3"/>
      <c r="AL365" s="3"/>
      <c r="AM365" s="3"/>
      <c r="AN365" s="3"/>
      <c r="AO365" s="3"/>
    </row>
    <row r="366" spans="1:41" ht="12.75" customHeight="1" x14ac:dyDescent="0.2">
      <c r="A366" s="3"/>
      <c r="B366" s="3"/>
      <c r="C366" s="3"/>
      <c r="D366" s="43"/>
      <c r="E366" s="3"/>
      <c r="F366" s="3"/>
      <c r="G366" s="3"/>
      <c r="H366" s="3"/>
      <c r="I366" s="3"/>
      <c r="J366" s="3"/>
      <c r="K366" s="3"/>
      <c r="L366" s="3"/>
      <c r="M366" s="3"/>
      <c r="N366" s="3"/>
      <c r="O366" s="3"/>
      <c r="P366" s="3"/>
      <c r="Q366" s="3"/>
      <c r="R366" s="3"/>
      <c r="S366" s="1"/>
      <c r="T366" s="1"/>
      <c r="U366" s="3"/>
      <c r="V366" s="3"/>
      <c r="W366" s="3"/>
      <c r="X366" s="3"/>
      <c r="Y366" s="3"/>
      <c r="Z366" s="3"/>
      <c r="AA366" s="3"/>
      <c r="AB366" s="3"/>
      <c r="AC366" s="3"/>
      <c r="AD366" s="3"/>
      <c r="AE366" s="3"/>
      <c r="AF366" s="3"/>
      <c r="AG366" s="3"/>
      <c r="AH366" s="3"/>
      <c r="AI366" s="3"/>
      <c r="AJ366" s="3"/>
      <c r="AK366" s="3"/>
      <c r="AL366" s="3"/>
      <c r="AM366" s="3"/>
      <c r="AN366" s="3"/>
      <c r="AO366" s="3"/>
    </row>
    <row r="367" spans="1:41" ht="12.75" customHeight="1" x14ac:dyDescent="0.2">
      <c r="A367" s="3"/>
      <c r="B367" s="3"/>
      <c r="C367" s="3"/>
      <c r="D367" s="43"/>
      <c r="E367" s="3"/>
      <c r="F367" s="3"/>
      <c r="G367" s="3"/>
      <c r="H367" s="3"/>
      <c r="I367" s="3"/>
      <c r="J367" s="3"/>
      <c r="K367" s="3"/>
      <c r="L367" s="3"/>
      <c r="M367" s="3"/>
      <c r="N367" s="3"/>
      <c r="O367" s="3"/>
      <c r="P367" s="3"/>
      <c r="Q367" s="3"/>
      <c r="R367" s="3"/>
      <c r="S367" s="1"/>
      <c r="T367" s="1"/>
      <c r="U367" s="3"/>
      <c r="V367" s="3"/>
      <c r="W367" s="3"/>
      <c r="X367" s="3"/>
      <c r="Y367" s="3"/>
      <c r="Z367" s="3"/>
      <c r="AA367" s="3"/>
      <c r="AB367" s="3"/>
      <c r="AC367" s="3"/>
      <c r="AD367" s="3"/>
      <c r="AE367" s="3"/>
      <c r="AF367" s="3"/>
      <c r="AG367" s="3"/>
      <c r="AH367" s="3"/>
      <c r="AI367" s="3"/>
      <c r="AJ367" s="3"/>
      <c r="AK367" s="3"/>
      <c r="AL367" s="3"/>
      <c r="AM367" s="3"/>
      <c r="AN367" s="3"/>
      <c r="AO367" s="3"/>
    </row>
    <row r="368" spans="1:41" ht="12.75" customHeight="1" x14ac:dyDescent="0.2">
      <c r="A368" s="3"/>
      <c r="B368" s="3"/>
      <c r="C368" s="3"/>
      <c r="D368" s="43"/>
      <c r="E368" s="3"/>
      <c r="F368" s="3"/>
      <c r="G368" s="3"/>
      <c r="H368" s="3"/>
      <c r="I368" s="3"/>
      <c r="J368" s="3"/>
      <c r="K368" s="3"/>
      <c r="L368" s="3"/>
      <c r="M368" s="3"/>
      <c r="N368" s="3"/>
      <c r="O368" s="3"/>
      <c r="P368" s="3"/>
      <c r="Q368" s="3"/>
      <c r="R368" s="3"/>
      <c r="S368" s="1"/>
      <c r="T368" s="1"/>
      <c r="U368" s="3"/>
      <c r="V368" s="3"/>
      <c r="W368" s="3"/>
      <c r="X368" s="3"/>
      <c r="Y368" s="3"/>
      <c r="Z368" s="3"/>
      <c r="AA368" s="3"/>
      <c r="AB368" s="3"/>
      <c r="AC368" s="3"/>
      <c r="AD368" s="3"/>
      <c r="AE368" s="3"/>
      <c r="AF368" s="3"/>
      <c r="AG368" s="3"/>
      <c r="AH368" s="3"/>
      <c r="AI368" s="3"/>
      <c r="AJ368" s="3"/>
      <c r="AK368" s="3"/>
      <c r="AL368" s="3"/>
      <c r="AM368" s="3"/>
      <c r="AN368" s="3"/>
      <c r="AO368" s="3"/>
    </row>
    <row r="369" spans="1:41" ht="12.75" customHeight="1" x14ac:dyDescent="0.2">
      <c r="A369" s="3"/>
      <c r="B369" s="3"/>
      <c r="C369" s="3"/>
      <c r="D369" s="43"/>
      <c r="E369" s="3"/>
      <c r="F369" s="3"/>
      <c r="G369" s="3"/>
      <c r="H369" s="3"/>
      <c r="I369" s="3"/>
      <c r="J369" s="3"/>
      <c r="K369" s="3"/>
      <c r="L369" s="3"/>
      <c r="M369" s="3"/>
      <c r="N369" s="3"/>
      <c r="O369" s="3"/>
      <c r="P369" s="3"/>
      <c r="Q369" s="3"/>
      <c r="R369" s="3"/>
      <c r="S369" s="1"/>
      <c r="T369" s="1"/>
      <c r="U369" s="3"/>
      <c r="V369" s="3"/>
      <c r="W369" s="3"/>
      <c r="X369" s="3"/>
      <c r="Y369" s="3"/>
      <c r="Z369" s="3"/>
      <c r="AA369" s="3"/>
      <c r="AB369" s="3"/>
      <c r="AC369" s="3"/>
      <c r="AD369" s="3"/>
      <c r="AE369" s="3"/>
      <c r="AF369" s="3"/>
      <c r="AG369" s="3"/>
      <c r="AH369" s="3"/>
      <c r="AI369" s="3"/>
      <c r="AJ369" s="3"/>
      <c r="AK369" s="3"/>
      <c r="AL369" s="3"/>
      <c r="AM369" s="3"/>
      <c r="AN369" s="3"/>
      <c r="AO369" s="3"/>
    </row>
    <row r="370" spans="1:41" ht="12.75" customHeight="1" x14ac:dyDescent="0.2">
      <c r="A370" s="3"/>
      <c r="B370" s="3"/>
      <c r="C370" s="3"/>
      <c r="D370" s="43"/>
      <c r="E370" s="3"/>
      <c r="F370" s="3"/>
      <c r="G370" s="3"/>
      <c r="H370" s="3"/>
      <c r="I370" s="3"/>
      <c r="J370" s="3"/>
      <c r="K370" s="3"/>
      <c r="L370" s="3"/>
      <c r="M370" s="3"/>
      <c r="N370" s="3"/>
      <c r="O370" s="3"/>
      <c r="P370" s="3"/>
      <c r="Q370" s="3"/>
      <c r="R370" s="3"/>
      <c r="S370" s="1"/>
      <c r="T370" s="1"/>
      <c r="U370" s="3"/>
      <c r="V370" s="3"/>
      <c r="W370" s="3"/>
      <c r="X370" s="3"/>
      <c r="Y370" s="3"/>
      <c r="Z370" s="3"/>
      <c r="AA370" s="3"/>
      <c r="AB370" s="3"/>
      <c r="AC370" s="3"/>
      <c r="AD370" s="3"/>
      <c r="AE370" s="3"/>
      <c r="AF370" s="3"/>
      <c r="AG370" s="3"/>
      <c r="AH370" s="3"/>
      <c r="AI370" s="3"/>
      <c r="AJ370" s="3"/>
      <c r="AK370" s="3"/>
      <c r="AL370" s="3"/>
      <c r="AM370" s="3"/>
      <c r="AN370" s="3"/>
      <c r="AO370" s="3"/>
    </row>
    <row r="371" spans="1:41" ht="12.75" customHeight="1" x14ac:dyDescent="0.2">
      <c r="A371" s="3"/>
      <c r="B371" s="3"/>
      <c r="C371" s="3"/>
      <c r="D371" s="43"/>
      <c r="E371" s="3"/>
      <c r="F371" s="3"/>
      <c r="G371" s="3"/>
      <c r="H371" s="3"/>
      <c r="I371" s="3"/>
      <c r="J371" s="3"/>
      <c r="K371" s="3"/>
      <c r="L371" s="3"/>
      <c r="M371" s="3"/>
      <c r="N371" s="3"/>
      <c r="O371" s="3"/>
      <c r="P371" s="3"/>
      <c r="Q371" s="3"/>
      <c r="R371" s="3"/>
      <c r="S371" s="1"/>
      <c r="T371" s="1"/>
      <c r="U371" s="3"/>
      <c r="V371" s="3"/>
      <c r="W371" s="3"/>
      <c r="X371" s="3"/>
      <c r="Y371" s="3"/>
      <c r="Z371" s="3"/>
      <c r="AA371" s="3"/>
      <c r="AB371" s="3"/>
      <c r="AC371" s="3"/>
      <c r="AD371" s="3"/>
      <c r="AE371" s="3"/>
      <c r="AF371" s="3"/>
      <c r="AG371" s="3"/>
      <c r="AH371" s="3"/>
      <c r="AI371" s="3"/>
      <c r="AJ371" s="3"/>
      <c r="AK371" s="3"/>
      <c r="AL371" s="3"/>
      <c r="AM371" s="3"/>
      <c r="AN371" s="3"/>
      <c r="AO371" s="3"/>
    </row>
    <row r="372" spans="1:41" ht="12.75" customHeight="1" x14ac:dyDescent="0.2">
      <c r="A372" s="3"/>
      <c r="B372" s="3"/>
      <c r="C372" s="3"/>
      <c r="D372" s="43"/>
      <c r="E372" s="3"/>
      <c r="F372" s="3"/>
      <c r="G372" s="3"/>
      <c r="H372" s="3"/>
      <c r="I372" s="3"/>
      <c r="J372" s="3"/>
      <c r="K372" s="3"/>
      <c r="L372" s="3"/>
      <c r="M372" s="3"/>
      <c r="N372" s="3"/>
      <c r="O372" s="3"/>
      <c r="P372" s="3"/>
      <c r="Q372" s="3"/>
      <c r="R372" s="3"/>
      <c r="S372" s="1"/>
      <c r="T372" s="1"/>
      <c r="U372" s="3"/>
      <c r="V372" s="3"/>
      <c r="W372" s="3"/>
      <c r="X372" s="3"/>
      <c r="Y372" s="3"/>
      <c r="Z372" s="3"/>
      <c r="AA372" s="3"/>
      <c r="AB372" s="3"/>
      <c r="AC372" s="3"/>
      <c r="AD372" s="3"/>
      <c r="AE372" s="3"/>
      <c r="AF372" s="3"/>
      <c r="AG372" s="3"/>
      <c r="AH372" s="3"/>
      <c r="AI372" s="3"/>
      <c r="AJ372" s="3"/>
      <c r="AK372" s="3"/>
      <c r="AL372" s="3"/>
      <c r="AM372" s="3"/>
      <c r="AN372" s="3"/>
      <c r="AO372" s="3"/>
    </row>
    <row r="373" spans="1:41" ht="12.75" customHeight="1" x14ac:dyDescent="0.2">
      <c r="A373" s="3"/>
      <c r="B373" s="3"/>
      <c r="C373" s="3"/>
      <c r="D373" s="43"/>
      <c r="E373" s="3"/>
      <c r="F373" s="3"/>
      <c r="G373" s="3"/>
      <c r="H373" s="3"/>
      <c r="I373" s="3"/>
      <c r="J373" s="3"/>
      <c r="K373" s="3"/>
      <c r="L373" s="3"/>
      <c r="M373" s="3"/>
      <c r="N373" s="3"/>
      <c r="O373" s="3"/>
      <c r="P373" s="3"/>
      <c r="Q373" s="3"/>
      <c r="R373" s="3"/>
      <c r="S373" s="1"/>
      <c r="T373" s="1"/>
      <c r="U373" s="3"/>
      <c r="V373" s="3"/>
      <c r="W373" s="3"/>
      <c r="X373" s="3"/>
      <c r="Y373" s="3"/>
      <c r="Z373" s="3"/>
      <c r="AA373" s="3"/>
      <c r="AB373" s="3"/>
      <c r="AC373" s="3"/>
      <c r="AD373" s="3"/>
      <c r="AE373" s="3"/>
      <c r="AF373" s="3"/>
      <c r="AG373" s="3"/>
      <c r="AH373" s="3"/>
      <c r="AI373" s="3"/>
      <c r="AJ373" s="3"/>
      <c r="AK373" s="3"/>
      <c r="AL373" s="3"/>
      <c r="AM373" s="3"/>
      <c r="AN373" s="3"/>
      <c r="AO373" s="3"/>
    </row>
    <row r="374" spans="1:41" ht="12.75" customHeight="1" x14ac:dyDescent="0.2">
      <c r="A374" s="3"/>
      <c r="B374" s="3"/>
      <c r="C374" s="3"/>
      <c r="D374" s="43"/>
      <c r="E374" s="3"/>
      <c r="F374" s="3"/>
      <c r="G374" s="3"/>
      <c r="H374" s="3"/>
      <c r="I374" s="3"/>
      <c r="J374" s="3"/>
      <c r="K374" s="3"/>
      <c r="L374" s="3"/>
      <c r="M374" s="3"/>
      <c r="N374" s="3"/>
      <c r="O374" s="3"/>
      <c r="P374" s="3"/>
      <c r="Q374" s="3"/>
      <c r="R374" s="3"/>
      <c r="S374" s="1"/>
      <c r="T374" s="1"/>
      <c r="U374" s="3"/>
      <c r="V374" s="3"/>
      <c r="W374" s="3"/>
      <c r="X374" s="3"/>
      <c r="Y374" s="3"/>
      <c r="Z374" s="3"/>
      <c r="AA374" s="3"/>
      <c r="AB374" s="3"/>
      <c r="AC374" s="3"/>
      <c r="AD374" s="3"/>
      <c r="AE374" s="3"/>
      <c r="AF374" s="3"/>
      <c r="AG374" s="3"/>
      <c r="AH374" s="3"/>
      <c r="AI374" s="3"/>
      <c r="AJ374" s="3"/>
      <c r="AK374" s="3"/>
      <c r="AL374" s="3"/>
      <c r="AM374" s="3"/>
      <c r="AN374" s="3"/>
      <c r="AO374" s="3"/>
    </row>
    <row r="375" spans="1:41" ht="12.75" customHeight="1" x14ac:dyDescent="0.2">
      <c r="A375" s="3"/>
      <c r="B375" s="3"/>
      <c r="C375" s="3"/>
      <c r="D375" s="43"/>
      <c r="E375" s="3"/>
      <c r="F375" s="3"/>
      <c r="G375" s="3"/>
      <c r="H375" s="3"/>
      <c r="I375" s="3"/>
      <c r="J375" s="3"/>
      <c r="K375" s="3"/>
      <c r="L375" s="3"/>
      <c r="M375" s="3"/>
      <c r="N375" s="3"/>
      <c r="O375" s="3"/>
      <c r="P375" s="3"/>
      <c r="Q375" s="3"/>
      <c r="R375" s="3"/>
      <c r="S375" s="1"/>
      <c r="T375" s="1"/>
      <c r="U375" s="3"/>
      <c r="V375" s="3"/>
      <c r="W375" s="3"/>
      <c r="X375" s="3"/>
      <c r="Y375" s="3"/>
      <c r="Z375" s="3"/>
      <c r="AA375" s="3"/>
      <c r="AB375" s="3"/>
      <c r="AC375" s="3"/>
      <c r="AD375" s="3"/>
      <c r="AE375" s="3"/>
      <c r="AF375" s="3"/>
      <c r="AG375" s="3"/>
      <c r="AH375" s="3"/>
      <c r="AI375" s="3"/>
      <c r="AJ375" s="3"/>
      <c r="AK375" s="3"/>
      <c r="AL375" s="3"/>
      <c r="AM375" s="3"/>
      <c r="AN375" s="3"/>
      <c r="AO375" s="3"/>
    </row>
    <row r="376" spans="1:41" ht="12.75" customHeight="1" x14ac:dyDescent="0.2">
      <c r="A376" s="3"/>
      <c r="B376" s="3"/>
      <c r="C376" s="3"/>
      <c r="D376" s="43"/>
      <c r="E376" s="3"/>
      <c r="F376" s="3"/>
      <c r="G376" s="3"/>
      <c r="H376" s="3"/>
      <c r="I376" s="3"/>
      <c r="J376" s="3"/>
      <c r="K376" s="3"/>
      <c r="L376" s="3"/>
      <c r="M376" s="3"/>
      <c r="N376" s="3"/>
      <c r="O376" s="3"/>
      <c r="P376" s="3"/>
      <c r="Q376" s="3"/>
      <c r="R376" s="3"/>
      <c r="S376" s="1"/>
      <c r="T376" s="1"/>
      <c r="U376" s="3"/>
      <c r="V376" s="3"/>
      <c r="W376" s="3"/>
      <c r="X376" s="3"/>
      <c r="Y376" s="3"/>
      <c r="Z376" s="3"/>
      <c r="AA376" s="3"/>
      <c r="AB376" s="3"/>
      <c r="AC376" s="3"/>
      <c r="AD376" s="3"/>
      <c r="AE376" s="3"/>
      <c r="AF376" s="3"/>
      <c r="AG376" s="3"/>
      <c r="AH376" s="3"/>
      <c r="AI376" s="3"/>
      <c r="AJ376" s="3"/>
      <c r="AK376" s="3"/>
      <c r="AL376" s="3"/>
      <c r="AM376" s="3"/>
      <c r="AN376" s="3"/>
      <c r="AO376" s="3"/>
    </row>
    <row r="377" spans="1:41" ht="12.75" customHeight="1" x14ac:dyDescent="0.2">
      <c r="A377" s="3"/>
      <c r="B377" s="3"/>
      <c r="C377" s="3"/>
      <c r="D377" s="43"/>
      <c r="E377" s="3"/>
      <c r="F377" s="3"/>
      <c r="G377" s="3"/>
      <c r="H377" s="3"/>
      <c r="I377" s="3"/>
      <c r="J377" s="3"/>
      <c r="K377" s="3"/>
      <c r="L377" s="3"/>
      <c r="M377" s="3"/>
      <c r="N377" s="3"/>
      <c r="O377" s="3"/>
      <c r="P377" s="3"/>
      <c r="Q377" s="3"/>
      <c r="R377" s="3"/>
      <c r="S377" s="1"/>
      <c r="T377" s="1"/>
      <c r="U377" s="3"/>
      <c r="V377" s="3"/>
      <c r="W377" s="3"/>
      <c r="X377" s="3"/>
      <c r="Y377" s="3"/>
      <c r="Z377" s="3"/>
      <c r="AA377" s="3"/>
      <c r="AB377" s="3"/>
      <c r="AC377" s="3"/>
      <c r="AD377" s="3"/>
      <c r="AE377" s="3"/>
      <c r="AF377" s="3"/>
      <c r="AG377" s="3"/>
      <c r="AH377" s="3"/>
      <c r="AI377" s="3"/>
      <c r="AJ377" s="3"/>
      <c r="AK377" s="3"/>
      <c r="AL377" s="3"/>
      <c r="AM377" s="3"/>
      <c r="AN377" s="3"/>
      <c r="AO377" s="3"/>
    </row>
    <row r="378" spans="1:41" ht="12.75" customHeight="1" x14ac:dyDescent="0.2">
      <c r="A378" s="3"/>
      <c r="B378" s="3"/>
      <c r="C378" s="3"/>
      <c r="D378" s="43"/>
      <c r="E378" s="3"/>
      <c r="F378" s="3"/>
      <c r="G378" s="3"/>
      <c r="H378" s="3"/>
      <c r="I378" s="3"/>
      <c r="J378" s="3"/>
      <c r="K378" s="3"/>
      <c r="L378" s="3"/>
      <c r="M378" s="3"/>
      <c r="N378" s="3"/>
      <c r="O378" s="3"/>
      <c r="P378" s="3"/>
      <c r="Q378" s="3"/>
      <c r="R378" s="3"/>
      <c r="S378" s="1"/>
      <c r="T378" s="1"/>
      <c r="U378" s="3"/>
      <c r="V378" s="3"/>
      <c r="W378" s="3"/>
      <c r="X378" s="3"/>
      <c r="Y378" s="3"/>
      <c r="Z378" s="3"/>
      <c r="AA378" s="3"/>
      <c r="AB378" s="3"/>
      <c r="AC378" s="3"/>
      <c r="AD378" s="3"/>
      <c r="AE378" s="3"/>
      <c r="AF378" s="3"/>
      <c r="AG378" s="3"/>
      <c r="AH378" s="3"/>
      <c r="AI378" s="3"/>
      <c r="AJ378" s="3"/>
      <c r="AK378" s="3"/>
      <c r="AL378" s="3"/>
      <c r="AM378" s="3"/>
      <c r="AN378" s="3"/>
      <c r="AO378" s="3"/>
    </row>
    <row r="379" spans="1:41" ht="12.75" customHeight="1" x14ac:dyDescent="0.2">
      <c r="A379" s="3"/>
      <c r="B379" s="3"/>
      <c r="C379" s="3"/>
      <c r="D379" s="43"/>
      <c r="E379" s="3"/>
      <c r="F379" s="3"/>
      <c r="G379" s="3"/>
      <c r="H379" s="3"/>
      <c r="I379" s="3"/>
      <c r="J379" s="3"/>
      <c r="K379" s="3"/>
      <c r="L379" s="3"/>
      <c r="M379" s="3"/>
      <c r="N379" s="3"/>
      <c r="O379" s="3"/>
      <c r="P379" s="3"/>
      <c r="Q379" s="3"/>
      <c r="R379" s="3"/>
      <c r="S379" s="1"/>
      <c r="T379" s="1"/>
      <c r="U379" s="3"/>
      <c r="V379" s="3"/>
      <c r="W379" s="3"/>
      <c r="X379" s="3"/>
      <c r="Y379" s="3"/>
      <c r="Z379" s="3"/>
      <c r="AA379" s="3"/>
      <c r="AB379" s="3"/>
      <c r="AC379" s="3"/>
      <c r="AD379" s="3"/>
      <c r="AE379" s="3"/>
      <c r="AF379" s="3"/>
      <c r="AG379" s="3"/>
      <c r="AH379" s="3"/>
      <c r="AI379" s="3"/>
      <c r="AJ379" s="3"/>
      <c r="AK379" s="3"/>
      <c r="AL379" s="3"/>
      <c r="AM379" s="3"/>
      <c r="AN379" s="3"/>
      <c r="AO379" s="3"/>
    </row>
    <row r="380" spans="1:41" ht="12.75" customHeight="1" x14ac:dyDescent="0.2">
      <c r="A380" s="3"/>
      <c r="B380" s="3"/>
      <c r="C380" s="3"/>
      <c r="D380" s="43"/>
      <c r="E380" s="3"/>
      <c r="F380" s="3"/>
      <c r="G380" s="3"/>
      <c r="H380" s="3"/>
      <c r="I380" s="3"/>
      <c r="J380" s="3"/>
      <c r="K380" s="3"/>
      <c r="L380" s="3"/>
      <c r="M380" s="3"/>
      <c r="N380" s="3"/>
      <c r="O380" s="3"/>
      <c r="P380" s="3"/>
      <c r="Q380" s="3"/>
      <c r="R380" s="3"/>
      <c r="S380" s="1"/>
      <c r="T380" s="1"/>
      <c r="U380" s="3"/>
      <c r="V380" s="3"/>
      <c r="W380" s="3"/>
      <c r="X380" s="3"/>
      <c r="Y380" s="3"/>
      <c r="Z380" s="3"/>
      <c r="AA380" s="3"/>
      <c r="AB380" s="3"/>
      <c r="AC380" s="3"/>
      <c r="AD380" s="3"/>
      <c r="AE380" s="3"/>
      <c r="AF380" s="3"/>
      <c r="AG380" s="3"/>
      <c r="AH380" s="3"/>
      <c r="AI380" s="3"/>
      <c r="AJ380" s="3"/>
      <c r="AK380" s="3"/>
      <c r="AL380" s="3"/>
      <c r="AM380" s="3"/>
      <c r="AN380" s="3"/>
      <c r="AO380" s="3"/>
    </row>
    <row r="381" spans="1:41" ht="12.75" customHeight="1" x14ac:dyDescent="0.2">
      <c r="A381" s="3"/>
      <c r="B381" s="3"/>
      <c r="C381" s="3"/>
      <c r="D381" s="43"/>
      <c r="E381" s="3"/>
      <c r="F381" s="3"/>
      <c r="G381" s="3"/>
      <c r="H381" s="3"/>
      <c r="I381" s="3"/>
      <c r="J381" s="3"/>
      <c r="K381" s="3"/>
      <c r="L381" s="3"/>
      <c r="M381" s="3"/>
      <c r="N381" s="3"/>
      <c r="O381" s="3"/>
      <c r="P381" s="3"/>
      <c r="Q381" s="3"/>
      <c r="R381" s="3"/>
      <c r="S381" s="1"/>
      <c r="T381" s="1"/>
      <c r="U381" s="3"/>
      <c r="V381" s="3"/>
      <c r="W381" s="3"/>
      <c r="X381" s="3"/>
      <c r="Y381" s="3"/>
      <c r="Z381" s="3"/>
      <c r="AA381" s="3"/>
      <c r="AB381" s="3"/>
      <c r="AC381" s="3"/>
      <c r="AD381" s="3"/>
      <c r="AE381" s="3"/>
      <c r="AF381" s="3"/>
      <c r="AG381" s="3"/>
      <c r="AH381" s="3"/>
      <c r="AI381" s="3"/>
      <c r="AJ381" s="3"/>
      <c r="AK381" s="3"/>
      <c r="AL381" s="3"/>
      <c r="AM381" s="3"/>
      <c r="AN381" s="3"/>
      <c r="AO381" s="3"/>
    </row>
    <row r="382" spans="1:41" ht="12.75" customHeight="1" x14ac:dyDescent="0.2">
      <c r="A382" s="3"/>
      <c r="B382" s="3"/>
      <c r="C382" s="3"/>
      <c r="D382" s="43"/>
      <c r="E382" s="3"/>
      <c r="F382" s="3"/>
      <c r="G382" s="3"/>
      <c r="H382" s="3"/>
      <c r="I382" s="3"/>
      <c r="J382" s="3"/>
      <c r="K382" s="3"/>
      <c r="L382" s="3"/>
      <c r="M382" s="3"/>
      <c r="N382" s="3"/>
      <c r="O382" s="3"/>
      <c r="P382" s="3"/>
      <c r="Q382" s="3"/>
      <c r="R382" s="3"/>
      <c r="S382" s="1"/>
      <c r="T382" s="1"/>
      <c r="U382" s="3"/>
      <c r="V382" s="3"/>
      <c r="W382" s="3"/>
      <c r="X382" s="3"/>
      <c r="Y382" s="3"/>
      <c r="Z382" s="3"/>
      <c r="AA382" s="3"/>
      <c r="AB382" s="3"/>
      <c r="AC382" s="3"/>
      <c r="AD382" s="3"/>
      <c r="AE382" s="3"/>
      <c r="AF382" s="3"/>
      <c r="AG382" s="3"/>
      <c r="AH382" s="3"/>
      <c r="AI382" s="3"/>
      <c r="AJ382" s="3"/>
      <c r="AK382" s="3"/>
      <c r="AL382" s="3"/>
      <c r="AM382" s="3"/>
      <c r="AN382" s="3"/>
      <c r="AO382" s="3"/>
    </row>
    <row r="383" spans="1:41" ht="12.75" customHeight="1" x14ac:dyDescent="0.2">
      <c r="A383" s="3"/>
      <c r="B383" s="3"/>
      <c r="C383" s="3"/>
      <c r="D383" s="43"/>
      <c r="E383" s="3"/>
      <c r="F383" s="3"/>
      <c r="G383" s="3"/>
      <c r="H383" s="3"/>
      <c r="I383" s="3"/>
      <c r="J383" s="3"/>
      <c r="K383" s="3"/>
      <c r="L383" s="3"/>
      <c r="M383" s="3"/>
      <c r="N383" s="3"/>
      <c r="O383" s="3"/>
      <c r="P383" s="3"/>
      <c r="Q383" s="3"/>
      <c r="R383" s="3"/>
      <c r="S383" s="1"/>
      <c r="T383" s="1"/>
      <c r="U383" s="3"/>
      <c r="V383" s="3"/>
      <c r="W383" s="3"/>
      <c r="X383" s="3"/>
      <c r="Y383" s="3"/>
      <c r="Z383" s="3"/>
      <c r="AA383" s="3"/>
      <c r="AB383" s="3"/>
      <c r="AC383" s="3"/>
      <c r="AD383" s="3"/>
      <c r="AE383" s="3"/>
      <c r="AF383" s="3"/>
      <c r="AG383" s="3"/>
      <c r="AH383" s="3"/>
      <c r="AI383" s="3"/>
      <c r="AJ383" s="3"/>
      <c r="AK383" s="3"/>
      <c r="AL383" s="3"/>
      <c r="AM383" s="3"/>
      <c r="AN383" s="3"/>
      <c r="AO383" s="3"/>
    </row>
    <row r="384" spans="1:41" ht="12.75" customHeight="1" x14ac:dyDescent="0.2">
      <c r="A384" s="3"/>
      <c r="B384" s="3"/>
      <c r="C384" s="3"/>
      <c r="D384" s="43"/>
      <c r="E384" s="3"/>
      <c r="F384" s="3"/>
      <c r="G384" s="3"/>
      <c r="H384" s="3"/>
      <c r="I384" s="3"/>
      <c r="J384" s="3"/>
      <c r="K384" s="3"/>
      <c r="L384" s="3"/>
      <c r="M384" s="3"/>
      <c r="N384" s="3"/>
      <c r="O384" s="3"/>
      <c r="P384" s="3"/>
      <c r="Q384" s="3"/>
      <c r="R384" s="3"/>
      <c r="S384" s="1"/>
      <c r="T384" s="1"/>
      <c r="U384" s="3"/>
      <c r="V384" s="3"/>
      <c r="W384" s="3"/>
      <c r="X384" s="3"/>
      <c r="Y384" s="3"/>
      <c r="Z384" s="3"/>
      <c r="AA384" s="3"/>
      <c r="AB384" s="3"/>
      <c r="AC384" s="3"/>
      <c r="AD384" s="3"/>
      <c r="AE384" s="3"/>
      <c r="AF384" s="3"/>
      <c r="AG384" s="3"/>
      <c r="AH384" s="3"/>
      <c r="AI384" s="3"/>
      <c r="AJ384" s="3"/>
      <c r="AK384" s="3"/>
      <c r="AL384" s="3"/>
      <c r="AM384" s="3"/>
      <c r="AN384" s="3"/>
      <c r="AO384" s="3"/>
    </row>
    <row r="385" spans="1:41" ht="12.75" customHeight="1" x14ac:dyDescent="0.2">
      <c r="A385" s="3"/>
      <c r="B385" s="3"/>
      <c r="C385" s="3"/>
      <c r="D385" s="43"/>
      <c r="E385" s="3"/>
      <c r="F385" s="3"/>
      <c r="G385" s="3"/>
      <c r="H385" s="3"/>
      <c r="I385" s="3"/>
      <c r="J385" s="3"/>
      <c r="K385" s="3"/>
      <c r="L385" s="3"/>
      <c r="M385" s="3"/>
      <c r="N385" s="3"/>
      <c r="O385" s="3"/>
      <c r="P385" s="3"/>
      <c r="Q385" s="3"/>
      <c r="R385" s="3"/>
      <c r="S385" s="1"/>
      <c r="T385" s="1"/>
      <c r="U385" s="3"/>
      <c r="V385" s="3"/>
      <c r="W385" s="3"/>
      <c r="X385" s="3"/>
      <c r="Y385" s="3"/>
      <c r="Z385" s="3"/>
      <c r="AA385" s="3"/>
      <c r="AB385" s="3"/>
      <c r="AC385" s="3"/>
      <c r="AD385" s="3"/>
      <c r="AE385" s="3"/>
      <c r="AF385" s="3"/>
      <c r="AG385" s="3"/>
      <c r="AH385" s="3"/>
      <c r="AI385" s="3"/>
      <c r="AJ385" s="3"/>
      <c r="AK385" s="3"/>
      <c r="AL385" s="3"/>
      <c r="AM385" s="3"/>
      <c r="AN385" s="3"/>
      <c r="AO385" s="3"/>
    </row>
    <row r="386" spans="1:41" ht="12.75" customHeight="1" x14ac:dyDescent="0.2">
      <c r="A386" s="3"/>
      <c r="B386" s="3"/>
      <c r="C386" s="3"/>
      <c r="D386" s="43"/>
      <c r="E386" s="3"/>
      <c r="F386" s="3"/>
      <c r="G386" s="3"/>
      <c r="H386" s="3"/>
      <c r="I386" s="3"/>
      <c r="J386" s="3"/>
      <c r="K386" s="3"/>
      <c r="L386" s="3"/>
      <c r="M386" s="3"/>
      <c r="N386" s="3"/>
      <c r="O386" s="3"/>
      <c r="P386" s="3"/>
      <c r="Q386" s="3"/>
      <c r="R386" s="3"/>
      <c r="S386" s="1"/>
      <c r="T386" s="1"/>
      <c r="U386" s="3"/>
      <c r="V386" s="3"/>
      <c r="W386" s="3"/>
      <c r="X386" s="3"/>
      <c r="Y386" s="3"/>
      <c r="Z386" s="3"/>
      <c r="AA386" s="3"/>
      <c r="AB386" s="3"/>
      <c r="AC386" s="3"/>
      <c r="AD386" s="3"/>
      <c r="AE386" s="3"/>
      <c r="AF386" s="3"/>
      <c r="AG386" s="3"/>
      <c r="AH386" s="3"/>
      <c r="AI386" s="3"/>
      <c r="AJ386" s="3"/>
      <c r="AK386" s="3"/>
      <c r="AL386" s="3"/>
      <c r="AM386" s="3"/>
      <c r="AN386" s="3"/>
      <c r="AO386" s="3"/>
    </row>
    <row r="387" spans="1:41" ht="12.75" customHeight="1" x14ac:dyDescent="0.2">
      <c r="A387" s="3"/>
      <c r="B387" s="3"/>
      <c r="C387" s="3"/>
      <c r="D387" s="43"/>
      <c r="E387" s="3"/>
      <c r="F387" s="3"/>
      <c r="G387" s="3"/>
      <c r="H387" s="3"/>
      <c r="I387" s="3"/>
      <c r="J387" s="3"/>
      <c r="K387" s="3"/>
      <c r="L387" s="3"/>
      <c r="M387" s="3"/>
      <c r="N387" s="3"/>
      <c r="O387" s="3"/>
      <c r="P387" s="3"/>
      <c r="Q387" s="3"/>
      <c r="R387" s="3"/>
      <c r="S387" s="1"/>
      <c r="T387" s="1"/>
      <c r="U387" s="3"/>
      <c r="V387" s="3"/>
      <c r="W387" s="3"/>
      <c r="X387" s="3"/>
      <c r="Y387" s="3"/>
      <c r="Z387" s="3"/>
      <c r="AA387" s="3"/>
      <c r="AB387" s="3"/>
      <c r="AC387" s="3"/>
      <c r="AD387" s="3"/>
      <c r="AE387" s="3"/>
      <c r="AF387" s="3"/>
      <c r="AG387" s="3"/>
      <c r="AH387" s="3"/>
      <c r="AI387" s="3"/>
      <c r="AJ387" s="3"/>
      <c r="AK387" s="3"/>
      <c r="AL387" s="3"/>
      <c r="AM387" s="3"/>
      <c r="AN387" s="3"/>
      <c r="AO387" s="3"/>
    </row>
    <row r="388" spans="1:41" ht="12.75" customHeight="1" x14ac:dyDescent="0.2">
      <c r="A388" s="3"/>
      <c r="B388" s="3"/>
      <c r="C388" s="3"/>
      <c r="D388" s="43"/>
      <c r="E388" s="3"/>
      <c r="F388" s="3"/>
      <c r="G388" s="3"/>
      <c r="H388" s="3"/>
      <c r="I388" s="3"/>
      <c r="J388" s="3"/>
      <c r="K388" s="3"/>
      <c r="L388" s="3"/>
      <c r="M388" s="3"/>
      <c r="N388" s="3"/>
      <c r="O388" s="3"/>
      <c r="P388" s="3"/>
      <c r="Q388" s="3"/>
      <c r="R388" s="3"/>
      <c r="S388" s="1"/>
      <c r="T388" s="1"/>
      <c r="U388" s="3"/>
      <c r="V388" s="3"/>
      <c r="W388" s="3"/>
      <c r="X388" s="3"/>
      <c r="Y388" s="3"/>
      <c r="Z388" s="3"/>
      <c r="AA388" s="3"/>
      <c r="AB388" s="3"/>
      <c r="AC388" s="3"/>
      <c r="AD388" s="3"/>
      <c r="AE388" s="3"/>
      <c r="AF388" s="3"/>
      <c r="AG388" s="3"/>
      <c r="AH388" s="3"/>
      <c r="AI388" s="3"/>
      <c r="AJ388" s="3"/>
      <c r="AK388" s="3"/>
      <c r="AL388" s="3"/>
      <c r="AM388" s="3"/>
      <c r="AN388" s="3"/>
      <c r="AO388" s="3"/>
    </row>
    <row r="389" spans="1:41" ht="12.75" customHeight="1" x14ac:dyDescent="0.2">
      <c r="A389" s="3"/>
      <c r="B389" s="3"/>
      <c r="C389" s="3"/>
      <c r="D389" s="43"/>
      <c r="E389" s="3"/>
      <c r="F389" s="3"/>
      <c r="G389" s="3"/>
      <c r="H389" s="3"/>
      <c r="I389" s="3"/>
      <c r="J389" s="3"/>
      <c r="K389" s="3"/>
      <c r="L389" s="3"/>
      <c r="M389" s="3"/>
      <c r="N389" s="3"/>
      <c r="O389" s="3"/>
      <c r="P389" s="3"/>
      <c r="Q389" s="3"/>
      <c r="R389" s="3"/>
      <c r="S389" s="1"/>
      <c r="T389" s="1"/>
      <c r="U389" s="3"/>
      <c r="V389" s="3"/>
      <c r="W389" s="3"/>
      <c r="X389" s="3"/>
      <c r="Y389" s="3"/>
      <c r="Z389" s="3"/>
      <c r="AA389" s="3"/>
      <c r="AB389" s="3"/>
      <c r="AC389" s="3"/>
      <c r="AD389" s="3"/>
      <c r="AE389" s="3"/>
      <c r="AF389" s="3"/>
      <c r="AG389" s="3"/>
      <c r="AH389" s="3"/>
      <c r="AI389" s="3"/>
      <c r="AJ389" s="3"/>
      <c r="AK389" s="3"/>
      <c r="AL389" s="3"/>
      <c r="AM389" s="3"/>
      <c r="AN389" s="3"/>
      <c r="AO389" s="3"/>
    </row>
    <row r="390" spans="1:41" ht="12.75" customHeight="1" x14ac:dyDescent="0.2">
      <c r="A390" s="3"/>
      <c r="B390" s="3"/>
      <c r="C390" s="3"/>
      <c r="D390" s="43"/>
      <c r="E390" s="3"/>
      <c r="F390" s="3"/>
      <c r="G390" s="3"/>
      <c r="H390" s="3"/>
      <c r="I390" s="3"/>
      <c r="J390" s="3"/>
      <c r="K390" s="3"/>
      <c r="L390" s="3"/>
      <c r="M390" s="3"/>
      <c r="N390" s="3"/>
      <c r="O390" s="3"/>
      <c r="P390" s="3"/>
      <c r="Q390" s="3"/>
      <c r="R390" s="3"/>
      <c r="S390" s="1"/>
      <c r="T390" s="1"/>
      <c r="U390" s="3"/>
      <c r="V390" s="3"/>
      <c r="W390" s="3"/>
      <c r="X390" s="3"/>
      <c r="Y390" s="3"/>
      <c r="Z390" s="3"/>
      <c r="AA390" s="3"/>
      <c r="AB390" s="3"/>
      <c r="AC390" s="3"/>
      <c r="AD390" s="3"/>
      <c r="AE390" s="3"/>
      <c r="AF390" s="3"/>
      <c r="AG390" s="3"/>
      <c r="AH390" s="3"/>
      <c r="AI390" s="3"/>
      <c r="AJ390" s="3"/>
      <c r="AK390" s="3"/>
      <c r="AL390" s="3"/>
      <c r="AM390" s="3"/>
      <c r="AN390" s="3"/>
      <c r="AO390" s="3"/>
    </row>
    <row r="391" spans="1:41" ht="12.75" customHeight="1" x14ac:dyDescent="0.2">
      <c r="A391" s="3"/>
      <c r="B391" s="3"/>
      <c r="C391" s="3"/>
      <c r="D391" s="43"/>
      <c r="E391" s="3"/>
      <c r="F391" s="3"/>
      <c r="G391" s="3"/>
      <c r="H391" s="3"/>
      <c r="I391" s="3"/>
      <c r="J391" s="3"/>
      <c r="K391" s="3"/>
      <c r="L391" s="3"/>
      <c r="M391" s="3"/>
      <c r="N391" s="3"/>
      <c r="O391" s="3"/>
      <c r="P391" s="3"/>
      <c r="Q391" s="3"/>
      <c r="R391" s="3"/>
      <c r="S391" s="1"/>
      <c r="T391" s="1"/>
      <c r="U391" s="3"/>
      <c r="V391" s="3"/>
      <c r="W391" s="3"/>
      <c r="X391" s="3"/>
      <c r="Y391" s="3"/>
      <c r="Z391" s="3"/>
      <c r="AA391" s="3"/>
      <c r="AB391" s="3"/>
      <c r="AC391" s="3"/>
      <c r="AD391" s="3"/>
      <c r="AE391" s="3"/>
      <c r="AF391" s="3"/>
      <c r="AG391" s="3"/>
      <c r="AH391" s="3"/>
      <c r="AI391" s="3"/>
      <c r="AJ391" s="3"/>
      <c r="AK391" s="3"/>
      <c r="AL391" s="3"/>
      <c r="AM391" s="3"/>
      <c r="AN391" s="3"/>
      <c r="AO391" s="3"/>
    </row>
    <row r="392" spans="1:41" ht="12.75" customHeight="1" x14ac:dyDescent="0.2">
      <c r="A392" s="3"/>
      <c r="B392" s="3"/>
      <c r="C392" s="3"/>
      <c r="D392" s="43"/>
      <c r="E392" s="3"/>
      <c r="F392" s="3"/>
      <c r="G392" s="3"/>
      <c r="H392" s="3"/>
      <c r="I392" s="3"/>
      <c r="J392" s="3"/>
      <c r="K392" s="3"/>
      <c r="L392" s="3"/>
      <c r="M392" s="3"/>
      <c r="N392" s="3"/>
      <c r="O392" s="3"/>
      <c r="P392" s="3"/>
      <c r="Q392" s="3"/>
      <c r="R392" s="3"/>
      <c r="S392" s="1"/>
      <c r="T392" s="1"/>
      <c r="U392" s="3"/>
      <c r="V392" s="3"/>
      <c r="W392" s="3"/>
      <c r="X392" s="3"/>
      <c r="Y392" s="3"/>
      <c r="Z392" s="3"/>
      <c r="AA392" s="3"/>
      <c r="AB392" s="3"/>
      <c r="AC392" s="3"/>
      <c r="AD392" s="3"/>
      <c r="AE392" s="3"/>
      <c r="AF392" s="3"/>
      <c r="AG392" s="3"/>
      <c r="AH392" s="3"/>
      <c r="AI392" s="3"/>
      <c r="AJ392" s="3"/>
      <c r="AK392" s="3"/>
      <c r="AL392" s="3"/>
      <c r="AM392" s="3"/>
      <c r="AN392" s="3"/>
      <c r="AO392" s="3"/>
    </row>
    <row r="393" spans="1:41" ht="12.75" customHeight="1" x14ac:dyDescent="0.2">
      <c r="A393" s="3"/>
      <c r="B393" s="3"/>
      <c r="C393" s="3"/>
      <c r="D393" s="43"/>
      <c r="E393" s="3"/>
      <c r="F393" s="3"/>
      <c r="G393" s="3"/>
      <c r="H393" s="3"/>
      <c r="I393" s="3"/>
      <c r="J393" s="3"/>
      <c r="K393" s="3"/>
      <c r="L393" s="3"/>
      <c r="M393" s="3"/>
      <c r="N393" s="3"/>
      <c r="O393" s="3"/>
      <c r="P393" s="3"/>
      <c r="Q393" s="3"/>
      <c r="R393" s="3"/>
      <c r="S393" s="1"/>
      <c r="T393" s="1"/>
      <c r="U393" s="3"/>
      <c r="V393" s="3"/>
      <c r="W393" s="3"/>
      <c r="X393" s="3"/>
      <c r="Y393" s="3"/>
      <c r="Z393" s="3"/>
      <c r="AA393" s="3"/>
      <c r="AB393" s="3"/>
      <c r="AC393" s="3"/>
      <c r="AD393" s="3"/>
      <c r="AE393" s="3"/>
      <c r="AF393" s="3"/>
      <c r="AG393" s="3"/>
      <c r="AH393" s="3"/>
      <c r="AI393" s="3"/>
      <c r="AJ393" s="3"/>
      <c r="AK393" s="3"/>
      <c r="AL393" s="3"/>
      <c r="AM393" s="3"/>
      <c r="AN393" s="3"/>
      <c r="AO393" s="3"/>
    </row>
    <row r="394" spans="1:41" ht="12.75" customHeight="1" x14ac:dyDescent="0.2">
      <c r="A394" s="3"/>
      <c r="B394" s="3"/>
      <c r="C394" s="3"/>
      <c r="D394" s="43"/>
      <c r="E394" s="3"/>
      <c r="F394" s="3"/>
      <c r="G394" s="3"/>
      <c r="H394" s="3"/>
      <c r="I394" s="3"/>
      <c r="J394" s="3"/>
      <c r="K394" s="3"/>
      <c r="L394" s="3"/>
      <c r="M394" s="3"/>
      <c r="N394" s="3"/>
      <c r="O394" s="3"/>
      <c r="P394" s="3"/>
      <c r="Q394" s="3"/>
      <c r="R394" s="3"/>
      <c r="S394" s="1"/>
      <c r="T394" s="1"/>
      <c r="U394" s="3"/>
      <c r="V394" s="3"/>
      <c r="W394" s="3"/>
      <c r="X394" s="3"/>
      <c r="Y394" s="3"/>
      <c r="Z394" s="3"/>
      <c r="AA394" s="3"/>
      <c r="AB394" s="3"/>
      <c r="AC394" s="3"/>
      <c r="AD394" s="3"/>
      <c r="AE394" s="3"/>
      <c r="AF394" s="3"/>
      <c r="AG394" s="3"/>
      <c r="AH394" s="3"/>
      <c r="AI394" s="3"/>
      <c r="AJ394" s="3"/>
      <c r="AK394" s="3"/>
      <c r="AL394" s="3"/>
      <c r="AM394" s="3"/>
      <c r="AN394" s="3"/>
      <c r="AO394" s="3"/>
    </row>
    <row r="395" spans="1:41" ht="12.75" customHeight="1" x14ac:dyDescent="0.2">
      <c r="A395" s="3"/>
      <c r="B395" s="3"/>
      <c r="C395" s="3"/>
      <c r="D395" s="43"/>
      <c r="E395" s="3"/>
      <c r="F395" s="3"/>
      <c r="G395" s="3"/>
      <c r="H395" s="3"/>
      <c r="I395" s="3"/>
      <c r="J395" s="3"/>
      <c r="K395" s="3"/>
      <c r="L395" s="3"/>
      <c r="M395" s="3"/>
      <c r="N395" s="3"/>
      <c r="O395" s="3"/>
      <c r="P395" s="3"/>
      <c r="Q395" s="3"/>
      <c r="R395" s="3"/>
      <c r="S395" s="1"/>
      <c r="T395" s="1"/>
      <c r="U395" s="3"/>
      <c r="V395" s="3"/>
      <c r="W395" s="3"/>
      <c r="X395" s="3"/>
      <c r="Y395" s="3"/>
      <c r="Z395" s="3"/>
      <c r="AA395" s="3"/>
      <c r="AB395" s="3"/>
      <c r="AC395" s="3"/>
      <c r="AD395" s="3"/>
      <c r="AE395" s="3"/>
      <c r="AF395" s="3"/>
      <c r="AG395" s="3"/>
      <c r="AH395" s="3"/>
      <c r="AI395" s="3"/>
      <c r="AJ395" s="3"/>
      <c r="AK395" s="3"/>
      <c r="AL395" s="3"/>
      <c r="AM395" s="3"/>
      <c r="AN395" s="3"/>
      <c r="AO395" s="3"/>
    </row>
    <row r="396" spans="1:41" ht="12.75" customHeight="1" x14ac:dyDescent="0.2">
      <c r="A396" s="3"/>
      <c r="B396" s="3"/>
      <c r="C396" s="3"/>
      <c r="D396" s="43"/>
      <c r="E396" s="3"/>
      <c r="F396" s="3"/>
      <c r="G396" s="3"/>
      <c r="H396" s="3"/>
      <c r="I396" s="3"/>
      <c r="J396" s="3"/>
      <c r="K396" s="3"/>
      <c r="L396" s="3"/>
      <c r="M396" s="3"/>
      <c r="N396" s="3"/>
      <c r="O396" s="3"/>
      <c r="P396" s="3"/>
      <c r="Q396" s="3"/>
      <c r="R396" s="3"/>
      <c r="S396" s="1"/>
      <c r="T396" s="1"/>
      <c r="U396" s="3"/>
      <c r="V396" s="3"/>
      <c r="W396" s="3"/>
      <c r="X396" s="3"/>
      <c r="Y396" s="3"/>
      <c r="Z396" s="3"/>
      <c r="AA396" s="3"/>
      <c r="AB396" s="3"/>
      <c r="AC396" s="3"/>
      <c r="AD396" s="3"/>
      <c r="AE396" s="3"/>
      <c r="AF396" s="3"/>
      <c r="AG396" s="3"/>
      <c r="AH396" s="3"/>
      <c r="AI396" s="3"/>
      <c r="AJ396" s="3"/>
      <c r="AK396" s="3"/>
      <c r="AL396" s="3"/>
      <c r="AM396" s="3"/>
      <c r="AN396" s="3"/>
      <c r="AO396" s="3"/>
    </row>
    <row r="397" spans="1:41" ht="12.75" customHeight="1" x14ac:dyDescent="0.2">
      <c r="A397" s="3"/>
      <c r="B397" s="3"/>
      <c r="C397" s="3"/>
      <c r="D397" s="43"/>
      <c r="E397" s="3"/>
      <c r="F397" s="3"/>
      <c r="G397" s="3"/>
      <c r="H397" s="3"/>
      <c r="I397" s="3"/>
      <c r="J397" s="3"/>
      <c r="K397" s="3"/>
      <c r="L397" s="3"/>
      <c r="M397" s="3"/>
      <c r="N397" s="3"/>
      <c r="O397" s="3"/>
      <c r="P397" s="3"/>
      <c r="Q397" s="3"/>
      <c r="R397" s="3"/>
      <c r="S397" s="1"/>
      <c r="T397" s="1"/>
      <c r="U397" s="3"/>
      <c r="V397" s="3"/>
      <c r="W397" s="3"/>
      <c r="X397" s="3"/>
      <c r="Y397" s="3"/>
      <c r="Z397" s="3"/>
      <c r="AA397" s="3"/>
      <c r="AB397" s="3"/>
      <c r="AC397" s="3"/>
      <c r="AD397" s="3"/>
      <c r="AE397" s="3"/>
      <c r="AF397" s="3"/>
      <c r="AG397" s="3"/>
      <c r="AH397" s="3"/>
      <c r="AI397" s="3"/>
      <c r="AJ397" s="3"/>
      <c r="AK397" s="3"/>
      <c r="AL397" s="3"/>
      <c r="AM397" s="3"/>
      <c r="AN397" s="3"/>
      <c r="AO397" s="3"/>
    </row>
    <row r="398" spans="1:41" ht="12.75" customHeight="1" x14ac:dyDescent="0.2">
      <c r="A398" s="3"/>
      <c r="B398" s="3"/>
      <c r="C398" s="3"/>
      <c r="D398" s="43"/>
      <c r="E398" s="3"/>
      <c r="F398" s="3"/>
      <c r="G398" s="3"/>
      <c r="H398" s="3"/>
      <c r="I398" s="3"/>
      <c r="J398" s="3"/>
      <c r="K398" s="3"/>
      <c r="L398" s="3"/>
      <c r="M398" s="3"/>
      <c r="N398" s="3"/>
      <c r="O398" s="3"/>
      <c r="P398" s="3"/>
      <c r="Q398" s="3"/>
      <c r="R398" s="3"/>
      <c r="S398" s="1"/>
      <c r="T398" s="1"/>
      <c r="U398" s="3"/>
      <c r="V398" s="3"/>
      <c r="W398" s="3"/>
      <c r="X398" s="3"/>
      <c r="Y398" s="3"/>
      <c r="Z398" s="3"/>
      <c r="AA398" s="3"/>
      <c r="AB398" s="3"/>
      <c r="AC398" s="3"/>
      <c r="AD398" s="3"/>
      <c r="AE398" s="3"/>
      <c r="AF398" s="3"/>
      <c r="AG398" s="3"/>
      <c r="AH398" s="3"/>
      <c r="AI398" s="3"/>
      <c r="AJ398" s="3"/>
      <c r="AK398" s="3"/>
      <c r="AL398" s="3"/>
      <c r="AM398" s="3"/>
      <c r="AN398" s="3"/>
      <c r="AO398" s="3"/>
    </row>
    <row r="399" spans="1:41" ht="12.75" customHeight="1" x14ac:dyDescent="0.2">
      <c r="A399" s="3"/>
      <c r="B399" s="3"/>
      <c r="C399" s="3"/>
      <c r="D399" s="43"/>
      <c r="E399" s="3"/>
      <c r="F399" s="3"/>
      <c r="G399" s="3"/>
      <c r="H399" s="3"/>
      <c r="I399" s="3"/>
      <c r="J399" s="3"/>
      <c r="K399" s="3"/>
      <c r="L399" s="3"/>
      <c r="M399" s="3"/>
      <c r="N399" s="3"/>
      <c r="O399" s="3"/>
      <c r="P399" s="3"/>
      <c r="Q399" s="3"/>
      <c r="R399" s="3"/>
      <c r="S399" s="1"/>
      <c r="T399" s="1"/>
      <c r="U399" s="3"/>
      <c r="V399" s="3"/>
      <c r="W399" s="3"/>
      <c r="X399" s="3"/>
      <c r="Y399" s="3"/>
      <c r="Z399" s="3"/>
      <c r="AA399" s="3"/>
      <c r="AB399" s="3"/>
      <c r="AC399" s="3"/>
      <c r="AD399" s="3"/>
      <c r="AE399" s="3"/>
      <c r="AF399" s="3"/>
      <c r="AG399" s="3"/>
      <c r="AH399" s="3"/>
      <c r="AI399" s="3"/>
      <c r="AJ399" s="3"/>
      <c r="AK399" s="3"/>
      <c r="AL399" s="3"/>
      <c r="AM399" s="3"/>
      <c r="AN399" s="3"/>
      <c r="AO399" s="3"/>
    </row>
    <row r="400" spans="1:41" ht="12.75" customHeight="1" x14ac:dyDescent="0.2">
      <c r="A400" s="3"/>
      <c r="B400" s="3"/>
      <c r="C400" s="3"/>
      <c r="D400" s="43"/>
      <c r="E400" s="3"/>
      <c r="F400" s="3"/>
      <c r="G400" s="3"/>
      <c r="H400" s="3"/>
      <c r="I400" s="3"/>
      <c r="J400" s="3"/>
      <c r="K400" s="3"/>
      <c r="L400" s="3"/>
      <c r="M400" s="3"/>
      <c r="N400" s="3"/>
      <c r="O400" s="3"/>
      <c r="P400" s="3"/>
      <c r="Q400" s="3"/>
      <c r="R400" s="3"/>
      <c r="S400" s="1"/>
      <c r="T400" s="1"/>
      <c r="U400" s="3"/>
      <c r="V400" s="3"/>
      <c r="W400" s="3"/>
      <c r="X400" s="3"/>
      <c r="Y400" s="3"/>
      <c r="Z400" s="3"/>
      <c r="AA400" s="3"/>
      <c r="AB400" s="3"/>
      <c r="AC400" s="3"/>
      <c r="AD400" s="3"/>
      <c r="AE400" s="3"/>
      <c r="AF400" s="3"/>
      <c r="AG400" s="3"/>
      <c r="AH400" s="3"/>
      <c r="AI400" s="3"/>
      <c r="AJ400" s="3"/>
      <c r="AK400" s="3"/>
      <c r="AL400" s="3"/>
      <c r="AM400" s="3"/>
      <c r="AN400" s="3"/>
      <c r="AO400" s="3"/>
    </row>
    <row r="401" spans="1:41" ht="12.75" customHeight="1" x14ac:dyDescent="0.2">
      <c r="A401" s="3"/>
      <c r="B401" s="3"/>
      <c r="C401" s="3"/>
      <c r="D401" s="43"/>
      <c r="E401" s="3"/>
      <c r="F401" s="3"/>
      <c r="G401" s="3"/>
      <c r="H401" s="3"/>
      <c r="I401" s="3"/>
      <c r="J401" s="3"/>
      <c r="K401" s="3"/>
      <c r="L401" s="3"/>
      <c r="M401" s="3"/>
      <c r="N401" s="3"/>
      <c r="O401" s="3"/>
      <c r="P401" s="3"/>
      <c r="Q401" s="3"/>
      <c r="R401" s="3"/>
      <c r="S401" s="1"/>
      <c r="T401" s="1"/>
      <c r="U401" s="3"/>
      <c r="V401" s="3"/>
      <c r="W401" s="3"/>
      <c r="X401" s="3"/>
      <c r="Y401" s="3"/>
      <c r="Z401" s="3"/>
      <c r="AA401" s="3"/>
      <c r="AB401" s="3"/>
      <c r="AC401" s="3"/>
      <c r="AD401" s="3"/>
      <c r="AE401" s="3"/>
      <c r="AF401" s="3"/>
      <c r="AG401" s="3"/>
      <c r="AH401" s="3"/>
      <c r="AI401" s="3"/>
      <c r="AJ401" s="3"/>
      <c r="AK401" s="3"/>
      <c r="AL401" s="3"/>
      <c r="AM401" s="3"/>
      <c r="AN401" s="3"/>
      <c r="AO401" s="3"/>
    </row>
    <row r="402" spans="1:41" ht="12.75" customHeight="1" x14ac:dyDescent="0.2">
      <c r="A402" s="3"/>
      <c r="B402" s="3"/>
      <c r="C402" s="3"/>
      <c r="D402" s="43"/>
      <c r="E402" s="3"/>
      <c r="F402" s="3"/>
      <c r="G402" s="3"/>
      <c r="H402" s="3"/>
      <c r="I402" s="3"/>
      <c r="J402" s="3"/>
      <c r="K402" s="3"/>
      <c r="L402" s="3"/>
      <c r="M402" s="3"/>
      <c r="N402" s="3"/>
      <c r="O402" s="3"/>
      <c r="P402" s="3"/>
      <c r="Q402" s="3"/>
      <c r="R402" s="3"/>
      <c r="S402" s="1"/>
      <c r="T402" s="1"/>
      <c r="U402" s="3"/>
      <c r="V402" s="3"/>
      <c r="W402" s="3"/>
      <c r="X402" s="3"/>
      <c r="Y402" s="3"/>
      <c r="Z402" s="3"/>
      <c r="AA402" s="3"/>
      <c r="AB402" s="3"/>
      <c r="AC402" s="3"/>
      <c r="AD402" s="3"/>
      <c r="AE402" s="3"/>
      <c r="AF402" s="3"/>
      <c r="AG402" s="3"/>
      <c r="AH402" s="3"/>
      <c r="AI402" s="3"/>
      <c r="AJ402" s="3"/>
      <c r="AK402" s="3"/>
      <c r="AL402" s="3"/>
      <c r="AM402" s="3"/>
      <c r="AN402" s="3"/>
      <c r="AO402" s="3"/>
    </row>
    <row r="403" spans="1:41" ht="12.75" customHeight="1" x14ac:dyDescent="0.2">
      <c r="A403" s="3"/>
      <c r="B403" s="3"/>
      <c r="C403" s="3"/>
      <c r="D403" s="43"/>
      <c r="E403" s="3"/>
      <c r="F403" s="3"/>
      <c r="G403" s="3"/>
      <c r="H403" s="3"/>
      <c r="I403" s="3"/>
      <c r="J403" s="3"/>
      <c r="K403" s="3"/>
      <c r="L403" s="3"/>
      <c r="M403" s="3"/>
      <c r="N403" s="3"/>
      <c r="O403" s="3"/>
      <c r="P403" s="3"/>
      <c r="Q403" s="3"/>
      <c r="R403" s="3"/>
      <c r="S403" s="1"/>
      <c r="T403" s="1"/>
      <c r="U403" s="3"/>
      <c r="V403" s="3"/>
      <c r="W403" s="3"/>
      <c r="X403" s="3"/>
      <c r="Y403" s="3"/>
      <c r="Z403" s="3"/>
      <c r="AA403" s="3"/>
      <c r="AB403" s="3"/>
      <c r="AC403" s="3"/>
      <c r="AD403" s="3"/>
      <c r="AE403" s="3"/>
      <c r="AF403" s="3"/>
      <c r="AG403" s="3"/>
      <c r="AH403" s="3"/>
      <c r="AI403" s="3"/>
      <c r="AJ403" s="3"/>
      <c r="AK403" s="3"/>
      <c r="AL403" s="3"/>
      <c r="AM403" s="3"/>
      <c r="AN403" s="3"/>
      <c r="AO403" s="3"/>
    </row>
    <row r="404" spans="1:41" ht="12.75" customHeight="1" x14ac:dyDescent="0.2">
      <c r="A404" s="3"/>
      <c r="B404" s="3"/>
      <c r="C404" s="3"/>
      <c r="D404" s="43"/>
      <c r="E404" s="3"/>
      <c r="F404" s="3"/>
      <c r="G404" s="3"/>
      <c r="H404" s="3"/>
      <c r="I404" s="3"/>
      <c r="J404" s="3"/>
      <c r="K404" s="3"/>
      <c r="L404" s="3"/>
      <c r="M404" s="3"/>
      <c r="N404" s="3"/>
      <c r="O404" s="3"/>
      <c r="P404" s="3"/>
      <c r="Q404" s="3"/>
      <c r="R404" s="3"/>
      <c r="S404" s="1"/>
      <c r="T404" s="1"/>
      <c r="U404" s="3"/>
      <c r="V404" s="3"/>
      <c r="W404" s="3"/>
      <c r="X404" s="3"/>
      <c r="Y404" s="3"/>
      <c r="Z404" s="3"/>
      <c r="AA404" s="3"/>
      <c r="AB404" s="3"/>
      <c r="AC404" s="3"/>
      <c r="AD404" s="3"/>
      <c r="AE404" s="3"/>
      <c r="AF404" s="3"/>
      <c r="AG404" s="3"/>
      <c r="AH404" s="3"/>
      <c r="AI404" s="3"/>
      <c r="AJ404" s="3"/>
      <c r="AK404" s="3"/>
      <c r="AL404" s="3"/>
      <c r="AM404" s="3"/>
      <c r="AN404" s="3"/>
      <c r="AO404" s="3"/>
    </row>
    <row r="405" spans="1:41" ht="12.75" customHeight="1" x14ac:dyDescent="0.2">
      <c r="A405" s="3"/>
      <c r="B405" s="3"/>
      <c r="C405" s="3"/>
      <c r="D405" s="43"/>
      <c r="E405" s="3"/>
      <c r="F405" s="3"/>
      <c r="G405" s="3"/>
      <c r="H405" s="3"/>
      <c r="I405" s="3"/>
      <c r="J405" s="3"/>
      <c r="K405" s="3"/>
      <c r="L405" s="3"/>
      <c r="M405" s="3"/>
      <c r="N405" s="3"/>
      <c r="O405" s="3"/>
      <c r="P405" s="3"/>
      <c r="Q405" s="3"/>
      <c r="R405" s="3"/>
      <c r="S405" s="1"/>
      <c r="T405" s="1"/>
      <c r="U405" s="3"/>
      <c r="V405" s="3"/>
      <c r="W405" s="3"/>
      <c r="X405" s="3"/>
      <c r="Y405" s="3"/>
      <c r="Z405" s="3"/>
      <c r="AA405" s="3"/>
      <c r="AB405" s="3"/>
      <c r="AC405" s="3"/>
      <c r="AD405" s="3"/>
      <c r="AE405" s="3"/>
      <c r="AF405" s="3"/>
      <c r="AG405" s="3"/>
      <c r="AH405" s="3"/>
      <c r="AI405" s="3"/>
      <c r="AJ405" s="3"/>
      <c r="AK405" s="3"/>
      <c r="AL405" s="3"/>
      <c r="AM405" s="3"/>
      <c r="AN405" s="3"/>
      <c r="AO405" s="3"/>
    </row>
    <row r="406" spans="1:41" ht="12.75" customHeight="1" x14ac:dyDescent="0.2">
      <c r="A406" s="3"/>
      <c r="B406" s="3"/>
      <c r="C406" s="3"/>
      <c r="D406" s="43"/>
      <c r="E406" s="3"/>
      <c r="F406" s="3"/>
      <c r="G406" s="3"/>
      <c r="H406" s="3"/>
      <c r="I406" s="3"/>
      <c r="J406" s="3"/>
      <c r="K406" s="3"/>
      <c r="L406" s="3"/>
      <c r="M406" s="3"/>
      <c r="N406" s="3"/>
      <c r="O406" s="3"/>
      <c r="P406" s="3"/>
      <c r="Q406" s="3"/>
      <c r="R406" s="3"/>
      <c r="S406" s="1"/>
      <c r="T406" s="1"/>
      <c r="U406" s="3"/>
      <c r="V406" s="3"/>
      <c r="W406" s="3"/>
      <c r="X406" s="3"/>
      <c r="Y406" s="3"/>
      <c r="Z406" s="3"/>
      <c r="AA406" s="3"/>
      <c r="AB406" s="3"/>
      <c r="AC406" s="3"/>
      <c r="AD406" s="3"/>
      <c r="AE406" s="3"/>
      <c r="AF406" s="3"/>
      <c r="AG406" s="3"/>
      <c r="AH406" s="3"/>
      <c r="AI406" s="3"/>
      <c r="AJ406" s="3"/>
      <c r="AK406" s="3"/>
      <c r="AL406" s="3"/>
      <c r="AM406" s="3"/>
      <c r="AN406" s="3"/>
      <c r="AO406" s="3"/>
    </row>
    <row r="407" spans="1:41" ht="12.75" customHeight="1" x14ac:dyDescent="0.2">
      <c r="A407" s="3"/>
      <c r="B407" s="3"/>
      <c r="C407" s="3"/>
      <c r="D407" s="43"/>
      <c r="E407" s="3"/>
      <c r="F407" s="3"/>
      <c r="G407" s="3"/>
      <c r="H407" s="3"/>
      <c r="I407" s="3"/>
      <c r="J407" s="3"/>
      <c r="K407" s="3"/>
      <c r="L407" s="3"/>
      <c r="M407" s="3"/>
      <c r="N407" s="3"/>
      <c r="O407" s="3"/>
      <c r="P407" s="3"/>
      <c r="Q407" s="3"/>
      <c r="R407" s="3"/>
      <c r="S407" s="1"/>
      <c r="T407" s="1"/>
      <c r="U407" s="3"/>
      <c r="V407" s="3"/>
      <c r="W407" s="3"/>
      <c r="X407" s="3"/>
      <c r="Y407" s="3"/>
      <c r="Z407" s="3"/>
      <c r="AA407" s="3"/>
      <c r="AB407" s="3"/>
      <c r="AC407" s="3"/>
      <c r="AD407" s="3"/>
      <c r="AE407" s="3"/>
      <c r="AF407" s="3"/>
      <c r="AG407" s="3"/>
      <c r="AH407" s="3"/>
      <c r="AI407" s="3"/>
      <c r="AJ407" s="3"/>
      <c r="AK407" s="3"/>
      <c r="AL407" s="3"/>
      <c r="AM407" s="3"/>
      <c r="AN407" s="3"/>
      <c r="AO407" s="3"/>
    </row>
    <row r="408" spans="1:41" ht="12.75" customHeight="1" x14ac:dyDescent="0.2">
      <c r="A408" s="3"/>
      <c r="B408" s="3"/>
      <c r="C408" s="3"/>
      <c r="D408" s="43"/>
      <c r="E408" s="3"/>
      <c r="F408" s="3"/>
      <c r="G408" s="3"/>
      <c r="H408" s="3"/>
      <c r="I408" s="3"/>
      <c r="J408" s="3"/>
      <c r="K408" s="3"/>
      <c r="L408" s="3"/>
      <c r="M408" s="3"/>
      <c r="N408" s="3"/>
      <c r="O408" s="3"/>
      <c r="P408" s="3"/>
      <c r="Q408" s="3"/>
      <c r="R408" s="3"/>
      <c r="S408" s="1"/>
      <c r="T408" s="1"/>
      <c r="U408" s="3"/>
      <c r="V408" s="3"/>
      <c r="W408" s="3"/>
      <c r="X408" s="3"/>
      <c r="Y408" s="3"/>
      <c r="Z408" s="3"/>
      <c r="AA408" s="3"/>
      <c r="AB408" s="3"/>
      <c r="AC408" s="3"/>
      <c r="AD408" s="3"/>
      <c r="AE408" s="3"/>
      <c r="AF408" s="3"/>
      <c r="AG408" s="3"/>
      <c r="AH408" s="3"/>
      <c r="AI408" s="3"/>
      <c r="AJ408" s="3"/>
      <c r="AK408" s="3"/>
      <c r="AL408" s="3"/>
      <c r="AM408" s="3"/>
      <c r="AN408" s="3"/>
      <c r="AO408" s="3"/>
    </row>
    <row r="409" spans="1:41" ht="12.75" customHeight="1" x14ac:dyDescent="0.2">
      <c r="A409" s="3"/>
      <c r="B409" s="3"/>
      <c r="C409" s="3"/>
      <c r="D409" s="43"/>
      <c r="E409" s="3"/>
      <c r="F409" s="3"/>
      <c r="G409" s="3"/>
      <c r="H409" s="3"/>
      <c r="I409" s="3"/>
      <c r="J409" s="3"/>
      <c r="K409" s="3"/>
      <c r="L409" s="3"/>
      <c r="M409" s="3"/>
      <c r="N409" s="3"/>
      <c r="O409" s="3"/>
      <c r="P409" s="3"/>
      <c r="Q409" s="3"/>
      <c r="R409" s="3"/>
      <c r="S409" s="1"/>
      <c r="T409" s="1"/>
      <c r="U409" s="3"/>
      <c r="V409" s="3"/>
      <c r="W409" s="3"/>
      <c r="X409" s="3"/>
      <c r="Y409" s="3"/>
      <c r="Z409" s="3"/>
      <c r="AA409" s="3"/>
      <c r="AB409" s="3"/>
      <c r="AC409" s="3"/>
      <c r="AD409" s="3"/>
      <c r="AE409" s="3"/>
      <c r="AF409" s="3"/>
      <c r="AG409" s="3"/>
      <c r="AH409" s="3"/>
      <c r="AI409" s="3"/>
      <c r="AJ409" s="3"/>
      <c r="AK409" s="3"/>
      <c r="AL409" s="3"/>
      <c r="AM409" s="3"/>
      <c r="AN409" s="3"/>
      <c r="AO409" s="3"/>
    </row>
    <row r="410" spans="1:41" ht="12.75" customHeight="1" x14ac:dyDescent="0.2">
      <c r="A410" s="3"/>
      <c r="B410" s="3"/>
      <c r="C410" s="3"/>
      <c r="D410" s="43"/>
      <c r="E410" s="3"/>
      <c r="F410" s="3"/>
      <c r="G410" s="3"/>
      <c r="H410" s="3"/>
      <c r="I410" s="3"/>
      <c r="J410" s="3"/>
      <c r="K410" s="3"/>
      <c r="L410" s="3"/>
      <c r="M410" s="3"/>
      <c r="N410" s="3"/>
      <c r="O410" s="3"/>
      <c r="P410" s="3"/>
      <c r="Q410" s="3"/>
      <c r="R410" s="3"/>
      <c r="S410" s="1"/>
      <c r="T410" s="1"/>
      <c r="U410" s="3"/>
      <c r="V410" s="3"/>
      <c r="W410" s="3"/>
      <c r="X410" s="3"/>
      <c r="Y410" s="3"/>
      <c r="Z410" s="3"/>
      <c r="AA410" s="3"/>
      <c r="AB410" s="3"/>
      <c r="AC410" s="3"/>
      <c r="AD410" s="3"/>
      <c r="AE410" s="3"/>
      <c r="AF410" s="3"/>
      <c r="AG410" s="3"/>
      <c r="AH410" s="3"/>
      <c r="AI410" s="3"/>
      <c r="AJ410" s="3"/>
      <c r="AK410" s="3"/>
      <c r="AL410" s="3"/>
      <c r="AM410" s="3"/>
      <c r="AN410" s="3"/>
      <c r="AO410" s="3"/>
    </row>
    <row r="411" spans="1:41" ht="12.75" customHeight="1" x14ac:dyDescent="0.2">
      <c r="A411" s="3"/>
      <c r="B411" s="3"/>
      <c r="C411" s="3"/>
      <c r="D411" s="43"/>
      <c r="E411" s="3"/>
      <c r="F411" s="3"/>
      <c r="G411" s="3"/>
      <c r="H411" s="3"/>
      <c r="I411" s="3"/>
      <c r="J411" s="3"/>
      <c r="K411" s="3"/>
      <c r="L411" s="3"/>
      <c r="M411" s="3"/>
      <c r="N411" s="3"/>
      <c r="O411" s="3"/>
      <c r="P411" s="3"/>
      <c r="Q411" s="3"/>
      <c r="R411" s="3"/>
      <c r="S411" s="1"/>
      <c r="T411" s="1"/>
      <c r="U411" s="3"/>
      <c r="V411" s="3"/>
      <c r="W411" s="3"/>
      <c r="X411" s="3"/>
      <c r="Y411" s="3"/>
      <c r="Z411" s="3"/>
      <c r="AA411" s="3"/>
      <c r="AB411" s="3"/>
      <c r="AC411" s="3"/>
      <c r="AD411" s="3"/>
      <c r="AE411" s="3"/>
      <c r="AF411" s="3"/>
      <c r="AG411" s="3"/>
      <c r="AH411" s="3"/>
      <c r="AI411" s="3"/>
      <c r="AJ411" s="3"/>
      <c r="AK411" s="3"/>
      <c r="AL411" s="3"/>
      <c r="AM411" s="3"/>
      <c r="AN411" s="3"/>
      <c r="AO411" s="3"/>
    </row>
    <row r="412" spans="1:41" ht="12.75" customHeight="1" x14ac:dyDescent="0.2">
      <c r="A412" s="3"/>
      <c r="B412" s="3"/>
      <c r="C412" s="3"/>
      <c r="D412" s="43"/>
      <c r="E412" s="3"/>
      <c r="F412" s="3"/>
      <c r="G412" s="3"/>
      <c r="H412" s="3"/>
      <c r="I412" s="3"/>
      <c r="J412" s="3"/>
      <c r="K412" s="3"/>
      <c r="L412" s="3"/>
      <c r="M412" s="3"/>
      <c r="N412" s="3"/>
      <c r="O412" s="3"/>
      <c r="P412" s="3"/>
      <c r="Q412" s="3"/>
      <c r="R412" s="3"/>
      <c r="S412" s="1"/>
      <c r="T412" s="1"/>
      <c r="U412" s="3"/>
      <c r="V412" s="3"/>
      <c r="W412" s="3"/>
      <c r="X412" s="3"/>
      <c r="Y412" s="3"/>
      <c r="Z412" s="3"/>
      <c r="AA412" s="3"/>
      <c r="AB412" s="3"/>
      <c r="AC412" s="3"/>
      <c r="AD412" s="3"/>
      <c r="AE412" s="3"/>
      <c r="AF412" s="3"/>
      <c r="AG412" s="3"/>
      <c r="AH412" s="3"/>
      <c r="AI412" s="3"/>
      <c r="AJ412" s="3"/>
      <c r="AK412" s="3"/>
      <c r="AL412" s="3"/>
      <c r="AM412" s="3"/>
      <c r="AN412" s="3"/>
      <c r="AO412" s="3"/>
    </row>
    <row r="413" spans="1:41" ht="12.75" customHeight="1" x14ac:dyDescent="0.2">
      <c r="A413" s="3"/>
      <c r="B413" s="3"/>
      <c r="C413" s="3"/>
      <c r="D413" s="43"/>
      <c r="E413" s="3"/>
      <c r="F413" s="3"/>
      <c r="G413" s="3"/>
      <c r="H413" s="3"/>
      <c r="I413" s="3"/>
      <c r="J413" s="3"/>
      <c r="K413" s="3"/>
      <c r="L413" s="3"/>
      <c r="M413" s="3"/>
      <c r="N413" s="3"/>
      <c r="O413" s="3"/>
      <c r="P413" s="3"/>
      <c r="Q413" s="3"/>
      <c r="R413" s="3"/>
      <c r="S413" s="1"/>
      <c r="T413" s="1"/>
      <c r="U413" s="3"/>
      <c r="V413" s="3"/>
      <c r="W413" s="3"/>
      <c r="X413" s="3"/>
      <c r="Y413" s="3"/>
      <c r="Z413" s="3"/>
      <c r="AA413" s="3"/>
      <c r="AB413" s="3"/>
      <c r="AC413" s="3"/>
      <c r="AD413" s="3"/>
      <c r="AE413" s="3"/>
      <c r="AF413" s="3"/>
      <c r="AG413" s="3"/>
      <c r="AH413" s="3"/>
      <c r="AI413" s="3"/>
      <c r="AJ413" s="3"/>
      <c r="AK413" s="3"/>
      <c r="AL413" s="3"/>
      <c r="AM413" s="3"/>
      <c r="AN413" s="3"/>
      <c r="AO413" s="3"/>
    </row>
    <row r="414" spans="1:41" ht="12.75" customHeight="1" x14ac:dyDescent="0.2">
      <c r="A414" s="3"/>
      <c r="B414" s="3"/>
      <c r="C414" s="3"/>
      <c r="D414" s="43"/>
      <c r="E414" s="3"/>
      <c r="F414" s="3"/>
      <c r="G414" s="3"/>
      <c r="H414" s="3"/>
      <c r="I414" s="3"/>
      <c r="J414" s="3"/>
      <c r="K414" s="3"/>
      <c r="L414" s="3"/>
      <c r="M414" s="3"/>
      <c r="N414" s="3"/>
      <c r="O414" s="3"/>
      <c r="P414" s="3"/>
      <c r="Q414" s="3"/>
      <c r="R414" s="3"/>
      <c r="S414" s="1"/>
      <c r="T414" s="1"/>
      <c r="U414" s="3"/>
      <c r="V414" s="3"/>
      <c r="W414" s="3"/>
      <c r="X414" s="3"/>
      <c r="Y414" s="3"/>
      <c r="Z414" s="3"/>
      <c r="AA414" s="3"/>
      <c r="AB414" s="3"/>
      <c r="AC414" s="3"/>
      <c r="AD414" s="3"/>
      <c r="AE414" s="3"/>
      <c r="AF414" s="3"/>
      <c r="AG414" s="3"/>
      <c r="AH414" s="3"/>
      <c r="AI414" s="3"/>
      <c r="AJ414" s="3"/>
      <c r="AK414" s="3"/>
      <c r="AL414" s="3"/>
      <c r="AM414" s="3"/>
      <c r="AN414" s="3"/>
      <c r="AO414" s="3"/>
    </row>
    <row r="415" spans="1:41" ht="12.75" customHeight="1" x14ac:dyDescent="0.2">
      <c r="A415" s="3"/>
      <c r="B415" s="3"/>
      <c r="C415" s="3"/>
      <c r="D415" s="43"/>
      <c r="E415" s="3"/>
      <c r="F415" s="3"/>
      <c r="G415" s="3"/>
      <c r="H415" s="3"/>
      <c r="I415" s="3"/>
      <c r="J415" s="3"/>
      <c r="K415" s="3"/>
      <c r="L415" s="3"/>
      <c r="M415" s="3"/>
      <c r="N415" s="3"/>
      <c r="O415" s="3"/>
      <c r="P415" s="3"/>
      <c r="Q415" s="3"/>
      <c r="R415" s="3"/>
      <c r="S415" s="1"/>
      <c r="T415" s="1"/>
      <c r="U415" s="3"/>
      <c r="V415" s="3"/>
      <c r="W415" s="3"/>
      <c r="X415" s="3"/>
      <c r="Y415" s="3"/>
      <c r="Z415" s="3"/>
      <c r="AA415" s="3"/>
      <c r="AB415" s="3"/>
      <c r="AC415" s="3"/>
      <c r="AD415" s="3"/>
      <c r="AE415" s="3"/>
      <c r="AF415" s="3"/>
      <c r="AG415" s="3"/>
      <c r="AH415" s="3"/>
      <c r="AI415" s="3"/>
      <c r="AJ415" s="3"/>
      <c r="AK415" s="3"/>
      <c r="AL415" s="3"/>
      <c r="AM415" s="3"/>
      <c r="AN415" s="3"/>
      <c r="AO415" s="3"/>
    </row>
    <row r="416" spans="1:41" ht="12.75" customHeight="1" x14ac:dyDescent="0.2">
      <c r="A416" s="3"/>
      <c r="B416" s="3"/>
      <c r="C416" s="3"/>
      <c r="D416" s="43"/>
      <c r="E416" s="3"/>
      <c r="F416" s="3"/>
      <c r="G416" s="3"/>
      <c r="H416" s="3"/>
      <c r="I416" s="3"/>
      <c r="J416" s="3"/>
      <c r="K416" s="3"/>
      <c r="L416" s="3"/>
      <c r="M416" s="3"/>
      <c r="N416" s="3"/>
      <c r="O416" s="3"/>
      <c r="P416" s="3"/>
      <c r="Q416" s="3"/>
      <c r="R416" s="3"/>
      <c r="S416" s="1"/>
      <c r="T416" s="1"/>
      <c r="U416" s="3"/>
      <c r="V416" s="3"/>
      <c r="W416" s="3"/>
      <c r="X416" s="3"/>
      <c r="Y416" s="3"/>
      <c r="Z416" s="3"/>
      <c r="AA416" s="3"/>
      <c r="AB416" s="3"/>
      <c r="AC416" s="3"/>
      <c r="AD416" s="3"/>
      <c r="AE416" s="3"/>
      <c r="AF416" s="3"/>
      <c r="AG416" s="3"/>
      <c r="AH416" s="3"/>
      <c r="AI416" s="3"/>
      <c r="AJ416" s="3"/>
      <c r="AK416" s="3"/>
      <c r="AL416" s="3"/>
      <c r="AM416" s="3"/>
      <c r="AN416" s="3"/>
      <c r="AO416" s="3"/>
    </row>
    <row r="417" spans="1:41" ht="12.75" customHeight="1" x14ac:dyDescent="0.2">
      <c r="A417" s="3"/>
      <c r="B417" s="3"/>
      <c r="C417" s="3"/>
      <c r="D417" s="43"/>
      <c r="E417" s="3"/>
      <c r="F417" s="3"/>
      <c r="G417" s="3"/>
      <c r="H417" s="3"/>
      <c r="I417" s="3"/>
      <c r="J417" s="3"/>
      <c r="K417" s="3"/>
      <c r="L417" s="3"/>
      <c r="M417" s="3"/>
      <c r="N417" s="3"/>
      <c r="O417" s="3"/>
      <c r="P417" s="3"/>
      <c r="Q417" s="3"/>
      <c r="R417" s="3"/>
      <c r="S417" s="1"/>
      <c r="T417" s="1"/>
      <c r="U417" s="3"/>
      <c r="V417" s="3"/>
      <c r="W417" s="3"/>
      <c r="X417" s="3"/>
      <c r="Y417" s="3"/>
      <c r="Z417" s="3"/>
      <c r="AA417" s="3"/>
      <c r="AB417" s="3"/>
      <c r="AC417" s="3"/>
      <c r="AD417" s="3"/>
      <c r="AE417" s="3"/>
      <c r="AF417" s="3"/>
      <c r="AG417" s="3"/>
      <c r="AH417" s="3"/>
      <c r="AI417" s="3"/>
      <c r="AJ417" s="3"/>
      <c r="AK417" s="3"/>
      <c r="AL417" s="3"/>
      <c r="AM417" s="3"/>
      <c r="AN417" s="3"/>
      <c r="AO417" s="3"/>
    </row>
    <row r="418" spans="1:41" ht="12.75" customHeight="1" x14ac:dyDescent="0.2">
      <c r="A418" s="3"/>
      <c r="B418" s="3"/>
      <c r="C418" s="3"/>
      <c r="D418" s="43"/>
      <c r="E418" s="3"/>
      <c r="F418" s="3"/>
      <c r="G418" s="3"/>
      <c r="H418" s="3"/>
      <c r="I418" s="3"/>
      <c r="J418" s="3"/>
      <c r="K418" s="3"/>
      <c r="L418" s="3"/>
      <c r="M418" s="3"/>
      <c r="N418" s="3"/>
      <c r="O418" s="3"/>
      <c r="P418" s="3"/>
      <c r="Q418" s="3"/>
      <c r="R418" s="3"/>
      <c r="S418" s="1"/>
      <c r="T418" s="1"/>
      <c r="U418" s="3"/>
      <c r="V418" s="3"/>
      <c r="W418" s="3"/>
      <c r="X418" s="3"/>
      <c r="Y418" s="3"/>
      <c r="Z418" s="3"/>
      <c r="AA418" s="3"/>
      <c r="AB418" s="3"/>
      <c r="AC418" s="3"/>
      <c r="AD418" s="3"/>
      <c r="AE418" s="3"/>
      <c r="AF418" s="3"/>
      <c r="AG418" s="3"/>
      <c r="AH418" s="3"/>
      <c r="AI418" s="3"/>
      <c r="AJ418" s="3"/>
      <c r="AK418" s="3"/>
      <c r="AL418" s="3"/>
      <c r="AM418" s="3"/>
      <c r="AN418" s="3"/>
      <c r="AO418" s="3"/>
    </row>
    <row r="419" spans="1:41" ht="12.75" customHeight="1" x14ac:dyDescent="0.2">
      <c r="A419" s="3"/>
      <c r="B419" s="3"/>
      <c r="C419" s="3"/>
      <c r="D419" s="43"/>
      <c r="E419" s="3"/>
      <c r="F419" s="3"/>
      <c r="G419" s="3"/>
      <c r="H419" s="3"/>
      <c r="I419" s="3"/>
      <c r="J419" s="3"/>
      <c r="K419" s="3"/>
      <c r="L419" s="3"/>
      <c r="M419" s="3"/>
      <c r="N419" s="3"/>
      <c r="O419" s="3"/>
      <c r="P419" s="3"/>
      <c r="Q419" s="3"/>
      <c r="R419" s="3"/>
      <c r="S419" s="1"/>
      <c r="T419" s="1"/>
      <c r="U419" s="3"/>
      <c r="V419" s="3"/>
      <c r="W419" s="3"/>
      <c r="X419" s="3"/>
      <c r="Y419" s="3"/>
      <c r="Z419" s="3"/>
      <c r="AA419" s="3"/>
      <c r="AB419" s="3"/>
      <c r="AC419" s="3"/>
      <c r="AD419" s="3"/>
      <c r="AE419" s="3"/>
      <c r="AF419" s="3"/>
      <c r="AG419" s="3"/>
      <c r="AH419" s="3"/>
      <c r="AI419" s="3"/>
      <c r="AJ419" s="3"/>
      <c r="AK419" s="3"/>
      <c r="AL419" s="3"/>
      <c r="AM419" s="3"/>
      <c r="AN419" s="3"/>
      <c r="AO419" s="3"/>
    </row>
    <row r="420" spans="1:41" ht="12.75" customHeight="1" x14ac:dyDescent="0.2">
      <c r="A420" s="3"/>
      <c r="B420" s="3"/>
      <c r="C420" s="3"/>
      <c r="D420" s="43"/>
      <c r="E420" s="3"/>
      <c r="F420" s="3"/>
      <c r="G420" s="3"/>
      <c r="H420" s="3"/>
      <c r="I420" s="3"/>
      <c r="J420" s="3"/>
      <c r="K420" s="3"/>
      <c r="L420" s="3"/>
      <c r="M420" s="3"/>
      <c r="N420" s="3"/>
      <c r="O420" s="3"/>
      <c r="P420" s="3"/>
      <c r="Q420" s="3"/>
      <c r="R420" s="3"/>
      <c r="S420" s="1"/>
      <c r="T420" s="1"/>
      <c r="U420" s="3"/>
      <c r="V420" s="3"/>
      <c r="W420" s="3"/>
      <c r="X420" s="3"/>
      <c r="Y420" s="3"/>
      <c r="Z420" s="3"/>
      <c r="AA420" s="3"/>
      <c r="AB420" s="3"/>
      <c r="AC420" s="3"/>
      <c r="AD420" s="3"/>
      <c r="AE420" s="3"/>
      <c r="AF420" s="3"/>
      <c r="AG420" s="3"/>
      <c r="AH420" s="3"/>
      <c r="AI420" s="3"/>
      <c r="AJ420" s="3"/>
      <c r="AK420" s="3"/>
      <c r="AL420" s="3"/>
      <c r="AM420" s="3"/>
      <c r="AN420" s="3"/>
      <c r="AO420" s="3"/>
    </row>
    <row r="421" spans="1:41" ht="12.75" customHeight="1" x14ac:dyDescent="0.2">
      <c r="A421" s="3"/>
      <c r="B421" s="3"/>
      <c r="C421" s="3"/>
      <c r="D421" s="43"/>
      <c r="E421" s="3"/>
      <c r="F421" s="3"/>
      <c r="G421" s="3"/>
      <c r="H421" s="3"/>
      <c r="I421" s="3"/>
      <c r="J421" s="3"/>
      <c r="K421" s="3"/>
      <c r="L421" s="3"/>
      <c r="M421" s="3"/>
      <c r="N421" s="3"/>
      <c r="O421" s="3"/>
      <c r="P421" s="3"/>
      <c r="Q421" s="3"/>
      <c r="R421" s="3"/>
      <c r="S421" s="1"/>
      <c r="T421" s="1"/>
      <c r="U421" s="3"/>
      <c r="V421" s="3"/>
      <c r="W421" s="3"/>
      <c r="X421" s="3"/>
      <c r="Y421" s="3"/>
      <c r="Z421" s="3"/>
      <c r="AA421" s="3"/>
      <c r="AB421" s="3"/>
      <c r="AC421" s="3"/>
      <c r="AD421" s="3"/>
      <c r="AE421" s="3"/>
      <c r="AF421" s="3"/>
      <c r="AG421" s="3"/>
      <c r="AH421" s="3"/>
      <c r="AI421" s="3"/>
      <c r="AJ421" s="3"/>
      <c r="AK421" s="3"/>
      <c r="AL421" s="3"/>
      <c r="AM421" s="3"/>
      <c r="AN421" s="3"/>
      <c r="AO421" s="3"/>
    </row>
    <row r="422" spans="1:41" ht="12.75" customHeight="1" x14ac:dyDescent="0.2">
      <c r="A422" s="3"/>
      <c r="B422" s="3"/>
      <c r="C422" s="3"/>
      <c r="D422" s="43"/>
      <c r="E422" s="3"/>
      <c r="F422" s="3"/>
      <c r="G422" s="3"/>
      <c r="H422" s="3"/>
      <c r="I422" s="3"/>
      <c r="J422" s="3"/>
      <c r="K422" s="3"/>
      <c r="L422" s="3"/>
      <c r="M422" s="3"/>
      <c r="N422" s="3"/>
      <c r="O422" s="3"/>
      <c r="P422" s="3"/>
      <c r="Q422" s="3"/>
      <c r="R422" s="3"/>
      <c r="S422" s="1"/>
      <c r="T422" s="1"/>
      <c r="U422" s="3"/>
      <c r="V422" s="3"/>
      <c r="W422" s="3"/>
      <c r="X422" s="3"/>
      <c r="Y422" s="3"/>
      <c r="Z422" s="3"/>
      <c r="AA422" s="3"/>
      <c r="AB422" s="3"/>
      <c r="AC422" s="3"/>
      <c r="AD422" s="3"/>
      <c r="AE422" s="3"/>
      <c r="AF422" s="3"/>
      <c r="AG422" s="3"/>
      <c r="AH422" s="3"/>
      <c r="AI422" s="3"/>
      <c r="AJ422" s="3"/>
      <c r="AK422" s="3"/>
      <c r="AL422" s="3"/>
      <c r="AM422" s="3"/>
      <c r="AN422" s="3"/>
      <c r="AO422" s="3"/>
    </row>
    <row r="423" spans="1:41" ht="12.75" customHeight="1" x14ac:dyDescent="0.2">
      <c r="A423" s="3"/>
      <c r="B423" s="3"/>
      <c r="C423" s="3"/>
      <c r="D423" s="43"/>
      <c r="E423" s="3"/>
      <c r="F423" s="3"/>
      <c r="G423" s="3"/>
      <c r="H423" s="3"/>
      <c r="I423" s="3"/>
      <c r="J423" s="3"/>
      <c r="K423" s="3"/>
      <c r="L423" s="3"/>
      <c r="M423" s="3"/>
      <c r="N423" s="3"/>
      <c r="O423" s="3"/>
      <c r="P423" s="3"/>
      <c r="Q423" s="3"/>
      <c r="R423" s="3"/>
      <c r="S423" s="1"/>
      <c r="T423" s="1"/>
      <c r="U423" s="3"/>
      <c r="V423" s="3"/>
      <c r="W423" s="3"/>
      <c r="X423" s="3"/>
      <c r="Y423" s="3"/>
      <c r="Z423" s="3"/>
      <c r="AA423" s="3"/>
      <c r="AB423" s="3"/>
      <c r="AC423" s="3"/>
      <c r="AD423" s="3"/>
      <c r="AE423" s="3"/>
      <c r="AF423" s="3"/>
      <c r="AG423" s="3"/>
      <c r="AH423" s="3"/>
      <c r="AI423" s="3"/>
      <c r="AJ423" s="3"/>
      <c r="AK423" s="3"/>
      <c r="AL423" s="3"/>
      <c r="AM423" s="3"/>
      <c r="AN423" s="3"/>
      <c r="AO423" s="3"/>
    </row>
    <row r="424" spans="1:41" ht="12.75" customHeight="1" x14ac:dyDescent="0.2">
      <c r="A424" s="3"/>
      <c r="B424" s="3"/>
      <c r="C424" s="3"/>
      <c r="D424" s="43"/>
      <c r="E424" s="3"/>
      <c r="F424" s="3"/>
      <c r="G424" s="3"/>
      <c r="H424" s="3"/>
      <c r="I424" s="3"/>
      <c r="J424" s="3"/>
      <c r="K424" s="3"/>
      <c r="L424" s="3"/>
      <c r="M424" s="3"/>
      <c r="N424" s="3"/>
      <c r="O424" s="3"/>
      <c r="P424" s="3"/>
      <c r="Q424" s="3"/>
      <c r="R424" s="3"/>
      <c r="S424" s="1"/>
      <c r="T424" s="1"/>
      <c r="U424" s="3"/>
      <c r="V424" s="3"/>
      <c r="W424" s="3"/>
      <c r="X424" s="3"/>
      <c r="Y424" s="3"/>
      <c r="Z424" s="3"/>
      <c r="AA424" s="3"/>
      <c r="AB424" s="3"/>
      <c r="AC424" s="3"/>
      <c r="AD424" s="3"/>
      <c r="AE424" s="3"/>
      <c r="AF424" s="3"/>
      <c r="AG424" s="3"/>
      <c r="AH424" s="3"/>
      <c r="AI424" s="3"/>
      <c r="AJ424" s="3"/>
      <c r="AK424" s="3"/>
      <c r="AL424" s="3"/>
      <c r="AM424" s="3"/>
      <c r="AN424" s="3"/>
      <c r="AO424" s="3"/>
    </row>
    <row r="425" spans="1:41" ht="12.75" customHeight="1" x14ac:dyDescent="0.2">
      <c r="A425" s="3"/>
      <c r="B425" s="3"/>
      <c r="C425" s="3"/>
      <c r="D425" s="43"/>
      <c r="E425" s="3"/>
      <c r="F425" s="3"/>
      <c r="G425" s="3"/>
      <c r="H425" s="3"/>
      <c r="I425" s="3"/>
      <c r="J425" s="3"/>
      <c r="K425" s="3"/>
      <c r="L425" s="3"/>
      <c r="M425" s="3"/>
      <c r="N425" s="3"/>
      <c r="O425" s="3"/>
      <c r="P425" s="3"/>
      <c r="Q425" s="3"/>
      <c r="R425" s="3"/>
      <c r="S425" s="1"/>
      <c r="T425" s="1"/>
      <c r="U425" s="3"/>
      <c r="V425" s="3"/>
      <c r="W425" s="3"/>
      <c r="X425" s="3"/>
      <c r="Y425" s="3"/>
      <c r="Z425" s="3"/>
      <c r="AA425" s="3"/>
      <c r="AB425" s="3"/>
      <c r="AC425" s="3"/>
      <c r="AD425" s="3"/>
      <c r="AE425" s="3"/>
      <c r="AF425" s="3"/>
      <c r="AG425" s="3"/>
      <c r="AH425" s="3"/>
      <c r="AI425" s="3"/>
      <c r="AJ425" s="3"/>
      <c r="AK425" s="3"/>
      <c r="AL425" s="3"/>
      <c r="AM425" s="3"/>
      <c r="AN425" s="3"/>
      <c r="AO425" s="3"/>
    </row>
    <row r="426" spans="1:41" ht="12.75" customHeight="1" x14ac:dyDescent="0.2">
      <c r="A426" s="3"/>
      <c r="B426" s="3"/>
      <c r="C426" s="3"/>
      <c r="D426" s="43"/>
      <c r="E426" s="3"/>
      <c r="F426" s="3"/>
      <c r="G426" s="3"/>
      <c r="H426" s="3"/>
      <c r="I426" s="3"/>
      <c r="J426" s="3"/>
      <c r="K426" s="3"/>
      <c r="L426" s="3"/>
      <c r="M426" s="3"/>
      <c r="N426" s="3"/>
      <c r="O426" s="3"/>
      <c r="P426" s="3"/>
      <c r="Q426" s="3"/>
      <c r="R426" s="3"/>
      <c r="S426" s="1"/>
      <c r="T426" s="1"/>
      <c r="U426" s="3"/>
      <c r="V426" s="3"/>
      <c r="W426" s="3"/>
      <c r="X426" s="3"/>
      <c r="Y426" s="3"/>
      <c r="Z426" s="3"/>
      <c r="AA426" s="3"/>
      <c r="AB426" s="3"/>
      <c r="AC426" s="3"/>
      <c r="AD426" s="3"/>
      <c r="AE426" s="3"/>
      <c r="AF426" s="3"/>
      <c r="AG426" s="3"/>
      <c r="AH426" s="3"/>
      <c r="AI426" s="3"/>
      <c r="AJ426" s="3"/>
      <c r="AK426" s="3"/>
      <c r="AL426" s="3"/>
      <c r="AM426" s="3"/>
      <c r="AN426" s="3"/>
      <c r="AO426" s="3"/>
    </row>
    <row r="427" spans="1:41" ht="12.75" customHeight="1" x14ac:dyDescent="0.2">
      <c r="A427" s="3"/>
      <c r="B427" s="3"/>
      <c r="C427" s="3"/>
      <c r="D427" s="43"/>
      <c r="E427" s="3"/>
      <c r="F427" s="3"/>
      <c r="G427" s="3"/>
      <c r="H427" s="3"/>
      <c r="I427" s="3"/>
      <c r="J427" s="3"/>
      <c r="K427" s="3"/>
      <c r="L427" s="3"/>
      <c r="M427" s="3"/>
      <c r="N427" s="3"/>
      <c r="O427" s="3"/>
      <c r="P427" s="3"/>
      <c r="Q427" s="3"/>
      <c r="R427" s="3"/>
      <c r="S427" s="1"/>
      <c r="T427" s="1"/>
      <c r="U427" s="3"/>
      <c r="V427" s="3"/>
      <c r="W427" s="3"/>
      <c r="X427" s="3"/>
      <c r="Y427" s="3"/>
      <c r="Z427" s="3"/>
      <c r="AA427" s="3"/>
      <c r="AB427" s="3"/>
      <c r="AC427" s="3"/>
      <c r="AD427" s="3"/>
      <c r="AE427" s="3"/>
      <c r="AF427" s="3"/>
      <c r="AG427" s="3"/>
      <c r="AH427" s="3"/>
      <c r="AI427" s="3"/>
      <c r="AJ427" s="3"/>
      <c r="AK427" s="3"/>
      <c r="AL427" s="3"/>
      <c r="AM427" s="3"/>
      <c r="AN427" s="3"/>
      <c r="AO427" s="3"/>
    </row>
    <row r="428" spans="1:41" ht="12.75" customHeight="1" x14ac:dyDescent="0.2">
      <c r="A428" s="3"/>
      <c r="B428" s="3"/>
      <c r="C428" s="3"/>
      <c r="D428" s="43"/>
      <c r="E428" s="3"/>
      <c r="F428" s="3"/>
      <c r="G428" s="3"/>
      <c r="H428" s="3"/>
      <c r="I428" s="3"/>
      <c r="J428" s="3"/>
      <c r="K428" s="3"/>
      <c r="L428" s="3"/>
      <c r="M428" s="3"/>
      <c r="N428" s="3"/>
      <c r="O428" s="3"/>
      <c r="P428" s="3"/>
      <c r="Q428" s="3"/>
      <c r="R428" s="3"/>
      <c r="S428" s="1"/>
      <c r="T428" s="1"/>
      <c r="U428" s="3"/>
      <c r="V428" s="3"/>
      <c r="W428" s="3"/>
      <c r="X428" s="3"/>
      <c r="Y428" s="3"/>
      <c r="Z428" s="3"/>
      <c r="AA428" s="3"/>
      <c r="AB428" s="3"/>
      <c r="AC428" s="3"/>
      <c r="AD428" s="3"/>
      <c r="AE428" s="3"/>
      <c r="AF428" s="3"/>
      <c r="AG428" s="3"/>
      <c r="AH428" s="3"/>
      <c r="AI428" s="3"/>
      <c r="AJ428" s="3"/>
      <c r="AK428" s="3"/>
      <c r="AL428" s="3"/>
      <c r="AM428" s="3"/>
      <c r="AN428" s="3"/>
      <c r="AO428" s="3"/>
    </row>
    <row r="429" spans="1:41" ht="12.75" customHeight="1" x14ac:dyDescent="0.2">
      <c r="A429" s="3"/>
      <c r="B429" s="3"/>
      <c r="C429" s="3"/>
      <c r="D429" s="43"/>
      <c r="E429" s="3"/>
      <c r="F429" s="3"/>
      <c r="G429" s="3"/>
      <c r="H429" s="3"/>
      <c r="I429" s="3"/>
      <c r="J429" s="3"/>
      <c r="K429" s="3"/>
      <c r="L429" s="3"/>
      <c r="M429" s="3"/>
      <c r="N429" s="3"/>
      <c r="O429" s="3"/>
      <c r="P429" s="3"/>
      <c r="Q429" s="3"/>
      <c r="R429" s="3"/>
      <c r="S429" s="1"/>
      <c r="T429" s="1"/>
      <c r="U429" s="3"/>
      <c r="V429" s="3"/>
      <c r="W429" s="3"/>
      <c r="X429" s="3"/>
      <c r="Y429" s="3"/>
      <c r="Z429" s="3"/>
      <c r="AA429" s="3"/>
      <c r="AB429" s="3"/>
      <c r="AC429" s="3"/>
      <c r="AD429" s="3"/>
      <c r="AE429" s="3"/>
      <c r="AF429" s="3"/>
      <c r="AG429" s="3"/>
      <c r="AH429" s="3"/>
      <c r="AI429" s="3"/>
      <c r="AJ429" s="3"/>
      <c r="AK429" s="3"/>
      <c r="AL429" s="3"/>
      <c r="AM429" s="3"/>
      <c r="AN429" s="3"/>
      <c r="AO429" s="3"/>
    </row>
    <row r="430" spans="1:41" ht="12.75" customHeight="1" x14ac:dyDescent="0.2">
      <c r="A430" s="3"/>
      <c r="B430" s="3"/>
      <c r="C430" s="3"/>
      <c r="D430" s="43"/>
      <c r="E430" s="3"/>
      <c r="F430" s="3"/>
      <c r="G430" s="3"/>
      <c r="H430" s="3"/>
      <c r="I430" s="3"/>
      <c r="J430" s="3"/>
      <c r="K430" s="3"/>
      <c r="L430" s="3"/>
      <c r="M430" s="3"/>
      <c r="N430" s="3"/>
      <c r="O430" s="3"/>
      <c r="P430" s="3"/>
      <c r="Q430" s="3"/>
      <c r="R430" s="3"/>
      <c r="S430" s="1"/>
      <c r="T430" s="1"/>
      <c r="U430" s="3"/>
      <c r="V430" s="3"/>
      <c r="W430" s="3"/>
      <c r="X430" s="3"/>
      <c r="Y430" s="3"/>
      <c r="Z430" s="3"/>
      <c r="AA430" s="3"/>
      <c r="AB430" s="3"/>
      <c r="AC430" s="3"/>
      <c r="AD430" s="3"/>
      <c r="AE430" s="3"/>
      <c r="AF430" s="3"/>
      <c r="AG430" s="3"/>
      <c r="AH430" s="3"/>
      <c r="AI430" s="3"/>
      <c r="AJ430" s="3"/>
      <c r="AK430" s="3"/>
      <c r="AL430" s="3"/>
      <c r="AM430" s="3"/>
      <c r="AN430" s="3"/>
      <c r="AO430" s="3"/>
    </row>
    <row r="431" spans="1:41" ht="12.75" customHeight="1" x14ac:dyDescent="0.2">
      <c r="A431" s="3"/>
      <c r="B431" s="3"/>
      <c r="C431" s="3"/>
      <c r="D431" s="43"/>
      <c r="E431" s="3"/>
      <c r="F431" s="3"/>
      <c r="G431" s="3"/>
      <c r="H431" s="3"/>
      <c r="I431" s="3"/>
      <c r="J431" s="3"/>
      <c r="K431" s="3"/>
      <c r="L431" s="3"/>
      <c r="M431" s="3"/>
      <c r="N431" s="3"/>
      <c r="O431" s="3"/>
      <c r="P431" s="3"/>
      <c r="Q431" s="3"/>
      <c r="R431" s="3"/>
      <c r="S431" s="1"/>
      <c r="T431" s="1"/>
      <c r="U431" s="3"/>
      <c r="V431" s="3"/>
      <c r="W431" s="3"/>
      <c r="X431" s="3"/>
      <c r="Y431" s="3"/>
      <c r="Z431" s="3"/>
      <c r="AA431" s="3"/>
      <c r="AB431" s="3"/>
      <c r="AC431" s="3"/>
      <c r="AD431" s="3"/>
      <c r="AE431" s="3"/>
      <c r="AF431" s="3"/>
      <c r="AG431" s="3"/>
      <c r="AH431" s="3"/>
      <c r="AI431" s="3"/>
      <c r="AJ431" s="3"/>
      <c r="AK431" s="3"/>
      <c r="AL431" s="3"/>
      <c r="AM431" s="3"/>
      <c r="AN431" s="3"/>
      <c r="AO431" s="3"/>
    </row>
    <row r="432" spans="1:41" ht="12.75" customHeight="1" x14ac:dyDescent="0.2">
      <c r="A432" s="3"/>
      <c r="B432" s="3"/>
      <c r="C432" s="3"/>
      <c r="D432" s="43"/>
      <c r="E432" s="3"/>
      <c r="F432" s="3"/>
      <c r="G432" s="3"/>
      <c r="H432" s="3"/>
      <c r="I432" s="3"/>
      <c r="J432" s="3"/>
      <c r="K432" s="3"/>
      <c r="L432" s="3"/>
      <c r="M432" s="3"/>
      <c r="N432" s="3"/>
      <c r="O432" s="3"/>
      <c r="P432" s="3"/>
      <c r="Q432" s="3"/>
      <c r="R432" s="3"/>
      <c r="S432" s="1"/>
      <c r="T432" s="1"/>
      <c r="U432" s="3"/>
      <c r="V432" s="3"/>
      <c r="W432" s="3"/>
      <c r="X432" s="3"/>
      <c r="Y432" s="3"/>
      <c r="Z432" s="3"/>
      <c r="AA432" s="3"/>
      <c r="AB432" s="3"/>
      <c r="AC432" s="3"/>
      <c r="AD432" s="3"/>
      <c r="AE432" s="3"/>
      <c r="AF432" s="3"/>
      <c r="AG432" s="3"/>
      <c r="AH432" s="3"/>
      <c r="AI432" s="3"/>
      <c r="AJ432" s="3"/>
      <c r="AK432" s="3"/>
      <c r="AL432" s="3"/>
      <c r="AM432" s="3"/>
      <c r="AN432" s="3"/>
      <c r="AO432" s="3"/>
    </row>
    <row r="433" spans="1:41" ht="12.75" customHeight="1" x14ac:dyDescent="0.2">
      <c r="A433" s="3"/>
      <c r="B433" s="3"/>
      <c r="C433" s="3"/>
      <c r="D433" s="43"/>
      <c r="E433" s="3"/>
      <c r="F433" s="3"/>
      <c r="G433" s="3"/>
      <c r="H433" s="3"/>
      <c r="I433" s="3"/>
      <c r="J433" s="3"/>
      <c r="K433" s="3"/>
      <c r="L433" s="3"/>
      <c r="M433" s="3"/>
      <c r="N433" s="3"/>
      <c r="O433" s="3"/>
      <c r="P433" s="3"/>
      <c r="Q433" s="3"/>
      <c r="R433" s="3"/>
      <c r="S433" s="1"/>
      <c r="T433" s="1"/>
      <c r="U433" s="3"/>
      <c r="V433" s="3"/>
      <c r="W433" s="3"/>
      <c r="X433" s="3"/>
      <c r="Y433" s="3"/>
      <c r="Z433" s="3"/>
      <c r="AA433" s="3"/>
      <c r="AB433" s="3"/>
      <c r="AC433" s="3"/>
      <c r="AD433" s="3"/>
      <c r="AE433" s="3"/>
      <c r="AF433" s="3"/>
      <c r="AG433" s="3"/>
      <c r="AH433" s="3"/>
      <c r="AI433" s="3"/>
      <c r="AJ433" s="3"/>
      <c r="AK433" s="3"/>
      <c r="AL433" s="3"/>
      <c r="AM433" s="3"/>
      <c r="AN433" s="3"/>
      <c r="AO433" s="3"/>
    </row>
    <row r="434" spans="1:41" ht="12.75" customHeight="1" x14ac:dyDescent="0.2">
      <c r="A434" s="3"/>
      <c r="B434" s="3"/>
      <c r="C434" s="3"/>
      <c r="D434" s="43"/>
      <c r="E434" s="3"/>
      <c r="F434" s="3"/>
      <c r="G434" s="3"/>
      <c r="H434" s="3"/>
      <c r="I434" s="3"/>
      <c r="J434" s="3"/>
      <c r="K434" s="3"/>
      <c r="L434" s="3"/>
      <c r="M434" s="3"/>
      <c r="N434" s="3"/>
      <c r="O434" s="3"/>
      <c r="P434" s="3"/>
      <c r="Q434" s="3"/>
      <c r="R434" s="3"/>
      <c r="S434" s="1"/>
      <c r="T434" s="1"/>
      <c r="U434" s="3"/>
      <c r="V434" s="3"/>
      <c r="W434" s="3"/>
      <c r="X434" s="3"/>
      <c r="Y434" s="3"/>
      <c r="Z434" s="3"/>
      <c r="AA434" s="3"/>
      <c r="AB434" s="3"/>
      <c r="AC434" s="3"/>
      <c r="AD434" s="3"/>
      <c r="AE434" s="3"/>
      <c r="AF434" s="3"/>
      <c r="AG434" s="3"/>
      <c r="AH434" s="3"/>
      <c r="AI434" s="3"/>
      <c r="AJ434" s="3"/>
      <c r="AK434" s="3"/>
      <c r="AL434" s="3"/>
      <c r="AM434" s="3"/>
      <c r="AN434" s="3"/>
      <c r="AO434" s="3"/>
    </row>
    <row r="435" spans="1:41" ht="12.75" customHeight="1" x14ac:dyDescent="0.2">
      <c r="A435" s="3"/>
      <c r="B435" s="3"/>
      <c r="C435" s="3"/>
      <c r="D435" s="43"/>
      <c r="E435" s="3"/>
      <c r="F435" s="3"/>
      <c r="G435" s="3"/>
      <c r="H435" s="3"/>
      <c r="I435" s="3"/>
      <c r="J435" s="3"/>
      <c r="K435" s="3"/>
      <c r="L435" s="3"/>
      <c r="M435" s="3"/>
      <c r="N435" s="3"/>
      <c r="O435" s="3"/>
      <c r="P435" s="3"/>
      <c r="Q435" s="3"/>
      <c r="R435" s="3"/>
      <c r="S435" s="1"/>
      <c r="T435" s="1"/>
      <c r="U435" s="3"/>
      <c r="V435" s="3"/>
      <c r="W435" s="3"/>
      <c r="X435" s="3"/>
      <c r="Y435" s="3"/>
      <c r="Z435" s="3"/>
      <c r="AA435" s="3"/>
      <c r="AB435" s="3"/>
      <c r="AC435" s="3"/>
      <c r="AD435" s="3"/>
      <c r="AE435" s="3"/>
      <c r="AF435" s="3"/>
      <c r="AG435" s="3"/>
      <c r="AH435" s="3"/>
      <c r="AI435" s="3"/>
      <c r="AJ435" s="3"/>
      <c r="AK435" s="3"/>
      <c r="AL435" s="3"/>
      <c r="AM435" s="3"/>
      <c r="AN435" s="3"/>
      <c r="AO435" s="3"/>
    </row>
    <row r="436" spans="1:41" ht="12.75" customHeight="1" x14ac:dyDescent="0.2">
      <c r="A436" s="3"/>
      <c r="B436" s="3"/>
      <c r="C436" s="3"/>
      <c r="D436" s="43"/>
      <c r="E436" s="3"/>
      <c r="F436" s="3"/>
      <c r="G436" s="3"/>
      <c r="H436" s="3"/>
      <c r="I436" s="3"/>
      <c r="J436" s="3"/>
      <c r="K436" s="3"/>
      <c r="L436" s="3"/>
      <c r="M436" s="3"/>
      <c r="N436" s="3"/>
      <c r="O436" s="3"/>
      <c r="P436" s="3"/>
      <c r="Q436" s="3"/>
      <c r="R436" s="3"/>
      <c r="S436" s="1"/>
      <c r="T436" s="1"/>
      <c r="U436" s="3"/>
      <c r="V436" s="3"/>
      <c r="W436" s="3"/>
      <c r="X436" s="3"/>
      <c r="Y436" s="3"/>
      <c r="Z436" s="3"/>
      <c r="AA436" s="3"/>
      <c r="AB436" s="3"/>
      <c r="AC436" s="3"/>
      <c r="AD436" s="3"/>
      <c r="AE436" s="3"/>
      <c r="AF436" s="3"/>
      <c r="AG436" s="3"/>
      <c r="AH436" s="3"/>
      <c r="AI436" s="3"/>
      <c r="AJ436" s="3"/>
      <c r="AK436" s="3"/>
      <c r="AL436" s="3"/>
      <c r="AM436" s="3"/>
      <c r="AN436" s="3"/>
      <c r="AO436" s="3"/>
    </row>
    <row r="437" spans="1:41" ht="12.75" customHeight="1" x14ac:dyDescent="0.2">
      <c r="A437" s="3"/>
      <c r="B437" s="3"/>
      <c r="C437" s="3"/>
      <c r="D437" s="43"/>
      <c r="E437" s="3"/>
      <c r="F437" s="3"/>
      <c r="G437" s="3"/>
      <c r="H437" s="3"/>
      <c r="I437" s="3"/>
      <c r="J437" s="3"/>
      <c r="K437" s="3"/>
      <c r="L437" s="3"/>
      <c r="M437" s="3"/>
      <c r="N437" s="3"/>
      <c r="O437" s="3"/>
      <c r="P437" s="3"/>
      <c r="Q437" s="3"/>
      <c r="R437" s="3"/>
      <c r="S437" s="1"/>
      <c r="T437" s="1"/>
      <c r="U437" s="3"/>
      <c r="V437" s="3"/>
      <c r="W437" s="3"/>
      <c r="X437" s="3"/>
      <c r="Y437" s="3"/>
      <c r="Z437" s="3"/>
      <c r="AA437" s="3"/>
      <c r="AB437" s="3"/>
      <c r="AC437" s="3"/>
      <c r="AD437" s="3"/>
      <c r="AE437" s="3"/>
      <c r="AF437" s="3"/>
      <c r="AG437" s="3"/>
      <c r="AH437" s="3"/>
      <c r="AI437" s="3"/>
      <c r="AJ437" s="3"/>
      <c r="AK437" s="3"/>
      <c r="AL437" s="3"/>
      <c r="AM437" s="3"/>
      <c r="AN437" s="3"/>
      <c r="AO437" s="3"/>
    </row>
    <row r="438" spans="1:41" ht="12.75" customHeight="1" x14ac:dyDescent="0.2">
      <c r="A438" s="3"/>
      <c r="B438" s="3"/>
      <c r="C438" s="3"/>
      <c r="D438" s="43"/>
      <c r="E438" s="3"/>
      <c r="F438" s="3"/>
      <c r="G438" s="3"/>
      <c r="H438" s="3"/>
      <c r="I438" s="3"/>
      <c r="J438" s="3"/>
      <c r="K438" s="3"/>
      <c r="L438" s="3"/>
      <c r="M438" s="3"/>
      <c r="N438" s="3"/>
      <c r="O438" s="3"/>
      <c r="P438" s="3"/>
      <c r="Q438" s="3"/>
      <c r="R438" s="3"/>
      <c r="S438" s="1"/>
      <c r="T438" s="1"/>
      <c r="U438" s="3"/>
      <c r="V438" s="3"/>
      <c r="W438" s="3"/>
      <c r="X438" s="3"/>
      <c r="Y438" s="3"/>
      <c r="Z438" s="3"/>
      <c r="AA438" s="3"/>
      <c r="AB438" s="3"/>
      <c r="AC438" s="3"/>
      <c r="AD438" s="3"/>
      <c r="AE438" s="3"/>
      <c r="AF438" s="3"/>
      <c r="AG438" s="3"/>
      <c r="AH438" s="3"/>
      <c r="AI438" s="3"/>
      <c r="AJ438" s="3"/>
      <c r="AK438" s="3"/>
      <c r="AL438" s="3"/>
      <c r="AM438" s="3"/>
      <c r="AN438" s="3"/>
      <c r="AO438" s="3"/>
    </row>
    <row r="439" spans="1:41" ht="12.75" customHeight="1" x14ac:dyDescent="0.2">
      <c r="A439" s="3"/>
      <c r="B439" s="3"/>
      <c r="C439" s="3"/>
      <c r="D439" s="43"/>
      <c r="E439" s="3"/>
      <c r="F439" s="3"/>
      <c r="G439" s="3"/>
      <c r="H439" s="3"/>
      <c r="I439" s="3"/>
      <c r="J439" s="3"/>
      <c r="K439" s="3"/>
      <c r="L439" s="3"/>
      <c r="M439" s="3"/>
      <c r="N439" s="3"/>
      <c r="O439" s="3"/>
      <c r="P439" s="3"/>
      <c r="Q439" s="3"/>
      <c r="R439" s="3"/>
      <c r="S439" s="1"/>
      <c r="T439" s="1"/>
      <c r="U439" s="3"/>
      <c r="V439" s="3"/>
      <c r="W439" s="3"/>
      <c r="X439" s="3"/>
      <c r="Y439" s="3"/>
      <c r="Z439" s="3"/>
      <c r="AA439" s="3"/>
      <c r="AB439" s="3"/>
      <c r="AC439" s="3"/>
      <c r="AD439" s="3"/>
      <c r="AE439" s="3"/>
      <c r="AF439" s="3"/>
      <c r="AG439" s="3"/>
      <c r="AH439" s="3"/>
      <c r="AI439" s="3"/>
      <c r="AJ439" s="3"/>
      <c r="AK439" s="3"/>
      <c r="AL439" s="3"/>
      <c r="AM439" s="3"/>
      <c r="AN439" s="3"/>
      <c r="AO439" s="3"/>
    </row>
    <row r="440" spans="1:41" ht="12.75" customHeight="1" x14ac:dyDescent="0.2">
      <c r="A440" s="3"/>
      <c r="B440" s="3"/>
      <c r="C440" s="3"/>
      <c r="D440" s="43"/>
      <c r="E440" s="3"/>
      <c r="F440" s="3"/>
      <c r="G440" s="3"/>
      <c r="H440" s="3"/>
      <c r="I440" s="3"/>
      <c r="J440" s="3"/>
      <c r="K440" s="3"/>
      <c r="L440" s="3"/>
      <c r="M440" s="3"/>
      <c r="N440" s="3"/>
      <c r="O440" s="3"/>
      <c r="P440" s="3"/>
      <c r="Q440" s="3"/>
      <c r="R440" s="3"/>
      <c r="S440" s="1"/>
      <c r="T440" s="1"/>
      <c r="U440" s="3"/>
      <c r="V440" s="3"/>
      <c r="W440" s="3"/>
      <c r="X440" s="3"/>
      <c r="Y440" s="3"/>
      <c r="Z440" s="3"/>
      <c r="AA440" s="3"/>
      <c r="AB440" s="3"/>
      <c r="AC440" s="3"/>
      <c r="AD440" s="3"/>
      <c r="AE440" s="3"/>
      <c r="AF440" s="3"/>
      <c r="AG440" s="3"/>
      <c r="AH440" s="3"/>
      <c r="AI440" s="3"/>
      <c r="AJ440" s="3"/>
      <c r="AK440" s="3"/>
      <c r="AL440" s="3"/>
      <c r="AM440" s="3"/>
      <c r="AN440" s="3"/>
      <c r="AO440" s="3"/>
    </row>
    <row r="441" spans="1:41" ht="12.75" customHeight="1" x14ac:dyDescent="0.2">
      <c r="A441" s="3"/>
      <c r="B441" s="3"/>
      <c r="C441" s="3"/>
      <c r="D441" s="43"/>
      <c r="E441" s="3"/>
      <c r="F441" s="3"/>
      <c r="G441" s="3"/>
      <c r="H441" s="3"/>
      <c r="I441" s="3"/>
      <c r="J441" s="3"/>
      <c r="K441" s="3"/>
      <c r="L441" s="3"/>
      <c r="M441" s="3"/>
      <c r="N441" s="3"/>
      <c r="O441" s="3"/>
      <c r="P441" s="3"/>
      <c r="Q441" s="3"/>
      <c r="R441" s="3"/>
      <c r="S441" s="1"/>
      <c r="T441" s="1"/>
      <c r="U441" s="3"/>
      <c r="V441" s="3"/>
      <c r="W441" s="3"/>
      <c r="X441" s="3"/>
      <c r="Y441" s="3"/>
      <c r="Z441" s="3"/>
      <c r="AA441" s="3"/>
      <c r="AB441" s="3"/>
      <c r="AC441" s="3"/>
      <c r="AD441" s="3"/>
      <c r="AE441" s="3"/>
      <c r="AF441" s="3"/>
      <c r="AG441" s="3"/>
      <c r="AH441" s="3"/>
      <c r="AI441" s="3"/>
      <c r="AJ441" s="3"/>
      <c r="AK441" s="3"/>
      <c r="AL441" s="3"/>
      <c r="AM441" s="3"/>
      <c r="AN441" s="3"/>
      <c r="AO441" s="3"/>
    </row>
    <row r="442" spans="1:41" ht="12.75" customHeight="1" x14ac:dyDescent="0.2">
      <c r="A442" s="3"/>
      <c r="B442" s="3"/>
      <c r="C442" s="3"/>
      <c r="D442" s="43"/>
      <c r="E442" s="3"/>
      <c r="F442" s="3"/>
      <c r="G442" s="3"/>
      <c r="H442" s="3"/>
      <c r="I442" s="3"/>
      <c r="J442" s="3"/>
      <c r="K442" s="3"/>
      <c r="L442" s="3"/>
      <c r="M442" s="3"/>
      <c r="N442" s="3"/>
      <c r="O442" s="3"/>
      <c r="P442" s="3"/>
      <c r="Q442" s="3"/>
      <c r="R442" s="3"/>
      <c r="S442" s="1"/>
      <c r="T442" s="1"/>
      <c r="U442" s="3"/>
      <c r="V442" s="3"/>
      <c r="W442" s="3"/>
      <c r="X442" s="3"/>
      <c r="Y442" s="3"/>
      <c r="Z442" s="3"/>
      <c r="AA442" s="3"/>
      <c r="AB442" s="3"/>
      <c r="AC442" s="3"/>
      <c r="AD442" s="3"/>
      <c r="AE442" s="3"/>
      <c r="AF442" s="3"/>
      <c r="AG442" s="3"/>
      <c r="AH442" s="3"/>
      <c r="AI442" s="3"/>
      <c r="AJ442" s="3"/>
      <c r="AK442" s="3"/>
      <c r="AL442" s="3"/>
      <c r="AM442" s="3"/>
      <c r="AN442" s="3"/>
      <c r="AO442" s="3"/>
    </row>
    <row r="443" spans="1:41" ht="12.75" customHeight="1" x14ac:dyDescent="0.2">
      <c r="A443" s="3"/>
      <c r="B443" s="3"/>
      <c r="C443" s="3"/>
      <c r="D443" s="43"/>
      <c r="E443" s="3"/>
      <c r="F443" s="3"/>
      <c r="G443" s="3"/>
      <c r="H443" s="3"/>
      <c r="I443" s="3"/>
      <c r="J443" s="3"/>
      <c r="K443" s="3"/>
      <c r="L443" s="3"/>
      <c r="M443" s="3"/>
      <c r="N443" s="3"/>
      <c r="O443" s="3"/>
      <c r="P443" s="3"/>
      <c r="Q443" s="3"/>
      <c r="R443" s="3"/>
      <c r="S443" s="1"/>
      <c r="T443" s="1"/>
      <c r="U443" s="3"/>
      <c r="V443" s="3"/>
      <c r="W443" s="3"/>
      <c r="X443" s="3"/>
      <c r="Y443" s="3"/>
      <c r="Z443" s="3"/>
      <c r="AA443" s="3"/>
      <c r="AB443" s="3"/>
      <c r="AC443" s="3"/>
      <c r="AD443" s="3"/>
      <c r="AE443" s="3"/>
      <c r="AF443" s="3"/>
      <c r="AG443" s="3"/>
      <c r="AH443" s="3"/>
      <c r="AI443" s="3"/>
      <c r="AJ443" s="3"/>
      <c r="AK443" s="3"/>
      <c r="AL443" s="3"/>
      <c r="AM443" s="3"/>
      <c r="AN443" s="3"/>
      <c r="AO443" s="3"/>
    </row>
    <row r="444" spans="1:41" ht="12.75" customHeight="1" x14ac:dyDescent="0.2">
      <c r="A444" s="3"/>
      <c r="B444" s="3"/>
      <c r="C444" s="3"/>
      <c r="D444" s="43"/>
      <c r="E444" s="3"/>
      <c r="F444" s="3"/>
      <c r="G444" s="3"/>
      <c r="H444" s="3"/>
      <c r="I444" s="3"/>
      <c r="J444" s="3"/>
      <c r="K444" s="3"/>
      <c r="L444" s="3"/>
      <c r="M444" s="3"/>
      <c r="N444" s="3"/>
      <c r="O444" s="3"/>
      <c r="P444" s="3"/>
      <c r="Q444" s="3"/>
      <c r="R444" s="3"/>
      <c r="S444" s="1"/>
      <c r="T444" s="1"/>
      <c r="U444" s="3"/>
      <c r="V444" s="3"/>
      <c r="W444" s="3"/>
      <c r="X444" s="3"/>
      <c r="Y444" s="3"/>
      <c r="Z444" s="3"/>
      <c r="AA444" s="3"/>
      <c r="AB444" s="3"/>
      <c r="AC444" s="3"/>
      <c r="AD444" s="3"/>
      <c r="AE444" s="3"/>
      <c r="AF444" s="3"/>
      <c r="AG444" s="3"/>
      <c r="AH444" s="3"/>
      <c r="AI444" s="3"/>
      <c r="AJ444" s="3"/>
      <c r="AK444" s="3"/>
      <c r="AL444" s="3"/>
      <c r="AM444" s="3"/>
      <c r="AN444" s="3"/>
      <c r="AO444" s="3"/>
    </row>
    <row r="445" spans="1:41" ht="12.75" customHeight="1" x14ac:dyDescent="0.2">
      <c r="A445" s="3"/>
      <c r="B445" s="3"/>
      <c r="C445" s="3"/>
      <c r="D445" s="43"/>
      <c r="E445" s="3"/>
      <c r="F445" s="3"/>
      <c r="G445" s="3"/>
      <c r="H445" s="3"/>
      <c r="I445" s="3"/>
      <c r="J445" s="3"/>
      <c r="K445" s="3"/>
      <c r="L445" s="3"/>
      <c r="M445" s="3"/>
      <c r="N445" s="3"/>
      <c r="O445" s="3"/>
      <c r="P445" s="3"/>
      <c r="Q445" s="3"/>
      <c r="R445" s="3"/>
      <c r="S445" s="1"/>
      <c r="T445" s="1"/>
      <c r="U445" s="3"/>
      <c r="V445" s="3"/>
      <c r="W445" s="3"/>
      <c r="X445" s="3"/>
      <c r="Y445" s="3"/>
      <c r="Z445" s="3"/>
      <c r="AA445" s="3"/>
      <c r="AB445" s="3"/>
      <c r="AC445" s="3"/>
      <c r="AD445" s="3"/>
      <c r="AE445" s="3"/>
      <c r="AF445" s="3"/>
      <c r="AG445" s="3"/>
      <c r="AH445" s="3"/>
      <c r="AI445" s="3"/>
      <c r="AJ445" s="3"/>
      <c r="AK445" s="3"/>
      <c r="AL445" s="3"/>
      <c r="AM445" s="3"/>
      <c r="AN445" s="3"/>
      <c r="AO445" s="3"/>
    </row>
    <row r="446" spans="1:41" ht="12.75" customHeight="1" x14ac:dyDescent="0.2">
      <c r="A446" s="3"/>
      <c r="B446" s="3"/>
      <c r="C446" s="3"/>
      <c r="D446" s="43"/>
      <c r="E446" s="3"/>
      <c r="F446" s="3"/>
      <c r="G446" s="3"/>
      <c r="H446" s="3"/>
      <c r="I446" s="3"/>
      <c r="J446" s="3"/>
      <c r="K446" s="3"/>
      <c r="L446" s="3"/>
      <c r="M446" s="3"/>
      <c r="N446" s="3"/>
      <c r="O446" s="3"/>
      <c r="P446" s="3"/>
      <c r="Q446" s="3"/>
      <c r="R446" s="3"/>
      <c r="S446" s="1"/>
      <c r="T446" s="1"/>
      <c r="U446" s="3"/>
      <c r="V446" s="3"/>
      <c r="W446" s="3"/>
      <c r="X446" s="3"/>
      <c r="Y446" s="3"/>
      <c r="Z446" s="3"/>
      <c r="AA446" s="3"/>
      <c r="AB446" s="3"/>
      <c r="AC446" s="3"/>
      <c r="AD446" s="3"/>
      <c r="AE446" s="3"/>
      <c r="AF446" s="3"/>
      <c r="AG446" s="3"/>
      <c r="AH446" s="3"/>
      <c r="AI446" s="3"/>
      <c r="AJ446" s="3"/>
      <c r="AK446" s="3"/>
      <c r="AL446" s="3"/>
      <c r="AM446" s="3"/>
      <c r="AN446" s="3"/>
      <c r="AO446" s="3"/>
    </row>
    <row r="447" spans="1:41" ht="12.75" customHeight="1" x14ac:dyDescent="0.2">
      <c r="A447" s="3"/>
      <c r="B447" s="3"/>
      <c r="C447" s="3"/>
      <c r="D447" s="43"/>
      <c r="E447" s="3"/>
      <c r="F447" s="3"/>
      <c r="G447" s="3"/>
      <c r="H447" s="3"/>
      <c r="I447" s="3"/>
      <c r="J447" s="3"/>
      <c r="K447" s="3"/>
      <c r="L447" s="3"/>
      <c r="M447" s="3"/>
      <c r="N447" s="3"/>
      <c r="O447" s="3"/>
      <c r="P447" s="3"/>
      <c r="Q447" s="3"/>
      <c r="R447" s="3"/>
      <c r="S447" s="1"/>
      <c r="T447" s="1"/>
      <c r="U447" s="3"/>
      <c r="V447" s="3"/>
      <c r="W447" s="3"/>
      <c r="X447" s="3"/>
      <c r="Y447" s="3"/>
      <c r="Z447" s="3"/>
      <c r="AA447" s="3"/>
      <c r="AB447" s="3"/>
      <c r="AC447" s="3"/>
      <c r="AD447" s="3"/>
      <c r="AE447" s="3"/>
      <c r="AF447" s="3"/>
      <c r="AG447" s="3"/>
      <c r="AH447" s="3"/>
      <c r="AI447" s="3"/>
      <c r="AJ447" s="3"/>
      <c r="AK447" s="3"/>
      <c r="AL447" s="3"/>
      <c r="AM447" s="3"/>
      <c r="AN447" s="3"/>
      <c r="AO447" s="3"/>
    </row>
    <row r="448" spans="1:41" ht="12.75" customHeight="1" x14ac:dyDescent="0.2">
      <c r="A448" s="3"/>
      <c r="B448" s="3"/>
      <c r="C448" s="3"/>
      <c r="D448" s="43"/>
      <c r="E448" s="3"/>
      <c r="F448" s="3"/>
      <c r="G448" s="3"/>
      <c r="H448" s="3"/>
      <c r="I448" s="3"/>
      <c r="J448" s="3"/>
      <c r="K448" s="3"/>
      <c r="L448" s="3"/>
      <c r="M448" s="3"/>
      <c r="N448" s="3"/>
      <c r="O448" s="3"/>
      <c r="P448" s="3"/>
      <c r="Q448" s="3"/>
      <c r="R448" s="3"/>
      <c r="S448" s="1"/>
      <c r="T448" s="1"/>
      <c r="U448" s="3"/>
      <c r="V448" s="3"/>
      <c r="W448" s="3"/>
      <c r="X448" s="3"/>
      <c r="Y448" s="3"/>
      <c r="Z448" s="3"/>
      <c r="AA448" s="3"/>
      <c r="AB448" s="3"/>
      <c r="AC448" s="3"/>
      <c r="AD448" s="3"/>
      <c r="AE448" s="3"/>
      <c r="AF448" s="3"/>
      <c r="AG448" s="3"/>
      <c r="AH448" s="3"/>
      <c r="AI448" s="3"/>
      <c r="AJ448" s="3"/>
      <c r="AK448" s="3"/>
      <c r="AL448" s="3"/>
      <c r="AM448" s="3"/>
      <c r="AN448" s="3"/>
      <c r="AO448" s="3"/>
    </row>
    <row r="449" spans="1:41" ht="12.75" customHeight="1" x14ac:dyDescent="0.2">
      <c r="A449" s="3"/>
      <c r="B449" s="3"/>
      <c r="C449" s="3"/>
      <c r="D449" s="43"/>
      <c r="E449" s="3"/>
      <c r="F449" s="3"/>
      <c r="G449" s="3"/>
      <c r="H449" s="3"/>
      <c r="I449" s="3"/>
      <c r="J449" s="3"/>
      <c r="K449" s="3"/>
      <c r="L449" s="3"/>
      <c r="M449" s="3"/>
      <c r="N449" s="3"/>
      <c r="O449" s="3"/>
      <c r="P449" s="3"/>
      <c r="Q449" s="3"/>
      <c r="R449" s="3"/>
      <c r="S449" s="1"/>
      <c r="T449" s="1"/>
      <c r="U449" s="3"/>
      <c r="V449" s="3"/>
      <c r="W449" s="3"/>
      <c r="X449" s="3"/>
      <c r="Y449" s="3"/>
      <c r="Z449" s="3"/>
      <c r="AA449" s="3"/>
      <c r="AB449" s="3"/>
      <c r="AC449" s="3"/>
      <c r="AD449" s="3"/>
      <c r="AE449" s="3"/>
      <c r="AF449" s="3"/>
      <c r="AG449" s="3"/>
      <c r="AH449" s="3"/>
      <c r="AI449" s="3"/>
      <c r="AJ449" s="3"/>
      <c r="AK449" s="3"/>
      <c r="AL449" s="3"/>
      <c r="AM449" s="3"/>
      <c r="AN449" s="3"/>
      <c r="AO449" s="3"/>
    </row>
    <row r="450" spans="1:41" ht="12.75" customHeight="1" x14ac:dyDescent="0.2">
      <c r="A450" s="3"/>
      <c r="B450" s="3"/>
      <c r="C450" s="3"/>
      <c r="D450" s="43"/>
      <c r="E450" s="3"/>
      <c r="F450" s="3"/>
      <c r="G450" s="3"/>
      <c r="H450" s="3"/>
      <c r="I450" s="3"/>
      <c r="J450" s="3"/>
      <c r="K450" s="3"/>
      <c r="L450" s="3"/>
      <c r="M450" s="3"/>
      <c r="N450" s="3"/>
      <c r="O450" s="3"/>
      <c r="P450" s="3"/>
      <c r="Q450" s="3"/>
      <c r="R450" s="3"/>
      <c r="S450" s="1"/>
      <c r="T450" s="1"/>
      <c r="U450" s="3"/>
      <c r="V450" s="3"/>
      <c r="W450" s="3"/>
      <c r="X450" s="3"/>
      <c r="Y450" s="3"/>
      <c r="Z450" s="3"/>
      <c r="AA450" s="3"/>
      <c r="AB450" s="3"/>
      <c r="AC450" s="3"/>
      <c r="AD450" s="3"/>
      <c r="AE450" s="3"/>
      <c r="AF450" s="3"/>
      <c r="AG450" s="3"/>
      <c r="AH450" s="3"/>
      <c r="AI450" s="3"/>
      <c r="AJ450" s="3"/>
      <c r="AK450" s="3"/>
      <c r="AL450" s="3"/>
      <c r="AM450" s="3"/>
      <c r="AN450" s="3"/>
      <c r="AO450" s="3"/>
    </row>
    <row r="451" spans="1:41" ht="12.75" customHeight="1" x14ac:dyDescent="0.2">
      <c r="A451" s="3"/>
      <c r="B451" s="3"/>
      <c r="C451" s="3"/>
      <c r="D451" s="43"/>
      <c r="E451" s="3"/>
      <c r="F451" s="3"/>
      <c r="G451" s="3"/>
      <c r="H451" s="3"/>
      <c r="I451" s="3"/>
      <c r="J451" s="3"/>
      <c r="K451" s="3"/>
      <c r="L451" s="3"/>
      <c r="M451" s="3"/>
      <c r="N451" s="3"/>
      <c r="O451" s="3"/>
      <c r="P451" s="3"/>
      <c r="Q451" s="3"/>
      <c r="R451" s="3"/>
      <c r="S451" s="1"/>
      <c r="T451" s="1"/>
      <c r="U451" s="3"/>
      <c r="V451" s="3"/>
      <c r="W451" s="3"/>
      <c r="X451" s="3"/>
      <c r="Y451" s="3"/>
      <c r="Z451" s="3"/>
      <c r="AA451" s="3"/>
      <c r="AB451" s="3"/>
      <c r="AC451" s="3"/>
      <c r="AD451" s="3"/>
      <c r="AE451" s="3"/>
      <c r="AF451" s="3"/>
      <c r="AG451" s="3"/>
      <c r="AH451" s="3"/>
      <c r="AI451" s="3"/>
      <c r="AJ451" s="3"/>
      <c r="AK451" s="3"/>
      <c r="AL451" s="3"/>
      <c r="AM451" s="3"/>
      <c r="AN451" s="3"/>
      <c r="AO451" s="3"/>
    </row>
    <row r="452" spans="1:41" ht="12.75" customHeight="1" x14ac:dyDescent="0.2">
      <c r="A452" s="3"/>
      <c r="B452" s="3"/>
      <c r="C452" s="3"/>
      <c r="D452" s="43"/>
      <c r="E452" s="3"/>
      <c r="F452" s="3"/>
      <c r="G452" s="3"/>
      <c r="H452" s="3"/>
      <c r="I452" s="3"/>
      <c r="J452" s="3"/>
      <c r="K452" s="3"/>
      <c r="L452" s="3"/>
      <c r="M452" s="3"/>
      <c r="N452" s="3"/>
      <c r="O452" s="3"/>
      <c r="P452" s="3"/>
      <c r="Q452" s="3"/>
      <c r="R452" s="3"/>
      <c r="S452" s="1"/>
      <c r="T452" s="1"/>
      <c r="U452" s="3"/>
      <c r="V452" s="3"/>
      <c r="W452" s="3"/>
      <c r="X452" s="3"/>
      <c r="Y452" s="3"/>
      <c r="Z452" s="3"/>
      <c r="AA452" s="3"/>
      <c r="AB452" s="3"/>
      <c r="AC452" s="3"/>
      <c r="AD452" s="3"/>
      <c r="AE452" s="3"/>
      <c r="AF452" s="3"/>
      <c r="AG452" s="3"/>
      <c r="AH452" s="3"/>
      <c r="AI452" s="3"/>
      <c r="AJ452" s="3"/>
      <c r="AK452" s="3"/>
      <c r="AL452" s="3"/>
      <c r="AM452" s="3"/>
      <c r="AN452" s="3"/>
      <c r="AO452" s="3"/>
    </row>
    <row r="453" spans="1:41" ht="12.75" customHeight="1" x14ac:dyDescent="0.2">
      <c r="A453" s="3"/>
      <c r="B453" s="3"/>
      <c r="C453" s="3"/>
      <c r="D453" s="43"/>
      <c r="E453" s="3"/>
      <c r="F453" s="3"/>
      <c r="G453" s="3"/>
      <c r="H453" s="3"/>
      <c r="I453" s="3"/>
      <c r="J453" s="3"/>
      <c r="K453" s="3"/>
      <c r="L453" s="3"/>
      <c r="M453" s="3"/>
      <c r="N453" s="3"/>
      <c r="O453" s="3"/>
      <c r="P453" s="3"/>
      <c r="Q453" s="3"/>
      <c r="R453" s="3"/>
      <c r="S453" s="1"/>
      <c r="T453" s="1"/>
      <c r="U453" s="3"/>
      <c r="V453" s="3"/>
      <c r="W453" s="3"/>
      <c r="X453" s="3"/>
      <c r="Y453" s="3"/>
      <c r="Z453" s="3"/>
      <c r="AA453" s="3"/>
      <c r="AB453" s="3"/>
      <c r="AC453" s="3"/>
      <c r="AD453" s="3"/>
      <c r="AE453" s="3"/>
      <c r="AF453" s="3"/>
      <c r="AG453" s="3"/>
      <c r="AH453" s="3"/>
      <c r="AI453" s="3"/>
      <c r="AJ453" s="3"/>
      <c r="AK453" s="3"/>
      <c r="AL453" s="3"/>
      <c r="AM453" s="3"/>
      <c r="AN453" s="3"/>
      <c r="AO453" s="3"/>
    </row>
    <row r="454" spans="1:41" ht="12.75" customHeight="1" x14ac:dyDescent="0.2">
      <c r="A454" s="3"/>
      <c r="B454" s="3"/>
      <c r="C454" s="3"/>
      <c r="D454" s="43"/>
      <c r="E454" s="3"/>
      <c r="F454" s="3"/>
      <c r="G454" s="3"/>
      <c r="H454" s="3"/>
      <c r="I454" s="3"/>
      <c r="J454" s="3"/>
      <c r="K454" s="3"/>
      <c r="L454" s="3"/>
      <c r="M454" s="3"/>
      <c r="N454" s="3"/>
      <c r="O454" s="3"/>
      <c r="P454" s="3"/>
      <c r="Q454" s="3"/>
      <c r="R454" s="3"/>
      <c r="S454" s="1"/>
      <c r="T454" s="1"/>
      <c r="U454" s="3"/>
      <c r="V454" s="3"/>
      <c r="W454" s="3"/>
      <c r="X454" s="3"/>
      <c r="Y454" s="3"/>
      <c r="Z454" s="3"/>
      <c r="AA454" s="3"/>
      <c r="AB454" s="3"/>
      <c r="AC454" s="3"/>
      <c r="AD454" s="3"/>
      <c r="AE454" s="3"/>
      <c r="AF454" s="3"/>
      <c r="AG454" s="3"/>
      <c r="AH454" s="3"/>
      <c r="AI454" s="3"/>
      <c r="AJ454" s="3"/>
      <c r="AK454" s="3"/>
      <c r="AL454" s="3"/>
      <c r="AM454" s="3"/>
      <c r="AN454" s="3"/>
      <c r="AO454" s="3"/>
    </row>
    <row r="455" spans="1:41" ht="12.75" customHeight="1" x14ac:dyDescent="0.2">
      <c r="A455" s="3"/>
      <c r="B455" s="3"/>
      <c r="C455" s="3"/>
      <c r="D455" s="43"/>
      <c r="E455" s="3"/>
      <c r="F455" s="3"/>
      <c r="G455" s="3"/>
      <c r="H455" s="3"/>
      <c r="I455" s="3"/>
      <c r="J455" s="3"/>
      <c r="K455" s="3"/>
      <c r="L455" s="3"/>
      <c r="M455" s="3"/>
      <c r="N455" s="3"/>
      <c r="O455" s="3"/>
      <c r="P455" s="3"/>
      <c r="Q455" s="3"/>
      <c r="R455" s="3"/>
      <c r="S455" s="1"/>
      <c r="T455" s="1"/>
      <c r="U455" s="3"/>
      <c r="V455" s="3"/>
      <c r="W455" s="3"/>
      <c r="X455" s="3"/>
      <c r="Y455" s="3"/>
      <c r="Z455" s="3"/>
      <c r="AA455" s="3"/>
      <c r="AB455" s="3"/>
      <c r="AC455" s="3"/>
      <c r="AD455" s="3"/>
      <c r="AE455" s="3"/>
      <c r="AF455" s="3"/>
      <c r="AG455" s="3"/>
      <c r="AH455" s="3"/>
      <c r="AI455" s="3"/>
      <c r="AJ455" s="3"/>
      <c r="AK455" s="3"/>
      <c r="AL455" s="3"/>
      <c r="AM455" s="3"/>
      <c r="AN455" s="3"/>
      <c r="AO455" s="3"/>
    </row>
    <row r="456" spans="1:41" ht="12.75" customHeight="1" x14ac:dyDescent="0.2">
      <c r="A456" s="3"/>
      <c r="B456" s="3"/>
      <c r="C456" s="3"/>
      <c r="D456" s="43"/>
      <c r="E456" s="3"/>
      <c r="F456" s="3"/>
      <c r="G456" s="3"/>
      <c r="H456" s="3"/>
      <c r="I456" s="3"/>
      <c r="J456" s="3"/>
      <c r="K456" s="3"/>
      <c r="L456" s="3"/>
      <c r="M456" s="3"/>
      <c r="N456" s="3"/>
      <c r="O456" s="3"/>
      <c r="P456" s="3"/>
      <c r="Q456" s="3"/>
      <c r="R456" s="3"/>
      <c r="S456" s="1"/>
      <c r="T456" s="1"/>
      <c r="U456" s="3"/>
      <c r="V456" s="3"/>
      <c r="W456" s="3"/>
      <c r="X456" s="3"/>
      <c r="Y456" s="3"/>
      <c r="Z456" s="3"/>
      <c r="AA456" s="3"/>
      <c r="AB456" s="3"/>
      <c r="AC456" s="3"/>
      <c r="AD456" s="3"/>
      <c r="AE456" s="3"/>
      <c r="AF456" s="3"/>
      <c r="AG456" s="3"/>
      <c r="AH456" s="3"/>
      <c r="AI456" s="3"/>
      <c r="AJ456" s="3"/>
      <c r="AK456" s="3"/>
      <c r="AL456" s="3"/>
      <c r="AM456" s="3"/>
      <c r="AN456" s="3"/>
      <c r="AO456" s="3"/>
    </row>
    <row r="457" spans="1:41" ht="12.75" customHeight="1" x14ac:dyDescent="0.2">
      <c r="A457" s="3"/>
      <c r="B457" s="3"/>
      <c r="C457" s="3"/>
      <c r="D457" s="43"/>
      <c r="E457" s="3"/>
      <c r="F457" s="3"/>
      <c r="G457" s="3"/>
      <c r="H457" s="3"/>
      <c r="I457" s="3"/>
      <c r="J457" s="3"/>
      <c r="K457" s="3"/>
      <c r="L457" s="3"/>
      <c r="M457" s="3"/>
      <c r="N457" s="3"/>
      <c r="O457" s="3"/>
      <c r="P457" s="3"/>
      <c r="Q457" s="3"/>
      <c r="R457" s="3"/>
      <c r="S457" s="1"/>
      <c r="T457" s="1"/>
      <c r="U457" s="3"/>
      <c r="V457" s="3"/>
      <c r="W457" s="3"/>
      <c r="X457" s="3"/>
      <c r="Y457" s="3"/>
      <c r="Z457" s="3"/>
      <c r="AA457" s="3"/>
      <c r="AB457" s="3"/>
      <c r="AC457" s="3"/>
      <c r="AD457" s="3"/>
      <c r="AE457" s="3"/>
      <c r="AF457" s="3"/>
      <c r="AG457" s="3"/>
      <c r="AH457" s="3"/>
      <c r="AI457" s="3"/>
      <c r="AJ457" s="3"/>
      <c r="AK457" s="3"/>
      <c r="AL457" s="3"/>
      <c r="AM457" s="3"/>
      <c r="AN457" s="3"/>
      <c r="AO457" s="3"/>
    </row>
    <row r="458" spans="1:41" ht="12.75" customHeight="1" x14ac:dyDescent="0.2">
      <c r="A458" s="3"/>
      <c r="B458" s="3"/>
      <c r="C458" s="3"/>
      <c r="D458" s="43"/>
      <c r="E458" s="3"/>
      <c r="F458" s="3"/>
      <c r="G458" s="3"/>
      <c r="H458" s="3"/>
      <c r="I458" s="3"/>
      <c r="J458" s="3"/>
      <c r="K458" s="3"/>
      <c r="L458" s="3"/>
      <c r="M458" s="3"/>
      <c r="N458" s="3"/>
      <c r="O458" s="3"/>
      <c r="P458" s="3"/>
      <c r="Q458" s="3"/>
      <c r="R458" s="3"/>
      <c r="S458" s="1"/>
      <c r="T458" s="1"/>
      <c r="U458" s="3"/>
      <c r="V458" s="3"/>
      <c r="W458" s="3"/>
      <c r="X458" s="3"/>
      <c r="Y458" s="3"/>
      <c r="Z458" s="3"/>
      <c r="AA458" s="3"/>
      <c r="AB458" s="3"/>
      <c r="AC458" s="3"/>
      <c r="AD458" s="3"/>
      <c r="AE458" s="3"/>
      <c r="AF458" s="3"/>
      <c r="AG458" s="3"/>
      <c r="AH458" s="3"/>
      <c r="AI458" s="3"/>
      <c r="AJ458" s="3"/>
      <c r="AK458" s="3"/>
      <c r="AL458" s="3"/>
      <c r="AM458" s="3"/>
      <c r="AN458" s="3"/>
      <c r="AO458" s="3"/>
    </row>
    <row r="459" spans="1:41" ht="12.75" customHeight="1" x14ac:dyDescent="0.2">
      <c r="A459" s="3"/>
      <c r="B459" s="3"/>
      <c r="C459" s="3"/>
      <c r="D459" s="43"/>
      <c r="E459" s="3"/>
      <c r="F459" s="3"/>
      <c r="G459" s="3"/>
      <c r="H459" s="3"/>
      <c r="I459" s="3"/>
      <c r="J459" s="3"/>
      <c r="K459" s="3"/>
      <c r="L459" s="3"/>
      <c r="M459" s="3"/>
      <c r="N459" s="3"/>
      <c r="O459" s="3"/>
      <c r="P459" s="3"/>
      <c r="Q459" s="3"/>
      <c r="R459" s="3"/>
      <c r="S459" s="1"/>
      <c r="T459" s="1"/>
      <c r="U459" s="3"/>
      <c r="V459" s="3"/>
      <c r="W459" s="3"/>
      <c r="X459" s="3"/>
      <c r="Y459" s="3"/>
      <c r="Z459" s="3"/>
      <c r="AA459" s="3"/>
      <c r="AB459" s="3"/>
      <c r="AC459" s="3"/>
      <c r="AD459" s="3"/>
      <c r="AE459" s="3"/>
      <c r="AF459" s="3"/>
      <c r="AG459" s="3"/>
      <c r="AH459" s="3"/>
      <c r="AI459" s="3"/>
      <c r="AJ459" s="3"/>
      <c r="AK459" s="3"/>
      <c r="AL459" s="3"/>
      <c r="AM459" s="3"/>
      <c r="AN459" s="3"/>
      <c r="AO459" s="3"/>
    </row>
    <row r="460" spans="1:41" ht="12.75" customHeight="1" x14ac:dyDescent="0.2">
      <c r="A460" s="3"/>
      <c r="B460" s="3"/>
      <c r="C460" s="3"/>
      <c r="D460" s="43"/>
      <c r="E460" s="3"/>
      <c r="F460" s="3"/>
      <c r="G460" s="3"/>
      <c r="H460" s="3"/>
      <c r="I460" s="3"/>
      <c r="J460" s="3"/>
      <c r="K460" s="3"/>
      <c r="L460" s="3"/>
      <c r="M460" s="3"/>
      <c r="N460" s="3"/>
      <c r="O460" s="3"/>
      <c r="P460" s="3"/>
      <c r="Q460" s="3"/>
      <c r="R460" s="3"/>
      <c r="S460" s="1"/>
      <c r="T460" s="1"/>
      <c r="U460" s="3"/>
      <c r="V460" s="3"/>
      <c r="W460" s="3"/>
      <c r="X460" s="3"/>
      <c r="Y460" s="3"/>
      <c r="Z460" s="3"/>
      <c r="AA460" s="3"/>
      <c r="AB460" s="3"/>
      <c r="AC460" s="3"/>
      <c r="AD460" s="3"/>
      <c r="AE460" s="3"/>
      <c r="AF460" s="3"/>
      <c r="AG460" s="3"/>
      <c r="AH460" s="3"/>
      <c r="AI460" s="3"/>
      <c r="AJ460" s="3"/>
      <c r="AK460" s="3"/>
      <c r="AL460" s="3"/>
      <c r="AM460" s="3"/>
      <c r="AN460" s="3"/>
      <c r="AO460" s="3"/>
    </row>
    <row r="461" spans="1:41" ht="12.75" customHeight="1" x14ac:dyDescent="0.2">
      <c r="A461" s="3"/>
      <c r="B461" s="3"/>
      <c r="C461" s="3"/>
      <c r="D461" s="43"/>
      <c r="E461" s="3"/>
      <c r="F461" s="3"/>
      <c r="G461" s="3"/>
      <c r="H461" s="3"/>
      <c r="I461" s="3"/>
      <c r="J461" s="3"/>
      <c r="K461" s="3"/>
      <c r="L461" s="3"/>
      <c r="M461" s="3"/>
      <c r="N461" s="3"/>
      <c r="O461" s="3"/>
      <c r="P461" s="3"/>
      <c r="Q461" s="3"/>
      <c r="R461" s="3"/>
      <c r="S461" s="1"/>
      <c r="T461" s="1"/>
      <c r="U461" s="3"/>
      <c r="V461" s="3"/>
      <c r="W461" s="3"/>
      <c r="X461" s="3"/>
      <c r="Y461" s="3"/>
      <c r="Z461" s="3"/>
      <c r="AA461" s="3"/>
      <c r="AB461" s="3"/>
      <c r="AC461" s="3"/>
      <c r="AD461" s="3"/>
      <c r="AE461" s="3"/>
      <c r="AF461" s="3"/>
      <c r="AG461" s="3"/>
      <c r="AH461" s="3"/>
      <c r="AI461" s="3"/>
      <c r="AJ461" s="3"/>
      <c r="AK461" s="3"/>
      <c r="AL461" s="3"/>
      <c r="AM461" s="3"/>
      <c r="AN461" s="3"/>
      <c r="AO461" s="3"/>
    </row>
    <row r="462" spans="1:41" ht="12.75" customHeight="1" x14ac:dyDescent="0.2">
      <c r="A462" s="3"/>
      <c r="B462" s="3"/>
      <c r="C462" s="3"/>
      <c r="D462" s="43"/>
      <c r="E462" s="3"/>
      <c r="F462" s="3"/>
      <c r="G462" s="3"/>
      <c r="H462" s="3"/>
      <c r="I462" s="3"/>
      <c r="J462" s="3"/>
      <c r="K462" s="3"/>
      <c r="L462" s="3"/>
      <c r="M462" s="3"/>
      <c r="N462" s="3"/>
      <c r="O462" s="3"/>
      <c r="P462" s="3"/>
      <c r="Q462" s="3"/>
      <c r="R462" s="3"/>
      <c r="S462" s="1"/>
      <c r="T462" s="1"/>
      <c r="U462" s="3"/>
      <c r="V462" s="3"/>
      <c r="W462" s="3"/>
      <c r="X462" s="3"/>
      <c r="Y462" s="3"/>
      <c r="Z462" s="3"/>
      <c r="AA462" s="3"/>
      <c r="AB462" s="3"/>
      <c r="AC462" s="3"/>
      <c r="AD462" s="3"/>
      <c r="AE462" s="3"/>
      <c r="AF462" s="3"/>
      <c r="AG462" s="3"/>
      <c r="AH462" s="3"/>
      <c r="AI462" s="3"/>
      <c r="AJ462" s="3"/>
      <c r="AK462" s="3"/>
      <c r="AL462" s="3"/>
      <c r="AM462" s="3"/>
      <c r="AN462" s="3"/>
      <c r="AO462" s="3"/>
    </row>
    <row r="463" spans="1:41" ht="12.75" customHeight="1" x14ac:dyDescent="0.2">
      <c r="A463" s="3"/>
      <c r="B463" s="3"/>
      <c r="C463" s="3"/>
      <c r="D463" s="43"/>
      <c r="E463" s="3"/>
      <c r="F463" s="3"/>
      <c r="G463" s="3"/>
      <c r="H463" s="3"/>
      <c r="I463" s="3"/>
      <c r="J463" s="3"/>
      <c r="K463" s="3"/>
      <c r="L463" s="3"/>
      <c r="M463" s="3"/>
      <c r="N463" s="3"/>
      <c r="O463" s="3"/>
      <c r="P463" s="3"/>
      <c r="Q463" s="3"/>
      <c r="R463" s="3"/>
      <c r="S463" s="1"/>
      <c r="T463" s="1"/>
      <c r="U463" s="3"/>
      <c r="V463" s="3"/>
      <c r="W463" s="3"/>
      <c r="X463" s="3"/>
      <c r="Y463" s="3"/>
      <c r="Z463" s="3"/>
      <c r="AA463" s="3"/>
      <c r="AB463" s="3"/>
      <c r="AC463" s="3"/>
      <c r="AD463" s="3"/>
      <c r="AE463" s="3"/>
      <c r="AF463" s="3"/>
      <c r="AG463" s="3"/>
      <c r="AH463" s="3"/>
      <c r="AI463" s="3"/>
      <c r="AJ463" s="3"/>
      <c r="AK463" s="3"/>
      <c r="AL463" s="3"/>
      <c r="AM463" s="3"/>
      <c r="AN463" s="3"/>
      <c r="AO463" s="3"/>
    </row>
    <row r="464" spans="1:41" ht="12.75" customHeight="1" x14ac:dyDescent="0.2">
      <c r="A464" s="3"/>
      <c r="B464" s="3"/>
      <c r="C464" s="3"/>
      <c r="D464" s="43"/>
      <c r="E464" s="3"/>
      <c r="F464" s="3"/>
      <c r="G464" s="3"/>
      <c r="H464" s="3"/>
      <c r="I464" s="3"/>
      <c r="J464" s="3"/>
      <c r="K464" s="3"/>
      <c r="L464" s="3"/>
      <c r="M464" s="3"/>
      <c r="N464" s="3"/>
      <c r="O464" s="3"/>
      <c r="P464" s="3"/>
      <c r="Q464" s="3"/>
      <c r="R464" s="3"/>
      <c r="S464" s="1"/>
      <c r="T464" s="1"/>
      <c r="U464" s="3"/>
      <c r="V464" s="3"/>
      <c r="W464" s="3"/>
      <c r="X464" s="3"/>
      <c r="Y464" s="3"/>
      <c r="Z464" s="3"/>
      <c r="AA464" s="3"/>
      <c r="AB464" s="3"/>
      <c r="AC464" s="3"/>
      <c r="AD464" s="3"/>
      <c r="AE464" s="3"/>
      <c r="AF464" s="3"/>
      <c r="AG464" s="3"/>
      <c r="AH464" s="3"/>
      <c r="AI464" s="3"/>
      <c r="AJ464" s="3"/>
      <c r="AK464" s="3"/>
      <c r="AL464" s="3"/>
      <c r="AM464" s="3"/>
      <c r="AN464" s="3"/>
      <c r="AO464" s="3"/>
    </row>
    <row r="465" spans="1:41" ht="12.75" customHeight="1" x14ac:dyDescent="0.2">
      <c r="A465" s="3"/>
      <c r="B465" s="3"/>
      <c r="C465" s="3"/>
      <c r="D465" s="43"/>
      <c r="E465" s="3"/>
      <c r="F465" s="3"/>
      <c r="G465" s="3"/>
      <c r="H465" s="3"/>
      <c r="I465" s="3"/>
      <c r="J465" s="3"/>
      <c r="K465" s="3"/>
      <c r="L465" s="3"/>
      <c r="M465" s="3"/>
      <c r="N465" s="3"/>
      <c r="O465" s="3"/>
      <c r="P465" s="3"/>
      <c r="Q465" s="3"/>
      <c r="R465" s="3"/>
      <c r="S465" s="1"/>
      <c r="T465" s="1"/>
      <c r="U465" s="3"/>
      <c r="V465" s="3"/>
      <c r="W465" s="3"/>
      <c r="X465" s="3"/>
      <c r="Y465" s="3"/>
      <c r="Z465" s="3"/>
      <c r="AA465" s="3"/>
      <c r="AB465" s="3"/>
      <c r="AC465" s="3"/>
      <c r="AD465" s="3"/>
      <c r="AE465" s="3"/>
      <c r="AF465" s="3"/>
      <c r="AG465" s="3"/>
      <c r="AH465" s="3"/>
      <c r="AI465" s="3"/>
      <c r="AJ465" s="3"/>
      <c r="AK465" s="3"/>
      <c r="AL465" s="3"/>
      <c r="AM465" s="3"/>
      <c r="AN465" s="3"/>
      <c r="AO465" s="3"/>
    </row>
    <row r="466" spans="1:41" ht="12.75" customHeight="1" x14ac:dyDescent="0.2">
      <c r="A466" s="3"/>
      <c r="B466" s="3"/>
      <c r="C466" s="3"/>
      <c r="D466" s="43"/>
      <c r="E466" s="3"/>
      <c r="F466" s="3"/>
      <c r="G466" s="3"/>
      <c r="H466" s="3"/>
      <c r="I466" s="3"/>
      <c r="J466" s="3"/>
      <c r="K466" s="3"/>
      <c r="L466" s="3"/>
      <c r="M466" s="3"/>
      <c r="N466" s="3"/>
      <c r="O466" s="3"/>
      <c r="P466" s="3"/>
      <c r="Q466" s="3"/>
      <c r="R466" s="3"/>
      <c r="S466" s="1"/>
      <c r="T466" s="1"/>
      <c r="U466" s="3"/>
      <c r="V466" s="3"/>
      <c r="W466" s="3"/>
      <c r="X466" s="3"/>
      <c r="Y466" s="3"/>
      <c r="Z466" s="3"/>
      <c r="AA466" s="3"/>
      <c r="AB466" s="3"/>
      <c r="AC466" s="3"/>
      <c r="AD466" s="3"/>
      <c r="AE466" s="3"/>
      <c r="AF466" s="3"/>
      <c r="AG466" s="3"/>
      <c r="AH466" s="3"/>
      <c r="AI466" s="3"/>
      <c r="AJ466" s="3"/>
      <c r="AK466" s="3"/>
      <c r="AL466" s="3"/>
      <c r="AM466" s="3"/>
      <c r="AN466" s="3"/>
      <c r="AO466" s="3"/>
    </row>
    <row r="467" spans="1:41" ht="12.75" customHeight="1" x14ac:dyDescent="0.2">
      <c r="A467" s="3"/>
      <c r="B467" s="3"/>
      <c r="C467" s="3"/>
      <c r="D467" s="43"/>
      <c r="E467" s="3"/>
      <c r="F467" s="3"/>
      <c r="G467" s="3"/>
      <c r="H467" s="3"/>
      <c r="I467" s="3"/>
      <c r="J467" s="3"/>
      <c r="K467" s="3"/>
      <c r="L467" s="3"/>
      <c r="M467" s="3"/>
      <c r="N467" s="3"/>
      <c r="O467" s="3"/>
      <c r="P467" s="3"/>
      <c r="Q467" s="3"/>
      <c r="R467" s="3"/>
      <c r="S467" s="1"/>
      <c r="T467" s="1"/>
      <c r="U467" s="3"/>
      <c r="V467" s="3"/>
      <c r="W467" s="3"/>
      <c r="X467" s="3"/>
      <c r="Y467" s="3"/>
      <c r="Z467" s="3"/>
      <c r="AA467" s="3"/>
      <c r="AB467" s="3"/>
      <c r="AC467" s="3"/>
      <c r="AD467" s="3"/>
      <c r="AE467" s="3"/>
      <c r="AF467" s="3"/>
      <c r="AG467" s="3"/>
      <c r="AH467" s="3"/>
      <c r="AI467" s="3"/>
      <c r="AJ467" s="3"/>
      <c r="AK467" s="3"/>
      <c r="AL467" s="3"/>
      <c r="AM467" s="3"/>
      <c r="AN467" s="3"/>
      <c r="AO467" s="3"/>
    </row>
    <row r="468" spans="1:41" ht="12.75" customHeight="1" x14ac:dyDescent="0.2">
      <c r="A468" s="3"/>
      <c r="B468" s="3"/>
      <c r="C468" s="3"/>
      <c r="D468" s="43"/>
      <c r="E468" s="3"/>
      <c r="F468" s="3"/>
      <c r="G468" s="3"/>
      <c r="H468" s="3"/>
      <c r="I468" s="3"/>
      <c r="J468" s="3"/>
      <c r="K468" s="3"/>
      <c r="L468" s="3"/>
      <c r="M468" s="3"/>
      <c r="N468" s="3"/>
      <c r="O468" s="3"/>
      <c r="P468" s="3"/>
      <c r="Q468" s="3"/>
      <c r="R468" s="3"/>
      <c r="S468" s="1"/>
      <c r="T468" s="1"/>
      <c r="U468" s="3"/>
      <c r="V468" s="3"/>
      <c r="W468" s="3"/>
      <c r="X468" s="3"/>
      <c r="Y468" s="3"/>
      <c r="Z468" s="3"/>
      <c r="AA468" s="3"/>
      <c r="AB468" s="3"/>
      <c r="AC468" s="3"/>
      <c r="AD468" s="3"/>
      <c r="AE468" s="3"/>
      <c r="AF468" s="3"/>
      <c r="AG468" s="3"/>
      <c r="AH468" s="3"/>
      <c r="AI468" s="3"/>
      <c r="AJ468" s="3"/>
      <c r="AK468" s="3"/>
      <c r="AL468" s="3"/>
      <c r="AM468" s="3"/>
      <c r="AN468" s="3"/>
      <c r="AO468" s="3"/>
    </row>
    <row r="469" spans="1:41" ht="12.75" customHeight="1" x14ac:dyDescent="0.2">
      <c r="A469" s="3"/>
      <c r="B469" s="3"/>
      <c r="C469" s="3"/>
      <c r="D469" s="43"/>
      <c r="E469" s="3"/>
      <c r="F469" s="3"/>
      <c r="G469" s="3"/>
      <c r="H469" s="3"/>
      <c r="I469" s="3"/>
      <c r="J469" s="3"/>
      <c r="K469" s="3"/>
      <c r="L469" s="3"/>
      <c r="M469" s="3"/>
      <c r="N469" s="3"/>
      <c r="O469" s="3"/>
      <c r="P469" s="3"/>
      <c r="Q469" s="3"/>
      <c r="R469" s="3"/>
      <c r="S469" s="1"/>
      <c r="T469" s="1"/>
      <c r="U469" s="3"/>
      <c r="V469" s="3"/>
      <c r="W469" s="3"/>
      <c r="X469" s="3"/>
      <c r="Y469" s="3"/>
      <c r="Z469" s="3"/>
      <c r="AA469" s="3"/>
      <c r="AB469" s="3"/>
      <c r="AC469" s="3"/>
      <c r="AD469" s="3"/>
      <c r="AE469" s="3"/>
      <c r="AF469" s="3"/>
      <c r="AG469" s="3"/>
      <c r="AH469" s="3"/>
      <c r="AI469" s="3"/>
      <c r="AJ469" s="3"/>
      <c r="AK469" s="3"/>
      <c r="AL469" s="3"/>
      <c r="AM469" s="3"/>
      <c r="AN469" s="3"/>
      <c r="AO469" s="3"/>
    </row>
    <row r="470" spans="1:41" ht="12.75" customHeight="1" x14ac:dyDescent="0.2">
      <c r="A470" s="3"/>
      <c r="B470" s="3"/>
      <c r="C470" s="3"/>
      <c r="D470" s="43"/>
      <c r="E470" s="3"/>
      <c r="F470" s="3"/>
      <c r="G470" s="3"/>
      <c r="H470" s="3"/>
      <c r="I470" s="3"/>
      <c r="J470" s="3"/>
      <c r="K470" s="3"/>
      <c r="L470" s="3"/>
      <c r="M470" s="3"/>
      <c r="N470" s="3"/>
      <c r="O470" s="3"/>
      <c r="P470" s="3"/>
      <c r="Q470" s="3"/>
      <c r="R470" s="3"/>
      <c r="S470" s="1"/>
      <c r="T470" s="1"/>
      <c r="U470" s="3"/>
      <c r="V470" s="3"/>
      <c r="W470" s="3"/>
      <c r="X470" s="3"/>
      <c r="Y470" s="3"/>
      <c r="Z470" s="3"/>
      <c r="AA470" s="3"/>
      <c r="AB470" s="3"/>
      <c r="AC470" s="3"/>
      <c r="AD470" s="3"/>
      <c r="AE470" s="3"/>
      <c r="AF470" s="3"/>
      <c r="AG470" s="3"/>
      <c r="AH470" s="3"/>
      <c r="AI470" s="3"/>
      <c r="AJ470" s="3"/>
      <c r="AK470" s="3"/>
      <c r="AL470" s="3"/>
      <c r="AM470" s="3"/>
      <c r="AN470" s="3"/>
      <c r="AO470" s="3"/>
    </row>
    <row r="471" spans="1:41" ht="12.75" customHeight="1" x14ac:dyDescent="0.2">
      <c r="A471" s="3"/>
      <c r="B471" s="3"/>
      <c r="C471" s="3"/>
      <c r="D471" s="43"/>
      <c r="E471" s="3"/>
      <c r="F471" s="3"/>
      <c r="G471" s="3"/>
      <c r="H471" s="3"/>
      <c r="I471" s="3"/>
      <c r="J471" s="3"/>
      <c r="K471" s="3"/>
      <c r="L471" s="3"/>
      <c r="M471" s="3"/>
      <c r="N471" s="3"/>
      <c r="O471" s="3"/>
      <c r="P471" s="3"/>
      <c r="Q471" s="3"/>
      <c r="R471" s="3"/>
      <c r="S471" s="1"/>
      <c r="T471" s="1"/>
      <c r="U471" s="3"/>
      <c r="V471" s="3"/>
      <c r="W471" s="3"/>
      <c r="X471" s="3"/>
      <c r="Y471" s="3"/>
      <c r="Z471" s="3"/>
      <c r="AA471" s="3"/>
      <c r="AB471" s="3"/>
      <c r="AC471" s="3"/>
      <c r="AD471" s="3"/>
      <c r="AE471" s="3"/>
      <c r="AF471" s="3"/>
      <c r="AG471" s="3"/>
      <c r="AH471" s="3"/>
      <c r="AI471" s="3"/>
      <c r="AJ471" s="3"/>
      <c r="AK471" s="3"/>
      <c r="AL471" s="3"/>
      <c r="AM471" s="3"/>
      <c r="AN471" s="3"/>
      <c r="AO471" s="3"/>
    </row>
    <row r="472" spans="1:41" ht="12.75" customHeight="1" x14ac:dyDescent="0.2">
      <c r="A472" s="3"/>
      <c r="B472" s="3"/>
      <c r="C472" s="3"/>
      <c r="D472" s="43"/>
      <c r="E472" s="3"/>
      <c r="F472" s="3"/>
      <c r="G472" s="3"/>
      <c r="H472" s="3"/>
      <c r="I472" s="3"/>
      <c r="J472" s="3"/>
      <c r="K472" s="3"/>
      <c r="L472" s="3"/>
      <c r="M472" s="3"/>
      <c r="N472" s="3"/>
      <c r="O472" s="3"/>
      <c r="P472" s="3"/>
      <c r="Q472" s="3"/>
      <c r="R472" s="3"/>
      <c r="S472" s="1"/>
      <c r="T472" s="1"/>
      <c r="U472" s="3"/>
      <c r="V472" s="3"/>
      <c r="W472" s="3"/>
      <c r="X472" s="3"/>
      <c r="Y472" s="3"/>
      <c r="Z472" s="3"/>
      <c r="AA472" s="3"/>
      <c r="AB472" s="3"/>
      <c r="AC472" s="3"/>
      <c r="AD472" s="3"/>
      <c r="AE472" s="3"/>
      <c r="AF472" s="3"/>
      <c r="AG472" s="3"/>
      <c r="AH472" s="3"/>
      <c r="AI472" s="3"/>
      <c r="AJ472" s="3"/>
      <c r="AK472" s="3"/>
      <c r="AL472" s="3"/>
      <c r="AM472" s="3"/>
      <c r="AN472" s="3"/>
      <c r="AO472" s="3"/>
    </row>
    <row r="473" spans="1:41" ht="12.75" customHeight="1" x14ac:dyDescent="0.2">
      <c r="A473" s="3"/>
      <c r="B473" s="3"/>
      <c r="C473" s="3"/>
      <c r="D473" s="43"/>
      <c r="E473" s="3"/>
      <c r="F473" s="3"/>
      <c r="G473" s="3"/>
      <c r="H473" s="3"/>
      <c r="I473" s="3"/>
      <c r="J473" s="3"/>
      <c r="K473" s="3"/>
      <c r="L473" s="3"/>
      <c r="M473" s="3"/>
      <c r="N473" s="3"/>
      <c r="O473" s="3"/>
      <c r="P473" s="3"/>
      <c r="Q473" s="3"/>
      <c r="R473" s="3"/>
      <c r="S473" s="1"/>
      <c r="T473" s="1"/>
      <c r="U473" s="3"/>
      <c r="V473" s="3"/>
      <c r="W473" s="3"/>
      <c r="X473" s="3"/>
      <c r="Y473" s="3"/>
      <c r="Z473" s="3"/>
      <c r="AA473" s="3"/>
      <c r="AB473" s="3"/>
      <c r="AC473" s="3"/>
      <c r="AD473" s="3"/>
      <c r="AE473" s="3"/>
      <c r="AF473" s="3"/>
      <c r="AG473" s="3"/>
      <c r="AH473" s="3"/>
      <c r="AI473" s="3"/>
      <c r="AJ473" s="3"/>
      <c r="AK473" s="3"/>
      <c r="AL473" s="3"/>
      <c r="AM473" s="3"/>
      <c r="AN473" s="3"/>
      <c r="AO473" s="3"/>
    </row>
    <row r="474" spans="1:41" ht="12.75" customHeight="1" x14ac:dyDescent="0.2">
      <c r="A474" s="3"/>
      <c r="B474" s="3"/>
      <c r="C474" s="3"/>
      <c r="D474" s="43"/>
      <c r="E474" s="3"/>
      <c r="F474" s="3"/>
      <c r="G474" s="3"/>
      <c r="H474" s="3"/>
      <c r="I474" s="3"/>
      <c r="J474" s="3"/>
      <c r="K474" s="3"/>
      <c r="L474" s="3"/>
      <c r="M474" s="3"/>
      <c r="N474" s="3"/>
      <c r="O474" s="3"/>
      <c r="P474" s="3"/>
      <c r="Q474" s="3"/>
      <c r="R474" s="3"/>
      <c r="S474" s="1"/>
      <c r="T474" s="1"/>
      <c r="U474" s="3"/>
      <c r="V474" s="3"/>
      <c r="W474" s="3"/>
      <c r="X474" s="3"/>
      <c r="Y474" s="3"/>
      <c r="Z474" s="3"/>
      <c r="AA474" s="3"/>
      <c r="AB474" s="3"/>
      <c r="AC474" s="3"/>
      <c r="AD474" s="3"/>
      <c r="AE474" s="3"/>
      <c r="AF474" s="3"/>
      <c r="AG474" s="3"/>
      <c r="AH474" s="3"/>
      <c r="AI474" s="3"/>
      <c r="AJ474" s="3"/>
      <c r="AK474" s="3"/>
      <c r="AL474" s="3"/>
      <c r="AM474" s="3"/>
      <c r="AN474" s="3"/>
      <c r="AO474" s="3"/>
    </row>
    <row r="475" spans="1:41" ht="12.75" customHeight="1" x14ac:dyDescent="0.2">
      <c r="A475" s="3"/>
      <c r="B475" s="3"/>
      <c r="C475" s="3"/>
      <c r="D475" s="43"/>
      <c r="E475" s="3"/>
      <c r="F475" s="3"/>
      <c r="G475" s="3"/>
      <c r="H475" s="3"/>
      <c r="I475" s="3"/>
      <c r="J475" s="3"/>
      <c r="K475" s="3"/>
      <c r="L475" s="3"/>
      <c r="M475" s="3"/>
      <c r="N475" s="3"/>
      <c r="O475" s="3"/>
      <c r="P475" s="3"/>
      <c r="Q475" s="3"/>
      <c r="R475" s="3"/>
      <c r="S475" s="1"/>
      <c r="T475" s="1"/>
      <c r="U475" s="3"/>
      <c r="V475" s="3"/>
      <c r="W475" s="3"/>
      <c r="X475" s="3"/>
      <c r="Y475" s="3"/>
      <c r="Z475" s="3"/>
      <c r="AA475" s="3"/>
      <c r="AB475" s="3"/>
      <c r="AC475" s="3"/>
      <c r="AD475" s="3"/>
      <c r="AE475" s="3"/>
      <c r="AF475" s="3"/>
      <c r="AG475" s="3"/>
      <c r="AH475" s="3"/>
      <c r="AI475" s="3"/>
      <c r="AJ475" s="3"/>
      <c r="AK475" s="3"/>
      <c r="AL475" s="3"/>
      <c r="AM475" s="3"/>
      <c r="AN475" s="3"/>
      <c r="AO475" s="3"/>
    </row>
    <row r="476" spans="1:41" ht="12.75" customHeight="1" x14ac:dyDescent="0.2">
      <c r="A476" s="3"/>
      <c r="B476" s="3"/>
      <c r="C476" s="3"/>
      <c r="D476" s="43"/>
      <c r="E476" s="3"/>
      <c r="F476" s="3"/>
      <c r="G476" s="3"/>
      <c r="H476" s="3"/>
      <c r="I476" s="3"/>
      <c r="J476" s="3"/>
      <c r="K476" s="3"/>
      <c r="L476" s="3"/>
      <c r="M476" s="3"/>
      <c r="N476" s="3"/>
      <c r="O476" s="3"/>
      <c r="P476" s="3"/>
      <c r="Q476" s="3"/>
      <c r="R476" s="3"/>
      <c r="S476" s="1"/>
      <c r="T476" s="1"/>
      <c r="U476" s="3"/>
      <c r="V476" s="3"/>
      <c r="W476" s="3"/>
      <c r="X476" s="3"/>
      <c r="Y476" s="3"/>
      <c r="Z476" s="3"/>
      <c r="AA476" s="3"/>
      <c r="AB476" s="3"/>
      <c r="AC476" s="3"/>
      <c r="AD476" s="3"/>
      <c r="AE476" s="3"/>
      <c r="AF476" s="3"/>
      <c r="AG476" s="3"/>
      <c r="AH476" s="3"/>
      <c r="AI476" s="3"/>
      <c r="AJ476" s="3"/>
      <c r="AK476" s="3"/>
      <c r="AL476" s="3"/>
      <c r="AM476" s="3"/>
      <c r="AN476" s="3"/>
      <c r="AO476" s="3"/>
    </row>
    <row r="477" spans="1:41" ht="12.75" customHeight="1" x14ac:dyDescent="0.2">
      <c r="A477" s="3"/>
      <c r="B477" s="3"/>
      <c r="C477" s="3"/>
      <c r="D477" s="43"/>
      <c r="E477" s="3"/>
      <c r="F477" s="3"/>
      <c r="G477" s="3"/>
      <c r="H477" s="3"/>
      <c r="I477" s="3"/>
      <c r="J477" s="3"/>
      <c r="K477" s="3"/>
      <c r="L477" s="3"/>
      <c r="M477" s="3"/>
      <c r="N477" s="3"/>
      <c r="O477" s="3"/>
      <c r="P477" s="3"/>
      <c r="Q477" s="3"/>
      <c r="R477" s="3"/>
      <c r="S477" s="1"/>
      <c r="T477" s="1"/>
      <c r="U477" s="3"/>
      <c r="V477" s="3"/>
      <c r="W477" s="3"/>
      <c r="X477" s="3"/>
      <c r="Y477" s="3"/>
      <c r="Z477" s="3"/>
      <c r="AA477" s="3"/>
      <c r="AB477" s="3"/>
      <c r="AC477" s="3"/>
      <c r="AD477" s="3"/>
      <c r="AE477" s="3"/>
      <c r="AF477" s="3"/>
      <c r="AG477" s="3"/>
      <c r="AH477" s="3"/>
      <c r="AI477" s="3"/>
      <c r="AJ477" s="3"/>
      <c r="AK477" s="3"/>
      <c r="AL477" s="3"/>
      <c r="AM477" s="3"/>
      <c r="AN477" s="3"/>
      <c r="AO477" s="3"/>
    </row>
    <row r="478" spans="1:41" ht="12.75" customHeight="1" x14ac:dyDescent="0.2">
      <c r="A478" s="3"/>
      <c r="B478" s="3"/>
      <c r="C478" s="3"/>
      <c r="D478" s="43"/>
      <c r="E478" s="3"/>
      <c r="F478" s="3"/>
      <c r="G478" s="3"/>
      <c r="H478" s="3"/>
      <c r="I478" s="3"/>
      <c r="J478" s="3"/>
      <c r="K478" s="3"/>
      <c r="L478" s="3"/>
      <c r="M478" s="3"/>
      <c r="N478" s="3"/>
      <c r="O478" s="3"/>
      <c r="P478" s="3"/>
      <c r="Q478" s="3"/>
      <c r="R478" s="3"/>
      <c r="S478" s="1"/>
      <c r="T478" s="1"/>
      <c r="U478" s="3"/>
      <c r="V478" s="3"/>
      <c r="W478" s="3"/>
      <c r="X478" s="3"/>
      <c r="Y478" s="3"/>
      <c r="Z478" s="3"/>
      <c r="AA478" s="3"/>
      <c r="AB478" s="3"/>
      <c r="AC478" s="3"/>
      <c r="AD478" s="3"/>
      <c r="AE478" s="3"/>
      <c r="AF478" s="3"/>
      <c r="AG478" s="3"/>
      <c r="AH478" s="3"/>
      <c r="AI478" s="3"/>
      <c r="AJ478" s="3"/>
      <c r="AK478" s="3"/>
      <c r="AL478" s="3"/>
      <c r="AM478" s="3"/>
      <c r="AN478" s="3"/>
      <c r="AO478" s="3"/>
    </row>
    <row r="479" spans="1:41" ht="12.75" customHeight="1" x14ac:dyDescent="0.2">
      <c r="A479" s="3"/>
      <c r="B479" s="3"/>
      <c r="C479" s="3"/>
      <c r="D479" s="43"/>
      <c r="E479" s="3"/>
      <c r="F479" s="3"/>
      <c r="G479" s="3"/>
      <c r="H479" s="3"/>
      <c r="I479" s="3"/>
      <c r="J479" s="3"/>
      <c r="K479" s="3"/>
      <c r="L479" s="3"/>
      <c r="M479" s="3"/>
      <c r="N479" s="3"/>
      <c r="O479" s="3"/>
      <c r="P479" s="3"/>
      <c r="Q479" s="3"/>
      <c r="R479" s="3"/>
      <c r="S479" s="1"/>
      <c r="T479" s="1"/>
      <c r="U479" s="3"/>
      <c r="V479" s="3"/>
      <c r="W479" s="3"/>
      <c r="X479" s="3"/>
      <c r="Y479" s="3"/>
      <c r="Z479" s="3"/>
      <c r="AA479" s="3"/>
      <c r="AB479" s="3"/>
      <c r="AC479" s="3"/>
      <c r="AD479" s="3"/>
      <c r="AE479" s="3"/>
      <c r="AF479" s="3"/>
      <c r="AG479" s="3"/>
      <c r="AH479" s="3"/>
      <c r="AI479" s="3"/>
      <c r="AJ479" s="3"/>
      <c r="AK479" s="3"/>
      <c r="AL479" s="3"/>
      <c r="AM479" s="3"/>
      <c r="AN479" s="3"/>
      <c r="AO479" s="3"/>
    </row>
    <row r="480" spans="1:41" ht="12.75" customHeight="1" x14ac:dyDescent="0.2">
      <c r="A480" s="3"/>
      <c r="B480" s="3"/>
      <c r="C480" s="3"/>
      <c r="D480" s="43"/>
      <c r="E480" s="3"/>
      <c r="F480" s="3"/>
      <c r="G480" s="3"/>
      <c r="H480" s="3"/>
      <c r="I480" s="3"/>
      <c r="J480" s="3"/>
      <c r="K480" s="3"/>
      <c r="L480" s="3"/>
      <c r="M480" s="3"/>
      <c r="N480" s="3"/>
      <c r="O480" s="3"/>
      <c r="P480" s="3"/>
      <c r="Q480" s="3"/>
      <c r="R480" s="3"/>
      <c r="S480" s="1"/>
      <c r="T480" s="1"/>
      <c r="U480" s="3"/>
      <c r="V480" s="3"/>
      <c r="W480" s="3"/>
      <c r="X480" s="3"/>
      <c r="Y480" s="3"/>
      <c r="Z480" s="3"/>
      <c r="AA480" s="3"/>
      <c r="AB480" s="3"/>
      <c r="AC480" s="3"/>
      <c r="AD480" s="3"/>
      <c r="AE480" s="3"/>
      <c r="AF480" s="3"/>
      <c r="AG480" s="3"/>
      <c r="AH480" s="3"/>
      <c r="AI480" s="3"/>
      <c r="AJ480" s="3"/>
      <c r="AK480" s="3"/>
      <c r="AL480" s="3"/>
      <c r="AM480" s="3"/>
      <c r="AN480" s="3"/>
      <c r="AO480" s="3"/>
    </row>
    <row r="481" spans="1:41" ht="12.75" customHeight="1" x14ac:dyDescent="0.2">
      <c r="A481" s="3"/>
      <c r="B481" s="3"/>
      <c r="C481" s="3"/>
      <c r="D481" s="43"/>
      <c r="E481" s="3"/>
      <c r="F481" s="3"/>
      <c r="G481" s="3"/>
      <c r="H481" s="3"/>
      <c r="I481" s="3"/>
      <c r="J481" s="3"/>
      <c r="K481" s="3"/>
      <c r="L481" s="3"/>
      <c r="M481" s="3"/>
      <c r="N481" s="3"/>
      <c r="O481" s="3"/>
      <c r="P481" s="3"/>
      <c r="Q481" s="3"/>
      <c r="R481" s="3"/>
      <c r="S481" s="1"/>
      <c r="T481" s="1"/>
      <c r="U481" s="3"/>
      <c r="V481" s="3"/>
      <c r="W481" s="3"/>
      <c r="X481" s="3"/>
      <c r="Y481" s="3"/>
      <c r="Z481" s="3"/>
      <c r="AA481" s="3"/>
      <c r="AB481" s="3"/>
      <c r="AC481" s="3"/>
      <c r="AD481" s="3"/>
      <c r="AE481" s="3"/>
      <c r="AF481" s="3"/>
      <c r="AG481" s="3"/>
      <c r="AH481" s="3"/>
      <c r="AI481" s="3"/>
      <c r="AJ481" s="3"/>
      <c r="AK481" s="3"/>
      <c r="AL481" s="3"/>
      <c r="AM481" s="3"/>
      <c r="AN481" s="3"/>
      <c r="AO481" s="3"/>
    </row>
    <row r="482" spans="1:41" ht="12.75" customHeight="1" x14ac:dyDescent="0.2">
      <c r="A482" s="3"/>
      <c r="B482" s="3"/>
      <c r="C482" s="3"/>
      <c r="D482" s="43"/>
      <c r="E482" s="3"/>
      <c r="F482" s="3"/>
      <c r="G482" s="3"/>
      <c r="H482" s="3"/>
      <c r="I482" s="3"/>
      <c r="J482" s="3"/>
      <c r="K482" s="3"/>
      <c r="L482" s="3"/>
      <c r="M482" s="3"/>
      <c r="N482" s="3"/>
      <c r="O482" s="3"/>
      <c r="P482" s="3"/>
      <c r="Q482" s="3"/>
      <c r="R482" s="3"/>
      <c r="S482" s="1"/>
      <c r="T482" s="1"/>
      <c r="U482" s="3"/>
      <c r="V482" s="3"/>
      <c r="W482" s="3"/>
      <c r="X482" s="3"/>
      <c r="Y482" s="3"/>
      <c r="Z482" s="3"/>
      <c r="AA482" s="3"/>
      <c r="AB482" s="3"/>
      <c r="AC482" s="3"/>
      <c r="AD482" s="3"/>
      <c r="AE482" s="3"/>
      <c r="AF482" s="3"/>
      <c r="AG482" s="3"/>
      <c r="AH482" s="3"/>
      <c r="AI482" s="3"/>
      <c r="AJ482" s="3"/>
      <c r="AK482" s="3"/>
      <c r="AL482" s="3"/>
      <c r="AM482" s="3"/>
      <c r="AN482" s="3"/>
      <c r="AO482" s="3"/>
    </row>
    <row r="483" spans="1:41" ht="12.75" customHeight="1" x14ac:dyDescent="0.2">
      <c r="A483" s="3"/>
      <c r="B483" s="3"/>
      <c r="C483" s="3"/>
      <c r="D483" s="43"/>
      <c r="E483" s="3"/>
      <c r="F483" s="3"/>
      <c r="G483" s="3"/>
      <c r="H483" s="3"/>
      <c r="I483" s="3"/>
      <c r="J483" s="3"/>
      <c r="K483" s="3"/>
      <c r="L483" s="3"/>
      <c r="M483" s="3"/>
      <c r="N483" s="3"/>
      <c r="O483" s="3"/>
      <c r="P483" s="3"/>
      <c r="Q483" s="3"/>
      <c r="R483" s="3"/>
      <c r="S483" s="1"/>
      <c r="T483" s="1"/>
      <c r="U483" s="3"/>
      <c r="V483" s="3"/>
      <c r="W483" s="3"/>
      <c r="X483" s="3"/>
      <c r="Y483" s="3"/>
      <c r="Z483" s="3"/>
      <c r="AA483" s="3"/>
      <c r="AB483" s="3"/>
      <c r="AC483" s="3"/>
      <c r="AD483" s="3"/>
      <c r="AE483" s="3"/>
      <c r="AF483" s="3"/>
      <c r="AG483" s="3"/>
      <c r="AH483" s="3"/>
      <c r="AI483" s="3"/>
      <c r="AJ483" s="3"/>
      <c r="AK483" s="3"/>
      <c r="AL483" s="3"/>
      <c r="AM483" s="3"/>
      <c r="AN483" s="3"/>
      <c r="AO483" s="3"/>
    </row>
    <row r="484" spans="1:41" ht="12.75" customHeight="1" x14ac:dyDescent="0.2">
      <c r="A484" s="3"/>
      <c r="B484" s="3"/>
      <c r="C484" s="3"/>
      <c r="D484" s="43"/>
      <c r="E484" s="3"/>
      <c r="F484" s="3"/>
      <c r="G484" s="3"/>
      <c r="H484" s="3"/>
      <c r="I484" s="3"/>
      <c r="J484" s="3"/>
      <c r="K484" s="3"/>
      <c r="L484" s="3"/>
      <c r="M484" s="3"/>
      <c r="N484" s="3"/>
      <c r="O484" s="3"/>
      <c r="P484" s="3"/>
      <c r="Q484" s="3"/>
      <c r="R484" s="3"/>
      <c r="S484" s="1"/>
      <c r="T484" s="1"/>
      <c r="U484" s="3"/>
      <c r="V484" s="3"/>
      <c r="W484" s="3"/>
      <c r="X484" s="3"/>
      <c r="Y484" s="3"/>
      <c r="Z484" s="3"/>
      <c r="AA484" s="3"/>
      <c r="AB484" s="3"/>
      <c r="AC484" s="3"/>
      <c r="AD484" s="3"/>
      <c r="AE484" s="3"/>
      <c r="AF484" s="3"/>
      <c r="AG484" s="3"/>
      <c r="AH484" s="3"/>
      <c r="AI484" s="3"/>
      <c r="AJ484" s="3"/>
      <c r="AK484" s="3"/>
      <c r="AL484" s="3"/>
      <c r="AM484" s="3"/>
      <c r="AN484" s="3"/>
      <c r="AO484" s="3"/>
    </row>
    <row r="485" spans="1:41" ht="12.75" customHeight="1" x14ac:dyDescent="0.2">
      <c r="A485" s="3"/>
      <c r="B485" s="3"/>
      <c r="C485" s="3"/>
      <c r="D485" s="43"/>
      <c r="E485" s="3"/>
      <c r="F485" s="3"/>
      <c r="G485" s="3"/>
      <c r="H485" s="3"/>
      <c r="I485" s="3"/>
      <c r="J485" s="3"/>
      <c r="K485" s="3"/>
      <c r="L485" s="3"/>
      <c r="M485" s="3"/>
      <c r="N485" s="3"/>
      <c r="O485" s="3"/>
      <c r="P485" s="3"/>
      <c r="Q485" s="3"/>
      <c r="R485" s="3"/>
      <c r="S485" s="1"/>
      <c r="T485" s="1"/>
      <c r="U485" s="3"/>
      <c r="V485" s="3"/>
      <c r="W485" s="3"/>
      <c r="X485" s="3"/>
      <c r="Y485" s="3"/>
      <c r="Z485" s="3"/>
      <c r="AA485" s="3"/>
      <c r="AB485" s="3"/>
      <c r="AC485" s="3"/>
      <c r="AD485" s="3"/>
      <c r="AE485" s="3"/>
      <c r="AF485" s="3"/>
      <c r="AG485" s="3"/>
      <c r="AH485" s="3"/>
      <c r="AI485" s="3"/>
      <c r="AJ485" s="3"/>
      <c r="AK485" s="3"/>
      <c r="AL485" s="3"/>
      <c r="AM485" s="3"/>
      <c r="AN485" s="3"/>
      <c r="AO485" s="3"/>
    </row>
    <row r="486" spans="1:41" ht="12.75" customHeight="1" x14ac:dyDescent="0.2">
      <c r="A486" s="3"/>
      <c r="B486" s="3"/>
      <c r="C486" s="3"/>
      <c r="D486" s="43"/>
      <c r="E486" s="3"/>
      <c r="F486" s="3"/>
      <c r="G486" s="3"/>
      <c r="H486" s="3"/>
      <c r="I486" s="3"/>
      <c r="J486" s="3"/>
      <c r="K486" s="3"/>
      <c r="L486" s="3"/>
      <c r="M486" s="3"/>
      <c r="N486" s="3"/>
      <c r="O486" s="3"/>
      <c r="P486" s="3"/>
      <c r="Q486" s="3"/>
      <c r="R486" s="3"/>
      <c r="S486" s="1"/>
      <c r="T486" s="1"/>
      <c r="U486" s="3"/>
      <c r="V486" s="3"/>
      <c r="W486" s="3"/>
      <c r="X486" s="3"/>
      <c r="Y486" s="3"/>
      <c r="Z486" s="3"/>
      <c r="AA486" s="3"/>
      <c r="AB486" s="3"/>
      <c r="AC486" s="3"/>
      <c r="AD486" s="3"/>
      <c r="AE486" s="3"/>
      <c r="AF486" s="3"/>
      <c r="AG486" s="3"/>
      <c r="AH486" s="3"/>
      <c r="AI486" s="3"/>
      <c r="AJ486" s="3"/>
      <c r="AK486" s="3"/>
      <c r="AL486" s="3"/>
      <c r="AM486" s="3"/>
      <c r="AN486" s="3"/>
      <c r="AO486" s="3"/>
    </row>
    <row r="487" spans="1:41" ht="12.75" customHeight="1" x14ac:dyDescent="0.2">
      <c r="A487" s="3"/>
      <c r="B487" s="3"/>
      <c r="C487" s="3"/>
      <c r="D487" s="43"/>
      <c r="E487" s="3"/>
      <c r="F487" s="3"/>
      <c r="G487" s="3"/>
      <c r="H487" s="3"/>
      <c r="I487" s="3"/>
      <c r="J487" s="3"/>
      <c r="K487" s="3"/>
      <c r="L487" s="3"/>
      <c r="M487" s="3"/>
      <c r="N487" s="3"/>
      <c r="O487" s="3"/>
      <c r="P487" s="3"/>
      <c r="Q487" s="3"/>
      <c r="R487" s="3"/>
      <c r="S487" s="1"/>
      <c r="T487" s="1"/>
      <c r="U487" s="3"/>
      <c r="V487" s="3"/>
      <c r="W487" s="3"/>
      <c r="X487" s="3"/>
      <c r="Y487" s="3"/>
      <c r="Z487" s="3"/>
      <c r="AA487" s="3"/>
      <c r="AB487" s="3"/>
      <c r="AC487" s="3"/>
      <c r="AD487" s="3"/>
      <c r="AE487" s="3"/>
      <c r="AF487" s="3"/>
      <c r="AG487" s="3"/>
      <c r="AH487" s="3"/>
      <c r="AI487" s="3"/>
      <c r="AJ487" s="3"/>
      <c r="AK487" s="3"/>
      <c r="AL487" s="3"/>
      <c r="AM487" s="3"/>
      <c r="AN487" s="3"/>
      <c r="AO487" s="3"/>
    </row>
    <row r="488" spans="1:41" ht="12.75" customHeight="1" x14ac:dyDescent="0.2">
      <c r="A488" s="3"/>
      <c r="B488" s="3"/>
      <c r="C488" s="3"/>
      <c r="D488" s="43"/>
      <c r="E488" s="3"/>
      <c r="F488" s="3"/>
      <c r="G488" s="3"/>
      <c r="H488" s="3"/>
      <c r="I488" s="3"/>
      <c r="J488" s="3"/>
      <c r="K488" s="3"/>
      <c r="L488" s="3"/>
      <c r="M488" s="3"/>
      <c r="N488" s="3"/>
      <c r="O488" s="3"/>
      <c r="P488" s="3"/>
      <c r="Q488" s="3"/>
      <c r="R488" s="3"/>
      <c r="S488" s="1"/>
      <c r="T488" s="1"/>
      <c r="U488" s="3"/>
      <c r="V488" s="3"/>
      <c r="W488" s="3"/>
      <c r="X488" s="3"/>
      <c r="Y488" s="3"/>
      <c r="Z488" s="3"/>
      <c r="AA488" s="3"/>
      <c r="AB488" s="3"/>
      <c r="AC488" s="3"/>
      <c r="AD488" s="3"/>
      <c r="AE488" s="3"/>
      <c r="AF488" s="3"/>
      <c r="AG488" s="3"/>
      <c r="AH488" s="3"/>
      <c r="AI488" s="3"/>
      <c r="AJ488" s="3"/>
      <c r="AK488" s="3"/>
      <c r="AL488" s="3"/>
      <c r="AM488" s="3"/>
      <c r="AN488" s="3"/>
      <c r="AO488" s="3"/>
    </row>
    <row r="489" spans="1:41" ht="12.75" customHeight="1" x14ac:dyDescent="0.2">
      <c r="A489" s="3"/>
      <c r="B489" s="3"/>
      <c r="C489" s="3"/>
      <c r="D489" s="43"/>
      <c r="E489" s="3"/>
      <c r="F489" s="3"/>
      <c r="G489" s="3"/>
      <c r="H489" s="3"/>
      <c r="I489" s="3"/>
      <c r="J489" s="3"/>
      <c r="K489" s="3"/>
      <c r="L489" s="3"/>
      <c r="M489" s="3"/>
      <c r="N489" s="3"/>
      <c r="O489" s="3"/>
      <c r="P489" s="3"/>
      <c r="Q489" s="3"/>
      <c r="R489" s="3"/>
      <c r="S489" s="1"/>
      <c r="T489" s="1"/>
      <c r="U489" s="3"/>
      <c r="V489" s="3"/>
      <c r="W489" s="3"/>
      <c r="X489" s="3"/>
      <c r="Y489" s="3"/>
      <c r="Z489" s="3"/>
      <c r="AA489" s="3"/>
      <c r="AB489" s="3"/>
      <c r="AC489" s="3"/>
      <c r="AD489" s="3"/>
      <c r="AE489" s="3"/>
      <c r="AF489" s="3"/>
      <c r="AG489" s="3"/>
      <c r="AH489" s="3"/>
      <c r="AI489" s="3"/>
      <c r="AJ489" s="3"/>
      <c r="AK489" s="3"/>
      <c r="AL489" s="3"/>
      <c r="AM489" s="3"/>
      <c r="AN489" s="3"/>
      <c r="AO489" s="3"/>
    </row>
    <row r="490" spans="1:41" ht="12.75" customHeight="1" x14ac:dyDescent="0.2">
      <c r="A490" s="3"/>
      <c r="B490" s="3"/>
      <c r="C490" s="3"/>
      <c r="D490" s="43"/>
      <c r="E490" s="3"/>
      <c r="F490" s="3"/>
      <c r="G490" s="3"/>
      <c r="H490" s="3"/>
      <c r="I490" s="3"/>
      <c r="J490" s="3"/>
      <c r="K490" s="3"/>
      <c r="L490" s="3"/>
      <c r="M490" s="3"/>
      <c r="N490" s="3"/>
      <c r="O490" s="3"/>
      <c r="P490" s="3"/>
      <c r="Q490" s="3"/>
      <c r="R490" s="3"/>
      <c r="S490" s="1"/>
      <c r="T490" s="1"/>
      <c r="U490" s="3"/>
      <c r="V490" s="3"/>
      <c r="W490" s="3"/>
      <c r="X490" s="3"/>
      <c r="Y490" s="3"/>
      <c r="Z490" s="3"/>
      <c r="AA490" s="3"/>
      <c r="AB490" s="3"/>
      <c r="AC490" s="3"/>
      <c r="AD490" s="3"/>
      <c r="AE490" s="3"/>
      <c r="AF490" s="3"/>
      <c r="AG490" s="3"/>
      <c r="AH490" s="3"/>
      <c r="AI490" s="3"/>
      <c r="AJ490" s="3"/>
      <c r="AK490" s="3"/>
      <c r="AL490" s="3"/>
      <c r="AM490" s="3"/>
      <c r="AN490" s="3"/>
      <c r="AO490" s="3"/>
    </row>
    <row r="491" spans="1:41" ht="12.75" customHeight="1" x14ac:dyDescent="0.2">
      <c r="A491" s="3"/>
      <c r="B491" s="3"/>
      <c r="C491" s="3"/>
      <c r="D491" s="43"/>
      <c r="E491" s="3"/>
      <c r="F491" s="3"/>
      <c r="G491" s="3"/>
      <c r="H491" s="3"/>
      <c r="I491" s="3"/>
      <c r="J491" s="3"/>
      <c r="K491" s="3"/>
      <c r="L491" s="3"/>
      <c r="M491" s="3"/>
      <c r="N491" s="3"/>
      <c r="O491" s="3"/>
      <c r="P491" s="3"/>
      <c r="Q491" s="3"/>
      <c r="R491" s="3"/>
      <c r="S491" s="1"/>
      <c r="T491" s="1"/>
      <c r="U491" s="3"/>
      <c r="V491" s="3"/>
      <c r="W491" s="3"/>
      <c r="X491" s="3"/>
      <c r="Y491" s="3"/>
      <c r="Z491" s="3"/>
      <c r="AA491" s="3"/>
      <c r="AB491" s="3"/>
      <c r="AC491" s="3"/>
      <c r="AD491" s="3"/>
      <c r="AE491" s="3"/>
      <c r="AF491" s="3"/>
      <c r="AG491" s="3"/>
      <c r="AH491" s="3"/>
      <c r="AI491" s="3"/>
      <c r="AJ491" s="3"/>
      <c r="AK491" s="3"/>
      <c r="AL491" s="3"/>
      <c r="AM491" s="3"/>
      <c r="AN491" s="3"/>
      <c r="AO491" s="3"/>
    </row>
    <row r="492" spans="1:41" ht="12.75" customHeight="1" x14ac:dyDescent="0.2">
      <c r="A492" s="3"/>
      <c r="B492" s="3"/>
      <c r="C492" s="3"/>
      <c r="D492" s="43"/>
      <c r="E492" s="3"/>
      <c r="F492" s="3"/>
      <c r="G492" s="3"/>
      <c r="H492" s="3"/>
      <c r="I492" s="3"/>
      <c r="J492" s="3"/>
      <c r="K492" s="3"/>
      <c r="L492" s="3"/>
      <c r="M492" s="3"/>
      <c r="N492" s="3"/>
      <c r="O492" s="3"/>
      <c r="P492" s="3"/>
      <c r="Q492" s="3"/>
      <c r="R492" s="3"/>
      <c r="S492" s="1"/>
      <c r="T492" s="1"/>
      <c r="U492" s="3"/>
      <c r="V492" s="3"/>
      <c r="W492" s="3"/>
      <c r="X492" s="3"/>
      <c r="Y492" s="3"/>
      <c r="Z492" s="3"/>
      <c r="AA492" s="3"/>
      <c r="AB492" s="3"/>
      <c r="AC492" s="3"/>
      <c r="AD492" s="3"/>
      <c r="AE492" s="3"/>
      <c r="AF492" s="3"/>
      <c r="AG492" s="3"/>
      <c r="AH492" s="3"/>
      <c r="AI492" s="3"/>
      <c r="AJ492" s="3"/>
      <c r="AK492" s="3"/>
      <c r="AL492" s="3"/>
      <c r="AM492" s="3"/>
      <c r="AN492" s="3"/>
      <c r="AO492" s="3"/>
    </row>
    <row r="493" spans="1:41" ht="12.75" customHeight="1" x14ac:dyDescent="0.2">
      <c r="A493" s="3"/>
      <c r="B493" s="3"/>
      <c r="C493" s="3"/>
      <c r="D493" s="43"/>
      <c r="E493" s="3"/>
      <c r="F493" s="3"/>
      <c r="G493" s="3"/>
      <c r="H493" s="3"/>
      <c r="I493" s="3"/>
      <c r="J493" s="3"/>
      <c r="K493" s="3"/>
      <c r="L493" s="3"/>
      <c r="M493" s="3"/>
      <c r="N493" s="3"/>
      <c r="O493" s="3"/>
      <c r="P493" s="3"/>
      <c r="Q493" s="3"/>
      <c r="R493" s="3"/>
      <c r="S493" s="1"/>
      <c r="T493" s="1"/>
      <c r="U493" s="3"/>
      <c r="V493" s="3"/>
      <c r="W493" s="3"/>
      <c r="X493" s="3"/>
      <c r="Y493" s="3"/>
      <c r="Z493" s="3"/>
      <c r="AA493" s="3"/>
      <c r="AB493" s="3"/>
      <c r="AC493" s="3"/>
      <c r="AD493" s="3"/>
      <c r="AE493" s="3"/>
      <c r="AF493" s="3"/>
      <c r="AG493" s="3"/>
      <c r="AH493" s="3"/>
      <c r="AI493" s="3"/>
      <c r="AJ493" s="3"/>
      <c r="AK493" s="3"/>
      <c r="AL493" s="3"/>
      <c r="AM493" s="3"/>
      <c r="AN493" s="3"/>
      <c r="AO493" s="3"/>
    </row>
    <row r="494" spans="1:41" ht="12.75" customHeight="1" x14ac:dyDescent="0.2">
      <c r="A494" s="3"/>
      <c r="B494" s="3"/>
      <c r="C494" s="3"/>
      <c r="D494" s="43"/>
      <c r="E494" s="3"/>
      <c r="F494" s="3"/>
      <c r="G494" s="3"/>
      <c r="H494" s="3"/>
      <c r="I494" s="3"/>
      <c r="J494" s="3"/>
      <c r="K494" s="3"/>
      <c r="L494" s="3"/>
      <c r="M494" s="3"/>
      <c r="N494" s="3"/>
      <c r="O494" s="3"/>
      <c r="P494" s="3"/>
      <c r="Q494" s="3"/>
      <c r="R494" s="3"/>
      <c r="S494" s="1"/>
      <c r="T494" s="1"/>
      <c r="U494" s="3"/>
      <c r="V494" s="3"/>
      <c r="W494" s="3"/>
      <c r="X494" s="3"/>
      <c r="Y494" s="3"/>
      <c r="Z494" s="3"/>
      <c r="AA494" s="3"/>
      <c r="AB494" s="3"/>
      <c r="AC494" s="3"/>
      <c r="AD494" s="3"/>
      <c r="AE494" s="3"/>
      <c r="AF494" s="3"/>
      <c r="AG494" s="3"/>
      <c r="AH494" s="3"/>
      <c r="AI494" s="3"/>
      <c r="AJ494" s="3"/>
      <c r="AK494" s="3"/>
      <c r="AL494" s="3"/>
      <c r="AM494" s="3"/>
      <c r="AN494" s="3"/>
      <c r="AO494" s="3"/>
    </row>
    <row r="495" spans="1:41" ht="12.75" customHeight="1" x14ac:dyDescent="0.2">
      <c r="A495" s="3"/>
      <c r="B495" s="3"/>
      <c r="C495" s="3"/>
      <c r="D495" s="43"/>
      <c r="E495" s="3"/>
      <c r="F495" s="3"/>
      <c r="G495" s="3"/>
      <c r="H495" s="3"/>
      <c r="I495" s="3"/>
      <c r="J495" s="3"/>
      <c r="K495" s="3"/>
      <c r="L495" s="3"/>
      <c r="M495" s="3"/>
      <c r="N495" s="3"/>
      <c r="O495" s="3"/>
      <c r="P495" s="3"/>
      <c r="Q495" s="3"/>
      <c r="R495" s="3"/>
      <c r="S495" s="1"/>
      <c r="T495" s="1"/>
      <c r="U495" s="3"/>
      <c r="V495" s="3"/>
      <c r="W495" s="3"/>
      <c r="X495" s="3"/>
      <c r="Y495" s="3"/>
      <c r="Z495" s="3"/>
      <c r="AA495" s="3"/>
      <c r="AB495" s="3"/>
      <c r="AC495" s="3"/>
      <c r="AD495" s="3"/>
      <c r="AE495" s="3"/>
      <c r="AF495" s="3"/>
      <c r="AG495" s="3"/>
      <c r="AH495" s="3"/>
      <c r="AI495" s="3"/>
      <c r="AJ495" s="3"/>
      <c r="AK495" s="3"/>
      <c r="AL495" s="3"/>
      <c r="AM495" s="3"/>
      <c r="AN495" s="3"/>
      <c r="AO495" s="3"/>
    </row>
    <row r="496" spans="1:41" ht="12.75" customHeight="1" x14ac:dyDescent="0.2">
      <c r="A496" s="3"/>
      <c r="B496" s="3"/>
      <c r="C496" s="3"/>
      <c r="D496" s="43"/>
      <c r="E496" s="3"/>
      <c r="F496" s="3"/>
      <c r="G496" s="3"/>
      <c r="H496" s="3"/>
      <c r="I496" s="3"/>
      <c r="J496" s="3"/>
      <c r="K496" s="3"/>
      <c r="L496" s="3"/>
      <c r="M496" s="3"/>
      <c r="N496" s="3"/>
      <c r="O496" s="3"/>
      <c r="P496" s="3"/>
      <c r="Q496" s="3"/>
      <c r="R496" s="3"/>
      <c r="S496" s="1"/>
      <c r="T496" s="1"/>
      <c r="U496" s="3"/>
      <c r="V496" s="3"/>
      <c r="W496" s="3"/>
      <c r="X496" s="3"/>
      <c r="Y496" s="3"/>
      <c r="Z496" s="3"/>
      <c r="AA496" s="3"/>
      <c r="AB496" s="3"/>
      <c r="AC496" s="3"/>
      <c r="AD496" s="3"/>
      <c r="AE496" s="3"/>
      <c r="AF496" s="3"/>
      <c r="AG496" s="3"/>
      <c r="AH496" s="3"/>
      <c r="AI496" s="3"/>
      <c r="AJ496" s="3"/>
      <c r="AK496" s="3"/>
      <c r="AL496" s="3"/>
      <c r="AM496" s="3"/>
      <c r="AN496" s="3"/>
      <c r="AO496" s="3"/>
    </row>
    <row r="497" spans="1:41" ht="12.75" customHeight="1" x14ac:dyDescent="0.2">
      <c r="A497" s="3"/>
      <c r="B497" s="3"/>
      <c r="C497" s="3"/>
      <c r="D497" s="43"/>
      <c r="E497" s="3"/>
      <c r="F497" s="3"/>
      <c r="G497" s="3"/>
      <c r="H497" s="3"/>
      <c r="I497" s="3"/>
      <c r="J497" s="3"/>
      <c r="K497" s="3"/>
      <c r="L497" s="3"/>
      <c r="M497" s="3"/>
      <c r="N497" s="3"/>
      <c r="O497" s="3"/>
      <c r="P497" s="3"/>
      <c r="Q497" s="3"/>
      <c r="R497" s="3"/>
      <c r="S497" s="1"/>
      <c r="T497" s="1"/>
      <c r="U497" s="3"/>
      <c r="V497" s="3"/>
      <c r="W497" s="3"/>
      <c r="X497" s="3"/>
      <c r="Y497" s="3"/>
      <c r="Z497" s="3"/>
      <c r="AA497" s="3"/>
      <c r="AB497" s="3"/>
      <c r="AC497" s="3"/>
      <c r="AD497" s="3"/>
      <c r="AE497" s="3"/>
      <c r="AF497" s="3"/>
      <c r="AG497" s="3"/>
      <c r="AH497" s="3"/>
      <c r="AI497" s="3"/>
      <c r="AJ497" s="3"/>
      <c r="AK497" s="3"/>
      <c r="AL497" s="3"/>
      <c r="AM497" s="3"/>
      <c r="AN497" s="3"/>
      <c r="AO497" s="3"/>
    </row>
    <row r="498" spans="1:41" ht="12.75" customHeight="1" x14ac:dyDescent="0.2">
      <c r="A498" s="3"/>
      <c r="B498" s="3"/>
      <c r="C498" s="3"/>
      <c r="D498" s="43"/>
      <c r="E498" s="3"/>
      <c r="F498" s="3"/>
      <c r="G498" s="3"/>
      <c r="H498" s="3"/>
      <c r="I498" s="3"/>
      <c r="J498" s="3"/>
      <c r="K498" s="3"/>
      <c r="L498" s="3"/>
      <c r="M498" s="3"/>
      <c r="N498" s="3"/>
      <c r="O498" s="3"/>
      <c r="P498" s="3"/>
      <c r="Q498" s="3"/>
      <c r="R498" s="3"/>
      <c r="S498" s="1"/>
      <c r="T498" s="1"/>
      <c r="U498" s="3"/>
      <c r="V498" s="3"/>
      <c r="W498" s="3"/>
      <c r="X498" s="3"/>
      <c r="Y498" s="3"/>
      <c r="Z498" s="3"/>
      <c r="AA498" s="3"/>
      <c r="AB498" s="3"/>
      <c r="AC498" s="3"/>
      <c r="AD498" s="3"/>
      <c r="AE498" s="3"/>
      <c r="AF498" s="3"/>
      <c r="AG498" s="3"/>
      <c r="AH498" s="3"/>
      <c r="AI498" s="3"/>
      <c r="AJ498" s="3"/>
      <c r="AK498" s="3"/>
      <c r="AL498" s="3"/>
      <c r="AM498" s="3"/>
      <c r="AN498" s="3"/>
      <c r="AO498" s="3"/>
    </row>
    <row r="499" spans="1:41" ht="12.75" customHeight="1" x14ac:dyDescent="0.2">
      <c r="A499" s="3"/>
      <c r="B499" s="3"/>
      <c r="C499" s="3"/>
      <c r="D499" s="43"/>
      <c r="E499" s="3"/>
      <c r="F499" s="3"/>
      <c r="G499" s="3"/>
      <c r="H499" s="3"/>
      <c r="I499" s="3"/>
      <c r="J499" s="3"/>
      <c r="K499" s="3"/>
      <c r="L499" s="3"/>
      <c r="M499" s="3"/>
      <c r="N499" s="3"/>
      <c r="O499" s="3"/>
      <c r="P499" s="3"/>
      <c r="Q499" s="3"/>
      <c r="R499" s="3"/>
      <c r="S499" s="1"/>
      <c r="T499" s="1"/>
      <c r="U499" s="3"/>
      <c r="V499" s="3"/>
      <c r="W499" s="3"/>
      <c r="X499" s="3"/>
      <c r="Y499" s="3"/>
      <c r="Z499" s="3"/>
      <c r="AA499" s="3"/>
      <c r="AB499" s="3"/>
      <c r="AC499" s="3"/>
      <c r="AD499" s="3"/>
      <c r="AE499" s="3"/>
      <c r="AF499" s="3"/>
      <c r="AG499" s="3"/>
      <c r="AH499" s="3"/>
      <c r="AI499" s="3"/>
      <c r="AJ499" s="3"/>
      <c r="AK499" s="3"/>
      <c r="AL499" s="3"/>
      <c r="AM499" s="3"/>
      <c r="AN499" s="3"/>
      <c r="AO499" s="3"/>
    </row>
    <row r="500" spans="1:41" ht="12.75" customHeight="1" x14ac:dyDescent="0.2">
      <c r="A500" s="3"/>
      <c r="B500" s="3"/>
      <c r="C500" s="3"/>
      <c r="D500" s="43"/>
      <c r="E500" s="3"/>
      <c r="F500" s="3"/>
      <c r="G500" s="3"/>
      <c r="H500" s="3"/>
      <c r="I500" s="3"/>
      <c r="J500" s="3"/>
      <c r="K500" s="3"/>
      <c r="L500" s="3"/>
      <c r="M500" s="3"/>
      <c r="N500" s="3"/>
      <c r="O500" s="3"/>
      <c r="P500" s="3"/>
      <c r="Q500" s="3"/>
      <c r="R500" s="3"/>
      <c r="S500" s="1"/>
      <c r="T500" s="1"/>
      <c r="U500" s="3"/>
      <c r="V500" s="3"/>
      <c r="W500" s="3"/>
      <c r="X500" s="3"/>
      <c r="Y500" s="3"/>
      <c r="Z500" s="3"/>
      <c r="AA500" s="3"/>
      <c r="AB500" s="3"/>
      <c r="AC500" s="3"/>
      <c r="AD500" s="3"/>
      <c r="AE500" s="3"/>
      <c r="AF500" s="3"/>
      <c r="AG500" s="3"/>
      <c r="AH500" s="3"/>
      <c r="AI500" s="3"/>
      <c r="AJ500" s="3"/>
      <c r="AK500" s="3"/>
      <c r="AL500" s="3"/>
      <c r="AM500" s="3"/>
      <c r="AN500" s="3"/>
      <c r="AO500" s="3"/>
    </row>
    <row r="501" spans="1:41" ht="12.75" customHeight="1" x14ac:dyDescent="0.2">
      <c r="A501" s="3"/>
      <c r="B501" s="3"/>
      <c r="C501" s="3"/>
      <c r="D501" s="43"/>
      <c r="E501" s="3"/>
      <c r="F501" s="3"/>
      <c r="G501" s="3"/>
      <c r="H501" s="3"/>
      <c r="I501" s="3"/>
      <c r="J501" s="3"/>
      <c r="K501" s="3"/>
      <c r="L501" s="3"/>
      <c r="M501" s="3"/>
      <c r="N501" s="3"/>
      <c r="O501" s="3"/>
      <c r="P501" s="3"/>
      <c r="Q501" s="3"/>
      <c r="R501" s="3"/>
      <c r="S501" s="1"/>
      <c r="T501" s="1"/>
      <c r="U501" s="3"/>
      <c r="V501" s="3"/>
      <c r="W501" s="3"/>
      <c r="X501" s="3"/>
      <c r="Y501" s="3"/>
      <c r="Z501" s="3"/>
      <c r="AA501" s="3"/>
      <c r="AB501" s="3"/>
      <c r="AC501" s="3"/>
      <c r="AD501" s="3"/>
      <c r="AE501" s="3"/>
      <c r="AF501" s="3"/>
      <c r="AG501" s="3"/>
      <c r="AH501" s="3"/>
      <c r="AI501" s="3"/>
      <c r="AJ501" s="3"/>
      <c r="AK501" s="3"/>
      <c r="AL501" s="3"/>
      <c r="AM501" s="3"/>
      <c r="AN501" s="3"/>
      <c r="AO501" s="3"/>
    </row>
    <row r="502" spans="1:41" ht="12.75" customHeight="1" x14ac:dyDescent="0.2">
      <c r="A502" s="3"/>
      <c r="B502" s="3"/>
      <c r="C502" s="3"/>
      <c r="D502" s="43"/>
      <c r="E502" s="3"/>
      <c r="F502" s="3"/>
      <c r="G502" s="3"/>
      <c r="H502" s="3"/>
      <c r="I502" s="3"/>
      <c r="J502" s="3"/>
      <c r="K502" s="3"/>
      <c r="L502" s="3"/>
      <c r="M502" s="3"/>
      <c r="N502" s="3"/>
      <c r="O502" s="3"/>
      <c r="P502" s="3"/>
      <c r="Q502" s="3"/>
      <c r="R502" s="3"/>
      <c r="S502" s="1"/>
      <c r="T502" s="1"/>
      <c r="U502" s="3"/>
      <c r="V502" s="3"/>
      <c r="W502" s="3"/>
      <c r="X502" s="3"/>
      <c r="Y502" s="3"/>
      <c r="Z502" s="3"/>
      <c r="AA502" s="3"/>
      <c r="AB502" s="3"/>
      <c r="AC502" s="3"/>
      <c r="AD502" s="3"/>
      <c r="AE502" s="3"/>
      <c r="AF502" s="3"/>
      <c r="AG502" s="3"/>
      <c r="AH502" s="3"/>
      <c r="AI502" s="3"/>
      <c r="AJ502" s="3"/>
      <c r="AK502" s="3"/>
      <c r="AL502" s="3"/>
      <c r="AM502" s="3"/>
      <c r="AN502" s="3"/>
      <c r="AO502" s="3"/>
    </row>
    <row r="503" spans="1:41" ht="12.75" customHeight="1" x14ac:dyDescent="0.2">
      <c r="A503" s="3"/>
      <c r="B503" s="3"/>
      <c r="C503" s="3"/>
      <c r="D503" s="43"/>
      <c r="E503" s="3"/>
      <c r="F503" s="3"/>
      <c r="G503" s="3"/>
      <c r="H503" s="3"/>
      <c r="I503" s="3"/>
      <c r="J503" s="3"/>
      <c r="K503" s="3"/>
      <c r="L503" s="3"/>
      <c r="M503" s="3"/>
      <c r="N503" s="3"/>
      <c r="O503" s="3"/>
      <c r="P503" s="3"/>
      <c r="Q503" s="3"/>
      <c r="R503" s="3"/>
      <c r="S503" s="1"/>
      <c r="T503" s="1"/>
      <c r="U503" s="3"/>
      <c r="V503" s="3"/>
      <c r="W503" s="3"/>
      <c r="X503" s="3"/>
      <c r="Y503" s="3"/>
      <c r="Z503" s="3"/>
      <c r="AA503" s="3"/>
      <c r="AB503" s="3"/>
      <c r="AC503" s="3"/>
      <c r="AD503" s="3"/>
      <c r="AE503" s="3"/>
      <c r="AF503" s="3"/>
      <c r="AG503" s="3"/>
      <c r="AH503" s="3"/>
      <c r="AI503" s="3"/>
      <c r="AJ503" s="3"/>
      <c r="AK503" s="3"/>
      <c r="AL503" s="3"/>
      <c r="AM503" s="3"/>
      <c r="AN503" s="3"/>
      <c r="AO503" s="3"/>
    </row>
    <row r="504" spans="1:41" ht="12.75" customHeight="1" x14ac:dyDescent="0.2">
      <c r="A504" s="3"/>
      <c r="B504" s="3"/>
      <c r="C504" s="3"/>
      <c r="D504" s="43"/>
      <c r="E504" s="3"/>
      <c r="F504" s="3"/>
      <c r="G504" s="3"/>
      <c r="H504" s="3"/>
      <c r="I504" s="3"/>
      <c r="J504" s="3"/>
      <c r="K504" s="3"/>
      <c r="L504" s="3"/>
      <c r="M504" s="3"/>
      <c r="N504" s="3"/>
      <c r="O504" s="3"/>
      <c r="P504" s="3"/>
      <c r="Q504" s="3"/>
      <c r="R504" s="3"/>
      <c r="S504" s="1"/>
      <c r="T504" s="1"/>
      <c r="U504" s="3"/>
      <c r="V504" s="3"/>
      <c r="W504" s="3"/>
      <c r="X504" s="3"/>
      <c r="Y504" s="3"/>
      <c r="Z504" s="3"/>
      <c r="AA504" s="3"/>
      <c r="AB504" s="3"/>
      <c r="AC504" s="3"/>
      <c r="AD504" s="3"/>
      <c r="AE504" s="3"/>
      <c r="AF504" s="3"/>
      <c r="AG504" s="3"/>
      <c r="AH504" s="3"/>
      <c r="AI504" s="3"/>
      <c r="AJ504" s="3"/>
      <c r="AK504" s="3"/>
      <c r="AL504" s="3"/>
      <c r="AM504" s="3"/>
      <c r="AN504" s="3"/>
      <c r="AO504" s="3"/>
    </row>
    <row r="505" spans="1:41" ht="12.75" customHeight="1" x14ac:dyDescent="0.2">
      <c r="A505" s="3"/>
      <c r="B505" s="3"/>
      <c r="C505" s="3"/>
      <c r="D505" s="43"/>
      <c r="E505" s="3"/>
      <c r="F505" s="3"/>
      <c r="G505" s="3"/>
      <c r="H505" s="3"/>
      <c r="I505" s="3"/>
      <c r="J505" s="3"/>
      <c r="K505" s="3"/>
      <c r="L505" s="3"/>
      <c r="M505" s="3"/>
      <c r="N505" s="3"/>
      <c r="O505" s="3"/>
      <c r="P505" s="3"/>
      <c r="Q505" s="3"/>
      <c r="R505" s="3"/>
      <c r="S505" s="1"/>
      <c r="T505" s="1"/>
      <c r="U505" s="3"/>
      <c r="V505" s="3"/>
      <c r="W505" s="3"/>
      <c r="X505" s="3"/>
      <c r="Y505" s="3"/>
      <c r="Z505" s="3"/>
      <c r="AA505" s="3"/>
      <c r="AB505" s="3"/>
      <c r="AC505" s="3"/>
      <c r="AD505" s="3"/>
      <c r="AE505" s="3"/>
      <c r="AF505" s="3"/>
      <c r="AG505" s="3"/>
      <c r="AH505" s="3"/>
      <c r="AI505" s="3"/>
      <c r="AJ505" s="3"/>
      <c r="AK505" s="3"/>
      <c r="AL505" s="3"/>
      <c r="AM505" s="3"/>
      <c r="AN505" s="3"/>
      <c r="AO505" s="3"/>
    </row>
    <row r="506" spans="1:41" ht="12.75" customHeight="1" x14ac:dyDescent="0.2">
      <c r="A506" s="3"/>
      <c r="B506" s="3"/>
      <c r="C506" s="3"/>
      <c r="D506" s="43"/>
      <c r="E506" s="3"/>
      <c r="F506" s="3"/>
      <c r="G506" s="3"/>
      <c r="H506" s="3"/>
      <c r="I506" s="3"/>
      <c r="J506" s="3"/>
      <c r="K506" s="3"/>
      <c r="L506" s="3"/>
      <c r="M506" s="3"/>
      <c r="N506" s="3"/>
      <c r="O506" s="3"/>
      <c r="P506" s="3"/>
      <c r="Q506" s="3"/>
      <c r="R506" s="3"/>
      <c r="S506" s="1"/>
      <c r="T506" s="1"/>
      <c r="U506" s="3"/>
      <c r="V506" s="3"/>
      <c r="W506" s="3"/>
      <c r="X506" s="3"/>
      <c r="Y506" s="3"/>
      <c r="Z506" s="3"/>
      <c r="AA506" s="3"/>
      <c r="AB506" s="3"/>
      <c r="AC506" s="3"/>
      <c r="AD506" s="3"/>
      <c r="AE506" s="3"/>
      <c r="AF506" s="3"/>
      <c r="AG506" s="3"/>
      <c r="AH506" s="3"/>
      <c r="AI506" s="3"/>
      <c r="AJ506" s="3"/>
      <c r="AK506" s="3"/>
      <c r="AL506" s="3"/>
      <c r="AM506" s="3"/>
      <c r="AN506" s="3"/>
      <c r="AO506" s="3"/>
    </row>
    <row r="507" spans="1:41" ht="12.75" customHeight="1" x14ac:dyDescent="0.2">
      <c r="A507" s="3"/>
      <c r="B507" s="3"/>
      <c r="C507" s="3"/>
      <c r="D507" s="43"/>
      <c r="E507" s="3"/>
      <c r="F507" s="3"/>
      <c r="G507" s="3"/>
      <c r="H507" s="3"/>
      <c r="I507" s="3"/>
      <c r="J507" s="3"/>
      <c r="K507" s="3"/>
      <c r="L507" s="3"/>
      <c r="M507" s="3"/>
      <c r="N507" s="3"/>
      <c r="O507" s="3"/>
      <c r="P507" s="3"/>
      <c r="Q507" s="3"/>
      <c r="R507" s="3"/>
      <c r="S507" s="1"/>
      <c r="T507" s="1"/>
      <c r="U507" s="3"/>
      <c r="V507" s="3"/>
      <c r="W507" s="3"/>
      <c r="X507" s="3"/>
      <c r="Y507" s="3"/>
      <c r="Z507" s="3"/>
      <c r="AA507" s="3"/>
      <c r="AB507" s="3"/>
      <c r="AC507" s="3"/>
      <c r="AD507" s="3"/>
      <c r="AE507" s="3"/>
      <c r="AF507" s="3"/>
      <c r="AG507" s="3"/>
      <c r="AH507" s="3"/>
      <c r="AI507" s="3"/>
      <c r="AJ507" s="3"/>
      <c r="AK507" s="3"/>
      <c r="AL507" s="3"/>
      <c r="AM507" s="3"/>
      <c r="AN507" s="3"/>
      <c r="AO507" s="3"/>
    </row>
    <row r="508" spans="1:41" ht="12.75" customHeight="1" x14ac:dyDescent="0.2">
      <c r="A508" s="3"/>
      <c r="B508" s="3"/>
      <c r="C508" s="3"/>
      <c r="D508" s="43"/>
      <c r="E508" s="3"/>
      <c r="F508" s="3"/>
      <c r="G508" s="3"/>
      <c r="H508" s="3"/>
      <c r="I508" s="3"/>
      <c r="J508" s="3"/>
      <c r="K508" s="3"/>
      <c r="L508" s="3"/>
      <c r="M508" s="3"/>
      <c r="N508" s="3"/>
      <c r="O508" s="3"/>
      <c r="P508" s="3"/>
      <c r="Q508" s="3"/>
      <c r="R508" s="3"/>
      <c r="S508" s="1"/>
      <c r="T508" s="1"/>
      <c r="U508" s="3"/>
      <c r="V508" s="3"/>
      <c r="W508" s="3"/>
      <c r="X508" s="3"/>
      <c r="Y508" s="3"/>
      <c r="Z508" s="3"/>
      <c r="AA508" s="3"/>
      <c r="AB508" s="3"/>
      <c r="AC508" s="3"/>
      <c r="AD508" s="3"/>
      <c r="AE508" s="3"/>
      <c r="AF508" s="3"/>
      <c r="AG508" s="3"/>
      <c r="AH508" s="3"/>
      <c r="AI508" s="3"/>
      <c r="AJ508" s="3"/>
      <c r="AK508" s="3"/>
      <c r="AL508" s="3"/>
      <c r="AM508" s="3"/>
      <c r="AN508" s="3"/>
      <c r="AO508" s="3"/>
    </row>
    <row r="509" spans="1:41" ht="12.75" customHeight="1" x14ac:dyDescent="0.2">
      <c r="A509" s="3"/>
      <c r="B509" s="3"/>
      <c r="C509" s="3"/>
      <c r="D509" s="43"/>
      <c r="E509" s="3"/>
      <c r="F509" s="3"/>
      <c r="G509" s="3"/>
      <c r="H509" s="3"/>
      <c r="I509" s="3"/>
      <c r="J509" s="3"/>
      <c r="K509" s="3"/>
      <c r="L509" s="3"/>
      <c r="M509" s="3"/>
      <c r="N509" s="3"/>
      <c r="O509" s="3"/>
      <c r="P509" s="3"/>
      <c r="Q509" s="3"/>
      <c r="R509" s="3"/>
      <c r="S509" s="1"/>
      <c r="T509" s="1"/>
      <c r="U509" s="3"/>
      <c r="V509" s="3"/>
      <c r="W509" s="3"/>
      <c r="X509" s="3"/>
      <c r="Y509" s="3"/>
      <c r="Z509" s="3"/>
      <c r="AA509" s="3"/>
      <c r="AB509" s="3"/>
      <c r="AC509" s="3"/>
      <c r="AD509" s="3"/>
      <c r="AE509" s="3"/>
      <c r="AF509" s="3"/>
      <c r="AG509" s="3"/>
      <c r="AH509" s="3"/>
      <c r="AI509" s="3"/>
      <c r="AJ509" s="3"/>
      <c r="AK509" s="3"/>
      <c r="AL509" s="3"/>
      <c r="AM509" s="3"/>
      <c r="AN509" s="3"/>
      <c r="AO509" s="3"/>
    </row>
    <row r="510" spans="1:41" ht="12.75" customHeight="1" x14ac:dyDescent="0.2">
      <c r="A510" s="3"/>
      <c r="B510" s="3"/>
      <c r="C510" s="3"/>
      <c r="D510" s="43"/>
      <c r="E510" s="3"/>
      <c r="F510" s="3"/>
      <c r="G510" s="3"/>
      <c r="H510" s="3"/>
      <c r="I510" s="3"/>
      <c r="J510" s="3"/>
      <c r="K510" s="3"/>
      <c r="L510" s="3"/>
      <c r="M510" s="3"/>
      <c r="N510" s="3"/>
      <c r="O510" s="3"/>
      <c r="P510" s="3"/>
      <c r="Q510" s="3"/>
      <c r="R510" s="3"/>
      <c r="S510" s="1"/>
      <c r="T510" s="1"/>
      <c r="U510" s="3"/>
      <c r="V510" s="3"/>
      <c r="W510" s="3"/>
      <c r="X510" s="3"/>
      <c r="Y510" s="3"/>
      <c r="Z510" s="3"/>
      <c r="AA510" s="3"/>
      <c r="AB510" s="3"/>
      <c r="AC510" s="3"/>
      <c r="AD510" s="3"/>
      <c r="AE510" s="3"/>
      <c r="AF510" s="3"/>
      <c r="AG510" s="3"/>
      <c r="AH510" s="3"/>
      <c r="AI510" s="3"/>
      <c r="AJ510" s="3"/>
      <c r="AK510" s="3"/>
      <c r="AL510" s="3"/>
      <c r="AM510" s="3"/>
      <c r="AN510" s="3"/>
      <c r="AO510" s="3"/>
    </row>
    <row r="511" spans="1:41" ht="12.75" customHeight="1" x14ac:dyDescent="0.2">
      <c r="A511" s="3"/>
      <c r="B511" s="3"/>
      <c r="C511" s="3"/>
      <c r="D511" s="43"/>
      <c r="E511" s="3"/>
      <c r="F511" s="3"/>
      <c r="G511" s="3"/>
      <c r="H511" s="3"/>
      <c r="I511" s="3"/>
      <c r="J511" s="3"/>
      <c r="K511" s="3"/>
      <c r="L511" s="3"/>
      <c r="M511" s="3"/>
      <c r="N511" s="3"/>
      <c r="O511" s="3"/>
      <c r="P511" s="3"/>
      <c r="Q511" s="3"/>
      <c r="R511" s="3"/>
      <c r="S511" s="1"/>
      <c r="T511" s="1"/>
      <c r="U511" s="3"/>
      <c r="V511" s="3"/>
      <c r="W511" s="3"/>
      <c r="X511" s="3"/>
      <c r="Y511" s="3"/>
      <c r="Z511" s="3"/>
      <c r="AA511" s="3"/>
      <c r="AB511" s="3"/>
      <c r="AC511" s="3"/>
      <c r="AD511" s="3"/>
      <c r="AE511" s="3"/>
      <c r="AF511" s="3"/>
      <c r="AG511" s="3"/>
      <c r="AH511" s="3"/>
      <c r="AI511" s="3"/>
      <c r="AJ511" s="3"/>
      <c r="AK511" s="3"/>
      <c r="AL511" s="3"/>
      <c r="AM511" s="3"/>
      <c r="AN511" s="3"/>
      <c r="AO511" s="3"/>
    </row>
    <row r="512" spans="1:41" ht="12.75" customHeight="1" x14ac:dyDescent="0.2">
      <c r="A512" s="3"/>
      <c r="B512" s="3"/>
      <c r="C512" s="3"/>
      <c r="D512" s="43"/>
      <c r="E512" s="3"/>
      <c r="F512" s="3"/>
      <c r="G512" s="3"/>
      <c r="H512" s="3"/>
      <c r="I512" s="3"/>
      <c r="J512" s="3"/>
      <c r="K512" s="3"/>
      <c r="L512" s="3"/>
      <c r="M512" s="3"/>
      <c r="N512" s="3"/>
      <c r="O512" s="3"/>
      <c r="P512" s="3"/>
      <c r="Q512" s="3"/>
      <c r="R512" s="3"/>
      <c r="S512" s="1"/>
      <c r="T512" s="1"/>
      <c r="U512" s="3"/>
      <c r="V512" s="3"/>
      <c r="W512" s="3"/>
      <c r="X512" s="3"/>
      <c r="Y512" s="3"/>
      <c r="Z512" s="3"/>
      <c r="AA512" s="3"/>
      <c r="AB512" s="3"/>
      <c r="AC512" s="3"/>
      <c r="AD512" s="3"/>
      <c r="AE512" s="3"/>
      <c r="AF512" s="3"/>
      <c r="AG512" s="3"/>
      <c r="AH512" s="3"/>
      <c r="AI512" s="3"/>
      <c r="AJ512" s="3"/>
      <c r="AK512" s="3"/>
      <c r="AL512" s="3"/>
      <c r="AM512" s="3"/>
      <c r="AN512" s="3"/>
      <c r="AO512" s="3"/>
    </row>
    <row r="513" spans="1:41" ht="12.75" customHeight="1" x14ac:dyDescent="0.2">
      <c r="A513" s="3"/>
      <c r="B513" s="3"/>
      <c r="C513" s="3"/>
      <c r="D513" s="43"/>
      <c r="E513" s="3"/>
      <c r="F513" s="3"/>
      <c r="G513" s="3"/>
      <c r="H513" s="3"/>
      <c r="I513" s="3"/>
      <c r="J513" s="3"/>
      <c r="K513" s="3"/>
      <c r="L513" s="3"/>
      <c r="M513" s="3"/>
      <c r="N513" s="3"/>
      <c r="O513" s="3"/>
      <c r="P513" s="3"/>
      <c r="Q513" s="3"/>
      <c r="R513" s="3"/>
      <c r="S513" s="1"/>
      <c r="T513" s="1"/>
      <c r="U513" s="3"/>
      <c r="V513" s="3"/>
      <c r="W513" s="3"/>
      <c r="X513" s="3"/>
      <c r="Y513" s="3"/>
      <c r="Z513" s="3"/>
      <c r="AA513" s="3"/>
      <c r="AB513" s="3"/>
      <c r="AC513" s="3"/>
      <c r="AD513" s="3"/>
      <c r="AE513" s="3"/>
      <c r="AF513" s="3"/>
      <c r="AG513" s="3"/>
      <c r="AH513" s="3"/>
      <c r="AI513" s="3"/>
      <c r="AJ513" s="3"/>
      <c r="AK513" s="3"/>
      <c r="AL513" s="3"/>
      <c r="AM513" s="3"/>
      <c r="AN513" s="3"/>
      <c r="AO513" s="3"/>
    </row>
    <row r="514" spans="1:41" ht="12.75" customHeight="1" x14ac:dyDescent="0.2">
      <c r="A514" s="3"/>
      <c r="B514" s="3"/>
      <c r="C514" s="3"/>
      <c r="D514" s="43"/>
      <c r="E514" s="3"/>
      <c r="F514" s="3"/>
      <c r="G514" s="3"/>
      <c r="H514" s="3"/>
      <c r="I514" s="3"/>
      <c r="J514" s="3"/>
      <c r="K514" s="3"/>
      <c r="L514" s="3"/>
      <c r="M514" s="3"/>
      <c r="N514" s="3"/>
      <c r="O514" s="3"/>
      <c r="P514" s="3"/>
      <c r="Q514" s="3"/>
      <c r="R514" s="3"/>
      <c r="S514" s="1"/>
      <c r="T514" s="1"/>
      <c r="U514" s="3"/>
      <c r="V514" s="3"/>
      <c r="W514" s="3"/>
      <c r="X514" s="3"/>
      <c r="Y514" s="3"/>
      <c r="Z514" s="3"/>
      <c r="AA514" s="3"/>
      <c r="AB514" s="3"/>
      <c r="AC514" s="3"/>
      <c r="AD514" s="3"/>
      <c r="AE514" s="3"/>
      <c r="AF514" s="3"/>
      <c r="AG514" s="3"/>
      <c r="AH514" s="3"/>
      <c r="AI514" s="3"/>
      <c r="AJ514" s="3"/>
      <c r="AK514" s="3"/>
      <c r="AL514" s="3"/>
      <c r="AM514" s="3"/>
      <c r="AN514" s="3"/>
      <c r="AO514" s="3"/>
    </row>
    <row r="515" spans="1:41" ht="12.75" customHeight="1" x14ac:dyDescent="0.2">
      <c r="A515" s="3"/>
      <c r="B515" s="3"/>
      <c r="C515" s="3"/>
      <c r="D515" s="43"/>
      <c r="E515" s="3"/>
      <c r="F515" s="3"/>
      <c r="G515" s="3"/>
      <c r="H515" s="3"/>
      <c r="I515" s="3"/>
      <c r="J515" s="3"/>
      <c r="K515" s="3"/>
      <c r="L515" s="3"/>
      <c r="M515" s="3"/>
      <c r="N515" s="3"/>
      <c r="O515" s="3"/>
      <c r="P515" s="3"/>
      <c r="Q515" s="3"/>
      <c r="R515" s="3"/>
      <c r="S515" s="1"/>
      <c r="T515" s="1"/>
      <c r="U515" s="3"/>
      <c r="V515" s="3"/>
      <c r="W515" s="3"/>
      <c r="X515" s="3"/>
      <c r="Y515" s="3"/>
      <c r="Z515" s="3"/>
      <c r="AA515" s="3"/>
      <c r="AB515" s="3"/>
      <c r="AC515" s="3"/>
      <c r="AD515" s="3"/>
      <c r="AE515" s="3"/>
      <c r="AF515" s="3"/>
      <c r="AG515" s="3"/>
      <c r="AH515" s="3"/>
      <c r="AI515" s="3"/>
      <c r="AJ515" s="3"/>
      <c r="AK515" s="3"/>
      <c r="AL515" s="3"/>
      <c r="AM515" s="3"/>
      <c r="AN515" s="3"/>
      <c r="AO515" s="3"/>
    </row>
    <row r="516" spans="1:41" ht="12.75" customHeight="1" x14ac:dyDescent="0.2">
      <c r="A516" s="3"/>
      <c r="B516" s="3"/>
      <c r="C516" s="3"/>
      <c r="D516" s="43"/>
      <c r="E516" s="3"/>
      <c r="F516" s="3"/>
      <c r="G516" s="3"/>
      <c r="H516" s="3"/>
      <c r="I516" s="3"/>
      <c r="J516" s="3"/>
      <c r="K516" s="3"/>
      <c r="L516" s="3"/>
      <c r="M516" s="3"/>
      <c r="N516" s="3"/>
      <c r="O516" s="3"/>
      <c r="P516" s="3"/>
      <c r="Q516" s="3"/>
      <c r="R516" s="3"/>
      <c r="S516" s="1"/>
      <c r="T516" s="1"/>
      <c r="U516" s="3"/>
      <c r="V516" s="3"/>
      <c r="W516" s="3"/>
      <c r="X516" s="3"/>
      <c r="Y516" s="3"/>
      <c r="Z516" s="3"/>
      <c r="AA516" s="3"/>
      <c r="AB516" s="3"/>
      <c r="AC516" s="3"/>
      <c r="AD516" s="3"/>
      <c r="AE516" s="3"/>
      <c r="AF516" s="3"/>
      <c r="AG516" s="3"/>
      <c r="AH516" s="3"/>
      <c r="AI516" s="3"/>
      <c r="AJ516" s="3"/>
      <c r="AK516" s="3"/>
      <c r="AL516" s="3"/>
      <c r="AM516" s="3"/>
      <c r="AN516" s="3"/>
      <c r="AO516" s="3"/>
    </row>
    <row r="517" spans="1:41" ht="12.75" customHeight="1" x14ac:dyDescent="0.2">
      <c r="A517" s="3"/>
      <c r="B517" s="3"/>
      <c r="C517" s="3"/>
      <c r="D517" s="43"/>
      <c r="E517" s="3"/>
      <c r="F517" s="3"/>
      <c r="G517" s="3"/>
      <c r="H517" s="3"/>
      <c r="I517" s="3"/>
      <c r="J517" s="3"/>
      <c r="K517" s="3"/>
      <c r="L517" s="3"/>
      <c r="M517" s="3"/>
      <c r="N517" s="3"/>
      <c r="O517" s="3"/>
      <c r="P517" s="3"/>
      <c r="Q517" s="3"/>
      <c r="R517" s="3"/>
      <c r="S517" s="1"/>
      <c r="T517" s="1"/>
      <c r="U517" s="3"/>
      <c r="V517" s="3"/>
      <c r="W517" s="3"/>
      <c r="X517" s="3"/>
      <c r="Y517" s="3"/>
      <c r="Z517" s="3"/>
      <c r="AA517" s="3"/>
      <c r="AB517" s="3"/>
      <c r="AC517" s="3"/>
      <c r="AD517" s="3"/>
      <c r="AE517" s="3"/>
      <c r="AF517" s="3"/>
      <c r="AG517" s="3"/>
      <c r="AH517" s="3"/>
      <c r="AI517" s="3"/>
      <c r="AJ517" s="3"/>
      <c r="AK517" s="3"/>
      <c r="AL517" s="3"/>
      <c r="AM517" s="3"/>
      <c r="AN517" s="3"/>
      <c r="AO517" s="3"/>
    </row>
    <row r="518" spans="1:41" ht="12.75" customHeight="1" x14ac:dyDescent="0.2">
      <c r="A518" s="3"/>
      <c r="B518" s="3"/>
      <c r="C518" s="3"/>
      <c r="D518" s="43"/>
      <c r="E518" s="3"/>
      <c r="F518" s="3"/>
      <c r="G518" s="3"/>
      <c r="H518" s="3"/>
      <c r="I518" s="3"/>
      <c r="J518" s="3"/>
      <c r="K518" s="3"/>
      <c r="L518" s="3"/>
      <c r="M518" s="3"/>
      <c r="N518" s="3"/>
      <c r="O518" s="3"/>
      <c r="P518" s="3"/>
      <c r="Q518" s="3"/>
      <c r="R518" s="3"/>
      <c r="S518" s="1"/>
      <c r="T518" s="1"/>
      <c r="U518" s="3"/>
      <c r="V518" s="3"/>
      <c r="W518" s="3"/>
      <c r="X518" s="3"/>
      <c r="Y518" s="3"/>
      <c r="Z518" s="3"/>
      <c r="AA518" s="3"/>
      <c r="AB518" s="3"/>
      <c r="AC518" s="3"/>
      <c r="AD518" s="3"/>
      <c r="AE518" s="3"/>
      <c r="AF518" s="3"/>
      <c r="AG518" s="3"/>
      <c r="AH518" s="3"/>
      <c r="AI518" s="3"/>
      <c r="AJ518" s="3"/>
      <c r="AK518" s="3"/>
      <c r="AL518" s="3"/>
      <c r="AM518" s="3"/>
      <c r="AN518" s="3"/>
      <c r="AO518" s="3"/>
    </row>
    <row r="519" spans="1:41" ht="12.75" customHeight="1" x14ac:dyDescent="0.2">
      <c r="A519" s="3"/>
      <c r="B519" s="3"/>
      <c r="C519" s="3"/>
      <c r="D519" s="43"/>
      <c r="E519" s="3"/>
      <c r="F519" s="3"/>
      <c r="G519" s="3"/>
      <c r="H519" s="3"/>
      <c r="I519" s="3"/>
      <c r="J519" s="3"/>
      <c r="K519" s="3"/>
      <c r="L519" s="3"/>
      <c r="M519" s="3"/>
      <c r="N519" s="3"/>
      <c r="O519" s="3"/>
      <c r="P519" s="3"/>
      <c r="Q519" s="3"/>
      <c r="R519" s="3"/>
      <c r="S519" s="1"/>
      <c r="T519" s="1"/>
      <c r="U519" s="3"/>
      <c r="V519" s="3"/>
      <c r="W519" s="3"/>
      <c r="X519" s="3"/>
      <c r="Y519" s="3"/>
      <c r="Z519" s="3"/>
      <c r="AA519" s="3"/>
      <c r="AB519" s="3"/>
      <c r="AC519" s="3"/>
      <c r="AD519" s="3"/>
      <c r="AE519" s="3"/>
      <c r="AF519" s="3"/>
      <c r="AG519" s="3"/>
      <c r="AH519" s="3"/>
      <c r="AI519" s="3"/>
      <c r="AJ519" s="3"/>
      <c r="AK519" s="3"/>
      <c r="AL519" s="3"/>
      <c r="AM519" s="3"/>
      <c r="AN519" s="3"/>
      <c r="AO519" s="3"/>
    </row>
    <row r="520" spans="1:41" ht="12.75" customHeight="1" x14ac:dyDescent="0.2">
      <c r="A520" s="3"/>
      <c r="B520" s="3"/>
      <c r="C520" s="3"/>
      <c r="D520" s="43"/>
      <c r="E520" s="3"/>
      <c r="F520" s="3"/>
      <c r="G520" s="3"/>
      <c r="H520" s="3"/>
      <c r="I520" s="3"/>
      <c r="J520" s="3"/>
      <c r="K520" s="3"/>
      <c r="L520" s="3"/>
      <c r="M520" s="3"/>
      <c r="N520" s="3"/>
      <c r="O520" s="3"/>
      <c r="P520" s="3"/>
      <c r="Q520" s="3"/>
      <c r="R520" s="3"/>
      <c r="S520" s="1"/>
      <c r="T520" s="1"/>
      <c r="U520" s="3"/>
      <c r="V520" s="3"/>
      <c r="W520" s="3"/>
      <c r="X520" s="3"/>
      <c r="Y520" s="3"/>
      <c r="Z520" s="3"/>
      <c r="AA520" s="3"/>
      <c r="AB520" s="3"/>
      <c r="AC520" s="3"/>
      <c r="AD520" s="3"/>
      <c r="AE520" s="3"/>
      <c r="AF520" s="3"/>
      <c r="AG520" s="3"/>
      <c r="AH520" s="3"/>
      <c r="AI520" s="3"/>
      <c r="AJ520" s="3"/>
      <c r="AK520" s="3"/>
      <c r="AL520" s="3"/>
      <c r="AM520" s="3"/>
      <c r="AN520" s="3"/>
      <c r="AO520" s="3"/>
    </row>
    <row r="521" spans="1:41" ht="12.75" customHeight="1" x14ac:dyDescent="0.2">
      <c r="A521" s="3"/>
      <c r="B521" s="3"/>
      <c r="C521" s="3"/>
      <c r="D521" s="43"/>
      <c r="E521" s="3"/>
      <c r="F521" s="3"/>
      <c r="G521" s="3"/>
      <c r="H521" s="3"/>
      <c r="I521" s="3"/>
      <c r="J521" s="3"/>
      <c r="K521" s="3"/>
      <c r="L521" s="3"/>
      <c r="M521" s="3"/>
      <c r="N521" s="3"/>
      <c r="O521" s="3"/>
      <c r="P521" s="3"/>
      <c r="Q521" s="3"/>
      <c r="R521" s="3"/>
      <c r="S521" s="1"/>
      <c r="T521" s="1"/>
      <c r="U521" s="3"/>
      <c r="V521" s="3"/>
      <c r="W521" s="3"/>
      <c r="X521" s="3"/>
      <c r="Y521" s="3"/>
      <c r="Z521" s="3"/>
      <c r="AA521" s="3"/>
      <c r="AB521" s="3"/>
      <c r="AC521" s="3"/>
      <c r="AD521" s="3"/>
      <c r="AE521" s="3"/>
      <c r="AF521" s="3"/>
      <c r="AG521" s="3"/>
      <c r="AH521" s="3"/>
      <c r="AI521" s="3"/>
      <c r="AJ521" s="3"/>
      <c r="AK521" s="3"/>
      <c r="AL521" s="3"/>
      <c r="AM521" s="3"/>
      <c r="AN521" s="3"/>
      <c r="AO521" s="3"/>
    </row>
    <row r="522" spans="1:41" ht="12.75" customHeight="1" x14ac:dyDescent="0.2">
      <c r="A522" s="3"/>
      <c r="B522" s="3"/>
      <c r="C522" s="3"/>
      <c r="D522" s="43"/>
      <c r="E522" s="3"/>
      <c r="F522" s="3"/>
      <c r="G522" s="3"/>
      <c r="H522" s="3"/>
      <c r="I522" s="3"/>
      <c r="J522" s="3"/>
      <c r="K522" s="3"/>
      <c r="L522" s="3"/>
      <c r="M522" s="3"/>
      <c r="N522" s="3"/>
      <c r="O522" s="3"/>
      <c r="P522" s="3"/>
      <c r="Q522" s="3"/>
      <c r="R522" s="3"/>
      <c r="S522" s="1"/>
      <c r="T522" s="1"/>
      <c r="U522" s="3"/>
      <c r="V522" s="3"/>
      <c r="W522" s="3"/>
      <c r="X522" s="3"/>
      <c r="Y522" s="3"/>
      <c r="Z522" s="3"/>
      <c r="AA522" s="3"/>
      <c r="AB522" s="3"/>
      <c r="AC522" s="3"/>
      <c r="AD522" s="3"/>
      <c r="AE522" s="3"/>
      <c r="AF522" s="3"/>
      <c r="AG522" s="3"/>
      <c r="AH522" s="3"/>
      <c r="AI522" s="3"/>
      <c r="AJ522" s="3"/>
      <c r="AK522" s="3"/>
      <c r="AL522" s="3"/>
      <c r="AM522" s="3"/>
      <c r="AN522" s="3"/>
      <c r="AO522" s="3"/>
    </row>
    <row r="523" spans="1:41" ht="12.75" customHeight="1" x14ac:dyDescent="0.2">
      <c r="A523" s="3"/>
      <c r="B523" s="3"/>
      <c r="C523" s="3"/>
      <c r="D523" s="43"/>
      <c r="E523" s="3"/>
      <c r="F523" s="3"/>
      <c r="G523" s="3"/>
      <c r="H523" s="3"/>
      <c r="I523" s="3"/>
      <c r="J523" s="3"/>
      <c r="K523" s="3"/>
      <c r="L523" s="3"/>
      <c r="M523" s="3"/>
      <c r="N523" s="3"/>
      <c r="O523" s="3"/>
      <c r="P523" s="3"/>
      <c r="Q523" s="3"/>
      <c r="R523" s="3"/>
      <c r="S523" s="1"/>
      <c r="T523" s="1"/>
      <c r="U523" s="3"/>
      <c r="V523" s="3"/>
      <c r="W523" s="3"/>
      <c r="X523" s="3"/>
      <c r="Y523" s="3"/>
      <c r="Z523" s="3"/>
      <c r="AA523" s="3"/>
      <c r="AB523" s="3"/>
      <c r="AC523" s="3"/>
      <c r="AD523" s="3"/>
      <c r="AE523" s="3"/>
      <c r="AF523" s="3"/>
      <c r="AG523" s="3"/>
      <c r="AH523" s="3"/>
      <c r="AI523" s="3"/>
      <c r="AJ523" s="3"/>
      <c r="AK523" s="3"/>
      <c r="AL523" s="3"/>
      <c r="AM523" s="3"/>
      <c r="AN523" s="3"/>
      <c r="AO523" s="3"/>
    </row>
    <row r="524" spans="1:41" ht="12.75" customHeight="1" x14ac:dyDescent="0.2">
      <c r="A524" s="3"/>
      <c r="B524" s="3"/>
      <c r="C524" s="3"/>
      <c r="D524" s="43"/>
      <c r="E524" s="3"/>
      <c r="F524" s="3"/>
      <c r="G524" s="3"/>
      <c r="H524" s="3"/>
      <c r="I524" s="3"/>
      <c r="J524" s="3"/>
      <c r="K524" s="3"/>
      <c r="L524" s="3"/>
      <c r="M524" s="3"/>
      <c r="N524" s="3"/>
      <c r="O524" s="3"/>
      <c r="P524" s="3"/>
      <c r="Q524" s="3"/>
      <c r="R524" s="3"/>
      <c r="S524" s="1"/>
      <c r="T524" s="1"/>
      <c r="U524" s="3"/>
      <c r="V524" s="3"/>
      <c r="W524" s="3"/>
      <c r="X524" s="3"/>
      <c r="Y524" s="3"/>
      <c r="Z524" s="3"/>
      <c r="AA524" s="3"/>
      <c r="AB524" s="3"/>
      <c r="AC524" s="3"/>
      <c r="AD524" s="3"/>
      <c r="AE524" s="3"/>
      <c r="AF524" s="3"/>
      <c r="AG524" s="3"/>
      <c r="AH524" s="3"/>
      <c r="AI524" s="3"/>
      <c r="AJ524" s="3"/>
      <c r="AK524" s="3"/>
      <c r="AL524" s="3"/>
      <c r="AM524" s="3"/>
      <c r="AN524" s="3"/>
      <c r="AO524" s="3"/>
    </row>
    <row r="525" spans="1:41" ht="12.75" customHeight="1" x14ac:dyDescent="0.2">
      <c r="A525" s="3"/>
      <c r="B525" s="3"/>
      <c r="C525" s="3"/>
      <c r="D525" s="43"/>
      <c r="E525" s="3"/>
      <c r="F525" s="3"/>
      <c r="G525" s="3"/>
      <c r="H525" s="3"/>
      <c r="I525" s="3"/>
      <c r="J525" s="3"/>
      <c r="K525" s="3"/>
      <c r="L525" s="3"/>
      <c r="M525" s="3"/>
      <c r="N525" s="3"/>
      <c r="O525" s="3"/>
      <c r="P525" s="3"/>
      <c r="Q525" s="3"/>
      <c r="R525" s="3"/>
      <c r="S525" s="1"/>
      <c r="T525" s="1"/>
      <c r="U525" s="3"/>
      <c r="V525" s="3"/>
      <c r="W525" s="3"/>
      <c r="X525" s="3"/>
      <c r="Y525" s="3"/>
      <c r="Z525" s="3"/>
      <c r="AA525" s="3"/>
      <c r="AB525" s="3"/>
      <c r="AC525" s="3"/>
      <c r="AD525" s="3"/>
      <c r="AE525" s="3"/>
      <c r="AF525" s="3"/>
      <c r="AG525" s="3"/>
      <c r="AH525" s="3"/>
      <c r="AI525" s="3"/>
      <c r="AJ525" s="3"/>
      <c r="AK525" s="3"/>
      <c r="AL525" s="3"/>
      <c r="AM525" s="3"/>
      <c r="AN525" s="3"/>
      <c r="AO525" s="3"/>
    </row>
    <row r="526" spans="1:41" ht="12.75" customHeight="1" x14ac:dyDescent="0.2">
      <c r="A526" s="3"/>
      <c r="B526" s="3"/>
      <c r="C526" s="3"/>
      <c r="D526" s="43"/>
      <c r="E526" s="3"/>
      <c r="F526" s="3"/>
      <c r="G526" s="3"/>
      <c r="H526" s="3"/>
      <c r="I526" s="3"/>
      <c r="J526" s="3"/>
      <c r="K526" s="3"/>
      <c r="L526" s="3"/>
      <c r="M526" s="3"/>
      <c r="N526" s="3"/>
      <c r="O526" s="3"/>
      <c r="P526" s="3"/>
      <c r="Q526" s="3"/>
      <c r="R526" s="3"/>
      <c r="S526" s="1"/>
      <c r="T526" s="1"/>
      <c r="U526" s="3"/>
      <c r="V526" s="3"/>
      <c r="W526" s="3"/>
      <c r="X526" s="3"/>
      <c r="Y526" s="3"/>
      <c r="Z526" s="3"/>
      <c r="AA526" s="3"/>
      <c r="AB526" s="3"/>
      <c r="AC526" s="3"/>
      <c r="AD526" s="3"/>
      <c r="AE526" s="3"/>
      <c r="AF526" s="3"/>
      <c r="AG526" s="3"/>
      <c r="AH526" s="3"/>
      <c r="AI526" s="3"/>
      <c r="AJ526" s="3"/>
      <c r="AK526" s="3"/>
      <c r="AL526" s="3"/>
      <c r="AM526" s="3"/>
      <c r="AN526" s="3"/>
      <c r="AO526" s="3"/>
    </row>
    <row r="527" spans="1:41" ht="12.75" customHeight="1" x14ac:dyDescent="0.2">
      <c r="A527" s="3"/>
      <c r="B527" s="3"/>
      <c r="C527" s="3"/>
      <c r="D527" s="43"/>
      <c r="E527" s="3"/>
      <c r="F527" s="3"/>
      <c r="G527" s="3"/>
      <c r="H527" s="3"/>
      <c r="I527" s="3"/>
      <c r="J527" s="3"/>
      <c r="K527" s="3"/>
      <c r="L527" s="3"/>
      <c r="M527" s="3"/>
      <c r="N527" s="3"/>
      <c r="O527" s="3"/>
      <c r="P527" s="3"/>
      <c r="Q527" s="3"/>
      <c r="R527" s="3"/>
      <c r="S527" s="1"/>
      <c r="T527" s="1"/>
      <c r="U527" s="3"/>
      <c r="V527" s="3"/>
      <c r="W527" s="3"/>
      <c r="X527" s="3"/>
      <c r="Y527" s="3"/>
      <c r="Z527" s="3"/>
      <c r="AA527" s="3"/>
      <c r="AB527" s="3"/>
      <c r="AC527" s="3"/>
      <c r="AD527" s="3"/>
      <c r="AE527" s="3"/>
      <c r="AF527" s="3"/>
      <c r="AG527" s="3"/>
      <c r="AH527" s="3"/>
      <c r="AI527" s="3"/>
      <c r="AJ527" s="3"/>
      <c r="AK527" s="3"/>
      <c r="AL527" s="3"/>
      <c r="AM527" s="3"/>
      <c r="AN527" s="3"/>
      <c r="AO527" s="3"/>
    </row>
    <row r="528" spans="1:41" ht="12.75" customHeight="1" x14ac:dyDescent="0.2">
      <c r="A528" s="3"/>
      <c r="B528" s="3"/>
      <c r="C528" s="3"/>
      <c r="D528" s="43"/>
      <c r="E528" s="3"/>
      <c r="F528" s="3"/>
      <c r="G528" s="3"/>
      <c r="H528" s="3"/>
      <c r="I528" s="3"/>
      <c r="J528" s="3"/>
      <c r="K528" s="3"/>
      <c r="L528" s="3"/>
      <c r="M528" s="3"/>
      <c r="N528" s="3"/>
      <c r="O528" s="3"/>
      <c r="P528" s="3"/>
      <c r="Q528" s="3"/>
      <c r="R528" s="3"/>
      <c r="S528" s="1"/>
      <c r="T528" s="1"/>
      <c r="U528" s="3"/>
      <c r="V528" s="3"/>
      <c r="W528" s="3"/>
      <c r="X528" s="3"/>
      <c r="Y528" s="3"/>
      <c r="Z528" s="3"/>
      <c r="AA528" s="3"/>
      <c r="AB528" s="3"/>
      <c r="AC528" s="3"/>
      <c r="AD528" s="3"/>
      <c r="AE528" s="3"/>
      <c r="AF528" s="3"/>
      <c r="AG528" s="3"/>
      <c r="AH528" s="3"/>
      <c r="AI528" s="3"/>
      <c r="AJ528" s="3"/>
      <c r="AK528" s="3"/>
      <c r="AL528" s="3"/>
      <c r="AM528" s="3"/>
      <c r="AN528" s="3"/>
      <c r="AO528" s="3"/>
    </row>
    <row r="529" spans="1:41" ht="12.75" customHeight="1" x14ac:dyDescent="0.2">
      <c r="A529" s="3"/>
      <c r="B529" s="3"/>
      <c r="C529" s="3"/>
      <c r="D529" s="43"/>
      <c r="E529" s="3"/>
      <c r="F529" s="3"/>
      <c r="G529" s="3"/>
      <c r="H529" s="3"/>
      <c r="I529" s="3"/>
      <c r="J529" s="3"/>
      <c r="K529" s="3"/>
      <c r="L529" s="3"/>
      <c r="M529" s="3"/>
      <c r="N529" s="3"/>
      <c r="O529" s="3"/>
      <c r="P529" s="3"/>
      <c r="Q529" s="3"/>
      <c r="R529" s="3"/>
      <c r="S529" s="1"/>
      <c r="T529" s="1"/>
      <c r="U529" s="3"/>
      <c r="V529" s="3"/>
      <c r="W529" s="3"/>
      <c r="X529" s="3"/>
      <c r="Y529" s="3"/>
      <c r="Z529" s="3"/>
      <c r="AA529" s="3"/>
      <c r="AB529" s="3"/>
      <c r="AC529" s="3"/>
      <c r="AD529" s="3"/>
      <c r="AE529" s="3"/>
      <c r="AF529" s="3"/>
      <c r="AG529" s="3"/>
      <c r="AH529" s="3"/>
      <c r="AI529" s="3"/>
      <c r="AJ529" s="3"/>
      <c r="AK529" s="3"/>
      <c r="AL529" s="3"/>
      <c r="AM529" s="3"/>
      <c r="AN529" s="3"/>
      <c r="AO529" s="3"/>
    </row>
    <row r="530" spans="1:41" ht="12.75" customHeight="1" x14ac:dyDescent="0.2">
      <c r="A530" s="3"/>
      <c r="B530" s="3"/>
      <c r="C530" s="3"/>
      <c r="D530" s="43"/>
      <c r="E530" s="3"/>
      <c r="F530" s="3"/>
      <c r="G530" s="3"/>
      <c r="H530" s="3"/>
      <c r="I530" s="3"/>
      <c r="J530" s="3"/>
      <c r="K530" s="3"/>
      <c r="L530" s="3"/>
      <c r="M530" s="3"/>
      <c r="N530" s="3"/>
      <c r="O530" s="3"/>
      <c r="P530" s="3"/>
      <c r="Q530" s="3"/>
      <c r="R530" s="3"/>
      <c r="S530" s="1"/>
      <c r="T530" s="1"/>
      <c r="U530" s="3"/>
      <c r="V530" s="3"/>
      <c r="W530" s="3"/>
      <c r="X530" s="3"/>
      <c r="Y530" s="3"/>
      <c r="Z530" s="3"/>
      <c r="AA530" s="3"/>
      <c r="AB530" s="3"/>
      <c r="AC530" s="3"/>
      <c r="AD530" s="3"/>
      <c r="AE530" s="3"/>
      <c r="AF530" s="3"/>
      <c r="AG530" s="3"/>
      <c r="AH530" s="3"/>
      <c r="AI530" s="3"/>
      <c r="AJ530" s="3"/>
      <c r="AK530" s="3"/>
      <c r="AL530" s="3"/>
      <c r="AM530" s="3"/>
      <c r="AN530" s="3"/>
      <c r="AO530" s="3"/>
    </row>
    <row r="531" spans="1:41" ht="12.75" customHeight="1" x14ac:dyDescent="0.2">
      <c r="A531" s="3"/>
      <c r="B531" s="3"/>
      <c r="C531" s="3"/>
      <c r="D531" s="43"/>
      <c r="E531" s="3"/>
      <c r="F531" s="3"/>
      <c r="G531" s="3"/>
      <c r="H531" s="3"/>
      <c r="I531" s="3"/>
      <c r="J531" s="3"/>
      <c r="K531" s="3"/>
      <c r="L531" s="3"/>
      <c r="M531" s="3"/>
      <c r="N531" s="3"/>
      <c r="O531" s="3"/>
      <c r="P531" s="3"/>
      <c r="Q531" s="3"/>
      <c r="R531" s="3"/>
      <c r="S531" s="1"/>
      <c r="T531" s="1"/>
      <c r="U531" s="3"/>
      <c r="V531" s="3"/>
      <c r="W531" s="3"/>
      <c r="X531" s="3"/>
      <c r="Y531" s="3"/>
      <c r="Z531" s="3"/>
      <c r="AA531" s="3"/>
      <c r="AB531" s="3"/>
      <c r="AC531" s="3"/>
      <c r="AD531" s="3"/>
      <c r="AE531" s="3"/>
      <c r="AF531" s="3"/>
      <c r="AG531" s="3"/>
      <c r="AH531" s="3"/>
      <c r="AI531" s="3"/>
      <c r="AJ531" s="3"/>
      <c r="AK531" s="3"/>
      <c r="AL531" s="3"/>
      <c r="AM531" s="3"/>
      <c r="AN531" s="3"/>
      <c r="AO531" s="3"/>
    </row>
    <row r="532" spans="1:41" ht="12.75" customHeight="1" x14ac:dyDescent="0.2">
      <c r="A532" s="3"/>
      <c r="B532" s="3"/>
      <c r="C532" s="3"/>
      <c r="D532" s="43"/>
      <c r="E532" s="3"/>
      <c r="F532" s="3"/>
      <c r="G532" s="3"/>
      <c r="H532" s="3"/>
      <c r="I532" s="3"/>
      <c r="J532" s="3"/>
      <c r="K532" s="3"/>
      <c r="L532" s="3"/>
      <c r="M532" s="3"/>
      <c r="N532" s="3"/>
      <c r="O532" s="3"/>
      <c r="P532" s="3"/>
      <c r="Q532" s="3"/>
      <c r="R532" s="3"/>
      <c r="S532" s="1"/>
      <c r="T532" s="1"/>
      <c r="U532" s="3"/>
      <c r="V532" s="3"/>
      <c r="W532" s="3"/>
      <c r="X532" s="3"/>
      <c r="Y532" s="3"/>
      <c r="Z532" s="3"/>
      <c r="AA532" s="3"/>
      <c r="AB532" s="3"/>
      <c r="AC532" s="3"/>
      <c r="AD532" s="3"/>
      <c r="AE532" s="3"/>
      <c r="AF532" s="3"/>
      <c r="AG532" s="3"/>
      <c r="AH532" s="3"/>
      <c r="AI532" s="3"/>
      <c r="AJ532" s="3"/>
      <c r="AK532" s="3"/>
      <c r="AL532" s="3"/>
      <c r="AM532" s="3"/>
      <c r="AN532" s="3"/>
      <c r="AO532" s="3"/>
    </row>
    <row r="533" spans="1:41" ht="12.75" customHeight="1" x14ac:dyDescent="0.2">
      <c r="A533" s="3"/>
      <c r="B533" s="3"/>
      <c r="C533" s="3"/>
      <c r="D533" s="43"/>
      <c r="E533" s="3"/>
      <c r="F533" s="3"/>
      <c r="G533" s="3"/>
      <c r="H533" s="3"/>
      <c r="I533" s="3"/>
      <c r="J533" s="3"/>
      <c r="K533" s="3"/>
      <c r="L533" s="3"/>
      <c r="M533" s="3"/>
      <c r="N533" s="3"/>
      <c r="O533" s="3"/>
      <c r="P533" s="3"/>
      <c r="Q533" s="3"/>
      <c r="R533" s="3"/>
      <c r="S533" s="1"/>
      <c r="T533" s="1"/>
      <c r="U533" s="3"/>
      <c r="V533" s="3"/>
      <c r="W533" s="3"/>
      <c r="X533" s="3"/>
      <c r="Y533" s="3"/>
      <c r="Z533" s="3"/>
      <c r="AA533" s="3"/>
      <c r="AB533" s="3"/>
      <c r="AC533" s="3"/>
      <c r="AD533" s="3"/>
      <c r="AE533" s="3"/>
      <c r="AF533" s="3"/>
      <c r="AG533" s="3"/>
      <c r="AH533" s="3"/>
      <c r="AI533" s="3"/>
      <c r="AJ533" s="3"/>
      <c r="AK533" s="3"/>
      <c r="AL533" s="3"/>
      <c r="AM533" s="3"/>
      <c r="AN533" s="3"/>
      <c r="AO533" s="3"/>
    </row>
    <row r="534" spans="1:41" ht="12.75" customHeight="1" x14ac:dyDescent="0.2">
      <c r="A534" s="3"/>
      <c r="B534" s="3"/>
      <c r="C534" s="3"/>
      <c r="D534" s="43"/>
      <c r="E534" s="3"/>
      <c r="F534" s="3"/>
      <c r="G534" s="3"/>
      <c r="H534" s="3"/>
      <c r="I534" s="3"/>
      <c r="J534" s="3"/>
      <c r="K534" s="3"/>
      <c r="L534" s="3"/>
      <c r="M534" s="3"/>
      <c r="N534" s="3"/>
      <c r="O534" s="3"/>
      <c r="P534" s="3"/>
      <c r="Q534" s="3"/>
      <c r="R534" s="3"/>
      <c r="S534" s="1"/>
      <c r="T534" s="1"/>
      <c r="U534" s="3"/>
      <c r="V534" s="3"/>
      <c r="W534" s="3"/>
      <c r="X534" s="3"/>
      <c r="Y534" s="3"/>
      <c r="Z534" s="3"/>
      <c r="AA534" s="3"/>
      <c r="AB534" s="3"/>
      <c r="AC534" s="3"/>
      <c r="AD534" s="3"/>
      <c r="AE534" s="3"/>
      <c r="AF534" s="3"/>
      <c r="AG534" s="3"/>
      <c r="AH534" s="3"/>
      <c r="AI534" s="3"/>
      <c r="AJ534" s="3"/>
      <c r="AK534" s="3"/>
      <c r="AL534" s="3"/>
      <c r="AM534" s="3"/>
      <c r="AN534" s="3"/>
      <c r="AO534" s="3"/>
    </row>
    <row r="535" spans="1:41" ht="12.75" customHeight="1" x14ac:dyDescent="0.2">
      <c r="A535" s="3"/>
      <c r="B535" s="3"/>
      <c r="C535" s="3"/>
      <c r="D535" s="43"/>
      <c r="E535" s="3"/>
      <c r="F535" s="3"/>
      <c r="G535" s="3"/>
      <c r="H535" s="3"/>
      <c r="I535" s="3"/>
      <c r="J535" s="3"/>
      <c r="K535" s="3"/>
      <c r="L535" s="3"/>
      <c r="M535" s="3"/>
      <c r="N535" s="3"/>
      <c r="O535" s="3"/>
      <c r="P535" s="3"/>
      <c r="Q535" s="3"/>
      <c r="R535" s="3"/>
      <c r="S535" s="1"/>
      <c r="T535" s="1"/>
      <c r="U535" s="3"/>
      <c r="V535" s="3"/>
      <c r="W535" s="3"/>
      <c r="X535" s="3"/>
      <c r="Y535" s="3"/>
      <c r="Z535" s="3"/>
      <c r="AA535" s="3"/>
      <c r="AB535" s="3"/>
      <c r="AC535" s="3"/>
      <c r="AD535" s="3"/>
      <c r="AE535" s="3"/>
      <c r="AF535" s="3"/>
      <c r="AG535" s="3"/>
      <c r="AH535" s="3"/>
      <c r="AI535" s="3"/>
      <c r="AJ535" s="3"/>
      <c r="AK535" s="3"/>
      <c r="AL535" s="3"/>
      <c r="AM535" s="3"/>
      <c r="AN535" s="3"/>
      <c r="AO535" s="3"/>
    </row>
    <row r="536" spans="1:41" ht="12.75" customHeight="1" x14ac:dyDescent="0.2">
      <c r="A536" s="3"/>
      <c r="B536" s="3"/>
      <c r="C536" s="3"/>
      <c r="D536" s="43"/>
      <c r="E536" s="3"/>
      <c r="F536" s="3"/>
      <c r="G536" s="3"/>
      <c r="H536" s="3"/>
      <c r="I536" s="3"/>
      <c r="J536" s="3"/>
      <c r="K536" s="3"/>
      <c r="L536" s="3"/>
      <c r="M536" s="3"/>
      <c r="N536" s="3"/>
      <c r="O536" s="3"/>
      <c r="P536" s="3"/>
      <c r="Q536" s="3"/>
      <c r="R536" s="3"/>
      <c r="S536" s="1"/>
      <c r="T536" s="1"/>
      <c r="U536" s="3"/>
      <c r="V536" s="3"/>
      <c r="W536" s="3"/>
      <c r="X536" s="3"/>
      <c r="Y536" s="3"/>
      <c r="Z536" s="3"/>
      <c r="AA536" s="3"/>
      <c r="AB536" s="3"/>
      <c r="AC536" s="3"/>
      <c r="AD536" s="3"/>
      <c r="AE536" s="3"/>
      <c r="AF536" s="3"/>
      <c r="AG536" s="3"/>
      <c r="AH536" s="3"/>
      <c r="AI536" s="3"/>
      <c r="AJ536" s="3"/>
      <c r="AK536" s="3"/>
      <c r="AL536" s="3"/>
      <c r="AM536" s="3"/>
      <c r="AN536" s="3"/>
      <c r="AO536" s="3"/>
    </row>
    <row r="537" spans="1:41" ht="12.75" customHeight="1" x14ac:dyDescent="0.2">
      <c r="A537" s="3"/>
      <c r="B537" s="3"/>
      <c r="C537" s="3"/>
      <c r="D537" s="43"/>
      <c r="E537" s="3"/>
      <c r="F537" s="3"/>
      <c r="G537" s="3"/>
      <c r="H537" s="3"/>
      <c r="I537" s="3"/>
      <c r="J537" s="3"/>
      <c r="K537" s="3"/>
      <c r="L537" s="3"/>
      <c r="M537" s="3"/>
      <c r="N537" s="3"/>
      <c r="O537" s="3"/>
      <c r="P537" s="3"/>
      <c r="Q537" s="3"/>
      <c r="R537" s="3"/>
      <c r="S537" s="1"/>
      <c r="T537" s="1"/>
      <c r="U537" s="3"/>
      <c r="V537" s="3"/>
      <c r="W537" s="3"/>
      <c r="X537" s="3"/>
      <c r="Y537" s="3"/>
      <c r="Z537" s="3"/>
      <c r="AA537" s="3"/>
      <c r="AB537" s="3"/>
      <c r="AC537" s="3"/>
      <c r="AD537" s="3"/>
      <c r="AE537" s="3"/>
      <c r="AF537" s="3"/>
      <c r="AG537" s="3"/>
      <c r="AH537" s="3"/>
      <c r="AI537" s="3"/>
      <c r="AJ537" s="3"/>
      <c r="AK537" s="3"/>
      <c r="AL537" s="3"/>
      <c r="AM537" s="3"/>
      <c r="AN537" s="3"/>
      <c r="AO537" s="3"/>
    </row>
    <row r="538" spans="1:41" ht="12.75" customHeight="1" x14ac:dyDescent="0.2">
      <c r="A538" s="3"/>
      <c r="B538" s="3"/>
      <c r="C538" s="3"/>
      <c r="D538" s="43"/>
      <c r="E538" s="3"/>
      <c r="F538" s="3"/>
      <c r="G538" s="3"/>
      <c r="H538" s="3"/>
      <c r="I538" s="3"/>
      <c r="J538" s="3"/>
      <c r="K538" s="3"/>
      <c r="L538" s="3"/>
      <c r="M538" s="3"/>
      <c r="N538" s="3"/>
      <c r="O538" s="3"/>
      <c r="P538" s="3"/>
      <c r="Q538" s="3"/>
      <c r="R538" s="3"/>
      <c r="S538" s="1"/>
      <c r="T538" s="1"/>
      <c r="U538" s="3"/>
      <c r="V538" s="3"/>
      <c r="W538" s="3"/>
      <c r="X538" s="3"/>
      <c r="Y538" s="3"/>
      <c r="Z538" s="3"/>
      <c r="AA538" s="3"/>
      <c r="AB538" s="3"/>
      <c r="AC538" s="3"/>
      <c r="AD538" s="3"/>
      <c r="AE538" s="3"/>
      <c r="AF538" s="3"/>
      <c r="AG538" s="3"/>
      <c r="AH538" s="3"/>
      <c r="AI538" s="3"/>
      <c r="AJ538" s="3"/>
      <c r="AK538" s="3"/>
      <c r="AL538" s="3"/>
      <c r="AM538" s="3"/>
      <c r="AN538" s="3"/>
      <c r="AO538" s="3"/>
    </row>
    <row r="539" spans="1:41" ht="12.75" customHeight="1" x14ac:dyDescent="0.2">
      <c r="A539" s="3"/>
      <c r="B539" s="3"/>
      <c r="C539" s="3"/>
      <c r="D539" s="43"/>
      <c r="E539" s="3"/>
      <c r="F539" s="3"/>
      <c r="G539" s="3"/>
      <c r="H539" s="3"/>
      <c r="I539" s="3"/>
      <c r="J539" s="3"/>
      <c r="K539" s="3"/>
      <c r="L539" s="3"/>
      <c r="M539" s="3"/>
      <c r="N539" s="3"/>
      <c r="O539" s="3"/>
      <c r="P539" s="3"/>
      <c r="Q539" s="3"/>
      <c r="R539" s="3"/>
      <c r="S539" s="1"/>
      <c r="T539" s="1"/>
      <c r="U539" s="3"/>
      <c r="V539" s="3"/>
      <c r="W539" s="3"/>
      <c r="X539" s="3"/>
      <c r="Y539" s="3"/>
      <c r="Z539" s="3"/>
      <c r="AA539" s="3"/>
      <c r="AB539" s="3"/>
      <c r="AC539" s="3"/>
      <c r="AD539" s="3"/>
      <c r="AE539" s="3"/>
      <c r="AF539" s="3"/>
      <c r="AG539" s="3"/>
      <c r="AH539" s="3"/>
      <c r="AI539" s="3"/>
      <c r="AJ539" s="3"/>
      <c r="AK539" s="3"/>
      <c r="AL539" s="3"/>
      <c r="AM539" s="3"/>
      <c r="AN539" s="3"/>
      <c r="AO539" s="3"/>
    </row>
    <row r="540" spans="1:41" ht="12.75" customHeight="1" x14ac:dyDescent="0.2">
      <c r="A540" s="3"/>
      <c r="B540" s="3"/>
      <c r="C540" s="3"/>
      <c r="D540" s="43"/>
      <c r="E540" s="3"/>
      <c r="F540" s="3"/>
      <c r="G540" s="3"/>
      <c r="H540" s="3"/>
      <c r="I540" s="3"/>
      <c r="J540" s="3"/>
      <c r="K540" s="3"/>
      <c r="L540" s="3"/>
      <c r="M540" s="3"/>
      <c r="N540" s="3"/>
      <c r="O540" s="3"/>
      <c r="P540" s="3"/>
      <c r="Q540" s="3"/>
      <c r="R540" s="3"/>
      <c r="S540" s="1"/>
      <c r="T540" s="1"/>
      <c r="U540" s="3"/>
      <c r="V540" s="3"/>
      <c r="W540" s="3"/>
      <c r="X540" s="3"/>
      <c r="Y540" s="3"/>
      <c r="Z540" s="3"/>
      <c r="AA540" s="3"/>
      <c r="AB540" s="3"/>
      <c r="AC540" s="3"/>
      <c r="AD540" s="3"/>
      <c r="AE540" s="3"/>
      <c r="AF540" s="3"/>
      <c r="AG540" s="3"/>
      <c r="AH540" s="3"/>
      <c r="AI540" s="3"/>
      <c r="AJ540" s="3"/>
      <c r="AK540" s="3"/>
      <c r="AL540" s="3"/>
      <c r="AM540" s="3"/>
      <c r="AN540" s="3"/>
      <c r="AO540" s="3"/>
    </row>
    <row r="541" spans="1:41" ht="12.75" customHeight="1" x14ac:dyDescent="0.2">
      <c r="A541" s="3"/>
      <c r="B541" s="3"/>
      <c r="C541" s="3"/>
      <c r="D541" s="43"/>
      <c r="E541" s="3"/>
      <c r="F541" s="3"/>
      <c r="G541" s="3"/>
      <c r="H541" s="3"/>
      <c r="I541" s="3"/>
      <c r="J541" s="3"/>
      <c r="K541" s="3"/>
      <c r="L541" s="3"/>
      <c r="M541" s="3"/>
      <c r="N541" s="3"/>
      <c r="O541" s="3"/>
      <c r="P541" s="3"/>
      <c r="Q541" s="3"/>
      <c r="R541" s="3"/>
      <c r="S541" s="1"/>
      <c r="T541" s="1"/>
      <c r="U541" s="3"/>
      <c r="V541" s="3"/>
      <c r="W541" s="3"/>
      <c r="X541" s="3"/>
      <c r="Y541" s="3"/>
      <c r="Z541" s="3"/>
      <c r="AA541" s="3"/>
      <c r="AB541" s="3"/>
      <c r="AC541" s="3"/>
      <c r="AD541" s="3"/>
      <c r="AE541" s="3"/>
      <c r="AF541" s="3"/>
      <c r="AG541" s="3"/>
      <c r="AH541" s="3"/>
      <c r="AI541" s="3"/>
      <c r="AJ541" s="3"/>
      <c r="AK541" s="3"/>
      <c r="AL541" s="3"/>
      <c r="AM541" s="3"/>
      <c r="AN541" s="3"/>
      <c r="AO541" s="3"/>
    </row>
    <row r="542" spans="1:41" ht="12.75" customHeight="1" x14ac:dyDescent="0.2">
      <c r="A542" s="3"/>
      <c r="B542" s="3"/>
      <c r="C542" s="3"/>
      <c r="D542" s="43"/>
      <c r="E542" s="3"/>
      <c r="F542" s="3"/>
      <c r="G542" s="3"/>
      <c r="H542" s="3"/>
      <c r="I542" s="3"/>
      <c r="J542" s="3"/>
      <c r="K542" s="3"/>
      <c r="L542" s="3"/>
      <c r="M542" s="3"/>
      <c r="N542" s="3"/>
      <c r="O542" s="3"/>
      <c r="P542" s="3"/>
      <c r="Q542" s="3"/>
      <c r="R542" s="3"/>
      <c r="S542" s="1"/>
      <c r="T542" s="1"/>
      <c r="U542" s="3"/>
      <c r="V542" s="3"/>
      <c r="W542" s="3"/>
      <c r="X542" s="3"/>
      <c r="Y542" s="3"/>
      <c r="Z542" s="3"/>
      <c r="AA542" s="3"/>
      <c r="AB542" s="3"/>
      <c r="AC542" s="3"/>
      <c r="AD542" s="3"/>
      <c r="AE542" s="3"/>
      <c r="AF542" s="3"/>
      <c r="AG542" s="3"/>
      <c r="AH542" s="3"/>
      <c r="AI542" s="3"/>
      <c r="AJ542" s="3"/>
      <c r="AK542" s="3"/>
      <c r="AL542" s="3"/>
      <c r="AM542" s="3"/>
      <c r="AN542" s="3"/>
      <c r="AO542" s="3"/>
    </row>
    <row r="543" spans="1:41" ht="12.75" customHeight="1" x14ac:dyDescent="0.2">
      <c r="A543" s="3"/>
      <c r="B543" s="3"/>
      <c r="C543" s="3"/>
      <c r="D543" s="43"/>
      <c r="E543" s="3"/>
      <c r="F543" s="3"/>
      <c r="G543" s="3"/>
      <c r="H543" s="3"/>
      <c r="I543" s="3"/>
      <c r="J543" s="3"/>
      <c r="K543" s="3"/>
      <c r="L543" s="3"/>
      <c r="M543" s="3"/>
      <c r="N543" s="3"/>
      <c r="O543" s="3"/>
      <c r="P543" s="3"/>
      <c r="Q543" s="3"/>
      <c r="R543" s="3"/>
      <c r="S543" s="1"/>
      <c r="T543" s="1"/>
      <c r="U543" s="3"/>
      <c r="V543" s="3"/>
      <c r="W543" s="3"/>
      <c r="X543" s="3"/>
      <c r="Y543" s="3"/>
      <c r="Z543" s="3"/>
      <c r="AA543" s="3"/>
      <c r="AB543" s="3"/>
      <c r="AC543" s="3"/>
      <c r="AD543" s="3"/>
      <c r="AE543" s="3"/>
      <c r="AF543" s="3"/>
      <c r="AG543" s="3"/>
      <c r="AH543" s="3"/>
      <c r="AI543" s="3"/>
      <c r="AJ543" s="3"/>
      <c r="AK543" s="3"/>
      <c r="AL543" s="3"/>
      <c r="AM543" s="3"/>
      <c r="AN543" s="3"/>
      <c r="AO543" s="3"/>
    </row>
    <row r="544" spans="1:41" ht="12.75" customHeight="1" x14ac:dyDescent="0.2">
      <c r="A544" s="3"/>
      <c r="B544" s="3"/>
      <c r="C544" s="3"/>
      <c r="D544" s="43"/>
      <c r="E544" s="3"/>
      <c r="F544" s="3"/>
      <c r="G544" s="3"/>
      <c r="H544" s="3"/>
      <c r="I544" s="3"/>
      <c r="J544" s="3"/>
      <c r="K544" s="3"/>
      <c r="L544" s="3"/>
      <c r="M544" s="3"/>
      <c r="N544" s="3"/>
      <c r="O544" s="3"/>
      <c r="P544" s="3"/>
      <c r="Q544" s="3"/>
      <c r="R544" s="3"/>
      <c r="S544" s="1"/>
      <c r="T544" s="1"/>
      <c r="U544" s="3"/>
      <c r="V544" s="3"/>
      <c r="W544" s="3"/>
      <c r="X544" s="3"/>
      <c r="Y544" s="3"/>
      <c r="Z544" s="3"/>
      <c r="AA544" s="3"/>
      <c r="AB544" s="3"/>
      <c r="AC544" s="3"/>
      <c r="AD544" s="3"/>
      <c r="AE544" s="3"/>
      <c r="AF544" s="3"/>
      <c r="AG544" s="3"/>
      <c r="AH544" s="3"/>
      <c r="AI544" s="3"/>
      <c r="AJ544" s="3"/>
      <c r="AK544" s="3"/>
      <c r="AL544" s="3"/>
      <c r="AM544" s="3"/>
      <c r="AN544" s="3"/>
      <c r="AO544" s="3"/>
    </row>
    <row r="545" spans="1:41" ht="12.75" customHeight="1" x14ac:dyDescent="0.2">
      <c r="A545" s="3"/>
      <c r="B545" s="3"/>
      <c r="C545" s="3"/>
      <c r="D545" s="43"/>
      <c r="E545" s="3"/>
      <c r="F545" s="3"/>
      <c r="G545" s="3"/>
      <c r="H545" s="3"/>
      <c r="I545" s="3"/>
      <c r="J545" s="3"/>
      <c r="K545" s="3"/>
      <c r="L545" s="3"/>
      <c r="M545" s="3"/>
      <c r="N545" s="3"/>
      <c r="O545" s="3"/>
      <c r="P545" s="3"/>
      <c r="Q545" s="3"/>
      <c r="R545" s="3"/>
      <c r="S545" s="1"/>
      <c r="T545" s="1"/>
      <c r="U545" s="3"/>
      <c r="V545" s="3"/>
      <c r="W545" s="3"/>
      <c r="X545" s="3"/>
      <c r="Y545" s="3"/>
      <c r="Z545" s="3"/>
      <c r="AA545" s="3"/>
      <c r="AB545" s="3"/>
      <c r="AC545" s="3"/>
      <c r="AD545" s="3"/>
      <c r="AE545" s="3"/>
      <c r="AF545" s="3"/>
      <c r="AG545" s="3"/>
      <c r="AH545" s="3"/>
      <c r="AI545" s="3"/>
      <c r="AJ545" s="3"/>
      <c r="AK545" s="3"/>
      <c r="AL545" s="3"/>
      <c r="AM545" s="3"/>
      <c r="AN545" s="3"/>
      <c r="AO545" s="3"/>
    </row>
    <row r="546" spans="1:41" ht="12.75" customHeight="1" x14ac:dyDescent="0.2">
      <c r="A546" s="3"/>
      <c r="B546" s="3"/>
      <c r="C546" s="3"/>
      <c r="D546" s="43"/>
      <c r="E546" s="3"/>
      <c r="F546" s="3"/>
      <c r="G546" s="3"/>
      <c r="H546" s="3"/>
      <c r="I546" s="3"/>
      <c r="J546" s="3"/>
      <c r="K546" s="3"/>
      <c r="L546" s="3"/>
      <c r="M546" s="3"/>
      <c r="N546" s="3"/>
      <c r="O546" s="3"/>
      <c r="P546" s="3"/>
      <c r="Q546" s="3"/>
      <c r="R546" s="3"/>
      <c r="S546" s="1"/>
      <c r="T546" s="1"/>
      <c r="U546" s="3"/>
      <c r="V546" s="3"/>
      <c r="W546" s="3"/>
      <c r="X546" s="3"/>
      <c r="Y546" s="3"/>
      <c r="Z546" s="3"/>
      <c r="AA546" s="3"/>
      <c r="AB546" s="3"/>
      <c r="AC546" s="3"/>
      <c r="AD546" s="3"/>
      <c r="AE546" s="3"/>
      <c r="AF546" s="3"/>
      <c r="AG546" s="3"/>
      <c r="AH546" s="3"/>
      <c r="AI546" s="3"/>
      <c r="AJ546" s="3"/>
      <c r="AK546" s="3"/>
      <c r="AL546" s="3"/>
      <c r="AM546" s="3"/>
      <c r="AN546" s="3"/>
      <c r="AO546" s="3"/>
    </row>
    <row r="547" spans="1:41" ht="12.75" customHeight="1" x14ac:dyDescent="0.2">
      <c r="A547" s="3"/>
      <c r="B547" s="3"/>
      <c r="C547" s="3"/>
      <c r="D547" s="43"/>
      <c r="E547" s="3"/>
      <c r="F547" s="3"/>
      <c r="G547" s="3"/>
      <c r="H547" s="3"/>
      <c r="I547" s="3"/>
      <c r="J547" s="3"/>
      <c r="K547" s="3"/>
      <c r="L547" s="3"/>
      <c r="M547" s="3"/>
      <c r="N547" s="3"/>
      <c r="O547" s="3"/>
      <c r="P547" s="3"/>
      <c r="Q547" s="3"/>
      <c r="R547" s="3"/>
      <c r="S547" s="1"/>
      <c r="T547" s="1"/>
      <c r="U547" s="3"/>
      <c r="V547" s="3"/>
      <c r="W547" s="3"/>
      <c r="X547" s="3"/>
      <c r="Y547" s="3"/>
      <c r="Z547" s="3"/>
      <c r="AA547" s="3"/>
      <c r="AB547" s="3"/>
      <c r="AC547" s="3"/>
      <c r="AD547" s="3"/>
      <c r="AE547" s="3"/>
      <c r="AF547" s="3"/>
      <c r="AG547" s="3"/>
      <c r="AH547" s="3"/>
      <c r="AI547" s="3"/>
      <c r="AJ547" s="3"/>
      <c r="AK547" s="3"/>
      <c r="AL547" s="3"/>
      <c r="AM547" s="3"/>
      <c r="AN547" s="3"/>
      <c r="AO547" s="3"/>
    </row>
    <row r="548" spans="1:41" ht="12.75" customHeight="1" x14ac:dyDescent="0.2">
      <c r="A548" s="3"/>
      <c r="B548" s="3"/>
      <c r="C548" s="3"/>
      <c r="D548" s="43"/>
      <c r="E548" s="3"/>
      <c r="F548" s="3"/>
      <c r="G548" s="3"/>
      <c r="H548" s="3"/>
      <c r="I548" s="3"/>
      <c r="J548" s="3"/>
      <c r="K548" s="3"/>
      <c r="L548" s="3"/>
      <c r="M548" s="3"/>
      <c r="N548" s="3"/>
      <c r="O548" s="3"/>
      <c r="P548" s="3"/>
      <c r="Q548" s="3"/>
      <c r="R548" s="3"/>
      <c r="S548" s="1"/>
      <c r="T548" s="1"/>
      <c r="U548" s="3"/>
      <c r="V548" s="3"/>
      <c r="W548" s="3"/>
      <c r="X548" s="3"/>
      <c r="Y548" s="3"/>
      <c r="Z548" s="3"/>
      <c r="AA548" s="3"/>
      <c r="AB548" s="3"/>
      <c r="AC548" s="3"/>
      <c r="AD548" s="3"/>
      <c r="AE548" s="3"/>
      <c r="AF548" s="3"/>
      <c r="AG548" s="3"/>
      <c r="AH548" s="3"/>
      <c r="AI548" s="3"/>
      <c r="AJ548" s="3"/>
      <c r="AK548" s="3"/>
      <c r="AL548" s="3"/>
      <c r="AM548" s="3"/>
      <c r="AN548" s="3"/>
      <c r="AO548" s="3"/>
    </row>
    <row r="549" spans="1:41" ht="12.75" customHeight="1" x14ac:dyDescent="0.2">
      <c r="A549" s="3"/>
      <c r="B549" s="3"/>
      <c r="C549" s="3"/>
      <c r="D549" s="43"/>
      <c r="E549" s="3"/>
      <c r="F549" s="3"/>
      <c r="G549" s="3"/>
      <c r="H549" s="3"/>
      <c r="I549" s="3"/>
      <c r="J549" s="3"/>
      <c r="K549" s="3"/>
      <c r="L549" s="3"/>
      <c r="M549" s="3"/>
      <c r="N549" s="3"/>
      <c r="O549" s="3"/>
      <c r="P549" s="3"/>
      <c r="Q549" s="3"/>
      <c r="R549" s="3"/>
      <c r="S549" s="1"/>
      <c r="T549" s="1"/>
      <c r="U549" s="3"/>
      <c r="V549" s="3"/>
      <c r="W549" s="3"/>
      <c r="X549" s="3"/>
      <c r="Y549" s="3"/>
      <c r="Z549" s="3"/>
      <c r="AA549" s="3"/>
      <c r="AB549" s="3"/>
      <c r="AC549" s="3"/>
      <c r="AD549" s="3"/>
      <c r="AE549" s="3"/>
      <c r="AF549" s="3"/>
      <c r="AG549" s="3"/>
      <c r="AH549" s="3"/>
      <c r="AI549" s="3"/>
      <c r="AJ549" s="3"/>
      <c r="AK549" s="3"/>
      <c r="AL549" s="3"/>
      <c r="AM549" s="3"/>
      <c r="AN549" s="3"/>
      <c r="AO549" s="3"/>
    </row>
    <row r="550" spans="1:41" ht="12.75" customHeight="1" x14ac:dyDescent="0.2">
      <c r="A550" s="3"/>
      <c r="B550" s="3"/>
      <c r="C550" s="3"/>
      <c r="D550" s="43"/>
      <c r="E550" s="3"/>
      <c r="F550" s="3"/>
      <c r="G550" s="3"/>
      <c r="H550" s="3"/>
      <c r="I550" s="3"/>
      <c r="J550" s="3"/>
      <c r="K550" s="3"/>
      <c r="L550" s="3"/>
      <c r="M550" s="3"/>
      <c r="N550" s="3"/>
      <c r="O550" s="3"/>
      <c r="P550" s="3"/>
      <c r="Q550" s="3"/>
      <c r="R550" s="3"/>
      <c r="S550" s="1"/>
      <c r="T550" s="1"/>
      <c r="U550" s="3"/>
      <c r="V550" s="3"/>
      <c r="W550" s="3"/>
      <c r="X550" s="3"/>
      <c r="Y550" s="3"/>
      <c r="Z550" s="3"/>
      <c r="AA550" s="3"/>
      <c r="AB550" s="3"/>
      <c r="AC550" s="3"/>
      <c r="AD550" s="3"/>
      <c r="AE550" s="3"/>
      <c r="AF550" s="3"/>
      <c r="AG550" s="3"/>
      <c r="AH550" s="3"/>
      <c r="AI550" s="3"/>
      <c r="AJ550" s="3"/>
      <c r="AK550" s="3"/>
      <c r="AL550" s="3"/>
      <c r="AM550" s="3"/>
      <c r="AN550" s="3"/>
      <c r="AO550" s="3"/>
    </row>
    <row r="551" spans="1:41" ht="12.75" customHeight="1" x14ac:dyDescent="0.2">
      <c r="A551" s="3"/>
      <c r="B551" s="3"/>
      <c r="C551" s="3"/>
      <c r="D551" s="43"/>
      <c r="E551" s="3"/>
      <c r="F551" s="3"/>
      <c r="G551" s="3"/>
      <c r="H551" s="3"/>
      <c r="I551" s="3"/>
      <c r="J551" s="3"/>
      <c r="K551" s="3"/>
      <c r="L551" s="3"/>
      <c r="M551" s="3"/>
      <c r="N551" s="3"/>
      <c r="O551" s="3"/>
      <c r="P551" s="3"/>
      <c r="Q551" s="3"/>
      <c r="R551" s="3"/>
      <c r="S551" s="1"/>
      <c r="T551" s="1"/>
      <c r="U551" s="3"/>
      <c r="V551" s="3"/>
      <c r="W551" s="3"/>
      <c r="X551" s="3"/>
      <c r="Y551" s="3"/>
      <c r="Z551" s="3"/>
      <c r="AA551" s="3"/>
      <c r="AB551" s="3"/>
      <c r="AC551" s="3"/>
      <c r="AD551" s="3"/>
      <c r="AE551" s="3"/>
      <c r="AF551" s="3"/>
      <c r="AG551" s="3"/>
      <c r="AH551" s="3"/>
      <c r="AI551" s="3"/>
      <c r="AJ551" s="3"/>
      <c r="AK551" s="3"/>
      <c r="AL551" s="3"/>
      <c r="AM551" s="3"/>
      <c r="AN551" s="3"/>
      <c r="AO551" s="3"/>
    </row>
    <row r="552" spans="1:41" ht="12.75" customHeight="1" x14ac:dyDescent="0.2">
      <c r="A552" s="3"/>
      <c r="B552" s="3"/>
      <c r="C552" s="3"/>
      <c r="D552" s="43"/>
      <c r="E552" s="3"/>
      <c r="F552" s="3"/>
      <c r="G552" s="3"/>
      <c r="H552" s="3"/>
      <c r="I552" s="3"/>
      <c r="J552" s="3"/>
      <c r="K552" s="3"/>
      <c r="L552" s="3"/>
      <c r="M552" s="3"/>
      <c r="N552" s="3"/>
      <c r="O552" s="3"/>
      <c r="P552" s="3"/>
      <c r="Q552" s="3"/>
      <c r="R552" s="3"/>
      <c r="S552" s="1"/>
      <c r="T552" s="1"/>
      <c r="U552" s="3"/>
      <c r="V552" s="3"/>
      <c r="W552" s="3"/>
      <c r="X552" s="3"/>
      <c r="Y552" s="3"/>
      <c r="Z552" s="3"/>
      <c r="AA552" s="3"/>
      <c r="AB552" s="3"/>
      <c r="AC552" s="3"/>
      <c r="AD552" s="3"/>
      <c r="AE552" s="3"/>
      <c r="AF552" s="3"/>
      <c r="AG552" s="3"/>
      <c r="AH552" s="3"/>
      <c r="AI552" s="3"/>
      <c r="AJ552" s="3"/>
      <c r="AK552" s="3"/>
      <c r="AL552" s="3"/>
      <c r="AM552" s="3"/>
      <c r="AN552" s="3"/>
      <c r="AO552" s="3"/>
    </row>
    <row r="553" spans="1:41" ht="12.75" customHeight="1" x14ac:dyDescent="0.2">
      <c r="A553" s="3"/>
      <c r="B553" s="3"/>
      <c r="C553" s="3"/>
      <c r="D553" s="43"/>
      <c r="E553" s="3"/>
      <c r="F553" s="3"/>
      <c r="G553" s="3"/>
      <c r="H553" s="3"/>
      <c r="I553" s="3"/>
      <c r="J553" s="3"/>
      <c r="K553" s="3"/>
      <c r="L553" s="3"/>
      <c r="M553" s="3"/>
      <c r="N553" s="3"/>
      <c r="O553" s="3"/>
      <c r="P553" s="3"/>
      <c r="Q553" s="3"/>
      <c r="R553" s="3"/>
      <c r="S553" s="1"/>
      <c r="T553" s="1"/>
      <c r="U553" s="3"/>
      <c r="V553" s="3"/>
      <c r="W553" s="3"/>
      <c r="X553" s="3"/>
      <c r="Y553" s="3"/>
      <c r="Z553" s="3"/>
      <c r="AA553" s="3"/>
      <c r="AB553" s="3"/>
      <c r="AC553" s="3"/>
      <c r="AD553" s="3"/>
      <c r="AE553" s="3"/>
      <c r="AF553" s="3"/>
      <c r="AG553" s="3"/>
      <c r="AH553" s="3"/>
      <c r="AI553" s="3"/>
      <c r="AJ553" s="3"/>
      <c r="AK553" s="3"/>
      <c r="AL553" s="3"/>
      <c r="AM553" s="3"/>
      <c r="AN553" s="3"/>
      <c r="AO553" s="3"/>
    </row>
    <row r="554" spans="1:41" ht="12.75" customHeight="1" x14ac:dyDescent="0.2">
      <c r="A554" s="3"/>
      <c r="B554" s="3"/>
      <c r="C554" s="3"/>
      <c r="D554" s="43"/>
      <c r="E554" s="3"/>
      <c r="F554" s="3"/>
      <c r="G554" s="3"/>
      <c r="H554" s="3"/>
      <c r="I554" s="3"/>
      <c r="J554" s="3"/>
      <c r="K554" s="3"/>
      <c r="L554" s="3"/>
      <c r="M554" s="3"/>
      <c r="N554" s="3"/>
      <c r="O554" s="3"/>
      <c r="P554" s="3"/>
      <c r="Q554" s="3"/>
      <c r="R554" s="3"/>
      <c r="S554" s="1"/>
      <c r="T554" s="1"/>
      <c r="U554" s="3"/>
      <c r="V554" s="3"/>
      <c r="W554" s="3"/>
      <c r="X554" s="3"/>
      <c r="Y554" s="3"/>
      <c r="Z554" s="3"/>
      <c r="AA554" s="3"/>
      <c r="AB554" s="3"/>
      <c r="AC554" s="3"/>
      <c r="AD554" s="3"/>
      <c r="AE554" s="3"/>
      <c r="AF554" s="3"/>
      <c r="AG554" s="3"/>
      <c r="AH554" s="3"/>
      <c r="AI554" s="3"/>
      <c r="AJ554" s="3"/>
      <c r="AK554" s="3"/>
      <c r="AL554" s="3"/>
      <c r="AM554" s="3"/>
      <c r="AN554" s="3"/>
      <c r="AO554" s="3"/>
    </row>
    <row r="555" spans="1:41" ht="12.75" customHeight="1" x14ac:dyDescent="0.2">
      <c r="A555" s="3"/>
      <c r="B555" s="3"/>
      <c r="C555" s="3"/>
      <c r="D555" s="43"/>
      <c r="E555" s="3"/>
      <c r="F555" s="3"/>
      <c r="G555" s="3"/>
      <c r="H555" s="3"/>
      <c r="I555" s="3"/>
      <c r="J555" s="3"/>
      <c r="K555" s="3"/>
      <c r="L555" s="3"/>
      <c r="M555" s="3"/>
      <c r="N555" s="3"/>
      <c r="O555" s="3"/>
      <c r="P555" s="3"/>
      <c r="Q555" s="3"/>
      <c r="R555" s="3"/>
      <c r="S555" s="1"/>
      <c r="T555" s="1"/>
      <c r="U555" s="3"/>
      <c r="V555" s="3"/>
      <c r="W555" s="3"/>
      <c r="X555" s="3"/>
      <c r="Y555" s="3"/>
      <c r="Z555" s="3"/>
      <c r="AA555" s="3"/>
      <c r="AB555" s="3"/>
      <c r="AC555" s="3"/>
      <c r="AD555" s="3"/>
      <c r="AE555" s="3"/>
      <c r="AF555" s="3"/>
      <c r="AG555" s="3"/>
      <c r="AH555" s="3"/>
      <c r="AI555" s="3"/>
      <c r="AJ555" s="3"/>
      <c r="AK555" s="3"/>
      <c r="AL555" s="3"/>
      <c r="AM555" s="3"/>
      <c r="AN555" s="3"/>
      <c r="AO555" s="3"/>
    </row>
    <row r="556" spans="1:41" ht="12.75" customHeight="1" x14ac:dyDescent="0.2">
      <c r="A556" s="3"/>
      <c r="B556" s="3"/>
      <c r="C556" s="3"/>
      <c r="D556" s="43"/>
      <c r="E556" s="3"/>
      <c r="F556" s="3"/>
      <c r="G556" s="3"/>
      <c r="H556" s="3"/>
      <c r="I556" s="3"/>
      <c r="J556" s="3"/>
      <c r="K556" s="3"/>
      <c r="L556" s="3"/>
      <c r="M556" s="3"/>
      <c r="N556" s="3"/>
      <c r="O556" s="3"/>
      <c r="P556" s="3"/>
      <c r="Q556" s="3"/>
      <c r="R556" s="3"/>
      <c r="S556" s="1"/>
      <c r="T556" s="1"/>
      <c r="U556" s="3"/>
      <c r="V556" s="3"/>
      <c r="W556" s="3"/>
      <c r="X556" s="3"/>
      <c r="Y556" s="3"/>
      <c r="Z556" s="3"/>
      <c r="AA556" s="3"/>
      <c r="AB556" s="3"/>
      <c r="AC556" s="3"/>
      <c r="AD556" s="3"/>
      <c r="AE556" s="3"/>
      <c r="AF556" s="3"/>
      <c r="AG556" s="3"/>
      <c r="AH556" s="3"/>
      <c r="AI556" s="3"/>
      <c r="AJ556" s="3"/>
      <c r="AK556" s="3"/>
      <c r="AL556" s="3"/>
      <c r="AM556" s="3"/>
      <c r="AN556" s="3"/>
      <c r="AO556" s="3"/>
    </row>
    <row r="557" spans="1:41" ht="12.75" customHeight="1" x14ac:dyDescent="0.2">
      <c r="A557" s="3"/>
      <c r="B557" s="3"/>
      <c r="C557" s="3"/>
      <c r="D557" s="43"/>
      <c r="E557" s="3"/>
      <c r="F557" s="3"/>
      <c r="G557" s="3"/>
      <c r="H557" s="3"/>
      <c r="I557" s="3"/>
      <c r="J557" s="3"/>
      <c r="K557" s="3"/>
      <c r="L557" s="3"/>
      <c r="M557" s="3"/>
      <c r="N557" s="3"/>
      <c r="O557" s="3"/>
      <c r="P557" s="3"/>
      <c r="Q557" s="3"/>
      <c r="R557" s="3"/>
      <c r="S557" s="1"/>
      <c r="T557" s="1"/>
      <c r="U557" s="3"/>
      <c r="V557" s="3"/>
      <c r="W557" s="3"/>
      <c r="X557" s="3"/>
      <c r="Y557" s="3"/>
      <c r="Z557" s="3"/>
      <c r="AA557" s="3"/>
      <c r="AB557" s="3"/>
      <c r="AC557" s="3"/>
      <c r="AD557" s="3"/>
      <c r="AE557" s="3"/>
      <c r="AF557" s="3"/>
      <c r="AG557" s="3"/>
      <c r="AH557" s="3"/>
      <c r="AI557" s="3"/>
      <c r="AJ557" s="3"/>
      <c r="AK557" s="3"/>
      <c r="AL557" s="3"/>
      <c r="AM557" s="3"/>
      <c r="AN557" s="3"/>
      <c r="AO557" s="3"/>
    </row>
    <row r="558" spans="1:41" ht="12.75" customHeight="1" x14ac:dyDescent="0.2">
      <c r="A558" s="3"/>
      <c r="B558" s="3"/>
      <c r="C558" s="3"/>
      <c r="D558" s="43"/>
      <c r="E558" s="3"/>
      <c r="F558" s="3"/>
      <c r="G558" s="3"/>
      <c r="H558" s="3"/>
      <c r="I558" s="3"/>
      <c r="J558" s="3"/>
      <c r="K558" s="3"/>
      <c r="L558" s="3"/>
      <c r="M558" s="3"/>
      <c r="N558" s="3"/>
      <c r="O558" s="3"/>
      <c r="P558" s="3"/>
      <c r="Q558" s="3"/>
      <c r="R558" s="3"/>
      <c r="S558" s="1"/>
      <c r="T558" s="1"/>
      <c r="U558" s="3"/>
      <c r="V558" s="3"/>
      <c r="W558" s="3"/>
      <c r="X558" s="3"/>
      <c r="Y558" s="3"/>
      <c r="Z558" s="3"/>
      <c r="AA558" s="3"/>
      <c r="AB558" s="3"/>
      <c r="AC558" s="3"/>
      <c r="AD558" s="3"/>
      <c r="AE558" s="3"/>
      <c r="AF558" s="3"/>
      <c r="AG558" s="3"/>
      <c r="AH558" s="3"/>
      <c r="AI558" s="3"/>
      <c r="AJ558" s="3"/>
      <c r="AK558" s="3"/>
      <c r="AL558" s="3"/>
      <c r="AM558" s="3"/>
      <c r="AN558" s="3"/>
      <c r="AO558" s="3"/>
    </row>
    <row r="559" spans="1:41" ht="12.75" customHeight="1" x14ac:dyDescent="0.2">
      <c r="A559" s="3"/>
      <c r="B559" s="3"/>
      <c r="C559" s="3"/>
      <c r="D559" s="43"/>
      <c r="E559" s="3"/>
      <c r="F559" s="3"/>
      <c r="G559" s="3"/>
      <c r="H559" s="3"/>
      <c r="I559" s="3"/>
      <c r="J559" s="3"/>
      <c r="K559" s="3"/>
      <c r="L559" s="3"/>
      <c r="M559" s="3"/>
      <c r="N559" s="3"/>
      <c r="O559" s="3"/>
      <c r="P559" s="3"/>
      <c r="Q559" s="3"/>
      <c r="R559" s="3"/>
      <c r="S559" s="1"/>
      <c r="T559" s="1"/>
      <c r="U559" s="3"/>
      <c r="V559" s="3"/>
      <c r="W559" s="3"/>
      <c r="X559" s="3"/>
      <c r="Y559" s="3"/>
      <c r="Z559" s="3"/>
      <c r="AA559" s="3"/>
      <c r="AB559" s="3"/>
      <c r="AC559" s="3"/>
      <c r="AD559" s="3"/>
      <c r="AE559" s="3"/>
      <c r="AF559" s="3"/>
      <c r="AG559" s="3"/>
      <c r="AH559" s="3"/>
      <c r="AI559" s="3"/>
      <c r="AJ559" s="3"/>
      <c r="AK559" s="3"/>
      <c r="AL559" s="3"/>
      <c r="AM559" s="3"/>
      <c r="AN559" s="3"/>
      <c r="AO559" s="3"/>
    </row>
    <row r="560" spans="1:41" ht="12.75" customHeight="1" x14ac:dyDescent="0.2">
      <c r="A560" s="3"/>
      <c r="B560" s="3"/>
      <c r="C560" s="3"/>
      <c r="D560" s="43"/>
      <c r="E560" s="3"/>
      <c r="F560" s="3"/>
      <c r="G560" s="3"/>
      <c r="H560" s="3"/>
      <c r="I560" s="3"/>
      <c r="J560" s="3"/>
      <c r="K560" s="3"/>
      <c r="L560" s="3"/>
      <c r="M560" s="3"/>
      <c r="N560" s="3"/>
      <c r="O560" s="3"/>
      <c r="P560" s="3"/>
      <c r="Q560" s="3"/>
      <c r="R560" s="3"/>
      <c r="S560" s="1"/>
      <c r="T560" s="1"/>
      <c r="U560" s="3"/>
      <c r="V560" s="3"/>
      <c r="W560" s="3"/>
      <c r="X560" s="3"/>
      <c r="Y560" s="3"/>
      <c r="Z560" s="3"/>
      <c r="AA560" s="3"/>
      <c r="AB560" s="3"/>
      <c r="AC560" s="3"/>
      <c r="AD560" s="3"/>
      <c r="AE560" s="3"/>
      <c r="AF560" s="3"/>
      <c r="AG560" s="3"/>
      <c r="AH560" s="3"/>
      <c r="AI560" s="3"/>
      <c r="AJ560" s="3"/>
      <c r="AK560" s="3"/>
      <c r="AL560" s="3"/>
      <c r="AM560" s="3"/>
      <c r="AN560" s="3"/>
      <c r="AO560" s="3"/>
    </row>
    <row r="561" spans="1:41" ht="12.75" customHeight="1" x14ac:dyDescent="0.2">
      <c r="A561" s="3"/>
      <c r="B561" s="3"/>
      <c r="C561" s="3"/>
      <c r="D561" s="43"/>
      <c r="E561" s="3"/>
      <c r="F561" s="3"/>
      <c r="G561" s="3"/>
      <c r="H561" s="3"/>
      <c r="I561" s="3"/>
      <c r="J561" s="3"/>
      <c r="K561" s="3"/>
      <c r="L561" s="3"/>
      <c r="M561" s="3"/>
      <c r="N561" s="3"/>
      <c r="O561" s="3"/>
      <c r="P561" s="3"/>
      <c r="Q561" s="3"/>
      <c r="R561" s="3"/>
      <c r="S561" s="1"/>
      <c r="T561" s="1"/>
      <c r="U561" s="3"/>
      <c r="V561" s="3"/>
      <c r="W561" s="3"/>
      <c r="X561" s="3"/>
      <c r="Y561" s="3"/>
      <c r="Z561" s="3"/>
      <c r="AA561" s="3"/>
      <c r="AB561" s="3"/>
      <c r="AC561" s="3"/>
      <c r="AD561" s="3"/>
      <c r="AE561" s="3"/>
      <c r="AF561" s="3"/>
      <c r="AG561" s="3"/>
      <c r="AH561" s="3"/>
      <c r="AI561" s="3"/>
      <c r="AJ561" s="3"/>
      <c r="AK561" s="3"/>
      <c r="AL561" s="3"/>
      <c r="AM561" s="3"/>
      <c r="AN561" s="3"/>
      <c r="AO561" s="3"/>
    </row>
    <row r="562" spans="1:41" ht="12.75" customHeight="1" x14ac:dyDescent="0.2">
      <c r="A562" s="3"/>
      <c r="B562" s="3"/>
      <c r="C562" s="3"/>
      <c r="D562" s="43"/>
      <c r="E562" s="3"/>
      <c r="F562" s="3"/>
      <c r="G562" s="3"/>
      <c r="H562" s="3"/>
      <c r="I562" s="3"/>
      <c r="J562" s="3"/>
      <c r="K562" s="3"/>
      <c r="L562" s="3"/>
      <c r="M562" s="3"/>
      <c r="N562" s="3"/>
      <c r="O562" s="3"/>
      <c r="P562" s="3"/>
      <c r="Q562" s="3"/>
      <c r="R562" s="3"/>
      <c r="S562" s="1"/>
      <c r="T562" s="1"/>
      <c r="U562" s="3"/>
      <c r="V562" s="3"/>
      <c r="W562" s="3"/>
      <c r="X562" s="3"/>
      <c r="Y562" s="3"/>
      <c r="Z562" s="3"/>
      <c r="AA562" s="3"/>
      <c r="AB562" s="3"/>
      <c r="AC562" s="3"/>
      <c r="AD562" s="3"/>
      <c r="AE562" s="3"/>
      <c r="AF562" s="3"/>
      <c r="AG562" s="3"/>
      <c r="AH562" s="3"/>
      <c r="AI562" s="3"/>
      <c r="AJ562" s="3"/>
      <c r="AK562" s="3"/>
      <c r="AL562" s="3"/>
      <c r="AM562" s="3"/>
      <c r="AN562" s="3"/>
      <c r="AO562" s="3"/>
    </row>
    <row r="563" spans="1:41" ht="12.75" customHeight="1" x14ac:dyDescent="0.2">
      <c r="A563" s="3"/>
      <c r="B563" s="3"/>
      <c r="C563" s="3"/>
      <c r="D563" s="43"/>
      <c r="E563" s="3"/>
      <c r="F563" s="3"/>
      <c r="G563" s="3"/>
      <c r="H563" s="3"/>
      <c r="I563" s="3"/>
      <c r="J563" s="3"/>
      <c r="K563" s="3"/>
      <c r="L563" s="3"/>
      <c r="M563" s="3"/>
      <c r="N563" s="3"/>
      <c r="O563" s="3"/>
      <c r="P563" s="3"/>
      <c r="Q563" s="3"/>
      <c r="R563" s="3"/>
      <c r="S563" s="1"/>
      <c r="T563" s="1"/>
      <c r="U563" s="3"/>
      <c r="V563" s="3"/>
      <c r="W563" s="3"/>
      <c r="X563" s="3"/>
      <c r="Y563" s="3"/>
      <c r="Z563" s="3"/>
      <c r="AA563" s="3"/>
      <c r="AB563" s="3"/>
      <c r="AC563" s="3"/>
      <c r="AD563" s="3"/>
      <c r="AE563" s="3"/>
      <c r="AF563" s="3"/>
      <c r="AG563" s="3"/>
      <c r="AH563" s="3"/>
      <c r="AI563" s="3"/>
      <c r="AJ563" s="3"/>
      <c r="AK563" s="3"/>
      <c r="AL563" s="3"/>
      <c r="AM563" s="3"/>
      <c r="AN563" s="3"/>
      <c r="AO563" s="3"/>
    </row>
    <row r="564" spans="1:41" ht="12.75" customHeight="1" x14ac:dyDescent="0.2">
      <c r="A564" s="3"/>
      <c r="B564" s="3"/>
      <c r="C564" s="3"/>
      <c r="D564" s="43"/>
      <c r="E564" s="3"/>
      <c r="F564" s="3"/>
      <c r="G564" s="3"/>
      <c r="H564" s="3"/>
      <c r="I564" s="3"/>
      <c r="J564" s="3"/>
      <c r="K564" s="3"/>
      <c r="L564" s="3"/>
      <c r="M564" s="3"/>
      <c r="N564" s="3"/>
      <c r="O564" s="3"/>
      <c r="P564" s="3"/>
      <c r="Q564" s="3"/>
      <c r="R564" s="3"/>
      <c r="S564" s="1"/>
      <c r="T564" s="1"/>
      <c r="U564" s="3"/>
      <c r="V564" s="3"/>
      <c r="W564" s="3"/>
      <c r="X564" s="3"/>
      <c r="Y564" s="3"/>
      <c r="Z564" s="3"/>
      <c r="AA564" s="3"/>
      <c r="AB564" s="3"/>
      <c r="AC564" s="3"/>
      <c r="AD564" s="3"/>
      <c r="AE564" s="3"/>
      <c r="AF564" s="3"/>
      <c r="AG564" s="3"/>
      <c r="AH564" s="3"/>
      <c r="AI564" s="3"/>
      <c r="AJ564" s="3"/>
      <c r="AK564" s="3"/>
      <c r="AL564" s="3"/>
      <c r="AM564" s="3"/>
      <c r="AN564" s="3"/>
      <c r="AO564" s="3"/>
    </row>
    <row r="565" spans="1:41" ht="12.75" customHeight="1" x14ac:dyDescent="0.2">
      <c r="A565" s="3"/>
      <c r="B565" s="3"/>
      <c r="C565" s="3"/>
      <c r="D565" s="43"/>
      <c r="E565" s="3"/>
      <c r="F565" s="3"/>
      <c r="G565" s="3"/>
      <c r="H565" s="3"/>
      <c r="I565" s="3"/>
      <c r="J565" s="3"/>
      <c r="K565" s="3"/>
      <c r="L565" s="3"/>
      <c r="M565" s="3"/>
      <c r="N565" s="3"/>
      <c r="O565" s="3"/>
      <c r="P565" s="3"/>
      <c r="Q565" s="3"/>
      <c r="R565" s="3"/>
      <c r="S565" s="1"/>
      <c r="T565" s="1"/>
      <c r="U565" s="3"/>
      <c r="V565" s="3"/>
      <c r="W565" s="3"/>
      <c r="X565" s="3"/>
      <c r="Y565" s="3"/>
      <c r="Z565" s="3"/>
      <c r="AA565" s="3"/>
      <c r="AB565" s="3"/>
      <c r="AC565" s="3"/>
      <c r="AD565" s="3"/>
      <c r="AE565" s="3"/>
      <c r="AF565" s="3"/>
      <c r="AG565" s="3"/>
      <c r="AH565" s="3"/>
      <c r="AI565" s="3"/>
      <c r="AJ565" s="3"/>
      <c r="AK565" s="3"/>
      <c r="AL565" s="3"/>
      <c r="AM565" s="3"/>
      <c r="AN565" s="3"/>
      <c r="AO565" s="3"/>
    </row>
    <row r="566" spans="1:41" ht="12.75" customHeight="1" x14ac:dyDescent="0.2">
      <c r="A566" s="3"/>
      <c r="B566" s="3"/>
      <c r="C566" s="3"/>
      <c r="D566" s="43"/>
      <c r="E566" s="3"/>
      <c r="F566" s="3"/>
      <c r="G566" s="3"/>
      <c r="H566" s="3"/>
      <c r="I566" s="3"/>
      <c r="J566" s="3"/>
      <c r="K566" s="3"/>
      <c r="L566" s="3"/>
      <c r="M566" s="3"/>
      <c r="N566" s="3"/>
      <c r="O566" s="3"/>
      <c r="P566" s="3"/>
      <c r="Q566" s="3"/>
      <c r="R566" s="3"/>
      <c r="S566" s="1"/>
      <c r="T566" s="1"/>
      <c r="U566" s="3"/>
      <c r="V566" s="3"/>
      <c r="W566" s="3"/>
      <c r="X566" s="3"/>
      <c r="Y566" s="3"/>
      <c r="Z566" s="3"/>
      <c r="AA566" s="3"/>
      <c r="AB566" s="3"/>
      <c r="AC566" s="3"/>
      <c r="AD566" s="3"/>
      <c r="AE566" s="3"/>
      <c r="AF566" s="3"/>
      <c r="AG566" s="3"/>
      <c r="AH566" s="3"/>
      <c r="AI566" s="3"/>
      <c r="AJ566" s="3"/>
      <c r="AK566" s="3"/>
      <c r="AL566" s="3"/>
      <c r="AM566" s="3"/>
      <c r="AN566" s="3"/>
      <c r="AO566" s="3"/>
    </row>
    <row r="567" spans="1:41" ht="12.75" customHeight="1" x14ac:dyDescent="0.2">
      <c r="A567" s="3"/>
      <c r="B567" s="3"/>
      <c r="C567" s="3"/>
      <c r="D567" s="43"/>
      <c r="E567" s="3"/>
      <c r="F567" s="3"/>
      <c r="G567" s="3"/>
      <c r="H567" s="3"/>
      <c r="I567" s="3"/>
      <c r="J567" s="3"/>
      <c r="K567" s="3"/>
      <c r="L567" s="3"/>
      <c r="M567" s="3"/>
      <c r="N567" s="3"/>
      <c r="O567" s="3"/>
      <c r="P567" s="3"/>
      <c r="Q567" s="3"/>
      <c r="R567" s="3"/>
      <c r="S567" s="1"/>
      <c r="T567" s="1"/>
      <c r="U567" s="3"/>
      <c r="V567" s="3"/>
      <c r="W567" s="3"/>
      <c r="X567" s="3"/>
      <c r="Y567" s="3"/>
      <c r="Z567" s="3"/>
      <c r="AA567" s="3"/>
      <c r="AB567" s="3"/>
      <c r="AC567" s="3"/>
      <c r="AD567" s="3"/>
      <c r="AE567" s="3"/>
      <c r="AF567" s="3"/>
      <c r="AG567" s="3"/>
      <c r="AH567" s="3"/>
      <c r="AI567" s="3"/>
      <c r="AJ567" s="3"/>
      <c r="AK567" s="3"/>
      <c r="AL567" s="3"/>
      <c r="AM567" s="3"/>
      <c r="AN567" s="3"/>
      <c r="AO567" s="3"/>
    </row>
    <row r="568" spans="1:41" ht="12.75" customHeight="1" x14ac:dyDescent="0.2">
      <c r="A568" s="3"/>
      <c r="B568" s="3"/>
      <c r="C568" s="3"/>
      <c r="D568" s="43"/>
      <c r="E568" s="3"/>
      <c r="F568" s="3"/>
      <c r="G568" s="3"/>
      <c r="H568" s="3"/>
      <c r="I568" s="3"/>
      <c r="J568" s="3"/>
      <c r="K568" s="3"/>
      <c r="L568" s="3"/>
      <c r="M568" s="3"/>
      <c r="N568" s="3"/>
      <c r="O568" s="3"/>
      <c r="P568" s="3"/>
      <c r="Q568" s="3"/>
      <c r="R568" s="3"/>
      <c r="S568" s="1"/>
      <c r="T568" s="1"/>
      <c r="U568" s="3"/>
      <c r="V568" s="3"/>
      <c r="W568" s="3"/>
      <c r="X568" s="3"/>
      <c r="Y568" s="3"/>
      <c r="Z568" s="3"/>
      <c r="AA568" s="3"/>
      <c r="AB568" s="3"/>
      <c r="AC568" s="3"/>
      <c r="AD568" s="3"/>
      <c r="AE568" s="3"/>
      <c r="AF568" s="3"/>
      <c r="AG568" s="3"/>
      <c r="AH568" s="3"/>
      <c r="AI568" s="3"/>
      <c r="AJ568" s="3"/>
      <c r="AK568" s="3"/>
      <c r="AL568" s="3"/>
      <c r="AM568" s="3"/>
      <c r="AN568" s="3"/>
      <c r="AO568" s="3"/>
    </row>
    <row r="569" spans="1:41" ht="12.75" customHeight="1" x14ac:dyDescent="0.2">
      <c r="A569" s="3"/>
      <c r="B569" s="3"/>
      <c r="C569" s="3"/>
      <c r="D569" s="43"/>
      <c r="E569" s="3"/>
      <c r="F569" s="3"/>
      <c r="G569" s="3"/>
      <c r="H569" s="3"/>
      <c r="I569" s="3"/>
      <c r="J569" s="3"/>
      <c r="K569" s="3"/>
      <c r="L569" s="3"/>
      <c r="M569" s="3"/>
      <c r="N569" s="3"/>
      <c r="O569" s="3"/>
      <c r="P569" s="3"/>
      <c r="Q569" s="3"/>
      <c r="R569" s="3"/>
      <c r="S569" s="1"/>
      <c r="T569" s="1"/>
      <c r="U569" s="3"/>
      <c r="V569" s="3"/>
      <c r="W569" s="3"/>
      <c r="X569" s="3"/>
      <c r="Y569" s="3"/>
      <c r="Z569" s="3"/>
      <c r="AA569" s="3"/>
      <c r="AB569" s="3"/>
      <c r="AC569" s="3"/>
      <c r="AD569" s="3"/>
      <c r="AE569" s="3"/>
      <c r="AF569" s="3"/>
      <c r="AG569" s="3"/>
      <c r="AH569" s="3"/>
      <c r="AI569" s="3"/>
      <c r="AJ569" s="3"/>
      <c r="AK569" s="3"/>
      <c r="AL569" s="3"/>
      <c r="AM569" s="3"/>
      <c r="AN569" s="3"/>
      <c r="AO569" s="3"/>
    </row>
    <row r="570" spans="1:41" ht="12.75" customHeight="1" x14ac:dyDescent="0.2">
      <c r="A570" s="3"/>
      <c r="B570" s="3"/>
      <c r="C570" s="3"/>
      <c r="D570" s="43"/>
      <c r="E570" s="3"/>
      <c r="F570" s="3"/>
      <c r="G570" s="3"/>
      <c r="H570" s="3"/>
      <c r="I570" s="3"/>
      <c r="J570" s="3"/>
      <c r="K570" s="3"/>
      <c r="L570" s="3"/>
      <c r="M570" s="3"/>
      <c r="N570" s="3"/>
      <c r="O570" s="3"/>
      <c r="P570" s="3"/>
      <c r="Q570" s="3"/>
      <c r="R570" s="3"/>
      <c r="S570" s="1"/>
      <c r="T570" s="1"/>
      <c r="U570" s="3"/>
      <c r="V570" s="3"/>
      <c r="W570" s="3"/>
      <c r="X570" s="3"/>
      <c r="Y570" s="3"/>
      <c r="Z570" s="3"/>
      <c r="AA570" s="3"/>
      <c r="AB570" s="3"/>
      <c r="AC570" s="3"/>
      <c r="AD570" s="3"/>
      <c r="AE570" s="3"/>
      <c r="AF570" s="3"/>
      <c r="AG570" s="3"/>
      <c r="AH570" s="3"/>
      <c r="AI570" s="3"/>
      <c r="AJ570" s="3"/>
      <c r="AK570" s="3"/>
      <c r="AL570" s="3"/>
      <c r="AM570" s="3"/>
      <c r="AN570" s="3"/>
      <c r="AO570" s="3"/>
    </row>
    <row r="571" spans="1:41" ht="12.75" customHeight="1" x14ac:dyDescent="0.2">
      <c r="A571" s="3"/>
      <c r="B571" s="3"/>
      <c r="C571" s="3"/>
      <c r="D571" s="43"/>
      <c r="E571" s="3"/>
      <c r="F571" s="3"/>
      <c r="G571" s="3"/>
      <c r="H571" s="3"/>
      <c r="I571" s="3"/>
      <c r="J571" s="3"/>
      <c r="K571" s="3"/>
      <c r="L571" s="3"/>
      <c r="M571" s="3"/>
      <c r="N571" s="3"/>
      <c r="O571" s="3"/>
      <c r="P571" s="3"/>
      <c r="Q571" s="3"/>
      <c r="R571" s="3"/>
      <c r="S571" s="1"/>
      <c r="T571" s="1"/>
      <c r="U571" s="3"/>
      <c r="V571" s="3"/>
      <c r="W571" s="3"/>
      <c r="X571" s="3"/>
      <c r="Y571" s="3"/>
      <c r="Z571" s="3"/>
      <c r="AA571" s="3"/>
      <c r="AB571" s="3"/>
      <c r="AC571" s="3"/>
      <c r="AD571" s="3"/>
      <c r="AE571" s="3"/>
      <c r="AF571" s="3"/>
      <c r="AG571" s="3"/>
      <c r="AH571" s="3"/>
      <c r="AI571" s="3"/>
      <c r="AJ571" s="3"/>
      <c r="AK571" s="3"/>
      <c r="AL571" s="3"/>
      <c r="AM571" s="3"/>
      <c r="AN571" s="3"/>
      <c r="AO571" s="3"/>
    </row>
    <row r="572" spans="1:41" ht="12.75" customHeight="1" x14ac:dyDescent="0.2">
      <c r="A572" s="3"/>
      <c r="B572" s="3"/>
      <c r="C572" s="3"/>
      <c r="D572" s="43"/>
      <c r="E572" s="3"/>
      <c r="F572" s="3"/>
      <c r="G572" s="3"/>
      <c r="H572" s="3"/>
      <c r="I572" s="3"/>
      <c r="J572" s="3"/>
      <c r="K572" s="3"/>
      <c r="L572" s="3"/>
      <c r="M572" s="3"/>
      <c r="N572" s="3"/>
      <c r="O572" s="3"/>
      <c r="P572" s="3"/>
      <c r="Q572" s="3"/>
      <c r="R572" s="3"/>
      <c r="S572" s="1"/>
      <c r="T572" s="1"/>
      <c r="U572" s="3"/>
      <c r="V572" s="3"/>
      <c r="W572" s="3"/>
      <c r="X572" s="3"/>
      <c r="Y572" s="3"/>
      <c r="Z572" s="3"/>
      <c r="AA572" s="3"/>
      <c r="AB572" s="3"/>
      <c r="AC572" s="3"/>
      <c r="AD572" s="3"/>
      <c r="AE572" s="3"/>
      <c r="AF572" s="3"/>
      <c r="AG572" s="3"/>
      <c r="AH572" s="3"/>
      <c r="AI572" s="3"/>
      <c r="AJ572" s="3"/>
      <c r="AK572" s="3"/>
      <c r="AL572" s="3"/>
      <c r="AM572" s="3"/>
      <c r="AN572" s="3"/>
      <c r="AO572" s="3"/>
    </row>
    <row r="573" spans="1:41" ht="12.75" customHeight="1" x14ac:dyDescent="0.2">
      <c r="A573" s="3"/>
      <c r="B573" s="3"/>
      <c r="C573" s="3"/>
      <c r="D573" s="43"/>
      <c r="E573" s="3"/>
      <c r="F573" s="3"/>
      <c r="G573" s="3"/>
      <c r="H573" s="3"/>
      <c r="I573" s="3"/>
      <c r="J573" s="3"/>
      <c r="K573" s="3"/>
      <c r="L573" s="3"/>
      <c r="M573" s="3"/>
      <c r="N573" s="3"/>
      <c r="O573" s="3"/>
      <c r="P573" s="3"/>
      <c r="Q573" s="3"/>
      <c r="R573" s="3"/>
      <c r="S573" s="1"/>
      <c r="T573" s="1"/>
      <c r="U573" s="3"/>
      <c r="V573" s="3"/>
      <c r="W573" s="3"/>
      <c r="X573" s="3"/>
      <c r="Y573" s="3"/>
      <c r="Z573" s="3"/>
      <c r="AA573" s="3"/>
      <c r="AB573" s="3"/>
      <c r="AC573" s="3"/>
      <c r="AD573" s="3"/>
      <c r="AE573" s="3"/>
      <c r="AF573" s="3"/>
      <c r="AG573" s="3"/>
      <c r="AH573" s="3"/>
      <c r="AI573" s="3"/>
      <c r="AJ573" s="3"/>
      <c r="AK573" s="3"/>
      <c r="AL573" s="3"/>
      <c r="AM573" s="3"/>
      <c r="AN573" s="3"/>
      <c r="AO573" s="3"/>
    </row>
    <row r="574" spans="1:41" ht="12.75" customHeight="1" x14ac:dyDescent="0.2">
      <c r="A574" s="3"/>
      <c r="B574" s="3"/>
      <c r="C574" s="3"/>
      <c r="D574" s="43"/>
      <c r="E574" s="3"/>
      <c r="F574" s="3"/>
      <c r="G574" s="3"/>
      <c r="H574" s="3"/>
      <c r="I574" s="3"/>
      <c r="J574" s="3"/>
      <c r="K574" s="3"/>
      <c r="L574" s="3"/>
      <c r="M574" s="3"/>
      <c r="N574" s="3"/>
      <c r="O574" s="3"/>
      <c r="P574" s="3"/>
      <c r="Q574" s="3"/>
      <c r="R574" s="3"/>
      <c r="S574" s="1"/>
      <c r="T574" s="1"/>
      <c r="U574" s="3"/>
      <c r="V574" s="3"/>
      <c r="W574" s="3"/>
      <c r="X574" s="3"/>
      <c r="Y574" s="3"/>
      <c r="Z574" s="3"/>
      <c r="AA574" s="3"/>
      <c r="AB574" s="3"/>
      <c r="AC574" s="3"/>
      <c r="AD574" s="3"/>
      <c r="AE574" s="3"/>
      <c r="AF574" s="3"/>
      <c r="AG574" s="3"/>
      <c r="AH574" s="3"/>
      <c r="AI574" s="3"/>
      <c r="AJ574" s="3"/>
      <c r="AK574" s="3"/>
      <c r="AL574" s="3"/>
      <c r="AM574" s="3"/>
      <c r="AN574" s="3"/>
      <c r="AO574" s="3"/>
    </row>
    <row r="575" spans="1:41" ht="12.75" customHeight="1" x14ac:dyDescent="0.2">
      <c r="A575" s="3"/>
      <c r="B575" s="3"/>
      <c r="C575" s="3"/>
      <c r="D575" s="43"/>
      <c r="E575" s="3"/>
      <c r="F575" s="3"/>
      <c r="G575" s="3"/>
      <c r="H575" s="3"/>
      <c r="I575" s="3"/>
      <c r="J575" s="3"/>
      <c r="K575" s="3"/>
      <c r="L575" s="3"/>
      <c r="M575" s="3"/>
      <c r="N575" s="3"/>
      <c r="O575" s="3"/>
      <c r="P575" s="3"/>
      <c r="Q575" s="3"/>
      <c r="R575" s="3"/>
      <c r="S575" s="1"/>
      <c r="T575" s="1"/>
      <c r="U575" s="3"/>
      <c r="V575" s="3"/>
      <c r="W575" s="3"/>
      <c r="X575" s="3"/>
      <c r="Y575" s="3"/>
      <c r="Z575" s="3"/>
      <c r="AA575" s="3"/>
      <c r="AB575" s="3"/>
      <c r="AC575" s="3"/>
      <c r="AD575" s="3"/>
      <c r="AE575" s="3"/>
      <c r="AF575" s="3"/>
      <c r="AG575" s="3"/>
      <c r="AH575" s="3"/>
      <c r="AI575" s="3"/>
      <c r="AJ575" s="3"/>
      <c r="AK575" s="3"/>
      <c r="AL575" s="3"/>
      <c r="AM575" s="3"/>
      <c r="AN575" s="3"/>
      <c r="AO575" s="3"/>
    </row>
    <row r="576" spans="1:41" ht="12.75" customHeight="1" x14ac:dyDescent="0.2">
      <c r="A576" s="3"/>
      <c r="B576" s="3"/>
      <c r="C576" s="3"/>
      <c r="D576" s="43"/>
      <c r="E576" s="3"/>
      <c r="F576" s="3"/>
      <c r="G576" s="3"/>
      <c r="H576" s="3"/>
      <c r="I576" s="3"/>
      <c r="J576" s="3"/>
      <c r="K576" s="3"/>
      <c r="L576" s="3"/>
      <c r="M576" s="3"/>
      <c r="N576" s="3"/>
      <c r="O576" s="3"/>
      <c r="P576" s="3"/>
      <c r="Q576" s="3"/>
      <c r="R576" s="3"/>
      <c r="S576" s="1"/>
      <c r="T576" s="1"/>
      <c r="U576" s="3"/>
      <c r="V576" s="3"/>
      <c r="W576" s="3"/>
      <c r="X576" s="3"/>
      <c r="Y576" s="3"/>
      <c r="Z576" s="3"/>
      <c r="AA576" s="3"/>
      <c r="AB576" s="3"/>
      <c r="AC576" s="3"/>
      <c r="AD576" s="3"/>
      <c r="AE576" s="3"/>
      <c r="AF576" s="3"/>
      <c r="AG576" s="3"/>
      <c r="AH576" s="3"/>
      <c r="AI576" s="3"/>
      <c r="AJ576" s="3"/>
      <c r="AK576" s="3"/>
      <c r="AL576" s="3"/>
      <c r="AM576" s="3"/>
      <c r="AN576" s="3"/>
      <c r="AO576" s="3"/>
    </row>
    <row r="577" spans="1:41" ht="12.75" customHeight="1" x14ac:dyDescent="0.2">
      <c r="A577" s="3"/>
      <c r="B577" s="3"/>
      <c r="C577" s="3"/>
      <c r="D577" s="43"/>
      <c r="E577" s="3"/>
      <c r="F577" s="3"/>
      <c r="G577" s="3"/>
      <c r="H577" s="3"/>
      <c r="I577" s="3"/>
      <c r="J577" s="3"/>
      <c r="K577" s="3"/>
      <c r="L577" s="3"/>
      <c r="M577" s="3"/>
      <c r="N577" s="3"/>
      <c r="O577" s="3"/>
      <c r="P577" s="3"/>
      <c r="Q577" s="3"/>
      <c r="R577" s="3"/>
      <c r="S577" s="1"/>
      <c r="T577" s="1"/>
      <c r="U577" s="3"/>
      <c r="V577" s="3"/>
      <c r="W577" s="3"/>
      <c r="X577" s="3"/>
      <c r="Y577" s="3"/>
      <c r="Z577" s="3"/>
      <c r="AA577" s="3"/>
      <c r="AB577" s="3"/>
      <c r="AC577" s="3"/>
      <c r="AD577" s="3"/>
      <c r="AE577" s="3"/>
      <c r="AF577" s="3"/>
      <c r="AG577" s="3"/>
      <c r="AH577" s="3"/>
      <c r="AI577" s="3"/>
      <c r="AJ577" s="3"/>
      <c r="AK577" s="3"/>
      <c r="AL577" s="3"/>
      <c r="AM577" s="3"/>
      <c r="AN577" s="3"/>
      <c r="AO577" s="3"/>
    </row>
    <row r="578" spans="1:41" ht="12.75" customHeight="1" x14ac:dyDescent="0.2">
      <c r="A578" s="3"/>
      <c r="B578" s="3"/>
      <c r="C578" s="3"/>
      <c r="D578" s="43"/>
      <c r="E578" s="3"/>
      <c r="F578" s="3"/>
      <c r="G578" s="3"/>
      <c r="H578" s="3"/>
      <c r="I578" s="3"/>
      <c r="J578" s="3"/>
      <c r="K578" s="3"/>
      <c r="L578" s="3"/>
      <c r="M578" s="3"/>
      <c r="N578" s="3"/>
      <c r="O578" s="3"/>
      <c r="P578" s="3"/>
      <c r="Q578" s="3"/>
      <c r="R578" s="3"/>
      <c r="S578" s="1"/>
      <c r="T578" s="1"/>
      <c r="U578" s="3"/>
      <c r="V578" s="3"/>
      <c r="W578" s="3"/>
      <c r="X578" s="3"/>
      <c r="Y578" s="3"/>
      <c r="Z578" s="3"/>
      <c r="AA578" s="3"/>
      <c r="AB578" s="3"/>
      <c r="AC578" s="3"/>
      <c r="AD578" s="3"/>
      <c r="AE578" s="3"/>
      <c r="AF578" s="3"/>
      <c r="AG578" s="3"/>
      <c r="AH578" s="3"/>
      <c r="AI578" s="3"/>
      <c r="AJ578" s="3"/>
      <c r="AK578" s="3"/>
      <c r="AL578" s="3"/>
      <c r="AM578" s="3"/>
      <c r="AN578" s="3"/>
      <c r="AO578" s="3"/>
    </row>
    <row r="579" spans="1:41" ht="12.75" customHeight="1" x14ac:dyDescent="0.2">
      <c r="A579" s="3"/>
      <c r="B579" s="3"/>
      <c r="C579" s="3"/>
      <c r="D579" s="43"/>
      <c r="E579" s="3"/>
      <c r="F579" s="3"/>
      <c r="G579" s="3"/>
      <c r="H579" s="3"/>
      <c r="I579" s="3"/>
      <c r="J579" s="3"/>
      <c r="K579" s="3"/>
      <c r="L579" s="3"/>
      <c r="M579" s="3"/>
      <c r="N579" s="3"/>
      <c r="O579" s="3"/>
      <c r="P579" s="3"/>
      <c r="Q579" s="3"/>
      <c r="R579" s="3"/>
      <c r="S579" s="1"/>
      <c r="T579" s="1"/>
      <c r="U579" s="3"/>
      <c r="V579" s="3"/>
      <c r="W579" s="3"/>
      <c r="X579" s="3"/>
      <c r="Y579" s="3"/>
      <c r="Z579" s="3"/>
      <c r="AA579" s="3"/>
      <c r="AB579" s="3"/>
      <c r="AC579" s="3"/>
      <c r="AD579" s="3"/>
      <c r="AE579" s="3"/>
      <c r="AF579" s="3"/>
      <c r="AG579" s="3"/>
      <c r="AH579" s="3"/>
      <c r="AI579" s="3"/>
      <c r="AJ579" s="3"/>
      <c r="AK579" s="3"/>
      <c r="AL579" s="3"/>
      <c r="AM579" s="3"/>
      <c r="AN579" s="3"/>
      <c r="AO579" s="3"/>
    </row>
    <row r="580" spans="1:41" ht="12.75" customHeight="1" x14ac:dyDescent="0.2">
      <c r="A580" s="3"/>
      <c r="B580" s="3"/>
      <c r="C580" s="3"/>
      <c r="D580" s="43"/>
      <c r="E580" s="3"/>
      <c r="F580" s="3"/>
      <c r="G580" s="3"/>
      <c r="H580" s="3"/>
      <c r="I580" s="3"/>
      <c r="J580" s="3"/>
      <c r="K580" s="3"/>
      <c r="L580" s="3"/>
      <c r="M580" s="3"/>
      <c r="N580" s="3"/>
      <c r="O580" s="3"/>
      <c r="P580" s="3"/>
      <c r="Q580" s="3"/>
      <c r="R580" s="3"/>
      <c r="S580" s="1"/>
      <c r="T580" s="1"/>
      <c r="U580" s="3"/>
      <c r="V580" s="3"/>
      <c r="W580" s="3"/>
      <c r="X580" s="3"/>
      <c r="Y580" s="3"/>
      <c r="Z580" s="3"/>
      <c r="AA580" s="3"/>
      <c r="AB580" s="3"/>
      <c r="AC580" s="3"/>
      <c r="AD580" s="3"/>
      <c r="AE580" s="3"/>
      <c r="AF580" s="3"/>
      <c r="AG580" s="3"/>
      <c r="AH580" s="3"/>
      <c r="AI580" s="3"/>
      <c r="AJ580" s="3"/>
      <c r="AK580" s="3"/>
      <c r="AL580" s="3"/>
      <c r="AM580" s="3"/>
      <c r="AN580" s="3"/>
      <c r="AO580" s="3"/>
    </row>
    <row r="581" spans="1:41" ht="12.75" customHeight="1" x14ac:dyDescent="0.2">
      <c r="A581" s="3"/>
      <c r="B581" s="3"/>
      <c r="C581" s="3"/>
      <c r="D581" s="43"/>
      <c r="E581" s="3"/>
      <c r="F581" s="3"/>
      <c r="G581" s="3"/>
      <c r="H581" s="3"/>
      <c r="I581" s="3"/>
      <c r="J581" s="3"/>
      <c r="K581" s="3"/>
      <c r="L581" s="3"/>
      <c r="M581" s="3"/>
      <c r="N581" s="3"/>
      <c r="O581" s="3"/>
      <c r="P581" s="3"/>
      <c r="Q581" s="3"/>
      <c r="R581" s="3"/>
      <c r="S581" s="1"/>
      <c r="T581" s="1"/>
      <c r="U581" s="3"/>
      <c r="V581" s="3"/>
      <c r="W581" s="3"/>
      <c r="X581" s="3"/>
      <c r="Y581" s="3"/>
      <c r="Z581" s="3"/>
      <c r="AA581" s="3"/>
      <c r="AB581" s="3"/>
      <c r="AC581" s="3"/>
      <c r="AD581" s="3"/>
      <c r="AE581" s="3"/>
      <c r="AF581" s="3"/>
      <c r="AG581" s="3"/>
      <c r="AH581" s="3"/>
      <c r="AI581" s="3"/>
      <c r="AJ581" s="3"/>
      <c r="AK581" s="3"/>
      <c r="AL581" s="3"/>
      <c r="AM581" s="3"/>
      <c r="AN581" s="3"/>
      <c r="AO581" s="3"/>
    </row>
    <row r="582" spans="1:41" ht="12.75" customHeight="1" x14ac:dyDescent="0.2">
      <c r="A582" s="3"/>
      <c r="B582" s="3"/>
      <c r="C582" s="3"/>
      <c r="D582" s="43"/>
      <c r="E582" s="3"/>
      <c r="F582" s="3"/>
      <c r="G582" s="3"/>
      <c r="H582" s="3"/>
      <c r="I582" s="3"/>
      <c r="J582" s="3"/>
      <c r="K582" s="3"/>
      <c r="L582" s="3"/>
      <c r="M582" s="3"/>
      <c r="N582" s="3"/>
      <c r="O582" s="3"/>
      <c r="P582" s="3"/>
      <c r="Q582" s="3"/>
      <c r="R582" s="3"/>
      <c r="S582" s="1"/>
      <c r="T582" s="1"/>
      <c r="U582" s="3"/>
      <c r="V582" s="3"/>
      <c r="W582" s="3"/>
      <c r="X582" s="3"/>
      <c r="Y582" s="3"/>
      <c r="Z582" s="3"/>
      <c r="AA582" s="3"/>
      <c r="AB582" s="3"/>
      <c r="AC582" s="3"/>
      <c r="AD582" s="3"/>
      <c r="AE582" s="3"/>
      <c r="AF582" s="3"/>
      <c r="AG582" s="3"/>
      <c r="AH582" s="3"/>
      <c r="AI582" s="3"/>
      <c r="AJ582" s="3"/>
      <c r="AK582" s="3"/>
      <c r="AL582" s="3"/>
      <c r="AM582" s="3"/>
      <c r="AN582" s="3"/>
      <c r="AO582" s="3"/>
    </row>
    <row r="583" spans="1:41" ht="12.75" customHeight="1" x14ac:dyDescent="0.2">
      <c r="A583" s="3"/>
      <c r="B583" s="3"/>
      <c r="C583" s="3"/>
      <c r="D583" s="43"/>
      <c r="E583" s="3"/>
      <c r="F583" s="3"/>
      <c r="G583" s="3"/>
      <c r="H583" s="3"/>
      <c r="I583" s="3"/>
      <c r="J583" s="3"/>
      <c r="K583" s="3"/>
      <c r="L583" s="3"/>
      <c r="M583" s="3"/>
      <c r="N583" s="3"/>
      <c r="O583" s="3"/>
      <c r="P583" s="3"/>
      <c r="Q583" s="3"/>
      <c r="R583" s="3"/>
      <c r="S583" s="1"/>
      <c r="T583" s="1"/>
      <c r="U583" s="3"/>
      <c r="V583" s="3"/>
      <c r="W583" s="3"/>
      <c r="X583" s="3"/>
      <c r="Y583" s="3"/>
      <c r="Z583" s="3"/>
      <c r="AA583" s="3"/>
      <c r="AB583" s="3"/>
      <c r="AC583" s="3"/>
      <c r="AD583" s="3"/>
      <c r="AE583" s="3"/>
      <c r="AF583" s="3"/>
      <c r="AG583" s="3"/>
      <c r="AH583" s="3"/>
      <c r="AI583" s="3"/>
      <c r="AJ583" s="3"/>
      <c r="AK583" s="3"/>
      <c r="AL583" s="3"/>
      <c r="AM583" s="3"/>
      <c r="AN583" s="3"/>
      <c r="AO583" s="3"/>
    </row>
    <row r="584" spans="1:41" ht="12.75" customHeight="1" x14ac:dyDescent="0.2">
      <c r="A584" s="3"/>
      <c r="B584" s="3"/>
      <c r="C584" s="3"/>
      <c r="D584" s="43"/>
      <c r="E584" s="3"/>
      <c r="F584" s="3"/>
      <c r="G584" s="3"/>
      <c r="H584" s="3"/>
      <c r="I584" s="3"/>
      <c r="J584" s="3"/>
      <c r="K584" s="3"/>
      <c r="L584" s="3"/>
      <c r="M584" s="3"/>
      <c r="N584" s="3"/>
      <c r="O584" s="3"/>
      <c r="P584" s="3"/>
      <c r="Q584" s="3"/>
      <c r="R584" s="3"/>
      <c r="S584" s="1"/>
      <c r="T584" s="1"/>
      <c r="U584" s="3"/>
      <c r="V584" s="3"/>
      <c r="W584" s="3"/>
      <c r="X584" s="3"/>
      <c r="Y584" s="3"/>
      <c r="Z584" s="3"/>
      <c r="AA584" s="3"/>
      <c r="AB584" s="3"/>
      <c r="AC584" s="3"/>
      <c r="AD584" s="3"/>
      <c r="AE584" s="3"/>
      <c r="AF584" s="3"/>
      <c r="AG584" s="3"/>
      <c r="AH584" s="3"/>
      <c r="AI584" s="3"/>
      <c r="AJ584" s="3"/>
      <c r="AK584" s="3"/>
      <c r="AL584" s="3"/>
      <c r="AM584" s="3"/>
      <c r="AN584" s="3"/>
      <c r="AO584" s="3"/>
    </row>
    <row r="585" spans="1:41" ht="12.75" customHeight="1" x14ac:dyDescent="0.2">
      <c r="A585" s="3"/>
      <c r="B585" s="3"/>
      <c r="C585" s="3"/>
      <c r="D585" s="43"/>
      <c r="E585" s="3"/>
      <c r="F585" s="3"/>
      <c r="G585" s="3"/>
      <c r="H585" s="3"/>
      <c r="I585" s="3"/>
      <c r="J585" s="3"/>
      <c r="K585" s="3"/>
      <c r="L585" s="3"/>
      <c r="M585" s="3"/>
      <c r="N585" s="3"/>
      <c r="O585" s="3"/>
      <c r="P585" s="3"/>
      <c r="Q585" s="3"/>
      <c r="R585" s="3"/>
      <c r="S585" s="1"/>
      <c r="T585" s="1"/>
      <c r="U585" s="3"/>
      <c r="V585" s="3"/>
      <c r="W585" s="3"/>
      <c r="X585" s="3"/>
      <c r="Y585" s="3"/>
      <c r="Z585" s="3"/>
      <c r="AA585" s="3"/>
      <c r="AB585" s="3"/>
      <c r="AC585" s="3"/>
      <c r="AD585" s="3"/>
      <c r="AE585" s="3"/>
      <c r="AF585" s="3"/>
      <c r="AG585" s="3"/>
      <c r="AH585" s="3"/>
      <c r="AI585" s="3"/>
      <c r="AJ585" s="3"/>
      <c r="AK585" s="3"/>
      <c r="AL585" s="3"/>
      <c r="AM585" s="3"/>
      <c r="AN585" s="3"/>
      <c r="AO585" s="3"/>
    </row>
    <row r="586" spans="1:41" ht="12.75" customHeight="1" x14ac:dyDescent="0.2">
      <c r="A586" s="3"/>
      <c r="B586" s="3"/>
      <c r="C586" s="3"/>
      <c r="D586" s="43"/>
      <c r="E586" s="3"/>
      <c r="F586" s="3"/>
      <c r="G586" s="3"/>
      <c r="H586" s="3"/>
      <c r="I586" s="3"/>
      <c r="J586" s="3"/>
      <c r="K586" s="3"/>
      <c r="L586" s="3"/>
      <c r="M586" s="3"/>
      <c r="N586" s="3"/>
      <c r="O586" s="3"/>
      <c r="P586" s="3"/>
      <c r="Q586" s="3"/>
      <c r="R586" s="3"/>
      <c r="S586" s="1"/>
      <c r="T586" s="1"/>
      <c r="U586" s="3"/>
      <c r="V586" s="3"/>
      <c r="W586" s="3"/>
      <c r="X586" s="3"/>
      <c r="Y586" s="3"/>
      <c r="Z586" s="3"/>
      <c r="AA586" s="3"/>
      <c r="AB586" s="3"/>
      <c r="AC586" s="3"/>
      <c r="AD586" s="3"/>
      <c r="AE586" s="3"/>
      <c r="AF586" s="3"/>
      <c r="AG586" s="3"/>
      <c r="AH586" s="3"/>
      <c r="AI586" s="3"/>
      <c r="AJ586" s="3"/>
      <c r="AK586" s="3"/>
      <c r="AL586" s="3"/>
      <c r="AM586" s="3"/>
      <c r="AN586" s="3"/>
      <c r="AO586" s="3"/>
    </row>
    <row r="587" spans="1:41" ht="12.75" customHeight="1" x14ac:dyDescent="0.2">
      <c r="A587" s="3"/>
      <c r="B587" s="3"/>
      <c r="C587" s="3"/>
      <c r="D587" s="43"/>
      <c r="E587" s="3"/>
      <c r="F587" s="3"/>
      <c r="G587" s="3"/>
      <c r="H587" s="3"/>
      <c r="I587" s="3"/>
      <c r="J587" s="3"/>
      <c r="K587" s="3"/>
      <c r="L587" s="3"/>
      <c r="M587" s="3"/>
      <c r="N587" s="3"/>
      <c r="O587" s="3"/>
      <c r="P587" s="3"/>
      <c r="Q587" s="3"/>
      <c r="R587" s="3"/>
      <c r="S587" s="1"/>
      <c r="T587" s="1"/>
      <c r="U587" s="3"/>
      <c r="V587" s="3"/>
      <c r="W587" s="3"/>
      <c r="X587" s="3"/>
      <c r="Y587" s="3"/>
      <c r="Z587" s="3"/>
      <c r="AA587" s="3"/>
      <c r="AB587" s="3"/>
      <c r="AC587" s="3"/>
      <c r="AD587" s="3"/>
      <c r="AE587" s="3"/>
      <c r="AF587" s="3"/>
      <c r="AG587" s="3"/>
      <c r="AH587" s="3"/>
      <c r="AI587" s="3"/>
      <c r="AJ587" s="3"/>
      <c r="AK587" s="3"/>
      <c r="AL587" s="3"/>
      <c r="AM587" s="3"/>
      <c r="AN587" s="3"/>
      <c r="AO587" s="3"/>
    </row>
    <row r="588" spans="1:41" ht="12.75" customHeight="1" x14ac:dyDescent="0.2">
      <c r="A588" s="3"/>
      <c r="B588" s="3"/>
      <c r="C588" s="3"/>
      <c r="D588" s="43"/>
      <c r="E588" s="3"/>
      <c r="F588" s="3"/>
      <c r="G588" s="3"/>
      <c r="H588" s="3"/>
      <c r="I588" s="3"/>
      <c r="J588" s="3"/>
      <c r="K588" s="3"/>
      <c r="L588" s="3"/>
      <c r="M588" s="3"/>
      <c r="N588" s="3"/>
      <c r="O588" s="3"/>
      <c r="P588" s="3"/>
      <c r="Q588" s="3"/>
      <c r="R588" s="3"/>
      <c r="S588" s="1"/>
      <c r="T588" s="1"/>
      <c r="U588" s="3"/>
      <c r="V588" s="3"/>
      <c r="W588" s="3"/>
      <c r="X588" s="3"/>
      <c r="Y588" s="3"/>
      <c r="Z588" s="3"/>
      <c r="AA588" s="3"/>
      <c r="AB588" s="3"/>
      <c r="AC588" s="3"/>
      <c r="AD588" s="3"/>
      <c r="AE588" s="3"/>
      <c r="AF588" s="3"/>
      <c r="AG588" s="3"/>
      <c r="AH588" s="3"/>
      <c r="AI588" s="3"/>
      <c r="AJ588" s="3"/>
      <c r="AK588" s="3"/>
      <c r="AL588" s="3"/>
      <c r="AM588" s="3"/>
      <c r="AN588" s="3"/>
      <c r="AO588" s="3"/>
    </row>
    <row r="589" spans="1:41" ht="12.75" customHeight="1" x14ac:dyDescent="0.2">
      <c r="A589" s="3"/>
      <c r="B589" s="3"/>
      <c r="C589" s="3"/>
      <c r="D589" s="43"/>
      <c r="E589" s="3"/>
      <c r="F589" s="3"/>
      <c r="G589" s="3"/>
      <c r="H589" s="3"/>
      <c r="I589" s="3"/>
      <c r="J589" s="3"/>
      <c r="K589" s="3"/>
      <c r="L589" s="3"/>
      <c r="M589" s="3"/>
      <c r="N589" s="3"/>
      <c r="O589" s="3"/>
      <c r="P589" s="3"/>
      <c r="Q589" s="3"/>
      <c r="R589" s="3"/>
      <c r="S589" s="1"/>
      <c r="T589" s="1"/>
      <c r="U589" s="3"/>
      <c r="V589" s="3"/>
      <c r="W589" s="3"/>
      <c r="X589" s="3"/>
      <c r="Y589" s="3"/>
      <c r="Z589" s="3"/>
      <c r="AA589" s="3"/>
      <c r="AB589" s="3"/>
      <c r="AC589" s="3"/>
      <c r="AD589" s="3"/>
      <c r="AE589" s="3"/>
      <c r="AF589" s="3"/>
      <c r="AG589" s="3"/>
      <c r="AH589" s="3"/>
      <c r="AI589" s="3"/>
      <c r="AJ589" s="3"/>
      <c r="AK589" s="3"/>
      <c r="AL589" s="3"/>
      <c r="AM589" s="3"/>
      <c r="AN589" s="3"/>
      <c r="AO589" s="3"/>
    </row>
    <row r="590" spans="1:41" ht="12.75" customHeight="1" x14ac:dyDescent="0.2">
      <c r="A590" s="3"/>
      <c r="B590" s="3"/>
      <c r="C590" s="3"/>
      <c r="D590" s="43"/>
      <c r="E590" s="3"/>
      <c r="F590" s="3"/>
      <c r="G590" s="3"/>
      <c r="H590" s="3"/>
      <c r="I590" s="3"/>
      <c r="J590" s="3"/>
      <c r="K590" s="3"/>
      <c r="L590" s="3"/>
      <c r="M590" s="3"/>
      <c r="N590" s="3"/>
      <c r="O590" s="3"/>
      <c r="P590" s="3"/>
      <c r="Q590" s="3"/>
      <c r="R590" s="3"/>
      <c r="S590" s="1"/>
      <c r="T590" s="1"/>
      <c r="U590" s="3"/>
      <c r="V590" s="3"/>
      <c r="W590" s="3"/>
      <c r="X590" s="3"/>
      <c r="Y590" s="3"/>
      <c r="Z590" s="3"/>
      <c r="AA590" s="3"/>
      <c r="AB590" s="3"/>
      <c r="AC590" s="3"/>
      <c r="AD590" s="3"/>
      <c r="AE590" s="3"/>
      <c r="AF590" s="3"/>
      <c r="AG590" s="3"/>
      <c r="AH590" s="3"/>
      <c r="AI590" s="3"/>
      <c r="AJ590" s="3"/>
      <c r="AK590" s="3"/>
      <c r="AL590" s="3"/>
      <c r="AM590" s="3"/>
      <c r="AN590" s="3"/>
      <c r="AO590" s="3"/>
    </row>
    <row r="591" spans="1:41" ht="12.75" customHeight="1" x14ac:dyDescent="0.2">
      <c r="A591" s="3"/>
      <c r="B591" s="3"/>
      <c r="C591" s="3"/>
      <c r="D591" s="43"/>
      <c r="E591" s="3"/>
      <c r="F591" s="3"/>
      <c r="G591" s="3"/>
      <c r="H591" s="3"/>
      <c r="I591" s="3"/>
      <c r="J591" s="3"/>
      <c r="K591" s="3"/>
      <c r="L591" s="3"/>
      <c r="M591" s="3"/>
      <c r="N591" s="3"/>
      <c r="O591" s="3"/>
      <c r="P591" s="3"/>
      <c r="Q591" s="3"/>
      <c r="R591" s="3"/>
      <c r="S591" s="1"/>
      <c r="T591" s="1"/>
      <c r="U591" s="3"/>
      <c r="V591" s="3"/>
      <c r="W591" s="3"/>
      <c r="X591" s="3"/>
      <c r="Y591" s="3"/>
      <c r="Z591" s="3"/>
      <c r="AA591" s="3"/>
      <c r="AB591" s="3"/>
      <c r="AC591" s="3"/>
      <c r="AD591" s="3"/>
      <c r="AE591" s="3"/>
      <c r="AF591" s="3"/>
      <c r="AG591" s="3"/>
      <c r="AH591" s="3"/>
      <c r="AI591" s="3"/>
      <c r="AJ591" s="3"/>
      <c r="AK591" s="3"/>
      <c r="AL591" s="3"/>
      <c r="AM591" s="3"/>
      <c r="AN591" s="3"/>
      <c r="AO591" s="3"/>
    </row>
    <row r="592" spans="1:41" ht="12.75" customHeight="1" x14ac:dyDescent="0.2">
      <c r="A592" s="3"/>
      <c r="B592" s="3"/>
      <c r="C592" s="3"/>
      <c r="D592" s="43"/>
      <c r="E592" s="3"/>
      <c r="F592" s="3"/>
      <c r="G592" s="3"/>
      <c r="H592" s="3"/>
      <c r="I592" s="3"/>
      <c r="J592" s="3"/>
      <c r="K592" s="3"/>
      <c r="L592" s="3"/>
      <c r="M592" s="3"/>
      <c r="N592" s="3"/>
      <c r="O592" s="3"/>
      <c r="P592" s="3"/>
      <c r="Q592" s="3"/>
      <c r="R592" s="3"/>
      <c r="S592" s="1"/>
      <c r="T592" s="1"/>
      <c r="U592" s="3"/>
      <c r="V592" s="3"/>
      <c r="W592" s="3"/>
      <c r="X592" s="3"/>
      <c r="Y592" s="3"/>
      <c r="Z592" s="3"/>
      <c r="AA592" s="3"/>
      <c r="AB592" s="3"/>
      <c r="AC592" s="3"/>
      <c r="AD592" s="3"/>
      <c r="AE592" s="3"/>
      <c r="AF592" s="3"/>
      <c r="AG592" s="3"/>
      <c r="AH592" s="3"/>
      <c r="AI592" s="3"/>
      <c r="AJ592" s="3"/>
      <c r="AK592" s="3"/>
      <c r="AL592" s="3"/>
      <c r="AM592" s="3"/>
      <c r="AN592" s="3"/>
      <c r="AO592" s="3"/>
    </row>
    <row r="593" spans="1:41" ht="12.75" customHeight="1" x14ac:dyDescent="0.2">
      <c r="A593" s="3"/>
      <c r="B593" s="3"/>
      <c r="C593" s="3"/>
      <c r="D593" s="43"/>
      <c r="E593" s="3"/>
      <c r="F593" s="3"/>
      <c r="G593" s="3"/>
      <c r="H593" s="3"/>
      <c r="I593" s="3"/>
      <c r="J593" s="3"/>
      <c r="K593" s="3"/>
      <c r="L593" s="3"/>
      <c r="M593" s="3"/>
      <c r="N593" s="3"/>
      <c r="O593" s="3"/>
      <c r="P593" s="3"/>
      <c r="Q593" s="3"/>
      <c r="R593" s="3"/>
      <c r="S593" s="1"/>
      <c r="T593" s="1"/>
      <c r="U593" s="3"/>
      <c r="V593" s="3"/>
      <c r="W593" s="3"/>
      <c r="X593" s="3"/>
      <c r="Y593" s="3"/>
      <c r="Z593" s="3"/>
      <c r="AA593" s="3"/>
      <c r="AB593" s="3"/>
      <c r="AC593" s="3"/>
      <c r="AD593" s="3"/>
      <c r="AE593" s="3"/>
      <c r="AF593" s="3"/>
      <c r="AG593" s="3"/>
      <c r="AH593" s="3"/>
      <c r="AI593" s="3"/>
      <c r="AJ593" s="3"/>
      <c r="AK593" s="3"/>
      <c r="AL593" s="3"/>
      <c r="AM593" s="3"/>
      <c r="AN593" s="3"/>
      <c r="AO593" s="3"/>
    </row>
    <row r="594" spans="1:41" ht="12.75" customHeight="1" x14ac:dyDescent="0.2">
      <c r="A594" s="3"/>
      <c r="B594" s="3"/>
      <c r="C594" s="3"/>
      <c r="D594" s="43"/>
      <c r="E594" s="3"/>
      <c r="F594" s="3"/>
      <c r="G594" s="3"/>
      <c r="H594" s="3"/>
      <c r="I594" s="3"/>
      <c r="J594" s="3"/>
      <c r="K594" s="3"/>
      <c r="L594" s="3"/>
      <c r="M594" s="3"/>
      <c r="N594" s="3"/>
      <c r="O594" s="3"/>
      <c r="P594" s="3"/>
      <c r="Q594" s="3"/>
      <c r="R594" s="3"/>
      <c r="S594" s="1"/>
      <c r="T594" s="1"/>
      <c r="U594" s="3"/>
      <c r="V594" s="3"/>
      <c r="W594" s="3"/>
      <c r="X594" s="3"/>
      <c r="Y594" s="3"/>
      <c r="Z594" s="3"/>
      <c r="AA594" s="3"/>
      <c r="AB594" s="3"/>
      <c r="AC594" s="3"/>
      <c r="AD594" s="3"/>
      <c r="AE594" s="3"/>
      <c r="AF594" s="3"/>
      <c r="AG594" s="3"/>
      <c r="AH594" s="3"/>
      <c r="AI594" s="3"/>
      <c r="AJ594" s="3"/>
      <c r="AK594" s="3"/>
      <c r="AL594" s="3"/>
      <c r="AM594" s="3"/>
      <c r="AN594" s="3"/>
      <c r="AO594" s="3"/>
    </row>
    <row r="595" spans="1:41" ht="12.75" customHeight="1" x14ac:dyDescent="0.2">
      <c r="A595" s="3"/>
      <c r="B595" s="3"/>
      <c r="C595" s="3"/>
      <c r="D595" s="43"/>
      <c r="E595" s="3"/>
      <c r="F595" s="3"/>
      <c r="G595" s="3"/>
      <c r="H595" s="3"/>
      <c r="I595" s="3"/>
      <c r="J595" s="3"/>
      <c r="K595" s="3"/>
      <c r="L595" s="3"/>
      <c r="M595" s="3"/>
      <c r="N595" s="3"/>
      <c r="O595" s="3"/>
      <c r="P595" s="3"/>
      <c r="Q595" s="3"/>
      <c r="R595" s="3"/>
      <c r="S595" s="1"/>
      <c r="T595" s="1"/>
      <c r="U595" s="3"/>
      <c r="V595" s="3"/>
      <c r="W595" s="3"/>
      <c r="X595" s="3"/>
      <c r="Y595" s="3"/>
      <c r="Z595" s="3"/>
      <c r="AA595" s="3"/>
      <c r="AB595" s="3"/>
      <c r="AC595" s="3"/>
      <c r="AD595" s="3"/>
      <c r="AE595" s="3"/>
      <c r="AF595" s="3"/>
      <c r="AG595" s="3"/>
      <c r="AH595" s="3"/>
      <c r="AI595" s="3"/>
      <c r="AJ595" s="3"/>
      <c r="AK595" s="3"/>
      <c r="AL595" s="3"/>
      <c r="AM595" s="3"/>
      <c r="AN595" s="3"/>
      <c r="AO595" s="3"/>
    </row>
    <row r="596" spans="1:41" ht="12.75" customHeight="1" x14ac:dyDescent="0.2">
      <c r="A596" s="3"/>
      <c r="B596" s="3"/>
      <c r="C596" s="3"/>
      <c r="D596" s="43"/>
      <c r="E596" s="3"/>
      <c r="F596" s="3"/>
      <c r="G596" s="3"/>
      <c r="H596" s="3"/>
      <c r="I596" s="3"/>
      <c r="J596" s="3"/>
      <c r="K596" s="3"/>
      <c r="L596" s="3"/>
      <c r="M596" s="3"/>
      <c r="N596" s="3"/>
      <c r="O596" s="3"/>
      <c r="P596" s="3"/>
      <c r="Q596" s="3"/>
      <c r="R596" s="3"/>
      <c r="S596" s="1"/>
      <c r="T596" s="1"/>
      <c r="U596" s="3"/>
      <c r="V596" s="3"/>
      <c r="W596" s="3"/>
      <c r="X596" s="3"/>
      <c r="Y596" s="3"/>
      <c r="Z596" s="3"/>
      <c r="AA596" s="3"/>
      <c r="AB596" s="3"/>
      <c r="AC596" s="3"/>
      <c r="AD596" s="3"/>
      <c r="AE596" s="3"/>
      <c r="AF596" s="3"/>
      <c r="AG596" s="3"/>
      <c r="AH596" s="3"/>
      <c r="AI596" s="3"/>
      <c r="AJ596" s="3"/>
      <c r="AK596" s="3"/>
      <c r="AL596" s="3"/>
      <c r="AM596" s="3"/>
      <c r="AN596" s="3"/>
      <c r="AO596" s="3"/>
    </row>
    <row r="597" spans="1:41" ht="12.75" customHeight="1" x14ac:dyDescent="0.2">
      <c r="A597" s="3"/>
      <c r="B597" s="3"/>
      <c r="C597" s="3"/>
      <c r="D597" s="43"/>
      <c r="E597" s="3"/>
      <c r="F597" s="3"/>
      <c r="G597" s="3"/>
      <c r="H597" s="3"/>
      <c r="I597" s="3"/>
      <c r="J597" s="3"/>
      <c r="K597" s="3"/>
      <c r="L597" s="3"/>
      <c r="M597" s="3"/>
      <c r="N597" s="3"/>
      <c r="O597" s="3"/>
      <c r="P597" s="3"/>
      <c r="Q597" s="3"/>
      <c r="R597" s="3"/>
      <c r="S597" s="1"/>
      <c r="T597" s="1"/>
      <c r="U597" s="3"/>
      <c r="V597" s="3"/>
      <c r="W597" s="3"/>
      <c r="X597" s="3"/>
      <c r="Y597" s="3"/>
      <c r="Z597" s="3"/>
      <c r="AA597" s="3"/>
      <c r="AB597" s="3"/>
      <c r="AC597" s="3"/>
      <c r="AD597" s="3"/>
      <c r="AE597" s="3"/>
      <c r="AF597" s="3"/>
      <c r="AG597" s="3"/>
      <c r="AH597" s="3"/>
      <c r="AI597" s="3"/>
      <c r="AJ597" s="3"/>
      <c r="AK597" s="3"/>
      <c r="AL597" s="3"/>
      <c r="AM597" s="3"/>
      <c r="AN597" s="3"/>
      <c r="AO597" s="3"/>
    </row>
    <row r="598" spans="1:41" ht="12.75" customHeight="1" x14ac:dyDescent="0.2">
      <c r="A598" s="3"/>
      <c r="B598" s="3"/>
      <c r="C598" s="3"/>
      <c r="D598" s="43"/>
      <c r="E598" s="3"/>
      <c r="F598" s="3"/>
      <c r="G598" s="3"/>
      <c r="H598" s="3"/>
      <c r="I598" s="3"/>
      <c r="J598" s="3"/>
      <c r="K598" s="3"/>
      <c r="L598" s="3"/>
      <c r="M598" s="3"/>
      <c r="N598" s="3"/>
      <c r="O598" s="3"/>
      <c r="P598" s="3"/>
      <c r="Q598" s="3"/>
      <c r="R598" s="3"/>
      <c r="S598" s="1"/>
      <c r="T598" s="1"/>
      <c r="U598" s="3"/>
      <c r="V598" s="3"/>
      <c r="W598" s="3"/>
      <c r="X598" s="3"/>
      <c r="Y598" s="3"/>
      <c r="Z598" s="3"/>
      <c r="AA598" s="3"/>
      <c r="AB598" s="3"/>
      <c r="AC598" s="3"/>
      <c r="AD598" s="3"/>
      <c r="AE598" s="3"/>
      <c r="AF598" s="3"/>
      <c r="AG598" s="3"/>
      <c r="AH598" s="3"/>
      <c r="AI598" s="3"/>
      <c r="AJ598" s="3"/>
      <c r="AK598" s="3"/>
      <c r="AL598" s="3"/>
      <c r="AM598" s="3"/>
      <c r="AN598" s="3"/>
      <c r="AO598" s="3"/>
    </row>
    <row r="599" spans="1:41" ht="12.75" customHeight="1" x14ac:dyDescent="0.2">
      <c r="A599" s="3"/>
      <c r="B599" s="3"/>
      <c r="C599" s="3"/>
      <c r="D599" s="43"/>
      <c r="E599" s="3"/>
      <c r="F599" s="3"/>
      <c r="G599" s="3"/>
      <c r="H599" s="3"/>
      <c r="I599" s="3"/>
      <c r="J599" s="3"/>
      <c r="K599" s="3"/>
      <c r="L599" s="3"/>
      <c r="M599" s="3"/>
      <c r="N599" s="3"/>
      <c r="O599" s="3"/>
      <c r="P599" s="3"/>
      <c r="Q599" s="3"/>
      <c r="R599" s="3"/>
      <c r="S599" s="1"/>
      <c r="T599" s="1"/>
      <c r="U599" s="3"/>
      <c r="V599" s="3"/>
      <c r="W599" s="3"/>
      <c r="X599" s="3"/>
      <c r="Y599" s="3"/>
      <c r="Z599" s="3"/>
      <c r="AA599" s="3"/>
      <c r="AB599" s="3"/>
      <c r="AC599" s="3"/>
      <c r="AD599" s="3"/>
      <c r="AE599" s="3"/>
      <c r="AF599" s="3"/>
      <c r="AG599" s="3"/>
      <c r="AH599" s="3"/>
      <c r="AI599" s="3"/>
      <c r="AJ599" s="3"/>
      <c r="AK599" s="3"/>
      <c r="AL599" s="3"/>
      <c r="AM599" s="3"/>
      <c r="AN599" s="3"/>
      <c r="AO599" s="3"/>
    </row>
    <row r="600" spans="1:41" ht="12.75" customHeight="1" x14ac:dyDescent="0.2">
      <c r="A600" s="3"/>
      <c r="B600" s="3"/>
      <c r="C600" s="3"/>
      <c r="D600" s="43"/>
      <c r="E600" s="3"/>
      <c r="F600" s="3"/>
      <c r="G600" s="3"/>
      <c r="H600" s="3"/>
      <c r="I600" s="3"/>
      <c r="J600" s="3"/>
      <c r="K600" s="3"/>
      <c r="L600" s="3"/>
      <c r="M600" s="3"/>
      <c r="N600" s="3"/>
      <c r="O600" s="3"/>
      <c r="P600" s="3"/>
      <c r="Q600" s="3"/>
      <c r="R600" s="3"/>
      <c r="S600" s="1"/>
      <c r="T600" s="1"/>
      <c r="U600" s="3"/>
      <c r="V600" s="3"/>
      <c r="W600" s="3"/>
      <c r="X600" s="3"/>
      <c r="Y600" s="3"/>
      <c r="Z600" s="3"/>
      <c r="AA600" s="3"/>
      <c r="AB600" s="3"/>
      <c r="AC600" s="3"/>
      <c r="AD600" s="3"/>
      <c r="AE600" s="3"/>
      <c r="AF600" s="3"/>
      <c r="AG600" s="3"/>
      <c r="AH600" s="3"/>
      <c r="AI600" s="3"/>
      <c r="AJ600" s="3"/>
      <c r="AK600" s="3"/>
      <c r="AL600" s="3"/>
      <c r="AM600" s="3"/>
      <c r="AN600" s="3"/>
      <c r="AO600" s="3"/>
    </row>
    <row r="601" spans="1:41" ht="12.75" customHeight="1" x14ac:dyDescent="0.2">
      <c r="A601" s="3"/>
      <c r="B601" s="3"/>
      <c r="C601" s="3"/>
      <c r="D601" s="43"/>
      <c r="E601" s="3"/>
      <c r="F601" s="3"/>
      <c r="G601" s="3"/>
      <c r="H601" s="3"/>
      <c r="I601" s="3"/>
      <c r="J601" s="3"/>
      <c r="K601" s="3"/>
      <c r="L601" s="3"/>
      <c r="M601" s="3"/>
      <c r="N601" s="3"/>
      <c r="O601" s="3"/>
      <c r="P601" s="3"/>
      <c r="Q601" s="3"/>
      <c r="R601" s="3"/>
      <c r="S601" s="1"/>
      <c r="T601" s="1"/>
      <c r="U601" s="3"/>
      <c r="V601" s="3"/>
      <c r="W601" s="3"/>
      <c r="X601" s="3"/>
      <c r="Y601" s="3"/>
      <c r="Z601" s="3"/>
      <c r="AA601" s="3"/>
      <c r="AB601" s="3"/>
      <c r="AC601" s="3"/>
      <c r="AD601" s="3"/>
      <c r="AE601" s="3"/>
      <c r="AF601" s="3"/>
      <c r="AG601" s="3"/>
      <c r="AH601" s="3"/>
      <c r="AI601" s="3"/>
      <c r="AJ601" s="3"/>
      <c r="AK601" s="3"/>
      <c r="AL601" s="3"/>
      <c r="AM601" s="3"/>
      <c r="AN601" s="3"/>
      <c r="AO601" s="3"/>
    </row>
    <row r="602" spans="1:41" ht="12.75" customHeight="1" x14ac:dyDescent="0.2">
      <c r="A602" s="3"/>
      <c r="B602" s="3"/>
      <c r="C602" s="3"/>
      <c r="D602" s="43"/>
      <c r="E602" s="3"/>
      <c r="F602" s="3"/>
      <c r="G602" s="3"/>
      <c r="H602" s="3"/>
      <c r="I602" s="3"/>
      <c r="J602" s="3"/>
      <c r="K602" s="3"/>
      <c r="L602" s="3"/>
      <c r="M602" s="3"/>
      <c r="N602" s="3"/>
      <c r="O602" s="3"/>
      <c r="P602" s="3"/>
      <c r="Q602" s="3"/>
      <c r="R602" s="3"/>
      <c r="S602" s="1"/>
      <c r="T602" s="1"/>
      <c r="U602" s="3"/>
      <c r="V602" s="3"/>
      <c r="W602" s="3"/>
      <c r="X602" s="3"/>
      <c r="Y602" s="3"/>
      <c r="Z602" s="3"/>
      <c r="AA602" s="3"/>
      <c r="AB602" s="3"/>
      <c r="AC602" s="3"/>
      <c r="AD602" s="3"/>
      <c r="AE602" s="3"/>
      <c r="AF602" s="3"/>
      <c r="AG602" s="3"/>
      <c r="AH602" s="3"/>
      <c r="AI602" s="3"/>
      <c r="AJ602" s="3"/>
      <c r="AK602" s="3"/>
      <c r="AL602" s="3"/>
      <c r="AM602" s="3"/>
      <c r="AN602" s="3"/>
      <c r="AO602" s="3"/>
    </row>
    <row r="603" spans="1:41" ht="12.75" customHeight="1" x14ac:dyDescent="0.2">
      <c r="A603" s="3"/>
      <c r="B603" s="3"/>
      <c r="C603" s="3"/>
      <c r="D603" s="43"/>
      <c r="E603" s="3"/>
      <c r="F603" s="3"/>
      <c r="G603" s="3"/>
      <c r="H603" s="3"/>
      <c r="I603" s="3"/>
      <c r="J603" s="3"/>
      <c r="K603" s="3"/>
      <c r="L603" s="3"/>
      <c r="M603" s="3"/>
      <c r="N603" s="3"/>
      <c r="O603" s="3"/>
      <c r="P603" s="3"/>
      <c r="Q603" s="3"/>
      <c r="R603" s="3"/>
      <c r="S603" s="1"/>
      <c r="T603" s="1"/>
      <c r="U603" s="3"/>
      <c r="V603" s="3"/>
      <c r="W603" s="3"/>
      <c r="X603" s="3"/>
      <c r="Y603" s="3"/>
      <c r="Z603" s="3"/>
      <c r="AA603" s="3"/>
      <c r="AB603" s="3"/>
      <c r="AC603" s="3"/>
      <c r="AD603" s="3"/>
      <c r="AE603" s="3"/>
      <c r="AF603" s="3"/>
      <c r="AG603" s="3"/>
      <c r="AH603" s="3"/>
      <c r="AI603" s="3"/>
      <c r="AJ603" s="3"/>
      <c r="AK603" s="3"/>
      <c r="AL603" s="3"/>
      <c r="AM603" s="3"/>
      <c r="AN603" s="3"/>
      <c r="AO603" s="3"/>
    </row>
    <row r="604" spans="1:41" ht="12.75" customHeight="1" x14ac:dyDescent="0.2">
      <c r="A604" s="3"/>
      <c r="B604" s="3"/>
      <c r="C604" s="3"/>
      <c r="D604" s="43"/>
      <c r="E604" s="3"/>
      <c r="F604" s="3"/>
      <c r="G604" s="3"/>
      <c r="H604" s="3"/>
      <c r="I604" s="3"/>
      <c r="J604" s="3"/>
      <c r="K604" s="3"/>
      <c r="L604" s="3"/>
      <c r="M604" s="3"/>
      <c r="N604" s="3"/>
      <c r="O604" s="3"/>
      <c r="P604" s="3"/>
      <c r="Q604" s="3"/>
      <c r="R604" s="3"/>
      <c r="S604" s="1"/>
      <c r="T604" s="1"/>
      <c r="U604" s="3"/>
      <c r="V604" s="3"/>
      <c r="W604" s="3"/>
      <c r="X604" s="3"/>
      <c r="Y604" s="3"/>
      <c r="Z604" s="3"/>
      <c r="AA604" s="3"/>
      <c r="AB604" s="3"/>
      <c r="AC604" s="3"/>
      <c r="AD604" s="3"/>
      <c r="AE604" s="3"/>
      <c r="AF604" s="3"/>
      <c r="AG604" s="3"/>
      <c r="AH604" s="3"/>
      <c r="AI604" s="3"/>
      <c r="AJ604" s="3"/>
      <c r="AK604" s="3"/>
      <c r="AL604" s="3"/>
      <c r="AM604" s="3"/>
      <c r="AN604" s="3"/>
      <c r="AO604" s="3"/>
    </row>
    <row r="605" spans="1:41" ht="12.75" customHeight="1" x14ac:dyDescent="0.2">
      <c r="A605" s="3"/>
      <c r="B605" s="3"/>
      <c r="C605" s="3"/>
      <c r="D605" s="43"/>
      <c r="E605" s="3"/>
      <c r="F605" s="3"/>
      <c r="G605" s="3"/>
      <c r="H605" s="3"/>
      <c r="I605" s="3"/>
      <c r="J605" s="3"/>
      <c r="K605" s="3"/>
      <c r="L605" s="3"/>
      <c r="M605" s="3"/>
      <c r="N605" s="3"/>
      <c r="O605" s="3"/>
      <c r="P605" s="3"/>
      <c r="Q605" s="3"/>
      <c r="R605" s="3"/>
      <c r="S605" s="1"/>
      <c r="T605" s="1"/>
      <c r="U605" s="3"/>
      <c r="V605" s="3"/>
      <c r="W605" s="3"/>
      <c r="X605" s="3"/>
      <c r="Y605" s="3"/>
      <c r="Z605" s="3"/>
      <c r="AA605" s="3"/>
      <c r="AB605" s="3"/>
      <c r="AC605" s="3"/>
      <c r="AD605" s="3"/>
      <c r="AE605" s="3"/>
      <c r="AF605" s="3"/>
      <c r="AG605" s="3"/>
      <c r="AH605" s="3"/>
      <c r="AI605" s="3"/>
      <c r="AJ605" s="3"/>
      <c r="AK605" s="3"/>
      <c r="AL605" s="3"/>
      <c r="AM605" s="3"/>
      <c r="AN605" s="3"/>
      <c r="AO605" s="3"/>
    </row>
    <row r="606" spans="1:41" ht="12.75" customHeight="1" x14ac:dyDescent="0.2">
      <c r="A606" s="3"/>
      <c r="B606" s="3"/>
      <c r="C606" s="3"/>
      <c r="D606" s="43"/>
      <c r="E606" s="3"/>
      <c r="F606" s="3"/>
      <c r="G606" s="3"/>
      <c r="H606" s="3"/>
      <c r="I606" s="3"/>
      <c r="J606" s="3"/>
      <c r="K606" s="3"/>
      <c r="L606" s="3"/>
      <c r="M606" s="3"/>
      <c r="N606" s="3"/>
      <c r="O606" s="3"/>
      <c r="P606" s="3"/>
      <c r="Q606" s="3"/>
      <c r="R606" s="3"/>
      <c r="S606" s="1"/>
      <c r="T606" s="1"/>
      <c r="U606" s="3"/>
      <c r="V606" s="3"/>
      <c r="W606" s="3"/>
      <c r="X606" s="3"/>
      <c r="Y606" s="3"/>
      <c r="Z606" s="3"/>
      <c r="AA606" s="3"/>
      <c r="AB606" s="3"/>
      <c r="AC606" s="3"/>
      <c r="AD606" s="3"/>
      <c r="AE606" s="3"/>
      <c r="AF606" s="3"/>
      <c r="AG606" s="3"/>
      <c r="AH606" s="3"/>
      <c r="AI606" s="3"/>
      <c r="AJ606" s="3"/>
      <c r="AK606" s="3"/>
      <c r="AL606" s="3"/>
      <c r="AM606" s="3"/>
      <c r="AN606" s="3"/>
      <c r="AO606" s="3"/>
    </row>
    <row r="607" spans="1:41" ht="12.75" customHeight="1" x14ac:dyDescent="0.2">
      <c r="A607" s="3"/>
      <c r="B607" s="3"/>
      <c r="C607" s="3"/>
      <c r="D607" s="43"/>
      <c r="E607" s="3"/>
      <c r="F607" s="3"/>
      <c r="G607" s="3"/>
      <c r="H607" s="3"/>
      <c r="I607" s="3"/>
      <c r="J607" s="3"/>
      <c r="K607" s="3"/>
      <c r="L607" s="3"/>
      <c r="M607" s="3"/>
      <c r="N607" s="3"/>
      <c r="O607" s="3"/>
      <c r="P607" s="3"/>
      <c r="Q607" s="3"/>
      <c r="R607" s="3"/>
      <c r="S607" s="1"/>
      <c r="T607" s="1"/>
      <c r="U607" s="3"/>
      <c r="V607" s="3"/>
      <c r="W607" s="3"/>
      <c r="X607" s="3"/>
      <c r="Y607" s="3"/>
      <c r="Z607" s="3"/>
      <c r="AA607" s="3"/>
      <c r="AB607" s="3"/>
      <c r="AC607" s="3"/>
      <c r="AD607" s="3"/>
      <c r="AE607" s="3"/>
      <c r="AF607" s="3"/>
      <c r="AG607" s="3"/>
      <c r="AH607" s="3"/>
      <c r="AI607" s="3"/>
      <c r="AJ607" s="3"/>
      <c r="AK607" s="3"/>
      <c r="AL607" s="3"/>
      <c r="AM607" s="3"/>
      <c r="AN607" s="3"/>
      <c r="AO607" s="3"/>
    </row>
    <row r="608" spans="1:41" ht="12.75" customHeight="1" x14ac:dyDescent="0.2">
      <c r="A608" s="3"/>
      <c r="B608" s="3"/>
      <c r="C608" s="3"/>
      <c r="D608" s="43"/>
      <c r="E608" s="3"/>
      <c r="F608" s="3"/>
      <c r="G608" s="3"/>
      <c r="H608" s="3"/>
      <c r="I608" s="3"/>
      <c r="J608" s="3"/>
      <c r="K608" s="3"/>
      <c r="L608" s="3"/>
      <c r="M608" s="3"/>
      <c r="N608" s="3"/>
      <c r="O608" s="3"/>
      <c r="P608" s="3"/>
      <c r="Q608" s="3"/>
      <c r="R608" s="3"/>
      <c r="S608" s="1"/>
      <c r="T608" s="1"/>
      <c r="U608" s="3"/>
      <c r="V608" s="3"/>
      <c r="W608" s="3"/>
      <c r="X608" s="3"/>
      <c r="Y608" s="3"/>
      <c r="Z608" s="3"/>
      <c r="AA608" s="3"/>
      <c r="AB608" s="3"/>
      <c r="AC608" s="3"/>
      <c r="AD608" s="3"/>
      <c r="AE608" s="3"/>
      <c r="AF608" s="3"/>
      <c r="AG608" s="3"/>
      <c r="AH608" s="3"/>
      <c r="AI608" s="3"/>
      <c r="AJ608" s="3"/>
      <c r="AK608" s="3"/>
      <c r="AL608" s="3"/>
      <c r="AM608" s="3"/>
      <c r="AN608" s="3"/>
      <c r="AO608" s="3"/>
    </row>
    <row r="609" spans="1:41" ht="12.75" customHeight="1" x14ac:dyDescent="0.2">
      <c r="A609" s="3"/>
      <c r="B609" s="3"/>
      <c r="C609" s="3"/>
      <c r="D609" s="43"/>
      <c r="E609" s="3"/>
      <c r="F609" s="3"/>
      <c r="G609" s="3"/>
      <c r="H609" s="3"/>
      <c r="I609" s="3"/>
      <c r="J609" s="3"/>
      <c r="K609" s="3"/>
      <c r="L609" s="3"/>
      <c r="M609" s="3"/>
      <c r="N609" s="3"/>
      <c r="O609" s="3"/>
      <c r="P609" s="3"/>
      <c r="Q609" s="3"/>
      <c r="R609" s="3"/>
      <c r="S609" s="1"/>
      <c r="T609" s="1"/>
      <c r="U609" s="3"/>
      <c r="V609" s="3"/>
      <c r="W609" s="3"/>
      <c r="X609" s="3"/>
      <c r="Y609" s="3"/>
      <c r="Z609" s="3"/>
      <c r="AA609" s="3"/>
      <c r="AB609" s="3"/>
      <c r="AC609" s="3"/>
      <c r="AD609" s="3"/>
      <c r="AE609" s="3"/>
      <c r="AF609" s="3"/>
      <c r="AG609" s="3"/>
      <c r="AH609" s="3"/>
      <c r="AI609" s="3"/>
      <c r="AJ609" s="3"/>
      <c r="AK609" s="3"/>
      <c r="AL609" s="3"/>
      <c r="AM609" s="3"/>
      <c r="AN609" s="3"/>
      <c r="AO609" s="3"/>
    </row>
    <row r="610" spans="1:41" ht="12.75" customHeight="1" x14ac:dyDescent="0.2">
      <c r="A610" s="3"/>
      <c r="B610" s="3"/>
      <c r="C610" s="3"/>
      <c r="D610" s="43"/>
      <c r="E610" s="3"/>
      <c r="F610" s="3"/>
      <c r="G610" s="3"/>
      <c r="H610" s="3"/>
      <c r="I610" s="3"/>
      <c r="J610" s="3"/>
      <c r="K610" s="3"/>
      <c r="L610" s="3"/>
      <c r="M610" s="3"/>
      <c r="N610" s="3"/>
      <c r="O610" s="3"/>
      <c r="P610" s="3"/>
      <c r="Q610" s="3"/>
      <c r="R610" s="3"/>
      <c r="S610" s="1"/>
      <c r="T610" s="1"/>
      <c r="U610" s="3"/>
      <c r="V610" s="3"/>
      <c r="W610" s="3"/>
      <c r="X610" s="3"/>
      <c r="Y610" s="3"/>
      <c r="Z610" s="3"/>
      <c r="AA610" s="3"/>
      <c r="AB610" s="3"/>
      <c r="AC610" s="3"/>
      <c r="AD610" s="3"/>
      <c r="AE610" s="3"/>
      <c r="AF610" s="3"/>
      <c r="AG610" s="3"/>
      <c r="AH610" s="3"/>
      <c r="AI610" s="3"/>
      <c r="AJ610" s="3"/>
      <c r="AK610" s="3"/>
      <c r="AL610" s="3"/>
      <c r="AM610" s="3"/>
      <c r="AN610" s="3"/>
      <c r="AO610" s="3"/>
    </row>
    <row r="611" spans="1:41" ht="12.75" customHeight="1" x14ac:dyDescent="0.2">
      <c r="A611" s="3"/>
      <c r="B611" s="3"/>
      <c r="C611" s="3"/>
      <c r="D611" s="43"/>
      <c r="E611" s="3"/>
      <c r="F611" s="3"/>
      <c r="G611" s="3"/>
      <c r="H611" s="3"/>
      <c r="I611" s="3"/>
      <c r="J611" s="3"/>
      <c r="K611" s="3"/>
      <c r="L611" s="3"/>
      <c r="M611" s="3"/>
      <c r="N611" s="3"/>
      <c r="O611" s="3"/>
      <c r="P611" s="3"/>
      <c r="Q611" s="3"/>
      <c r="R611" s="3"/>
      <c r="S611" s="1"/>
      <c r="T611" s="1"/>
      <c r="U611" s="3"/>
      <c r="V611" s="3"/>
      <c r="W611" s="3"/>
      <c r="X611" s="3"/>
      <c r="Y611" s="3"/>
      <c r="Z611" s="3"/>
      <c r="AA611" s="3"/>
      <c r="AB611" s="3"/>
      <c r="AC611" s="3"/>
      <c r="AD611" s="3"/>
      <c r="AE611" s="3"/>
      <c r="AF611" s="3"/>
      <c r="AG611" s="3"/>
      <c r="AH611" s="3"/>
      <c r="AI611" s="3"/>
      <c r="AJ611" s="3"/>
      <c r="AK611" s="3"/>
      <c r="AL611" s="3"/>
      <c r="AM611" s="3"/>
      <c r="AN611" s="3"/>
      <c r="AO611" s="3"/>
    </row>
    <row r="612" spans="1:41" ht="12.75" customHeight="1" x14ac:dyDescent="0.2">
      <c r="A612" s="3"/>
      <c r="B612" s="3"/>
      <c r="C612" s="3"/>
      <c r="D612" s="43"/>
      <c r="E612" s="3"/>
      <c r="F612" s="3"/>
      <c r="G612" s="3"/>
      <c r="H612" s="3"/>
      <c r="I612" s="3"/>
      <c r="J612" s="3"/>
      <c r="K612" s="3"/>
      <c r="L612" s="3"/>
      <c r="M612" s="3"/>
      <c r="N612" s="3"/>
      <c r="O612" s="3"/>
      <c r="P612" s="3"/>
      <c r="Q612" s="3"/>
      <c r="R612" s="3"/>
      <c r="S612" s="1"/>
      <c r="T612" s="1"/>
      <c r="U612" s="3"/>
      <c r="V612" s="3"/>
      <c r="W612" s="3"/>
      <c r="X612" s="3"/>
      <c r="Y612" s="3"/>
      <c r="Z612" s="3"/>
      <c r="AA612" s="3"/>
      <c r="AB612" s="3"/>
      <c r="AC612" s="3"/>
      <c r="AD612" s="3"/>
      <c r="AE612" s="3"/>
      <c r="AF612" s="3"/>
      <c r="AG612" s="3"/>
      <c r="AH612" s="3"/>
      <c r="AI612" s="3"/>
      <c r="AJ612" s="3"/>
      <c r="AK612" s="3"/>
      <c r="AL612" s="3"/>
      <c r="AM612" s="3"/>
      <c r="AN612" s="3"/>
      <c r="AO612" s="3"/>
    </row>
    <row r="613" spans="1:41" ht="12.75" customHeight="1" x14ac:dyDescent="0.2">
      <c r="A613" s="3"/>
      <c r="B613" s="3"/>
      <c r="C613" s="3"/>
      <c r="D613" s="43"/>
      <c r="E613" s="3"/>
      <c r="F613" s="3"/>
      <c r="G613" s="3"/>
      <c r="H613" s="3"/>
      <c r="I613" s="3"/>
      <c r="J613" s="3"/>
      <c r="K613" s="3"/>
      <c r="L613" s="3"/>
      <c r="M613" s="3"/>
      <c r="N613" s="3"/>
      <c r="O613" s="3"/>
      <c r="P613" s="3"/>
      <c r="Q613" s="3"/>
      <c r="R613" s="3"/>
      <c r="S613" s="1"/>
      <c r="T613" s="1"/>
      <c r="U613" s="3"/>
      <c r="V613" s="3"/>
      <c r="W613" s="3"/>
      <c r="X613" s="3"/>
      <c r="Y613" s="3"/>
      <c r="Z613" s="3"/>
      <c r="AA613" s="3"/>
      <c r="AB613" s="3"/>
      <c r="AC613" s="3"/>
      <c r="AD613" s="3"/>
      <c r="AE613" s="3"/>
      <c r="AF613" s="3"/>
      <c r="AG613" s="3"/>
      <c r="AH613" s="3"/>
      <c r="AI613" s="3"/>
      <c r="AJ613" s="3"/>
      <c r="AK613" s="3"/>
      <c r="AL613" s="3"/>
      <c r="AM613" s="3"/>
      <c r="AN613" s="3"/>
      <c r="AO613" s="3"/>
    </row>
    <row r="614" spans="1:41" ht="12.75" customHeight="1" x14ac:dyDescent="0.2">
      <c r="A614" s="3"/>
      <c r="B614" s="3"/>
      <c r="C614" s="3"/>
      <c r="D614" s="43"/>
      <c r="E614" s="3"/>
      <c r="F614" s="3"/>
      <c r="G614" s="3"/>
      <c r="H614" s="3"/>
      <c r="I614" s="3"/>
      <c r="J614" s="3"/>
      <c r="K614" s="3"/>
      <c r="L614" s="3"/>
      <c r="M614" s="3"/>
      <c r="N614" s="3"/>
      <c r="O614" s="3"/>
      <c r="P614" s="3"/>
      <c r="Q614" s="3"/>
      <c r="R614" s="3"/>
      <c r="S614" s="1"/>
      <c r="T614" s="1"/>
      <c r="U614" s="3"/>
      <c r="V614" s="3"/>
      <c r="W614" s="3"/>
      <c r="X614" s="3"/>
      <c r="Y614" s="3"/>
      <c r="Z614" s="3"/>
      <c r="AA614" s="3"/>
      <c r="AB614" s="3"/>
      <c r="AC614" s="3"/>
      <c r="AD614" s="3"/>
      <c r="AE614" s="3"/>
      <c r="AF614" s="3"/>
      <c r="AG614" s="3"/>
      <c r="AH614" s="3"/>
      <c r="AI614" s="3"/>
      <c r="AJ614" s="3"/>
      <c r="AK614" s="3"/>
      <c r="AL614" s="3"/>
      <c r="AM614" s="3"/>
      <c r="AN614" s="3"/>
      <c r="AO614" s="3"/>
    </row>
    <row r="615" spans="1:41" ht="12.75" customHeight="1" x14ac:dyDescent="0.2">
      <c r="A615" s="3"/>
      <c r="B615" s="3"/>
      <c r="C615" s="3"/>
      <c r="D615" s="43"/>
      <c r="E615" s="3"/>
      <c r="F615" s="3"/>
      <c r="G615" s="3"/>
      <c r="H615" s="3"/>
      <c r="I615" s="3"/>
      <c r="J615" s="3"/>
      <c r="K615" s="3"/>
      <c r="L615" s="3"/>
      <c r="M615" s="3"/>
      <c r="N615" s="3"/>
      <c r="O615" s="3"/>
      <c r="P615" s="3"/>
      <c r="Q615" s="3"/>
      <c r="R615" s="3"/>
      <c r="S615" s="1"/>
      <c r="T615" s="1"/>
      <c r="U615" s="3"/>
      <c r="V615" s="3"/>
      <c r="W615" s="3"/>
      <c r="X615" s="3"/>
      <c r="Y615" s="3"/>
      <c r="Z615" s="3"/>
      <c r="AA615" s="3"/>
      <c r="AB615" s="3"/>
      <c r="AC615" s="3"/>
      <c r="AD615" s="3"/>
      <c r="AE615" s="3"/>
      <c r="AF615" s="3"/>
      <c r="AG615" s="3"/>
      <c r="AH615" s="3"/>
      <c r="AI615" s="3"/>
      <c r="AJ615" s="3"/>
      <c r="AK615" s="3"/>
      <c r="AL615" s="3"/>
      <c r="AM615" s="3"/>
      <c r="AN615" s="3"/>
      <c r="AO615" s="3"/>
    </row>
    <row r="616" spans="1:41" ht="12.75" customHeight="1" x14ac:dyDescent="0.2">
      <c r="A616" s="3"/>
      <c r="B616" s="3"/>
      <c r="C616" s="3"/>
      <c r="D616" s="43"/>
      <c r="E616" s="3"/>
      <c r="F616" s="3"/>
      <c r="G616" s="3"/>
      <c r="H616" s="3"/>
      <c r="I616" s="3"/>
      <c r="J616" s="3"/>
      <c r="K616" s="3"/>
      <c r="L616" s="3"/>
      <c r="M616" s="3"/>
      <c r="N616" s="3"/>
      <c r="O616" s="3"/>
      <c r="P616" s="3"/>
      <c r="Q616" s="3"/>
      <c r="R616" s="3"/>
      <c r="S616" s="1"/>
      <c r="T616" s="1"/>
      <c r="U616" s="3"/>
      <c r="V616" s="3"/>
      <c r="W616" s="3"/>
      <c r="X616" s="3"/>
      <c r="Y616" s="3"/>
      <c r="Z616" s="3"/>
      <c r="AA616" s="3"/>
      <c r="AB616" s="3"/>
      <c r="AC616" s="3"/>
      <c r="AD616" s="3"/>
      <c r="AE616" s="3"/>
      <c r="AF616" s="3"/>
      <c r="AG616" s="3"/>
      <c r="AH616" s="3"/>
      <c r="AI616" s="3"/>
      <c r="AJ616" s="3"/>
      <c r="AK616" s="3"/>
      <c r="AL616" s="3"/>
      <c r="AM616" s="3"/>
      <c r="AN616" s="3"/>
      <c r="AO616" s="3"/>
    </row>
    <row r="617" spans="1:41" ht="12.75" customHeight="1" x14ac:dyDescent="0.2">
      <c r="A617" s="3"/>
      <c r="B617" s="3"/>
      <c r="C617" s="3"/>
      <c r="D617" s="43"/>
      <c r="E617" s="3"/>
      <c r="F617" s="3"/>
      <c r="G617" s="3"/>
      <c r="H617" s="3"/>
      <c r="I617" s="3"/>
      <c r="J617" s="3"/>
      <c r="K617" s="3"/>
      <c r="L617" s="3"/>
      <c r="M617" s="3"/>
      <c r="N617" s="3"/>
      <c r="O617" s="3"/>
      <c r="P617" s="3"/>
      <c r="Q617" s="3"/>
      <c r="R617" s="3"/>
      <c r="S617" s="1"/>
      <c r="T617" s="1"/>
      <c r="U617" s="3"/>
      <c r="V617" s="3"/>
      <c r="W617" s="3"/>
      <c r="X617" s="3"/>
      <c r="Y617" s="3"/>
      <c r="Z617" s="3"/>
      <c r="AA617" s="3"/>
      <c r="AB617" s="3"/>
      <c r="AC617" s="3"/>
      <c r="AD617" s="3"/>
      <c r="AE617" s="3"/>
      <c r="AF617" s="3"/>
      <c r="AG617" s="3"/>
      <c r="AH617" s="3"/>
      <c r="AI617" s="3"/>
      <c r="AJ617" s="3"/>
      <c r="AK617" s="3"/>
      <c r="AL617" s="3"/>
      <c r="AM617" s="3"/>
      <c r="AN617" s="3"/>
      <c r="AO617" s="3"/>
    </row>
    <row r="618" spans="1:41" ht="12.75" customHeight="1" x14ac:dyDescent="0.2">
      <c r="A618" s="3"/>
      <c r="B618" s="3"/>
      <c r="C618" s="3"/>
      <c r="D618" s="43"/>
      <c r="E618" s="3"/>
      <c r="F618" s="3"/>
      <c r="G618" s="3"/>
      <c r="H618" s="3"/>
      <c r="I618" s="3"/>
      <c r="J618" s="3"/>
      <c r="K618" s="3"/>
      <c r="L618" s="3"/>
      <c r="M618" s="3"/>
      <c r="N618" s="3"/>
      <c r="O618" s="3"/>
      <c r="P618" s="3"/>
      <c r="Q618" s="3"/>
      <c r="R618" s="3"/>
      <c r="S618" s="1"/>
      <c r="T618" s="1"/>
      <c r="U618" s="3"/>
      <c r="V618" s="3"/>
      <c r="W618" s="3"/>
      <c r="X618" s="3"/>
      <c r="Y618" s="3"/>
      <c r="Z618" s="3"/>
      <c r="AA618" s="3"/>
      <c r="AB618" s="3"/>
      <c r="AC618" s="3"/>
      <c r="AD618" s="3"/>
      <c r="AE618" s="3"/>
      <c r="AF618" s="3"/>
      <c r="AG618" s="3"/>
      <c r="AH618" s="3"/>
      <c r="AI618" s="3"/>
      <c r="AJ618" s="3"/>
      <c r="AK618" s="3"/>
      <c r="AL618" s="3"/>
      <c r="AM618" s="3"/>
      <c r="AN618" s="3"/>
      <c r="AO618" s="3"/>
    </row>
    <row r="619" spans="1:41" ht="12.75" customHeight="1" x14ac:dyDescent="0.2">
      <c r="A619" s="3"/>
      <c r="B619" s="3"/>
      <c r="C619" s="3"/>
      <c r="D619" s="43"/>
      <c r="E619" s="3"/>
      <c r="F619" s="3"/>
      <c r="G619" s="3"/>
      <c r="H619" s="3"/>
      <c r="I619" s="3"/>
      <c r="J619" s="3"/>
      <c r="K619" s="3"/>
      <c r="L619" s="3"/>
      <c r="M619" s="3"/>
      <c r="N619" s="3"/>
      <c r="O619" s="3"/>
      <c r="P619" s="3"/>
      <c r="Q619" s="3"/>
      <c r="R619" s="3"/>
      <c r="S619" s="1"/>
      <c r="T619" s="1"/>
      <c r="U619" s="3"/>
      <c r="V619" s="3"/>
      <c r="W619" s="3"/>
      <c r="X619" s="3"/>
      <c r="Y619" s="3"/>
      <c r="Z619" s="3"/>
      <c r="AA619" s="3"/>
      <c r="AB619" s="3"/>
      <c r="AC619" s="3"/>
      <c r="AD619" s="3"/>
      <c r="AE619" s="3"/>
      <c r="AF619" s="3"/>
      <c r="AG619" s="3"/>
      <c r="AH619" s="3"/>
      <c r="AI619" s="3"/>
      <c r="AJ619" s="3"/>
      <c r="AK619" s="3"/>
      <c r="AL619" s="3"/>
      <c r="AM619" s="3"/>
      <c r="AN619" s="3"/>
      <c r="AO619" s="3"/>
    </row>
    <row r="620" spans="1:41" ht="12.75" customHeight="1" x14ac:dyDescent="0.2">
      <c r="A620" s="3"/>
      <c r="B620" s="3"/>
      <c r="C620" s="3"/>
      <c r="D620" s="43"/>
      <c r="E620" s="3"/>
      <c r="F620" s="3"/>
      <c r="G620" s="3"/>
      <c r="H620" s="3"/>
      <c r="I620" s="3"/>
      <c r="J620" s="3"/>
      <c r="K620" s="3"/>
      <c r="L620" s="3"/>
      <c r="M620" s="3"/>
      <c r="N620" s="3"/>
      <c r="O620" s="3"/>
      <c r="P620" s="3"/>
      <c r="Q620" s="3"/>
      <c r="R620" s="3"/>
      <c r="S620" s="1"/>
      <c r="T620" s="1"/>
      <c r="U620" s="3"/>
      <c r="V620" s="3"/>
      <c r="W620" s="3"/>
      <c r="X620" s="3"/>
      <c r="Y620" s="3"/>
      <c r="Z620" s="3"/>
      <c r="AA620" s="3"/>
      <c r="AB620" s="3"/>
      <c r="AC620" s="3"/>
      <c r="AD620" s="3"/>
      <c r="AE620" s="3"/>
      <c r="AF620" s="3"/>
      <c r="AG620" s="3"/>
      <c r="AH620" s="3"/>
      <c r="AI620" s="3"/>
      <c r="AJ620" s="3"/>
      <c r="AK620" s="3"/>
      <c r="AL620" s="3"/>
      <c r="AM620" s="3"/>
      <c r="AN620" s="3"/>
      <c r="AO620" s="3"/>
    </row>
    <row r="621" spans="1:41" ht="12.75" customHeight="1" x14ac:dyDescent="0.2">
      <c r="A621" s="3"/>
      <c r="B621" s="3"/>
      <c r="C621" s="3"/>
      <c r="D621" s="43"/>
      <c r="E621" s="3"/>
      <c r="F621" s="3"/>
      <c r="G621" s="3"/>
      <c r="H621" s="3"/>
      <c r="I621" s="3"/>
      <c r="J621" s="3"/>
      <c r="K621" s="3"/>
      <c r="L621" s="3"/>
      <c r="M621" s="3"/>
      <c r="N621" s="3"/>
      <c r="O621" s="3"/>
      <c r="P621" s="3"/>
      <c r="Q621" s="3"/>
      <c r="R621" s="3"/>
      <c r="S621" s="1"/>
      <c r="T621" s="1"/>
      <c r="U621" s="3"/>
      <c r="V621" s="3"/>
      <c r="W621" s="3"/>
      <c r="X621" s="3"/>
      <c r="Y621" s="3"/>
      <c r="Z621" s="3"/>
      <c r="AA621" s="3"/>
      <c r="AB621" s="3"/>
      <c r="AC621" s="3"/>
      <c r="AD621" s="3"/>
      <c r="AE621" s="3"/>
      <c r="AF621" s="3"/>
      <c r="AG621" s="3"/>
      <c r="AH621" s="3"/>
      <c r="AI621" s="3"/>
      <c r="AJ621" s="3"/>
      <c r="AK621" s="3"/>
      <c r="AL621" s="3"/>
      <c r="AM621" s="3"/>
      <c r="AN621" s="3"/>
      <c r="AO621" s="3"/>
    </row>
    <row r="622" spans="1:41" ht="12.75" customHeight="1" x14ac:dyDescent="0.2">
      <c r="A622" s="3"/>
      <c r="B622" s="3"/>
      <c r="C622" s="3"/>
      <c r="D622" s="43"/>
      <c r="E622" s="3"/>
      <c r="F622" s="3"/>
      <c r="G622" s="3"/>
      <c r="H622" s="3"/>
      <c r="I622" s="3"/>
      <c r="J622" s="3"/>
      <c r="K622" s="3"/>
      <c r="L622" s="3"/>
      <c r="M622" s="3"/>
      <c r="N622" s="3"/>
      <c r="O622" s="3"/>
      <c r="P622" s="3"/>
      <c r="Q622" s="3"/>
      <c r="R622" s="3"/>
      <c r="S622" s="1"/>
      <c r="T622" s="1"/>
      <c r="U622" s="3"/>
      <c r="V622" s="3"/>
      <c r="W622" s="3"/>
      <c r="X622" s="3"/>
      <c r="Y622" s="3"/>
      <c r="Z622" s="3"/>
      <c r="AA622" s="3"/>
      <c r="AB622" s="3"/>
      <c r="AC622" s="3"/>
      <c r="AD622" s="3"/>
      <c r="AE622" s="3"/>
      <c r="AF622" s="3"/>
      <c r="AG622" s="3"/>
      <c r="AH622" s="3"/>
      <c r="AI622" s="3"/>
      <c r="AJ622" s="3"/>
      <c r="AK622" s="3"/>
      <c r="AL622" s="3"/>
      <c r="AM622" s="3"/>
      <c r="AN622" s="3"/>
      <c r="AO622" s="3"/>
    </row>
    <row r="623" spans="1:41" ht="12.75" customHeight="1" x14ac:dyDescent="0.2">
      <c r="A623" s="3"/>
      <c r="B623" s="3"/>
      <c r="C623" s="3"/>
      <c r="D623" s="43"/>
      <c r="E623" s="3"/>
      <c r="F623" s="3"/>
      <c r="G623" s="3"/>
      <c r="H623" s="3"/>
      <c r="I623" s="3"/>
      <c r="J623" s="3"/>
      <c r="K623" s="3"/>
      <c r="L623" s="3"/>
      <c r="M623" s="3"/>
      <c r="N623" s="3"/>
      <c r="O623" s="3"/>
      <c r="P623" s="3"/>
      <c r="Q623" s="3"/>
      <c r="R623" s="3"/>
      <c r="S623" s="1"/>
      <c r="T623" s="1"/>
      <c r="U623" s="3"/>
      <c r="V623" s="3"/>
      <c r="W623" s="3"/>
      <c r="X623" s="3"/>
      <c r="Y623" s="3"/>
      <c r="Z623" s="3"/>
      <c r="AA623" s="3"/>
      <c r="AB623" s="3"/>
      <c r="AC623" s="3"/>
      <c r="AD623" s="3"/>
      <c r="AE623" s="3"/>
      <c r="AF623" s="3"/>
      <c r="AG623" s="3"/>
      <c r="AH623" s="3"/>
      <c r="AI623" s="3"/>
      <c r="AJ623" s="3"/>
      <c r="AK623" s="3"/>
      <c r="AL623" s="3"/>
      <c r="AM623" s="3"/>
      <c r="AN623" s="3"/>
      <c r="AO623" s="3"/>
    </row>
    <row r="624" spans="1:41" ht="12.75" customHeight="1" x14ac:dyDescent="0.2">
      <c r="A624" s="3"/>
      <c r="B624" s="3"/>
      <c r="C624" s="3"/>
      <c r="D624" s="43"/>
      <c r="E624" s="3"/>
      <c r="F624" s="3"/>
      <c r="G624" s="3"/>
      <c r="H624" s="3"/>
      <c r="I624" s="3"/>
      <c r="J624" s="3"/>
      <c r="K624" s="3"/>
      <c r="L624" s="3"/>
      <c r="M624" s="3"/>
      <c r="N624" s="3"/>
      <c r="O624" s="3"/>
      <c r="P624" s="3"/>
      <c r="Q624" s="3"/>
      <c r="R624" s="3"/>
      <c r="S624" s="1"/>
      <c r="T624" s="1"/>
      <c r="U624" s="3"/>
      <c r="V624" s="3"/>
      <c r="W624" s="3"/>
      <c r="X624" s="3"/>
      <c r="Y624" s="3"/>
      <c r="Z624" s="3"/>
      <c r="AA624" s="3"/>
      <c r="AB624" s="3"/>
      <c r="AC624" s="3"/>
      <c r="AD624" s="3"/>
      <c r="AE624" s="3"/>
      <c r="AF624" s="3"/>
      <c r="AG624" s="3"/>
      <c r="AH624" s="3"/>
      <c r="AI624" s="3"/>
      <c r="AJ624" s="3"/>
      <c r="AK624" s="3"/>
      <c r="AL624" s="3"/>
      <c r="AM624" s="3"/>
      <c r="AN624" s="3"/>
      <c r="AO624" s="3"/>
    </row>
    <row r="625" spans="1:41" ht="12.75" customHeight="1" x14ac:dyDescent="0.2">
      <c r="A625" s="3"/>
      <c r="B625" s="3"/>
      <c r="C625" s="3"/>
      <c r="D625" s="43"/>
      <c r="E625" s="3"/>
      <c r="F625" s="3"/>
      <c r="G625" s="3"/>
      <c r="H625" s="3"/>
      <c r="I625" s="3"/>
      <c r="J625" s="3"/>
      <c r="K625" s="3"/>
      <c r="L625" s="3"/>
      <c r="M625" s="3"/>
      <c r="N625" s="3"/>
      <c r="O625" s="3"/>
      <c r="P625" s="3"/>
      <c r="Q625" s="3"/>
      <c r="R625" s="3"/>
      <c r="S625" s="1"/>
      <c r="T625" s="1"/>
      <c r="U625" s="3"/>
      <c r="V625" s="3"/>
      <c r="W625" s="3"/>
      <c r="X625" s="3"/>
      <c r="Y625" s="3"/>
      <c r="Z625" s="3"/>
      <c r="AA625" s="3"/>
      <c r="AB625" s="3"/>
      <c r="AC625" s="3"/>
      <c r="AD625" s="3"/>
      <c r="AE625" s="3"/>
      <c r="AF625" s="3"/>
      <c r="AG625" s="3"/>
      <c r="AH625" s="3"/>
      <c r="AI625" s="3"/>
      <c r="AJ625" s="3"/>
      <c r="AK625" s="3"/>
      <c r="AL625" s="3"/>
      <c r="AM625" s="3"/>
      <c r="AN625" s="3"/>
      <c r="AO625" s="3"/>
    </row>
    <row r="626" spans="1:41" ht="12.75" customHeight="1" x14ac:dyDescent="0.2">
      <c r="A626" s="3"/>
      <c r="B626" s="3"/>
      <c r="C626" s="3"/>
      <c r="D626" s="43"/>
      <c r="E626" s="3"/>
      <c r="F626" s="3"/>
      <c r="G626" s="3"/>
      <c r="H626" s="3"/>
      <c r="I626" s="3"/>
      <c r="J626" s="3"/>
      <c r="K626" s="3"/>
      <c r="L626" s="3"/>
      <c r="M626" s="3"/>
      <c r="N626" s="3"/>
      <c r="O626" s="3"/>
      <c r="P626" s="3"/>
      <c r="Q626" s="3"/>
      <c r="R626" s="3"/>
      <c r="S626" s="1"/>
      <c r="T626" s="1"/>
      <c r="U626" s="3"/>
      <c r="V626" s="3"/>
      <c r="W626" s="3"/>
      <c r="X626" s="3"/>
      <c r="Y626" s="3"/>
      <c r="Z626" s="3"/>
      <c r="AA626" s="3"/>
      <c r="AB626" s="3"/>
      <c r="AC626" s="3"/>
      <c r="AD626" s="3"/>
      <c r="AE626" s="3"/>
      <c r="AF626" s="3"/>
      <c r="AG626" s="3"/>
      <c r="AH626" s="3"/>
      <c r="AI626" s="3"/>
      <c r="AJ626" s="3"/>
      <c r="AK626" s="3"/>
      <c r="AL626" s="3"/>
      <c r="AM626" s="3"/>
      <c r="AN626" s="3"/>
      <c r="AO626" s="3"/>
    </row>
    <row r="627" spans="1:41" ht="12.75" customHeight="1" x14ac:dyDescent="0.2">
      <c r="A627" s="3"/>
      <c r="B627" s="3"/>
      <c r="C627" s="3"/>
      <c r="D627" s="43"/>
      <c r="E627" s="3"/>
      <c r="F627" s="3"/>
      <c r="G627" s="3"/>
      <c r="H627" s="3"/>
      <c r="I627" s="3"/>
      <c r="J627" s="3"/>
      <c r="K627" s="3"/>
      <c r="L627" s="3"/>
      <c r="M627" s="3"/>
      <c r="N627" s="3"/>
      <c r="O627" s="3"/>
      <c r="P627" s="3"/>
      <c r="Q627" s="3"/>
      <c r="R627" s="3"/>
      <c r="S627" s="1"/>
      <c r="T627" s="1"/>
      <c r="U627" s="3"/>
      <c r="V627" s="3"/>
      <c r="W627" s="3"/>
      <c r="X627" s="3"/>
      <c r="Y627" s="3"/>
      <c r="Z627" s="3"/>
      <c r="AA627" s="3"/>
      <c r="AB627" s="3"/>
      <c r="AC627" s="3"/>
      <c r="AD627" s="3"/>
      <c r="AE627" s="3"/>
      <c r="AF627" s="3"/>
      <c r="AG627" s="3"/>
      <c r="AH627" s="3"/>
      <c r="AI627" s="3"/>
      <c r="AJ627" s="3"/>
      <c r="AK627" s="3"/>
      <c r="AL627" s="3"/>
      <c r="AM627" s="3"/>
      <c r="AN627" s="3"/>
      <c r="AO627" s="3"/>
    </row>
    <row r="628" spans="1:41" ht="12.75" customHeight="1" x14ac:dyDescent="0.2">
      <c r="A628" s="3"/>
      <c r="B628" s="3"/>
      <c r="C628" s="3"/>
      <c r="D628" s="43"/>
      <c r="E628" s="3"/>
      <c r="F628" s="3"/>
      <c r="G628" s="3"/>
      <c r="H628" s="3"/>
      <c r="I628" s="3"/>
      <c r="J628" s="3"/>
      <c r="K628" s="3"/>
      <c r="L628" s="3"/>
      <c r="M628" s="3"/>
      <c r="N628" s="3"/>
      <c r="O628" s="3"/>
      <c r="P628" s="3"/>
      <c r="Q628" s="3"/>
      <c r="R628" s="3"/>
      <c r="S628" s="1"/>
      <c r="T628" s="1"/>
      <c r="U628" s="3"/>
      <c r="V628" s="3"/>
      <c r="W628" s="3"/>
      <c r="X628" s="3"/>
      <c r="Y628" s="3"/>
      <c r="Z628" s="3"/>
      <c r="AA628" s="3"/>
      <c r="AB628" s="3"/>
      <c r="AC628" s="3"/>
      <c r="AD628" s="3"/>
      <c r="AE628" s="3"/>
      <c r="AF628" s="3"/>
      <c r="AG628" s="3"/>
      <c r="AH628" s="3"/>
      <c r="AI628" s="3"/>
      <c r="AJ628" s="3"/>
      <c r="AK628" s="3"/>
      <c r="AL628" s="3"/>
      <c r="AM628" s="3"/>
      <c r="AN628" s="3"/>
      <c r="AO628" s="3"/>
    </row>
    <row r="629" spans="1:41" ht="12.75" customHeight="1" x14ac:dyDescent="0.2">
      <c r="A629" s="3"/>
      <c r="B629" s="3"/>
      <c r="C629" s="3"/>
      <c r="D629" s="43"/>
      <c r="E629" s="3"/>
      <c r="F629" s="3"/>
      <c r="G629" s="3"/>
      <c r="H629" s="3"/>
      <c r="I629" s="3"/>
      <c r="J629" s="3"/>
      <c r="K629" s="3"/>
      <c r="L629" s="3"/>
      <c r="M629" s="3"/>
      <c r="N629" s="3"/>
      <c r="O629" s="3"/>
      <c r="P629" s="3"/>
      <c r="Q629" s="3"/>
      <c r="R629" s="3"/>
      <c r="S629" s="1"/>
      <c r="T629" s="1"/>
      <c r="U629" s="3"/>
      <c r="V629" s="3"/>
      <c r="W629" s="3"/>
      <c r="X629" s="3"/>
      <c r="Y629" s="3"/>
      <c r="Z629" s="3"/>
      <c r="AA629" s="3"/>
      <c r="AB629" s="3"/>
      <c r="AC629" s="3"/>
      <c r="AD629" s="3"/>
      <c r="AE629" s="3"/>
      <c r="AF629" s="3"/>
      <c r="AG629" s="3"/>
      <c r="AH629" s="3"/>
      <c r="AI629" s="3"/>
      <c r="AJ629" s="3"/>
      <c r="AK629" s="3"/>
      <c r="AL629" s="3"/>
      <c r="AM629" s="3"/>
      <c r="AN629" s="3"/>
      <c r="AO629" s="3"/>
    </row>
    <row r="630" spans="1:41" ht="12.75" customHeight="1" x14ac:dyDescent="0.2">
      <c r="A630" s="3"/>
      <c r="B630" s="3"/>
      <c r="C630" s="3"/>
      <c r="D630" s="43"/>
      <c r="E630" s="3"/>
      <c r="F630" s="3"/>
      <c r="G630" s="3"/>
      <c r="H630" s="3"/>
      <c r="I630" s="3"/>
      <c r="J630" s="3"/>
      <c r="K630" s="3"/>
      <c r="L630" s="3"/>
      <c r="M630" s="3"/>
      <c r="N630" s="3"/>
      <c r="O630" s="3"/>
      <c r="P630" s="3"/>
      <c r="Q630" s="3"/>
      <c r="R630" s="3"/>
      <c r="S630" s="1"/>
      <c r="T630" s="1"/>
      <c r="U630" s="3"/>
      <c r="V630" s="3"/>
      <c r="W630" s="3"/>
      <c r="X630" s="3"/>
      <c r="Y630" s="3"/>
      <c r="Z630" s="3"/>
      <c r="AA630" s="3"/>
      <c r="AB630" s="3"/>
      <c r="AC630" s="3"/>
      <c r="AD630" s="3"/>
      <c r="AE630" s="3"/>
      <c r="AF630" s="3"/>
      <c r="AG630" s="3"/>
      <c r="AH630" s="3"/>
      <c r="AI630" s="3"/>
      <c r="AJ630" s="3"/>
      <c r="AK630" s="3"/>
      <c r="AL630" s="3"/>
      <c r="AM630" s="3"/>
      <c r="AN630" s="3"/>
      <c r="AO630" s="3"/>
    </row>
    <row r="631" spans="1:41" ht="12.75" customHeight="1" x14ac:dyDescent="0.2">
      <c r="A631" s="3"/>
      <c r="B631" s="3"/>
      <c r="C631" s="3"/>
      <c r="D631" s="43"/>
      <c r="E631" s="3"/>
      <c r="F631" s="3"/>
      <c r="G631" s="3"/>
      <c r="H631" s="3"/>
      <c r="I631" s="3"/>
      <c r="J631" s="3"/>
      <c r="K631" s="3"/>
      <c r="L631" s="3"/>
      <c r="M631" s="3"/>
      <c r="N631" s="3"/>
      <c r="O631" s="3"/>
      <c r="P631" s="3"/>
      <c r="Q631" s="3"/>
      <c r="R631" s="3"/>
      <c r="S631" s="1"/>
      <c r="T631" s="1"/>
      <c r="U631" s="3"/>
      <c r="V631" s="3"/>
      <c r="W631" s="3"/>
      <c r="X631" s="3"/>
      <c r="Y631" s="3"/>
      <c r="Z631" s="3"/>
      <c r="AA631" s="3"/>
      <c r="AB631" s="3"/>
      <c r="AC631" s="3"/>
      <c r="AD631" s="3"/>
      <c r="AE631" s="3"/>
      <c r="AF631" s="3"/>
      <c r="AG631" s="3"/>
      <c r="AH631" s="3"/>
      <c r="AI631" s="3"/>
      <c r="AJ631" s="3"/>
      <c r="AK631" s="3"/>
      <c r="AL631" s="3"/>
      <c r="AM631" s="3"/>
      <c r="AN631" s="3"/>
      <c r="AO631" s="3"/>
    </row>
    <row r="632" spans="1:41" ht="12.75" customHeight="1" x14ac:dyDescent="0.2">
      <c r="A632" s="3"/>
      <c r="B632" s="3"/>
      <c r="C632" s="3"/>
      <c r="D632" s="43"/>
      <c r="E632" s="3"/>
      <c r="F632" s="3"/>
      <c r="G632" s="3"/>
      <c r="H632" s="3"/>
      <c r="I632" s="3"/>
      <c r="J632" s="3"/>
      <c r="K632" s="3"/>
      <c r="L632" s="3"/>
      <c r="M632" s="3"/>
      <c r="N632" s="3"/>
      <c r="O632" s="3"/>
      <c r="P632" s="3"/>
      <c r="Q632" s="3"/>
      <c r="R632" s="3"/>
      <c r="S632" s="1"/>
      <c r="T632" s="1"/>
      <c r="U632" s="3"/>
      <c r="V632" s="3"/>
      <c r="W632" s="3"/>
      <c r="X632" s="3"/>
      <c r="Y632" s="3"/>
      <c r="Z632" s="3"/>
      <c r="AA632" s="3"/>
      <c r="AB632" s="3"/>
      <c r="AC632" s="3"/>
      <c r="AD632" s="3"/>
      <c r="AE632" s="3"/>
      <c r="AF632" s="3"/>
      <c r="AG632" s="3"/>
      <c r="AH632" s="3"/>
      <c r="AI632" s="3"/>
      <c r="AJ632" s="3"/>
      <c r="AK632" s="3"/>
      <c r="AL632" s="3"/>
      <c r="AM632" s="3"/>
      <c r="AN632" s="3"/>
      <c r="AO632" s="3"/>
    </row>
    <row r="633" spans="1:41" ht="12.75" customHeight="1" x14ac:dyDescent="0.2">
      <c r="A633" s="3"/>
      <c r="B633" s="3"/>
      <c r="C633" s="3"/>
      <c r="D633" s="43"/>
      <c r="E633" s="3"/>
      <c r="F633" s="3"/>
      <c r="G633" s="3"/>
      <c r="H633" s="3"/>
      <c r="I633" s="3"/>
      <c r="J633" s="3"/>
      <c r="K633" s="3"/>
      <c r="L633" s="3"/>
      <c r="M633" s="3"/>
      <c r="N633" s="3"/>
      <c r="O633" s="3"/>
      <c r="P633" s="3"/>
      <c r="Q633" s="3"/>
      <c r="R633" s="3"/>
      <c r="S633" s="1"/>
      <c r="T633" s="1"/>
      <c r="U633" s="3"/>
      <c r="V633" s="3"/>
      <c r="W633" s="3"/>
      <c r="X633" s="3"/>
      <c r="Y633" s="3"/>
      <c r="Z633" s="3"/>
      <c r="AA633" s="3"/>
      <c r="AB633" s="3"/>
      <c r="AC633" s="3"/>
      <c r="AD633" s="3"/>
      <c r="AE633" s="3"/>
      <c r="AF633" s="3"/>
      <c r="AG633" s="3"/>
      <c r="AH633" s="3"/>
      <c r="AI633" s="3"/>
      <c r="AJ633" s="3"/>
      <c r="AK633" s="3"/>
      <c r="AL633" s="3"/>
      <c r="AM633" s="3"/>
      <c r="AN633" s="3"/>
      <c r="AO633" s="3"/>
    </row>
    <row r="634" spans="1:41" ht="12.75" customHeight="1" x14ac:dyDescent="0.2">
      <c r="A634" s="3"/>
      <c r="B634" s="3"/>
      <c r="C634" s="3"/>
      <c r="D634" s="43"/>
      <c r="E634" s="3"/>
      <c r="F634" s="3"/>
      <c r="G634" s="3"/>
      <c r="H634" s="3"/>
      <c r="I634" s="3"/>
      <c r="J634" s="3"/>
      <c r="K634" s="3"/>
      <c r="L634" s="3"/>
      <c r="M634" s="3"/>
      <c r="N634" s="3"/>
      <c r="O634" s="3"/>
      <c r="P634" s="3"/>
      <c r="Q634" s="3"/>
      <c r="R634" s="3"/>
      <c r="S634" s="1"/>
      <c r="T634" s="1"/>
      <c r="U634" s="3"/>
      <c r="V634" s="3"/>
      <c r="W634" s="3"/>
      <c r="X634" s="3"/>
      <c r="Y634" s="3"/>
      <c r="Z634" s="3"/>
      <c r="AA634" s="3"/>
      <c r="AB634" s="3"/>
      <c r="AC634" s="3"/>
      <c r="AD634" s="3"/>
      <c r="AE634" s="3"/>
      <c r="AF634" s="3"/>
      <c r="AG634" s="3"/>
      <c r="AH634" s="3"/>
      <c r="AI634" s="3"/>
      <c r="AJ634" s="3"/>
      <c r="AK634" s="3"/>
      <c r="AL634" s="3"/>
      <c r="AM634" s="3"/>
      <c r="AN634" s="3"/>
      <c r="AO634" s="3"/>
    </row>
    <row r="635" spans="1:41" ht="12.75" customHeight="1" x14ac:dyDescent="0.2">
      <c r="A635" s="3"/>
      <c r="B635" s="3"/>
      <c r="C635" s="3"/>
      <c r="D635" s="43"/>
      <c r="E635" s="3"/>
      <c r="F635" s="3"/>
      <c r="G635" s="3"/>
      <c r="H635" s="3"/>
      <c r="I635" s="3"/>
      <c r="J635" s="3"/>
      <c r="K635" s="3"/>
      <c r="L635" s="3"/>
      <c r="M635" s="3"/>
      <c r="N635" s="3"/>
      <c r="O635" s="3"/>
      <c r="P635" s="3"/>
      <c r="Q635" s="3"/>
      <c r="R635" s="3"/>
      <c r="S635" s="1"/>
      <c r="T635" s="1"/>
      <c r="U635" s="3"/>
      <c r="V635" s="3"/>
      <c r="W635" s="3"/>
      <c r="X635" s="3"/>
      <c r="Y635" s="3"/>
      <c r="Z635" s="3"/>
      <c r="AA635" s="3"/>
      <c r="AB635" s="3"/>
      <c r="AC635" s="3"/>
      <c r="AD635" s="3"/>
      <c r="AE635" s="3"/>
      <c r="AF635" s="3"/>
      <c r="AG635" s="3"/>
      <c r="AH635" s="3"/>
      <c r="AI635" s="3"/>
      <c r="AJ635" s="3"/>
      <c r="AK635" s="3"/>
      <c r="AL635" s="3"/>
      <c r="AM635" s="3"/>
      <c r="AN635" s="3"/>
      <c r="AO635" s="3"/>
    </row>
    <row r="636" spans="1:41" ht="12.75" customHeight="1" x14ac:dyDescent="0.2">
      <c r="A636" s="3"/>
      <c r="B636" s="3"/>
      <c r="C636" s="3"/>
      <c r="D636" s="43"/>
      <c r="E636" s="3"/>
      <c r="F636" s="3"/>
      <c r="G636" s="3"/>
      <c r="H636" s="3"/>
      <c r="I636" s="3"/>
      <c r="J636" s="3"/>
      <c r="K636" s="3"/>
      <c r="L636" s="3"/>
      <c r="M636" s="3"/>
      <c r="N636" s="3"/>
      <c r="O636" s="3"/>
      <c r="P636" s="3"/>
      <c r="Q636" s="3"/>
      <c r="R636" s="3"/>
      <c r="S636" s="1"/>
      <c r="T636" s="1"/>
      <c r="U636" s="3"/>
      <c r="V636" s="3"/>
      <c r="W636" s="3"/>
      <c r="X636" s="3"/>
      <c r="Y636" s="3"/>
      <c r="Z636" s="3"/>
      <c r="AA636" s="3"/>
      <c r="AB636" s="3"/>
      <c r="AC636" s="3"/>
      <c r="AD636" s="3"/>
      <c r="AE636" s="3"/>
      <c r="AF636" s="3"/>
      <c r="AG636" s="3"/>
      <c r="AH636" s="3"/>
      <c r="AI636" s="3"/>
      <c r="AJ636" s="3"/>
      <c r="AK636" s="3"/>
      <c r="AL636" s="3"/>
      <c r="AM636" s="3"/>
      <c r="AN636" s="3"/>
      <c r="AO636" s="3"/>
    </row>
    <row r="637" spans="1:41" ht="12.75" customHeight="1" x14ac:dyDescent="0.2">
      <c r="A637" s="3"/>
      <c r="B637" s="3"/>
      <c r="C637" s="3"/>
      <c r="D637" s="43"/>
      <c r="E637" s="3"/>
      <c r="F637" s="3"/>
      <c r="G637" s="3"/>
      <c r="H637" s="3"/>
      <c r="I637" s="3"/>
      <c r="J637" s="3"/>
      <c r="K637" s="3"/>
      <c r="L637" s="3"/>
      <c r="M637" s="3"/>
      <c r="N637" s="3"/>
      <c r="O637" s="3"/>
      <c r="P637" s="3"/>
      <c r="Q637" s="3"/>
      <c r="R637" s="3"/>
      <c r="S637" s="1"/>
      <c r="T637" s="1"/>
      <c r="U637" s="3"/>
      <c r="V637" s="3"/>
      <c r="W637" s="3"/>
      <c r="X637" s="3"/>
      <c r="Y637" s="3"/>
      <c r="Z637" s="3"/>
      <c r="AA637" s="3"/>
      <c r="AB637" s="3"/>
      <c r="AC637" s="3"/>
      <c r="AD637" s="3"/>
      <c r="AE637" s="3"/>
      <c r="AF637" s="3"/>
      <c r="AG637" s="3"/>
      <c r="AH637" s="3"/>
      <c r="AI637" s="3"/>
      <c r="AJ637" s="3"/>
      <c r="AK637" s="3"/>
      <c r="AL637" s="3"/>
      <c r="AM637" s="3"/>
      <c r="AN637" s="3"/>
      <c r="AO637" s="3"/>
    </row>
    <row r="638" spans="1:41" ht="12.75" customHeight="1" x14ac:dyDescent="0.2">
      <c r="A638" s="3"/>
      <c r="B638" s="3"/>
      <c r="C638" s="3"/>
      <c r="D638" s="43"/>
      <c r="E638" s="3"/>
      <c r="F638" s="3"/>
      <c r="G638" s="3"/>
      <c r="H638" s="3"/>
      <c r="I638" s="3"/>
      <c r="J638" s="3"/>
      <c r="K638" s="3"/>
      <c r="L638" s="3"/>
      <c r="M638" s="3"/>
      <c r="N638" s="3"/>
      <c r="O638" s="3"/>
      <c r="P638" s="3"/>
      <c r="Q638" s="3"/>
      <c r="R638" s="3"/>
      <c r="S638" s="1"/>
      <c r="T638" s="1"/>
      <c r="U638" s="3"/>
      <c r="V638" s="3"/>
      <c r="W638" s="3"/>
      <c r="X638" s="3"/>
      <c r="Y638" s="3"/>
      <c r="Z638" s="3"/>
      <c r="AA638" s="3"/>
      <c r="AB638" s="3"/>
      <c r="AC638" s="3"/>
      <c r="AD638" s="3"/>
      <c r="AE638" s="3"/>
      <c r="AF638" s="3"/>
      <c r="AG638" s="3"/>
      <c r="AH638" s="3"/>
      <c r="AI638" s="3"/>
      <c r="AJ638" s="3"/>
      <c r="AK638" s="3"/>
      <c r="AL638" s="3"/>
      <c r="AM638" s="3"/>
      <c r="AN638" s="3"/>
      <c r="AO638" s="3"/>
    </row>
    <row r="639" spans="1:41" ht="12.75" customHeight="1" x14ac:dyDescent="0.2">
      <c r="A639" s="3"/>
      <c r="B639" s="3"/>
      <c r="C639" s="3"/>
      <c r="D639" s="43"/>
      <c r="E639" s="3"/>
      <c r="F639" s="3"/>
      <c r="G639" s="3"/>
      <c r="H639" s="3"/>
      <c r="I639" s="3"/>
      <c r="J639" s="3"/>
      <c r="K639" s="3"/>
      <c r="L639" s="3"/>
      <c r="M639" s="3"/>
      <c r="N639" s="3"/>
      <c r="O639" s="3"/>
      <c r="P639" s="3"/>
      <c r="Q639" s="3"/>
      <c r="R639" s="3"/>
      <c r="S639" s="1"/>
      <c r="T639" s="1"/>
      <c r="U639" s="3"/>
      <c r="V639" s="3"/>
      <c r="W639" s="3"/>
      <c r="X639" s="3"/>
      <c r="Y639" s="3"/>
      <c r="Z639" s="3"/>
      <c r="AA639" s="3"/>
      <c r="AB639" s="3"/>
      <c r="AC639" s="3"/>
      <c r="AD639" s="3"/>
      <c r="AE639" s="3"/>
      <c r="AF639" s="3"/>
      <c r="AG639" s="3"/>
      <c r="AH639" s="3"/>
      <c r="AI639" s="3"/>
      <c r="AJ639" s="3"/>
      <c r="AK639" s="3"/>
      <c r="AL639" s="3"/>
      <c r="AM639" s="3"/>
      <c r="AN639" s="3"/>
      <c r="AO639" s="3"/>
    </row>
    <row r="640" spans="1:41" ht="12.75" customHeight="1" x14ac:dyDescent="0.2">
      <c r="A640" s="3"/>
      <c r="B640" s="3"/>
      <c r="C640" s="3"/>
      <c r="D640" s="43"/>
      <c r="E640" s="3"/>
      <c r="F640" s="3"/>
      <c r="G640" s="3"/>
      <c r="H640" s="3"/>
      <c r="I640" s="3"/>
      <c r="J640" s="3"/>
      <c r="K640" s="3"/>
      <c r="L640" s="3"/>
      <c r="M640" s="3"/>
      <c r="N640" s="3"/>
      <c r="O640" s="3"/>
      <c r="P640" s="3"/>
      <c r="Q640" s="3"/>
      <c r="R640" s="3"/>
      <c r="S640" s="1"/>
      <c r="T640" s="1"/>
      <c r="U640" s="3"/>
      <c r="V640" s="3"/>
      <c r="W640" s="3"/>
      <c r="X640" s="3"/>
      <c r="Y640" s="3"/>
      <c r="Z640" s="3"/>
      <c r="AA640" s="3"/>
      <c r="AB640" s="3"/>
      <c r="AC640" s="3"/>
      <c r="AD640" s="3"/>
      <c r="AE640" s="3"/>
      <c r="AF640" s="3"/>
      <c r="AG640" s="3"/>
      <c r="AH640" s="3"/>
      <c r="AI640" s="3"/>
      <c r="AJ640" s="3"/>
      <c r="AK640" s="3"/>
      <c r="AL640" s="3"/>
      <c r="AM640" s="3"/>
      <c r="AN640" s="3"/>
      <c r="AO640" s="3"/>
    </row>
    <row r="641" spans="1:41" ht="12.75" customHeight="1" x14ac:dyDescent="0.2">
      <c r="A641" s="3"/>
      <c r="B641" s="3"/>
      <c r="C641" s="3"/>
      <c r="D641" s="43"/>
      <c r="E641" s="3"/>
      <c r="F641" s="3"/>
      <c r="G641" s="3"/>
      <c r="H641" s="3"/>
      <c r="I641" s="3"/>
      <c r="J641" s="3"/>
      <c r="K641" s="3"/>
      <c r="L641" s="3"/>
      <c r="M641" s="3"/>
      <c r="N641" s="3"/>
      <c r="O641" s="3"/>
      <c r="P641" s="3"/>
      <c r="Q641" s="3"/>
      <c r="R641" s="3"/>
      <c r="S641" s="1"/>
      <c r="T641" s="1"/>
      <c r="U641" s="3"/>
      <c r="V641" s="3"/>
      <c r="W641" s="3"/>
      <c r="X641" s="3"/>
      <c r="Y641" s="3"/>
      <c r="Z641" s="3"/>
      <c r="AA641" s="3"/>
      <c r="AB641" s="3"/>
      <c r="AC641" s="3"/>
      <c r="AD641" s="3"/>
      <c r="AE641" s="3"/>
      <c r="AF641" s="3"/>
      <c r="AG641" s="3"/>
      <c r="AH641" s="3"/>
      <c r="AI641" s="3"/>
      <c r="AJ641" s="3"/>
      <c r="AK641" s="3"/>
      <c r="AL641" s="3"/>
      <c r="AM641" s="3"/>
      <c r="AN641" s="3"/>
      <c r="AO641" s="3"/>
    </row>
    <row r="642" spans="1:41" ht="12.75" customHeight="1" x14ac:dyDescent="0.2">
      <c r="A642" s="3"/>
      <c r="B642" s="3"/>
      <c r="C642" s="3"/>
      <c r="D642" s="43"/>
      <c r="E642" s="3"/>
      <c r="F642" s="3"/>
      <c r="G642" s="3"/>
      <c r="H642" s="3"/>
      <c r="I642" s="3"/>
      <c r="J642" s="3"/>
      <c r="K642" s="3"/>
      <c r="L642" s="3"/>
      <c r="M642" s="3"/>
      <c r="N642" s="3"/>
      <c r="O642" s="3"/>
      <c r="P642" s="3"/>
      <c r="Q642" s="3"/>
      <c r="R642" s="3"/>
      <c r="S642" s="1"/>
      <c r="T642" s="1"/>
      <c r="U642" s="3"/>
      <c r="V642" s="3"/>
      <c r="W642" s="3"/>
      <c r="X642" s="3"/>
      <c r="Y642" s="3"/>
      <c r="Z642" s="3"/>
      <c r="AA642" s="3"/>
      <c r="AB642" s="3"/>
      <c r="AC642" s="3"/>
      <c r="AD642" s="3"/>
      <c r="AE642" s="3"/>
      <c r="AF642" s="3"/>
      <c r="AG642" s="3"/>
      <c r="AH642" s="3"/>
      <c r="AI642" s="3"/>
      <c r="AJ642" s="3"/>
      <c r="AK642" s="3"/>
      <c r="AL642" s="3"/>
      <c r="AM642" s="3"/>
      <c r="AN642" s="3"/>
      <c r="AO642" s="3"/>
    </row>
    <row r="643" spans="1:41" ht="12.75" customHeight="1" x14ac:dyDescent="0.2">
      <c r="A643" s="3"/>
      <c r="B643" s="3"/>
      <c r="C643" s="3"/>
      <c r="D643" s="43"/>
      <c r="E643" s="3"/>
      <c r="F643" s="3"/>
      <c r="G643" s="3"/>
      <c r="H643" s="3"/>
      <c r="I643" s="3"/>
      <c r="J643" s="3"/>
      <c r="K643" s="3"/>
      <c r="L643" s="3"/>
      <c r="M643" s="3"/>
      <c r="N643" s="3"/>
      <c r="O643" s="3"/>
      <c r="P643" s="3"/>
      <c r="Q643" s="3"/>
      <c r="R643" s="3"/>
      <c r="S643" s="1"/>
      <c r="T643" s="1"/>
      <c r="U643" s="3"/>
      <c r="V643" s="3"/>
      <c r="W643" s="3"/>
      <c r="X643" s="3"/>
      <c r="Y643" s="3"/>
      <c r="Z643" s="3"/>
      <c r="AA643" s="3"/>
      <c r="AB643" s="3"/>
      <c r="AC643" s="3"/>
      <c r="AD643" s="3"/>
      <c r="AE643" s="3"/>
      <c r="AF643" s="3"/>
      <c r="AG643" s="3"/>
      <c r="AH643" s="3"/>
      <c r="AI643" s="3"/>
      <c r="AJ643" s="3"/>
      <c r="AK643" s="3"/>
      <c r="AL643" s="3"/>
      <c r="AM643" s="3"/>
      <c r="AN643" s="3"/>
      <c r="AO643" s="3"/>
    </row>
    <row r="644" spans="1:41" ht="12.75" customHeight="1" x14ac:dyDescent="0.2">
      <c r="A644" s="3"/>
      <c r="B644" s="3"/>
      <c r="C644" s="3"/>
      <c r="D644" s="43"/>
      <c r="E644" s="3"/>
      <c r="F644" s="3"/>
      <c r="G644" s="3"/>
      <c r="H644" s="3"/>
      <c r="I644" s="3"/>
      <c r="J644" s="3"/>
      <c r="K644" s="3"/>
      <c r="L644" s="3"/>
      <c r="M644" s="3"/>
      <c r="N644" s="3"/>
      <c r="O644" s="3"/>
      <c r="P644" s="3"/>
      <c r="Q644" s="3"/>
      <c r="R644" s="3"/>
      <c r="S644" s="1"/>
      <c r="T644" s="1"/>
      <c r="U644" s="3"/>
      <c r="V644" s="3"/>
      <c r="W644" s="3"/>
      <c r="X644" s="3"/>
      <c r="Y644" s="3"/>
      <c r="Z644" s="3"/>
      <c r="AA644" s="3"/>
      <c r="AB644" s="3"/>
      <c r="AC644" s="3"/>
      <c r="AD644" s="3"/>
      <c r="AE644" s="3"/>
      <c r="AF644" s="3"/>
      <c r="AG644" s="3"/>
      <c r="AH644" s="3"/>
      <c r="AI644" s="3"/>
      <c r="AJ644" s="3"/>
      <c r="AK644" s="3"/>
      <c r="AL644" s="3"/>
      <c r="AM644" s="3"/>
      <c r="AN644" s="3"/>
      <c r="AO644" s="3"/>
    </row>
    <row r="645" spans="1:41" ht="12.75" customHeight="1" x14ac:dyDescent="0.2">
      <c r="A645" s="3"/>
      <c r="B645" s="3"/>
      <c r="C645" s="3"/>
      <c r="D645" s="43"/>
      <c r="E645" s="3"/>
      <c r="F645" s="3"/>
      <c r="G645" s="3"/>
      <c r="H645" s="3"/>
      <c r="I645" s="3"/>
      <c r="J645" s="3"/>
      <c r="K645" s="3"/>
      <c r="L645" s="3"/>
      <c r="M645" s="3"/>
      <c r="N645" s="3"/>
      <c r="O645" s="3"/>
      <c r="P645" s="3"/>
      <c r="Q645" s="3"/>
      <c r="R645" s="3"/>
      <c r="S645" s="1"/>
      <c r="T645" s="1"/>
      <c r="U645" s="3"/>
      <c r="V645" s="3"/>
      <c r="W645" s="3"/>
      <c r="X645" s="3"/>
      <c r="Y645" s="3"/>
      <c r="Z645" s="3"/>
      <c r="AA645" s="3"/>
      <c r="AB645" s="3"/>
      <c r="AC645" s="3"/>
      <c r="AD645" s="3"/>
      <c r="AE645" s="3"/>
      <c r="AF645" s="3"/>
      <c r="AG645" s="3"/>
      <c r="AH645" s="3"/>
      <c r="AI645" s="3"/>
      <c r="AJ645" s="3"/>
      <c r="AK645" s="3"/>
      <c r="AL645" s="3"/>
      <c r="AM645" s="3"/>
      <c r="AN645" s="3"/>
      <c r="AO645" s="3"/>
    </row>
    <row r="646" spans="1:41" ht="12.75" customHeight="1" x14ac:dyDescent="0.2">
      <c r="A646" s="3"/>
      <c r="B646" s="3"/>
      <c r="C646" s="3"/>
      <c r="D646" s="43"/>
      <c r="E646" s="3"/>
      <c r="F646" s="3"/>
      <c r="G646" s="3"/>
      <c r="H646" s="3"/>
      <c r="I646" s="3"/>
      <c r="J646" s="3"/>
      <c r="K646" s="3"/>
      <c r="L646" s="3"/>
      <c r="M646" s="3"/>
      <c r="N646" s="3"/>
      <c r="O646" s="3"/>
      <c r="P646" s="3"/>
      <c r="Q646" s="3"/>
      <c r="R646" s="3"/>
      <c r="S646" s="1"/>
      <c r="T646" s="1"/>
      <c r="U646" s="3"/>
      <c r="V646" s="3"/>
      <c r="W646" s="3"/>
      <c r="X646" s="3"/>
      <c r="Y646" s="3"/>
      <c r="Z646" s="3"/>
      <c r="AA646" s="3"/>
      <c r="AB646" s="3"/>
      <c r="AC646" s="3"/>
      <c r="AD646" s="3"/>
      <c r="AE646" s="3"/>
      <c r="AF646" s="3"/>
      <c r="AG646" s="3"/>
      <c r="AH646" s="3"/>
      <c r="AI646" s="3"/>
      <c r="AJ646" s="3"/>
      <c r="AK646" s="3"/>
      <c r="AL646" s="3"/>
      <c r="AM646" s="3"/>
      <c r="AN646" s="3"/>
      <c r="AO646" s="3"/>
    </row>
    <row r="647" spans="1:41" ht="12.75" customHeight="1" x14ac:dyDescent="0.2">
      <c r="A647" s="3"/>
      <c r="B647" s="3"/>
      <c r="C647" s="3"/>
      <c r="D647" s="43"/>
      <c r="E647" s="3"/>
      <c r="F647" s="3"/>
      <c r="G647" s="3"/>
      <c r="H647" s="3"/>
      <c r="I647" s="3"/>
      <c r="J647" s="3"/>
      <c r="K647" s="3"/>
      <c r="L647" s="3"/>
      <c r="M647" s="3"/>
      <c r="N647" s="3"/>
      <c r="O647" s="3"/>
      <c r="P647" s="3"/>
      <c r="Q647" s="3"/>
      <c r="R647" s="3"/>
      <c r="S647" s="1"/>
      <c r="T647" s="1"/>
      <c r="U647" s="3"/>
      <c r="V647" s="3"/>
      <c r="W647" s="3"/>
      <c r="X647" s="3"/>
      <c r="Y647" s="3"/>
      <c r="Z647" s="3"/>
      <c r="AA647" s="3"/>
      <c r="AB647" s="3"/>
      <c r="AC647" s="3"/>
      <c r="AD647" s="3"/>
      <c r="AE647" s="3"/>
      <c r="AF647" s="3"/>
      <c r="AG647" s="3"/>
      <c r="AH647" s="3"/>
      <c r="AI647" s="3"/>
      <c r="AJ647" s="3"/>
      <c r="AK647" s="3"/>
      <c r="AL647" s="3"/>
      <c r="AM647" s="3"/>
      <c r="AN647" s="3"/>
      <c r="AO647" s="3"/>
    </row>
    <row r="648" spans="1:41" ht="12.75" customHeight="1" x14ac:dyDescent="0.2">
      <c r="A648" s="3"/>
      <c r="B648" s="3"/>
      <c r="C648" s="3"/>
      <c r="D648" s="43"/>
      <c r="E648" s="3"/>
      <c r="F648" s="3"/>
      <c r="G648" s="3"/>
      <c r="H648" s="3"/>
      <c r="I648" s="3"/>
      <c r="J648" s="3"/>
      <c r="K648" s="3"/>
      <c r="L648" s="3"/>
      <c r="M648" s="3"/>
      <c r="N648" s="3"/>
      <c r="O648" s="3"/>
      <c r="P648" s="3"/>
      <c r="Q648" s="3"/>
      <c r="R648" s="3"/>
      <c r="S648" s="1"/>
      <c r="T648" s="1"/>
      <c r="U648" s="3"/>
      <c r="V648" s="3"/>
      <c r="W648" s="3"/>
      <c r="X648" s="3"/>
      <c r="Y648" s="3"/>
      <c r="Z648" s="3"/>
      <c r="AA648" s="3"/>
      <c r="AB648" s="3"/>
      <c r="AC648" s="3"/>
      <c r="AD648" s="3"/>
      <c r="AE648" s="3"/>
      <c r="AF648" s="3"/>
      <c r="AG648" s="3"/>
      <c r="AH648" s="3"/>
      <c r="AI648" s="3"/>
      <c r="AJ648" s="3"/>
      <c r="AK648" s="3"/>
      <c r="AL648" s="3"/>
      <c r="AM648" s="3"/>
      <c r="AN648" s="3"/>
      <c r="AO648" s="3"/>
    </row>
    <row r="649" spans="1:41" ht="12.75" customHeight="1" x14ac:dyDescent="0.2">
      <c r="A649" s="3"/>
      <c r="B649" s="3"/>
      <c r="C649" s="3"/>
      <c r="D649" s="43"/>
      <c r="E649" s="3"/>
      <c r="F649" s="3"/>
      <c r="G649" s="3"/>
      <c r="H649" s="3"/>
      <c r="I649" s="3"/>
      <c r="J649" s="3"/>
      <c r="K649" s="3"/>
      <c r="L649" s="3"/>
      <c r="M649" s="3"/>
      <c r="N649" s="3"/>
      <c r="O649" s="3"/>
      <c r="P649" s="3"/>
      <c r="Q649" s="3"/>
      <c r="R649" s="3"/>
      <c r="S649" s="1"/>
      <c r="T649" s="1"/>
      <c r="U649" s="3"/>
      <c r="V649" s="3"/>
      <c r="W649" s="3"/>
      <c r="X649" s="3"/>
      <c r="Y649" s="3"/>
      <c r="Z649" s="3"/>
      <c r="AA649" s="3"/>
      <c r="AB649" s="3"/>
      <c r="AC649" s="3"/>
      <c r="AD649" s="3"/>
      <c r="AE649" s="3"/>
      <c r="AF649" s="3"/>
      <c r="AG649" s="3"/>
      <c r="AH649" s="3"/>
      <c r="AI649" s="3"/>
      <c r="AJ649" s="3"/>
      <c r="AK649" s="3"/>
      <c r="AL649" s="3"/>
      <c r="AM649" s="3"/>
      <c r="AN649" s="3"/>
      <c r="AO649" s="3"/>
    </row>
    <row r="650" spans="1:41" ht="12.75" customHeight="1" x14ac:dyDescent="0.2">
      <c r="A650" s="3"/>
      <c r="B650" s="3"/>
      <c r="C650" s="3"/>
      <c r="D650" s="43"/>
      <c r="E650" s="3"/>
      <c r="F650" s="3"/>
      <c r="G650" s="3"/>
      <c r="H650" s="3"/>
      <c r="I650" s="3"/>
      <c r="J650" s="3"/>
      <c r="K650" s="3"/>
      <c r="L650" s="3"/>
      <c r="M650" s="3"/>
      <c r="N650" s="3"/>
      <c r="O650" s="3"/>
      <c r="P650" s="3"/>
      <c r="Q650" s="3"/>
      <c r="R650" s="3"/>
      <c r="S650" s="1"/>
      <c r="T650" s="1"/>
      <c r="U650" s="3"/>
      <c r="V650" s="3"/>
      <c r="W650" s="3"/>
      <c r="X650" s="3"/>
      <c r="Y650" s="3"/>
      <c r="Z650" s="3"/>
      <c r="AA650" s="3"/>
      <c r="AB650" s="3"/>
      <c r="AC650" s="3"/>
      <c r="AD650" s="3"/>
      <c r="AE650" s="3"/>
      <c r="AF650" s="3"/>
      <c r="AG650" s="3"/>
      <c r="AH650" s="3"/>
      <c r="AI650" s="3"/>
      <c r="AJ650" s="3"/>
      <c r="AK650" s="3"/>
      <c r="AL650" s="3"/>
      <c r="AM650" s="3"/>
      <c r="AN650" s="3"/>
      <c r="AO650" s="3"/>
    </row>
    <row r="651" spans="1:41" ht="12.75" customHeight="1" x14ac:dyDescent="0.2">
      <c r="A651" s="3"/>
      <c r="B651" s="3"/>
      <c r="C651" s="3"/>
      <c r="D651" s="43"/>
      <c r="E651" s="3"/>
      <c r="F651" s="3"/>
      <c r="G651" s="3"/>
      <c r="H651" s="3"/>
      <c r="I651" s="3"/>
      <c r="J651" s="3"/>
      <c r="K651" s="3"/>
      <c r="L651" s="3"/>
      <c r="M651" s="3"/>
      <c r="N651" s="3"/>
      <c r="O651" s="3"/>
      <c r="P651" s="3"/>
      <c r="Q651" s="3"/>
      <c r="R651" s="3"/>
      <c r="S651" s="1"/>
      <c r="T651" s="1"/>
      <c r="U651" s="3"/>
      <c r="V651" s="3"/>
      <c r="W651" s="3"/>
      <c r="X651" s="3"/>
      <c r="Y651" s="3"/>
      <c r="Z651" s="3"/>
      <c r="AA651" s="3"/>
      <c r="AB651" s="3"/>
      <c r="AC651" s="3"/>
      <c r="AD651" s="3"/>
      <c r="AE651" s="3"/>
      <c r="AF651" s="3"/>
      <c r="AG651" s="3"/>
      <c r="AH651" s="3"/>
      <c r="AI651" s="3"/>
      <c r="AJ651" s="3"/>
      <c r="AK651" s="3"/>
      <c r="AL651" s="3"/>
      <c r="AM651" s="3"/>
      <c r="AN651" s="3"/>
      <c r="AO651" s="3"/>
    </row>
    <row r="652" spans="1:41" ht="12.75" customHeight="1" x14ac:dyDescent="0.2">
      <c r="A652" s="3"/>
      <c r="B652" s="3"/>
      <c r="C652" s="3"/>
      <c r="D652" s="43"/>
      <c r="E652" s="3"/>
      <c r="F652" s="3"/>
      <c r="G652" s="3"/>
      <c r="H652" s="3"/>
      <c r="I652" s="3"/>
      <c r="J652" s="3"/>
      <c r="K652" s="3"/>
      <c r="L652" s="3"/>
      <c r="M652" s="3"/>
      <c r="N652" s="3"/>
      <c r="O652" s="3"/>
      <c r="P652" s="3"/>
      <c r="Q652" s="3"/>
      <c r="R652" s="3"/>
      <c r="S652" s="1"/>
      <c r="T652" s="1"/>
      <c r="U652" s="3"/>
      <c r="V652" s="3"/>
      <c r="W652" s="3"/>
      <c r="X652" s="3"/>
      <c r="Y652" s="3"/>
      <c r="Z652" s="3"/>
      <c r="AA652" s="3"/>
      <c r="AB652" s="3"/>
      <c r="AC652" s="3"/>
      <c r="AD652" s="3"/>
      <c r="AE652" s="3"/>
      <c r="AF652" s="3"/>
      <c r="AG652" s="3"/>
      <c r="AH652" s="3"/>
      <c r="AI652" s="3"/>
      <c r="AJ652" s="3"/>
      <c r="AK652" s="3"/>
      <c r="AL652" s="3"/>
      <c r="AM652" s="3"/>
      <c r="AN652" s="3"/>
      <c r="AO652" s="3"/>
    </row>
    <row r="653" spans="1:41" ht="12.75" customHeight="1" x14ac:dyDescent="0.2">
      <c r="A653" s="3"/>
      <c r="B653" s="3"/>
      <c r="C653" s="3"/>
      <c r="D653" s="43"/>
      <c r="E653" s="3"/>
      <c r="F653" s="3"/>
      <c r="G653" s="3"/>
      <c r="H653" s="3"/>
      <c r="I653" s="3"/>
      <c r="J653" s="3"/>
      <c r="K653" s="3"/>
      <c r="L653" s="3"/>
      <c r="M653" s="3"/>
      <c r="N653" s="3"/>
      <c r="O653" s="3"/>
      <c r="P653" s="3"/>
      <c r="Q653" s="3"/>
      <c r="R653" s="3"/>
      <c r="S653" s="1"/>
      <c r="T653" s="1"/>
      <c r="U653" s="3"/>
      <c r="V653" s="3"/>
      <c r="W653" s="3"/>
      <c r="X653" s="3"/>
      <c r="Y653" s="3"/>
      <c r="Z653" s="3"/>
      <c r="AA653" s="3"/>
      <c r="AB653" s="3"/>
      <c r="AC653" s="3"/>
      <c r="AD653" s="3"/>
      <c r="AE653" s="3"/>
      <c r="AF653" s="3"/>
      <c r="AG653" s="3"/>
      <c r="AH653" s="3"/>
      <c r="AI653" s="3"/>
      <c r="AJ653" s="3"/>
      <c r="AK653" s="3"/>
      <c r="AL653" s="3"/>
      <c r="AM653" s="3"/>
      <c r="AN653" s="3"/>
      <c r="AO653" s="3"/>
    </row>
    <row r="654" spans="1:41" ht="12.75" customHeight="1" x14ac:dyDescent="0.2">
      <c r="A654" s="3"/>
      <c r="B654" s="3"/>
      <c r="C654" s="3"/>
      <c r="D654" s="43"/>
      <c r="E654" s="3"/>
      <c r="F654" s="3"/>
      <c r="G654" s="3"/>
      <c r="H654" s="3"/>
      <c r="I654" s="3"/>
      <c r="J654" s="3"/>
      <c r="K654" s="3"/>
      <c r="L654" s="3"/>
      <c r="M654" s="3"/>
      <c r="N654" s="3"/>
      <c r="O654" s="3"/>
      <c r="P654" s="3"/>
      <c r="Q654" s="3"/>
      <c r="R654" s="3"/>
      <c r="S654" s="1"/>
      <c r="T654" s="1"/>
      <c r="U654" s="3"/>
      <c r="V654" s="3"/>
      <c r="W654" s="3"/>
      <c r="X654" s="3"/>
      <c r="Y654" s="3"/>
      <c r="Z654" s="3"/>
      <c r="AA654" s="3"/>
      <c r="AB654" s="3"/>
      <c r="AC654" s="3"/>
      <c r="AD654" s="3"/>
      <c r="AE654" s="3"/>
      <c r="AF654" s="3"/>
      <c r="AG654" s="3"/>
      <c r="AH654" s="3"/>
      <c r="AI654" s="3"/>
      <c r="AJ654" s="3"/>
      <c r="AK654" s="3"/>
      <c r="AL654" s="3"/>
      <c r="AM654" s="3"/>
      <c r="AN654" s="3"/>
      <c r="AO654" s="3"/>
    </row>
    <row r="655" spans="1:41" ht="12.75" customHeight="1" x14ac:dyDescent="0.2">
      <c r="A655" s="3"/>
      <c r="B655" s="3"/>
      <c r="C655" s="3"/>
      <c r="D655" s="43"/>
      <c r="E655" s="3"/>
      <c r="F655" s="3"/>
      <c r="G655" s="3"/>
      <c r="H655" s="3"/>
      <c r="I655" s="3"/>
      <c r="J655" s="3"/>
      <c r="K655" s="3"/>
      <c r="L655" s="3"/>
      <c r="M655" s="3"/>
      <c r="N655" s="3"/>
      <c r="O655" s="3"/>
      <c r="P655" s="3"/>
      <c r="Q655" s="3"/>
      <c r="R655" s="3"/>
      <c r="S655" s="1"/>
      <c r="T655" s="1"/>
      <c r="U655" s="3"/>
      <c r="V655" s="3"/>
      <c r="W655" s="3"/>
      <c r="X655" s="3"/>
      <c r="Y655" s="3"/>
      <c r="Z655" s="3"/>
      <c r="AA655" s="3"/>
      <c r="AB655" s="3"/>
      <c r="AC655" s="3"/>
      <c r="AD655" s="3"/>
      <c r="AE655" s="3"/>
      <c r="AF655" s="3"/>
      <c r="AG655" s="3"/>
      <c r="AH655" s="3"/>
      <c r="AI655" s="3"/>
      <c r="AJ655" s="3"/>
      <c r="AK655" s="3"/>
      <c r="AL655" s="3"/>
      <c r="AM655" s="3"/>
      <c r="AN655" s="3"/>
      <c r="AO655" s="3"/>
    </row>
    <row r="656" spans="1:41" ht="12.75" customHeight="1" x14ac:dyDescent="0.2">
      <c r="A656" s="3"/>
      <c r="B656" s="3"/>
      <c r="C656" s="3"/>
      <c r="D656" s="43"/>
      <c r="E656" s="3"/>
      <c r="F656" s="3"/>
      <c r="G656" s="3"/>
      <c r="H656" s="3"/>
      <c r="I656" s="3"/>
      <c r="J656" s="3"/>
      <c r="K656" s="3"/>
      <c r="L656" s="3"/>
      <c r="M656" s="3"/>
      <c r="N656" s="3"/>
      <c r="O656" s="3"/>
      <c r="P656" s="3"/>
      <c r="Q656" s="3"/>
      <c r="R656" s="3"/>
      <c r="S656" s="1"/>
      <c r="T656" s="1"/>
      <c r="U656" s="3"/>
      <c r="V656" s="3"/>
      <c r="W656" s="3"/>
      <c r="X656" s="3"/>
      <c r="Y656" s="3"/>
      <c r="Z656" s="3"/>
      <c r="AA656" s="3"/>
      <c r="AB656" s="3"/>
      <c r="AC656" s="3"/>
      <c r="AD656" s="3"/>
      <c r="AE656" s="3"/>
      <c r="AF656" s="3"/>
      <c r="AG656" s="3"/>
      <c r="AH656" s="3"/>
      <c r="AI656" s="3"/>
      <c r="AJ656" s="3"/>
      <c r="AK656" s="3"/>
      <c r="AL656" s="3"/>
      <c r="AM656" s="3"/>
      <c r="AN656" s="3"/>
      <c r="AO656" s="3"/>
    </row>
    <row r="657" spans="1:41" ht="12.75" customHeight="1" x14ac:dyDescent="0.2">
      <c r="A657" s="3"/>
      <c r="B657" s="3"/>
      <c r="C657" s="3"/>
      <c r="D657" s="43"/>
      <c r="E657" s="3"/>
      <c r="F657" s="3"/>
      <c r="G657" s="3"/>
      <c r="H657" s="3"/>
      <c r="I657" s="3"/>
      <c r="J657" s="3"/>
      <c r="K657" s="3"/>
      <c r="L657" s="3"/>
      <c r="M657" s="3"/>
      <c r="N657" s="3"/>
      <c r="O657" s="3"/>
      <c r="P657" s="3"/>
      <c r="Q657" s="3"/>
      <c r="R657" s="3"/>
      <c r="S657" s="1"/>
      <c r="T657" s="1"/>
      <c r="U657" s="3"/>
      <c r="V657" s="3"/>
      <c r="W657" s="3"/>
      <c r="X657" s="3"/>
      <c r="Y657" s="3"/>
      <c r="Z657" s="3"/>
      <c r="AA657" s="3"/>
      <c r="AB657" s="3"/>
      <c r="AC657" s="3"/>
      <c r="AD657" s="3"/>
      <c r="AE657" s="3"/>
      <c r="AF657" s="3"/>
      <c r="AG657" s="3"/>
      <c r="AH657" s="3"/>
      <c r="AI657" s="3"/>
      <c r="AJ657" s="3"/>
      <c r="AK657" s="3"/>
      <c r="AL657" s="3"/>
      <c r="AM657" s="3"/>
      <c r="AN657" s="3"/>
      <c r="AO657" s="3"/>
    </row>
    <row r="658" spans="1:41" ht="12.75" customHeight="1" x14ac:dyDescent="0.2">
      <c r="A658" s="3"/>
      <c r="B658" s="3"/>
      <c r="C658" s="3"/>
      <c r="D658" s="43"/>
      <c r="E658" s="3"/>
      <c r="F658" s="3"/>
      <c r="G658" s="3"/>
      <c r="H658" s="3"/>
      <c r="I658" s="3"/>
      <c r="J658" s="3"/>
      <c r="K658" s="3"/>
      <c r="L658" s="3"/>
      <c r="M658" s="3"/>
      <c r="N658" s="3"/>
      <c r="O658" s="3"/>
      <c r="P658" s="3"/>
      <c r="Q658" s="3"/>
      <c r="R658" s="3"/>
      <c r="S658" s="1"/>
      <c r="T658" s="1"/>
      <c r="U658" s="3"/>
      <c r="V658" s="3"/>
      <c r="W658" s="3"/>
      <c r="X658" s="3"/>
      <c r="Y658" s="3"/>
      <c r="Z658" s="3"/>
      <c r="AA658" s="3"/>
      <c r="AB658" s="3"/>
      <c r="AC658" s="3"/>
      <c r="AD658" s="3"/>
      <c r="AE658" s="3"/>
      <c r="AF658" s="3"/>
      <c r="AG658" s="3"/>
      <c r="AH658" s="3"/>
      <c r="AI658" s="3"/>
      <c r="AJ658" s="3"/>
      <c r="AK658" s="3"/>
      <c r="AL658" s="3"/>
      <c r="AM658" s="3"/>
      <c r="AN658" s="3"/>
      <c r="AO658" s="3"/>
    </row>
    <row r="659" spans="1:41" ht="12.75" customHeight="1" x14ac:dyDescent="0.2">
      <c r="A659" s="3"/>
      <c r="B659" s="3"/>
      <c r="C659" s="3"/>
      <c r="D659" s="43"/>
      <c r="E659" s="3"/>
      <c r="F659" s="3"/>
      <c r="G659" s="3"/>
      <c r="H659" s="3"/>
      <c r="I659" s="3"/>
      <c r="J659" s="3"/>
      <c r="K659" s="3"/>
      <c r="L659" s="3"/>
      <c r="M659" s="3"/>
      <c r="N659" s="3"/>
      <c r="O659" s="3"/>
      <c r="P659" s="3"/>
      <c r="Q659" s="3"/>
      <c r="R659" s="3"/>
      <c r="S659" s="1"/>
      <c r="T659" s="1"/>
      <c r="U659" s="3"/>
      <c r="V659" s="3"/>
      <c r="W659" s="3"/>
      <c r="X659" s="3"/>
      <c r="Y659" s="3"/>
      <c r="Z659" s="3"/>
      <c r="AA659" s="3"/>
      <c r="AB659" s="3"/>
      <c r="AC659" s="3"/>
      <c r="AD659" s="3"/>
      <c r="AE659" s="3"/>
      <c r="AF659" s="3"/>
      <c r="AG659" s="3"/>
      <c r="AH659" s="3"/>
      <c r="AI659" s="3"/>
      <c r="AJ659" s="3"/>
      <c r="AK659" s="3"/>
      <c r="AL659" s="3"/>
      <c r="AM659" s="3"/>
      <c r="AN659" s="3"/>
      <c r="AO659" s="3"/>
    </row>
    <row r="660" spans="1:41" ht="12.75" customHeight="1" x14ac:dyDescent="0.2">
      <c r="A660" s="3"/>
      <c r="B660" s="3"/>
      <c r="C660" s="3"/>
      <c r="D660" s="43"/>
      <c r="E660" s="3"/>
      <c r="F660" s="3"/>
      <c r="G660" s="3"/>
      <c r="H660" s="3"/>
      <c r="I660" s="3"/>
      <c r="J660" s="3"/>
      <c r="K660" s="3"/>
      <c r="L660" s="3"/>
      <c r="M660" s="3"/>
      <c r="N660" s="3"/>
      <c r="O660" s="3"/>
      <c r="P660" s="3"/>
      <c r="Q660" s="3"/>
      <c r="R660" s="3"/>
      <c r="S660" s="1"/>
      <c r="T660" s="1"/>
      <c r="U660" s="3"/>
      <c r="V660" s="3"/>
      <c r="W660" s="3"/>
      <c r="X660" s="3"/>
      <c r="Y660" s="3"/>
      <c r="Z660" s="3"/>
      <c r="AA660" s="3"/>
      <c r="AB660" s="3"/>
      <c r="AC660" s="3"/>
      <c r="AD660" s="3"/>
      <c r="AE660" s="3"/>
      <c r="AF660" s="3"/>
      <c r="AG660" s="3"/>
      <c r="AH660" s="3"/>
      <c r="AI660" s="3"/>
      <c r="AJ660" s="3"/>
      <c r="AK660" s="3"/>
      <c r="AL660" s="3"/>
      <c r="AM660" s="3"/>
      <c r="AN660" s="3"/>
      <c r="AO660" s="3"/>
    </row>
    <row r="661" spans="1:41" ht="12.75" customHeight="1" x14ac:dyDescent="0.2">
      <c r="A661" s="3"/>
      <c r="B661" s="3"/>
      <c r="C661" s="3"/>
      <c r="D661" s="43"/>
      <c r="E661" s="3"/>
      <c r="F661" s="3"/>
      <c r="G661" s="3"/>
      <c r="H661" s="3"/>
      <c r="I661" s="3"/>
      <c r="J661" s="3"/>
      <c r="K661" s="3"/>
      <c r="L661" s="3"/>
      <c r="M661" s="3"/>
      <c r="N661" s="3"/>
      <c r="O661" s="3"/>
      <c r="P661" s="3"/>
      <c r="Q661" s="3"/>
      <c r="R661" s="3"/>
      <c r="S661" s="1"/>
      <c r="T661" s="1"/>
      <c r="U661" s="3"/>
      <c r="V661" s="3"/>
      <c r="W661" s="3"/>
      <c r="X661" s="3"/>
      <c r="Y661" s="3"/>
      <c r="Z661" s="3"/>
      <c r="AA661" s="3"/>
      <c r="AB661" s="3"/>
      <c r="AC661" s="3"/>
      <c r="AD661" s="3"/>
      <c r="AE661" s="3"/>
      <c r="AF661" s="3"/>
      <c r="AG661" s="3"/>
      <c r="AH661" s="3"/>
      <c r="AI661" s="3"/>
      <c r="AJ661" s="3"/>
      <c r="AK661" s="3"/>
      <c r="AL661" s="3"/>
      <c r="AM661" s="3"/>
      <c r="AN661" s="3"/>
      <c r="AO661" s="3"/>
    </row>
    <row r="662" spans="1:41" ht="12.75" customHeight="1" x14ac:dyDescent="0.2">
      <c r="A662" s="3"/>
      <c r="B662" s="3"/>
      <c r="C662" s="3"/>
      <c r="D662" s="43"/>
      <c r="E662" s="3"/>
      <c r="F662" s="3"/>
      <c r="G662" s="3"/>
      <c r="H662" s="3"/>
      <c r="I662" s="3"/>
      <c r="J662" s="3"/>
      <c r="K662" s="3"/>
      <c r="L662" s="3"/>
      <c r="M662" s="3"/>
      <c r="N662" s="3"/>
      <c r="O662" s="3"/>
      <c r="P662" s="3"/>
      <c r="Q662" s="3"/>
      <c r="R662" s="3"/>
      <c r="S662" s="1"/>
      <c r="T662" s="1"/>
      <c r="U662" s="3"/>
      <c r="V662" s="3"/>
      <c r="W662" s="3"/>
      <c r="X662" s="3"/>
      <c r="Y662" s="3"/>
      <c r="Z662" s="3"/>
      <c r="AA662" s="3"/>
      <c r="AB662" s="3"/>
      <c r="AC662" s="3"/>
      <c r="AD662" s="3"/>
      <c r="AE662" s="3"/>
      <c r="AF662" s="3"/>
      <c r="AG662" s="3"/>
      <c r="AH662" s="3"/>
      <c r="AI662" s="3"/>
      <c r="AJ662" s="3"/>
      <c r="AK662" s="3"/>
      <c r="AL662" s="3"/>
      <c r="AM662" s="3"/>
      <c r="AN662" s="3"/>
      <c r="AO662" s="3"/>
    </row>
    <row r="663" spans="1:41" ht="12.75" customHeight="1" x14ac:dyDescent="0.2">
      <c r="A663" s="3"/>
      <c r="B663" s="3"/>
      <c r="C663" s="3"/>
      <c r="D663" s="43"/>
      <c r="E663" s="3"/>
      <c r="F663" s="3"/>
      <c r="G663" s="3"/>
      <c r="H663" s="3"/>
      <c r="I663" s="3"/>
      <c r="J663" s="3"/>
      <c r="K663" s="3"/>
      <c r="L663" s="3"/>
      <c r="M663" s="3"/>
      <c r="N663" s="3"/>
      <c r="O663" s="3"/>
      <c r="P663" s="3"/>
      <c r="Q663" s="3"/>
      <c r="R663" s="3"/>
      <c r="S663" s="1"/>
      <c r="T663" s="1"/>
      <c r="U663" s="3"/>
      <c r="V663" s="3"/>
      <c r="W663" s="3"/>
      <c r="X663" s="3"/>
      <c r="Y663" s="3"/>
      <c r="Z663" s="3"/>
      <c r="AA663" s="3"/>
      <c r="AB663" s="3"/>
      <c r="AC663" s="3"/>
      <c r="AD663" s="3"/>
      <c r="AE663" s="3"/>
      <c r="AF663" s="3"/>
      <c r="AG663" s="3"/>
      <c r="AH663" s="3"/>
      <c r="AI663" s="3"/>
      <c r="AJ663" s="3"/>
      <c r="AK663" s="3"/>
      <c r="AL663" s="3"/>
      <c r="AM663" s="3"/>
      <c r="AN663" s="3"/>
      <c r="AO663" s="3"/>
    </row>
    <row r="664" spans="1:41" ht="12.75" customHeight="1" x14ac:dyDescent="0.2">
      <c r="A664" s="3"/>
      <c r="B664" s="3"/>
      <c r="C664" s="3"/>
      <c r="D664" s="43"/>
      <c r="E664" s="3"/>
      <c r="F664" s="3"/>
      <c r="G664" s="3"/>
      <c r="H664" s="3"/>
      <c r="I664" s="3"/>
      <c r="J664" s="3"/>
      <c r="K664" s="3"/>
      <c r="L664" s="3"/>
      <c r="M664" s="3"/>
      <c r="N664" s="3"/>
      <c r="O664" s="3"/>
      <c r="P664" s="3"/>
      <c r="Q664" s="3"/>
      <c r="R664" s="3"/>
      <c r="S664" s="1"/>
      <c r="T664" s="1"/>
      <c r="U664" s="3"/>
      <c r="V664" s="3"/>
      <c r="W664" s="3"/>
      <c r="X664" s="3"/>
      <c r="Y664" s="3"/>
      <c r="Z664" s="3"/>
      <c r="AA664" s="3"/>
      <c r="AB664" s="3"/>
      <c r="AC664" s="3"/>
      <c r="AD664" s="3"/>
      <c r="AE664" s="3"/>
      <c r="AF664" s="3"/>
      <c r="AG664" s="3"/>
      <c r="AH664" s="3"/>
      <c r="AI664" s="3"/>
      <c r="AJ664" s="3"/>
      <c r="AK664" s="3"/>
      <c r="AL664" s="3"/>
      <c r="AM664" s="3"/>
      <c r="AN664" s="3"/>
      <c r="AO664" s="3"/>
    </row>
    <row r="665" spans="1:41" ht="12.75" customHeight="1" x14ac:dyDescent="0.2">
      <c r="A665" s="3"/>
      <c r="B665" s="3"/>
      <c r="C665" s="3"/>
      <c r="D665" s="43"/>
      <c r="E665" s="3"/>
      <c r="F665" s="3"/>
      <c r="G665" s="3"/>
      <c r="H665" s="3"/>
      <c r="I665" s="3"/>
      <c r="J665" s="3"/>
      <c r="K665" s="3"/>
      <c r="L665" s="3"/>
      <c r="M665" s="3"/>
      <c r="N665" s="3"/>
      <c r="O665" s="3"/>
      <c r="P665" s="3"/>
      <c r="Q665" s="3"/>
      <c r="R665" s="3"/>
      <c r="S665" s="1"/>
      <c r="T665" s="1"/>
      <c r="U665" s="3"/>
      <c r="V665" s="3"/>
      <c r="W665" s="3"/>
      <c r="X665" s="3"/>
      <c r="Y665" s="3"/>
      <c r="Z665" s="3"/>
      <c r="AA665" s="3"/>
      <c r="AB665" s="3"/>
      <c r="AC665" s="3"/>
      <c r="AD665" s="3"/>
      <c r="AE665" s="3"/>
      <c r="AF665" s="3"/>
      <c r="AG665" s="3"/>
      <c r="AH665" s="3"/>
      <c r="AI665" s="3"/>
      <c r="AJ665" s="3"/>
      <c r="AK665" s="3"/>
      <c r="AL665" s="3"/>
      <c r="AM665" s="3"/>
      <c r="AN665" s="3"/>
      <c r="AO665" s="3"/>
    </row>
    <row r="666" spans="1:41" ht="12.75" customHeight="1" x14ac:dyDescent="0.2">
      <c r="A666" s="3"/>
      <c r="B666" s="3"/>
      <c r="C666" s="3"/>
      <c r="D666" s="43"/>
      <c r="E666" s="3"/>
      <c r="F666" s="3"/>
      <c r="G666" s="3"/>
      <c r="H666" s="3"/>
      <c r="I666" s="3"/>
      <c r="J666" s="3"/>
      <c r="K666" s="3"/>
      <c r="L666" s="3"/>
      <c r="M666" s="3"/>
      <c r="N666" s="3"/>
      <c r="O666" s="3"/>
      <c r="P666" s="3"/>
      <c r="Q666" s="3"/>
      <c r="R666" s="3"/>
      <c r="S666" s="1"/>
      <c r="T666" s="1"/>
      <c r="U666" s="3"/>
      <c r="V666" s="3"/>
      <c r="W666" s="3"/>
      <c r="X666" s="3"/>
      <c r="Y666" s="3"/>
      <c r="Z666" s="3"/>
      <c r="AA666" s="3"/>
      <c r="AB666" s="3"/>
      <c r="AC666" s="3"/>
      <c r="AD666" s="3"/>
      <c r="AE666" s="3"/>
      <c r="AF666" s="3"/>
      <c r="AG666" s="3"/>
      <c r="AH666" s="3"/>
      <c r="AI666" s="3"/>
      <c r="AJ666" s="3"/>
      <c r="AK666" s="3"/>
      <c r="AL666" s="3"/>
      <c r="AM666" s="3"/>
      <c r="AN666" s="3"/>
      <c r="AO666" s="3"/>
    </row>
    <row r="667" spans="1:41" ht="12.75" customHeight="1" x14ac:dyDescent="0.2">
      <c r="A667" s="3"/>
      <c r="B667" s="3"/>
      <c r="C667" s="3"/>
      <c r="D667" s="43"/>
      <c r="E667" s="3"/>
      <c r="F667" s="3"/>
      <c r="G667" s="3"/>
      <c r="H667" s="3"/>
      <c r="I667" s="3"/>
      <c r="J667" s="3"/>
      <c r="K667" s="3"/>
      <c r="L667" s="3"/>
      <c r="M667" s="3"/>
      <c r="N667" s="3"/>
      <c r="O667" s="3"/>
      <c r="P667" s="3"/>
      <c r="Q667" s="3"/>
      <c r="R667" s="3"/>
      <c r="S667" s="1"/>
      <c r="T667" s="1"/>
      <c r="U667" s="3"/>
      <c r="V667" s="3"/>
      <c r="W667" s="3"/>
      <c r="X667" s="3"/>
      <c r="Y667" s="3"/>
      <c r="Z667" s="3"/>
      <c r="AA667" s="3"/>
      <c r="AB667" s="3"/>
      <c r="AC667" s="3"/>
      <c r="AD667" s="3"/>
      <c r="AE667" s="3"/>
      <c r="AF667" s="3"/>
      <c r="AG667" s="3"/>
      <c r="AH667" s="3"/>
      <c r="AI667" s="3"/>
      <c r="AJ667" s="3"/>
      <c r="AK667" s="3"/>
      <c r="AL667" s="3"/>
      <c r="AM667" s="3"/>
      <c r="AN667" s="3"/>
      <c r="AO667" s="3"/>
    </row>
    <row r="668" spans="1:41" ht="12.75" customHeight="1" x14ac:dyDescent="0.2">
      <c r="A668" s="3"/>
      <c r="B668" s="3"/>
      <c r="C668" s="3"/>
      <c r="D668" s="43"/>
      <c r="E668" s="3"/>
      <c r="F668" s="3"/>
      <c r="G668" s="3"/>
      <c r="H668" s="3"/>
      <c r="I668" s="3"/>
      <c r="J668" s="3"/>
      <c r="K668" s="3"/>
      <c r="L668" s="3"/>
      <c r="M668" s="3"/>
      <c r="N668" s="3"/>
      <c r="O668" s="3"/>
      <c r="P668" s="3"/>
      <c r="Q668" s="3"/>
      <c r="R668" s="3"/>
      <c r="S668" s="1"/>
      <c r="T668" s="1"/>
      <c r="U668" s="3"/>
      <c r="V668" s="3"/>
      <c r="W668" s="3"/>
      <c r="X668" s="3"/>
      <c r="Y668" s="3"/>
      <c r="Z668" s="3"/>
      <c r="AA668" s="3"/>
      <c r="AB668" s="3"/>
      <c r="AC668" s="3"/>
      <c r="AD668" s="3"/>
      <c r="AE668" s="3"/>
      <c r="AF668" s="3"/>
      <c r="AG668" s="3"/>
      <c r="AH668" s="3"/>
      <c r="AI668" s="3"/>
      <c r="AJ668" s="3"/>
      <c r="AK668" s="3"/>
      <c r="AL668" s="3"/>
      <c r="AM668" s="3"/>
      <c r="AN668" s="3"/>
      <c r="AO668" s="3"/>
    </row>
    <row r="669" spans="1:41" ht="12.75" customHeight="1" x14ac:dyDescent="0.2">
      <c r="A669" s="3"/>
      <c r="B669" s="3"/>
      <c r="C669" s="3"/>
      <c r="D669" s="43"/>
      <c r="E669" s="3"/>
      <c r="F669" s="3"/>
      <c r="G669" s="3"/>
      <c r="H669" s="3"/>
      <c r="I669" s="3"/>
      <c r="J669" s="3"/>
      <c r="K669" s="3"/>
      <c r="L669" s="3"/>
      <c r="M669" s="3"/>
      <c r="N669" s="3"/>
      <c r="O669" s="3"/>
      <c r="P669" s="3"/>
      <c r="Q669" s="3"/>
      <c r="R669" s="3"/>
      <c r="S669" s="1"/>
      <c r="T669" s="1"/>
      <c r="U669" s="3"/>
      <c r="V669" s="3"/>
      <c r="W669" s="3"/>
      <c r="X669" s="3"/>
      <c r="Y669" s="3"/>
      <c r="Z669" s="3"/>
      <c r="AA669" s="3"/>
      <c r="AB669" s="3"/>
      <c r="AC669" s="3"/>
      <c r="AD669" s="3"/>
      <c r="AE669" s="3"/>
      <c r="AF669" s="3"/>
      <c r="AG669" s="3"/>
      <c r="AH669" s="3"/>
      <c r="AI669" s="3"/>
      <c r="AJ669" s="3"/>
      <c r="AK669" s="3"/>
      <c r="AL669" s="3"/>
      <c r="AM669" s="3"/>
      <c r="AN669" s="3"/>
      <c r="AO669" s="3"/>
    </row>
    <row r="670" spans="1:41" ht="12.75" customHeight="1" x14ac:dyDescent="0.2">
      <c r="A670" s="3"/>
      <c r="B670" s="3"/>
      <c r="C670" s="3"/>
      <c r="D670" s="43"/>
      <c r="E670" s="3"/>
      <c r="F670" s="3"/>
      <c r="G670" s="3"/>
      <c r="H670" s="3"/>
      <c r="I670" s="3"/>
      <c r="J670" s="3"/>
      <c r="K670" s="3"/>
      <c r="L670" s="3"/>
      <c r="M670" s="3"/>
      <c r="N670" s="3"/>
      <c r="O670" s="3"/>
      <c r="P670" s="3"/>
      <c r="Q670" s="3"/>
      <c r="R670" s="3"/>
      <c r="S670" s="1"/>
      <c r="T670" s="1"/>
      <c r="U670" s="3"/>
      <c r="V670" s="3"/>
      <c r="W670" s="3"/>
      <c r="X670" s="3"/>
      <c r="Y670" s="3"/>
      <c r="Z670" s="3"/>
      <c r="AA670" s="3"/>
      <c r="AB670" s="3"/>
      <c r="AC670" s="3"/>
      <c r="AD670" s="3"/>
      <c r="AE670" s="3"/>
      <c r="AF670" s="3"/>
      <c r="AG670" s="3"/>
      <c r="AH670" s="3"/>
      <c r="AI670" s="3"/>
      <c r="AJ670" s="3"/>
      <c r="AK670" s="3"/>
      <c r="AL670" s="3"/>
      <c r="AM670" s="3"/>
      <c r="AN670" s="3"/>
      <c r="AO670" s="3"/>
    </row>
    <row r="671" spans="1:41" ht="12.75" customHeight="1" x14ac:dyDescent="0.2">
      <c r="A671" s="3"/>
      <c r="B671" s="3"/>
      <c r="C671" s="3"/>
      <c r="D671" s="43"/>
      <c r="E671" s="3"/>
      <c r="F671" s="3"/>
      <c r="G671" s="3"/>
      <c r="H671" s="3"/>
      <c r="I671" s="3"/>
      <c r="J671" s="3"/>
      <c r="K671" s="3"/>
      <c r="L671" s="3"/>
      <c r="M671" s="3"/>
      <c r="N671" s="3"/>
      <c r="O671" s="3"/>
      <c r="P671" s="3"/>
      <c r="Q671" s="3"/>
      <c r="R671" s="3"/>
      <c r="S671" s="1"/>
      <c r="T671" s="1"/>
      <c r="U671" s="3"/>
      <c r="V671" s="3"/>
      <c r="W671" s="3"/>
      <c r="X671" s="3"/>
      <c r="Y671" s="3"/>
      <c r="Z671" s="3"/>
      <c r="AA671" s="3"/>
      <c r="AB671" s="3"/>
      <c r="AC671" s="3"/>
      <c r="AD671" s="3"/>
      <c r="AE671" s="3"/>
      <c r="AF671" s="3"/>
      <c r="AG671" s="3"/>
      <c r="AH671" s="3"/>
      <c r="AI671" s="3"/>
      <c r="AJ671" s="3"/>
      <c r="AK671" s="3"/>
      <c r="AL671" s="3"/>
      <c r="AM671" s="3"/>
      <c r="AN671" s="3"/>
      <c r="AO671" s="3"/>
    </row>
    <row r="672" spans="1:41" ht="12.75" customHeight="1" x14ac:dyDescent="0.2">
      <c r="A672" s="3"/>
      <c r="B672" s="3"/>
      <c r="C672" s="3"/>
      <c r="D672" s="43"/>
      <c r="E672" s="3"/>
      <c r="F672" s="3"/>
      <c r="G672" s="3"/>
      <c r="H672" s="3"/>
      <c r="I672" s="3"/>
      <c r="J672" s="3"/>
      <c r="K672" s="3"/>
      <c r="L672" s="3"/>
      <c r="M672" s="3"/>
      <c r="N672" s="3"/>
      <c r="O672" s="3"/>
      <c r="P672" s="3"/>
      <c r="Q672" s="3"/>
      <c r="R672" s="3"/>
      <c r="S672" s="1"/>
      <c r="T672" s="1"/>
      <c r="U672" s="3"/>
      <c r="V672" s="3"/>
      <c r="W672" s="3"/>
      <c r="X672" s="3"/>
      <c r="Y672" s="3"/>
      <c r="Z672" s="3"/>
      <c r="AA672" s="3"/>
      <c r="AB672" s="3"/>
      <c r="AC672" s="3"/>
      <c r="AD672" s="3"/>
      <c r="AE672" s="3"/>
      <c r="AF672" s="3"/>
      <c r="AG672" s="3"/>
      <c r="AH672" s="3"/>
      <c r="AI672" s="3"/>
      <c r="AJ672" s="3"/>
      <c r="AK672" s="3"/>
      <c r="AL672" s="3"/>
      <c r="AM672" s="3"/>
      <c r="AN672" s="3"/>
      <c r="AO672" s="3"/>
    </row>
    <row r="673" spans="1:41" ht="12.75" customHeight="1" x14ac:dyDescent="0.2">
      <c r="A673" s="3"/>
      <c r="B673" s="3"/>
      <c r="C673" s="3"/>
      <c r="D673" s="43"/>
      <c r="E673" s="3"/>
      <c r="F673" s="3"/>
      <c r="G673" s="3"/>
      <c r="H673" s="3"/>
      <c r="I673" s="3"/>
      <c r="J673" s="3"/>
      <c r="K673" s="3"/>
      <c r="L673" s="3"/>
      <c r="M673" s="3"/>
      <c r="N673" s="3"/>
      <c r="O673" s="3"/>
      <c r="P673" s="3"/>
      <c r="Q673" s="3"/>
      <c r="R673" s="3"/>
      <c r="S673" s="1"/>
      <c r="T673" s="1"/>
      <c r="U673" s="3"/>
      <c r="V673" s="3"/>
      <c r="W673" s="3"/>
      <c r="X673" s="3"/>
      <c r="Y673" s="3"/>
      <c r="Z673" s="3"/>
      <c r="AA673" s="3"/>
      <c r="AB673" s="3"/>
      <c r="AC673" s="3"/>
      <c r="AD673" s="3"/>
      <c r="AE673" s="3"/>
      <c r="AF673" s="3"/>
      <c r="AG673" s="3"/>
      <c r="AH673" s="3"/>
      <c r="AI673" s="3"/>
      <c r="AJ673" s="3"/>
      <c r="AK673" s="3"/>
      <c r="AL673" s="3"/>
      <c r="AM673" s="3"/>
      <c r="AN673" s="3"/>
      <c r="AO673" s="3"/>
    </row>
    <row r="674" spans="1:41" ht="12.75" customHeight="1" x14ac:dyDescent="0.2">
      <c r="A674" s="3"/>
      <c r="B674" s="3"/>
      <c r="C674" s="3"/>
      <c r="D674" s="43"/>
      <c r="E674" s="3"/>
      <c r="F674" s="3"/>
      <c r="G674" s="3"/>
      <c r="H674" s="3"/>
      <c r="I674" s="3"/>
      <c r="J674" s="3"/>
      <c r="K674" s="3"/>
      <c r="L674" s="3"/>
      <c r="M674" s="3"/>
      <c r="N674" s="3"/>
      <c r="O674" s="3"/>
      <c r="P674" s="3"/>
      <c r="Q674" s="3"/>
      <c r="R674" s="3"/>
      <c r="S674" s="1"/>
      <c r="T674" s="1"/>
      <c r="U674" s="3"/>
      <c r="V674" s="3"/>
      <c r="W674" s="3"/>
      <c r="X674" s="3"/>
      <c r="Y674" s="3"/>
      <c r="Z674" s="3"/>
      <c r="AA674" s="3"/>
      <c r="AB674" s="3"/>
      <c r="AC674" s="3"/>
      <c r="AD674" s="3"/>
      <c r="AE674" s="3"/>
      <c r="AF674" s="3"/>
      <c r="AG674" s="3"/>
      <c r="AH674" s="3"/>
      <c r="AI674" s="3"/>
      <c r="AJ674" s="3"/>
      <c r="AK674" s="3"/>
      <c r="AL674" s="3"/>
      <c r="AM674" s="3"/>
      <c r="AN674" s="3"/>
      <c r="AO674" s="3"/>
    </row>
    <row r="675" spans="1:41" ht="12.75" customHeight="1" x14ac:dyDescent="0.2">
      <c r="A675" s="3"/>
      <c r="B675" s="3"/>
      <c r="C675" s="3"/>
      <c r="D675" s="43"/>
      <c r="E675" s="3"/>
      <c r="F675" s="3"/>
      <c r="G675" s="3"/>
      <c r="H675" s="3"/>
      <c r="I675" s="3"/>
      <c r="J675" s="3"/>
      <c r="K675" s="3"/>
      <c r="L675" s="3"/>
      <c r="M675" s="3"/>
      <c r="N675" s="3"/>
      <c r="O675" s="3"/>
      <c r="P675" s="3"/>
      <c r="Q675" s="3"/>
      <c r="R675" s="3"/>
      <c r="S675" s="1"/>
      <c r="T675" s="1"/>
      <c r="U675" s="3"/>
      <c r="V675" s="3"/>
      <c r="W675" s="3"/>
      <c r="X675" s="3"/>
      <c r="Y675" s="3"/>
      <c r="Z675" s="3"/>
      <c r="AA675" s="3"/>
      <c r="AB675" s="3"/>
      <c r="AC675" s="3"/>
      <c r="AD675" s="3"/>
      <c r="AE675" s="3"/>
      <c r="AF675" s="3"/>
      <c r="AG675" s="3"/>
      <c r="AH675" s="3"/>
      <c r="AI675" s="3"/>
      <c r="AJ675" s="3"/>
      <c r="AK675" s="3"/>
      <c r="AL675" s="3"/>
      <c r="AM675" s="3"/>
      <c r="AN675" s="3"/>
      <c r="AO675" s="3"/>
    </row>
    <row r="676" spans="1:41" ht="12.75" customHeight="1" x14ac:dyDescent="0.2">
      <c r="A676" s="3"/>
      <c r="B676" s="3"/>
      <c r="C676" s="3"/>
      <c r="D676" s="43"/>
      <c r="E676" s="3"/>
      <c r="F676" s="3"/>
      <c r="G676" s="3"/>
      <c r="H676" s="3"/>
      <c r="I676" s="3"/>
      <c r="J676" s="3"/>
      <c r="K676" s="3"/>
      <c r="L676" s="3"/>
      <c r="M676" s="3"/>
      <c r="N676" s="3"/>
      <c r="O676" s="3"/>
      <c r="P676" s="3"/>
      <c r="Q676" s="3"/>
      <c r="R676" s="3"/>
      <c r="S676" s="1"/>
      <c r="T676" s="1"/>
      <c r="U676" s="3"/>
      <c r="V676" s="3"/>
      <c r="W676" s="3"/>
      <c r="X676" s="3"/>
      <c r="Y676" s="3"/>
      <c r="Z676" s="3"/>
      <c r="AA676" s="3"/>
      <c r="AB676" s="3"/>
      <c r="AC676" s="3"/>
      <c r="AD676" s="3"/>
      <c r="AE676" s="3"/>
      <c r="AF676" s="3"/>
      <c r="AG676" s="3"/>
      <c r="AH676" s="3"/>
      <c r="AI676" s="3"/>
      <c r="AJ676" s="3"/>
      <c r="AK676" s="3"/>
      <c r="AL676" s="3"/>
      <c r="AM676" s="3"/>
      <c r="AN676" s="3"/>
      <c r="AO676" s="3"/>
    </row>
    <row r="677" spans="1:41" ht="12.75" customHeight="1" x14ac:dyDescent="0.2">
      <c r="A677" s="3"/>
      <c r="B677" s="3"/>
      <c r="C677" s="3"/>
      <c r="D677" s="43"/>
      <c r="E677" s="3"/>
      <c r="F677" s="3"/>
      <c r="G677" s="3"/>
      <c r="H677" s="3"/>
      <c r="I677" s="3"/>
      <c r="J677" s="3"/>
      <c r="K677" s="3"/>
      <c r="L677" s="3"/>
      <c r="M677" s="3"/>
      <c r="N677" s="3"/>
      <c r="O677" s="3"/>
      <c r="P677" s="3"/>
      <c r="Q677" s="3"/>
      <c r="R677" s="3"/>
      <c r="S677" s="1"/>
      <c r="T677" s="1"/>
      <c r="U677" s="3"/>
      <c r="V677" s="3"/>
      <c r="W677" s="3"/>
      <c r="X677" s="3"/>
      <c r="Y677" s="3"/>
      <c r="Z677" s="3"/>
      <c r="AA677" s="3"/>
      <c r="AB677" s="3"/>
      <c r="AC677" s="3"/>
      <c r="AD677" s="3"/>
      <c r="AE677" s="3"/>
      <c r="AF677" s="3"/>
      <c r="AG677" s="3"/>
      <c r="AH677" s="3"/>
      <c r="AI677" s="3"/>
      <c r="AJ677" s="3"/>
      <c r="AK677" s="3"/>
      <c r="AL677" s="3"/>
      <c r="AM677" s="3"/>
      <c r="AN677" s="3"/>
      <c r="AO677" s="3"/>
    </row>
    <row r="678" spans="1:41" ht="12.75" customHeight="1" x14ac:dyDescent="0.2">
      <c r="A678" s="3"/>
      <c r="B678" s="3"/>
      <c r="C678" s="3"/>
      <c r="D678" s="43"/>
      <c r="E678" s="3"/>
      <c r="F678" s="3"/>
      <c r="G678" s="3"/>
      <c r="H678" s="3"/>
      <c r="I678" s="3"/>
      <c r="J678" s="3"/>
      <c r="K678" s="3"/>
      <c r="L678" s="3"/>
      <c r="M678" s="3"/>
      <c r="N678" s="3"/>
      <c r="O678" s="3"/>
      <c r="P678" s="3"/>
      <c r="Q678" s="3"/>
      <c r="R678" s="3"/>
      <c r="S678" s="1"/>
      <c r="T678" s="1"/>
      <c r="U678" s="3"/>
      <c r="V678" s="3"/>
      <c r="W678" s="3"/>
      <c r="X678" s="3"/>
      <c r="Y678" s="3"/>
      <c r="Z678" s="3"/>
      <c r="AA678" s="3"/>
      <c r="AB678" s="3"/>
      <c r="AC678" s="3"/>
      <c r="AD678" s="3"/>
      <c r="AE678" s="3"/>
      <c r="AF678" s="3"/>
      <c r="AG678" s="3"/>
      <c r="AH678" s="3"/>
      <c r="AI678" s="3"/>
      <c r="AJ678" s="3"/>
      <c r="AK678" s="3"/>
      <c r="AL678" s="3"/>
      <c r="AM678" s="3"/>
      <c r="AN678" s="3"/>
      <c r="AO678" s="3"/>
    </row>
    <row r="679" spans="1:41" ht="12.75" customHeight="1" x14ac:dyDescent="0.2">
      <c r="A679" s="3"/>
      <c r="B679" s="3"/>
      <c r="C679" s="3"/>
      <c r="D679" s="43"/>
      <c r="E679" s="3"/>
      <c r="F679" s="3"/>
      <c r="G679" s="3"/>
      <c r="H679" s="3"/>
      <c r="I679" s="3"/>
      <c r="J679" s="3"/>
      <c r="K679" s="3"/>
      <c r="L679" s="3"/>
      <c r="M679" s="3"/>
      <c r="N679" s="3"/>
      <c r="O679" s="3"/>
      <c r="P679" s="3"/>
      <c r="Q679" s="3"/>
      <c r="R679" s="3"/>
      <c r="S679" s="1"/>
      <c r="T679" s="1"/>
      <c r="U679" s="3"/>
      <c r="V679" s="3"/>
      <c r="W679" s="3"/>
      <c r="X679" s="3"/>
      <c r="Y679" s="3"/>
      <c r="Z679" s="3"/>
      <c r="AA679" s="3"/>
      <c r="AB679" s="3"/>
      <c r="AC679" s="3"/>
      <c r="AD679" s="3"/>
      <c r="AE679" s="3"/>
      <c r="AF679" s="3"/>
      <c r="AG679" s="3"/>
      <c r="AH679" s="3"/>
      <c r="AI679" s="3"/>
      <c r="AJ679" s="3"/>
      <c r="AK679" s="3"/>
      <c r="AL679" s="3"/>
      <c r="AM679" s="3"/>
      <c r="AN679" s="3"/>
      <c r="AO679" s="3"/>
    </row>
    <row r="680" spans="1:41" ht="12.75" customHeight="1" x14ac:dyDescent="0.2">
      <c r="A680" s="3"/>
      <c r="B680" s="3"/>
      <c r="C680" s="3"/>
      <c r="D680" s="43"/>
      <c r="E680" s="3"/>
      <c r="F680" s="3"/>
      <c r="G680" s="3"/>
      <c r="H680" s="3"/>
      <c r="I680" s="3"/>
      <c r="J680" s="3"/>
      <c r="K680" s="3"/>
      <c r="L680" s="3"/>
      <c r="M680" s="3"/>
      <c r="N680" s="3"/>
      <c r="O680" s="3"/>
      <c r="P680" s="3"/>
      <c r="Q680" s="3"/>
      <c r="R680" s="3"/>
      <c r="S680" s="1"/>
      <c r="T680" s="1"/>
      <c r="U680" s="3"/>
      <c r="V680" s="3"/>
      <c r="W680" s="3"/>
      <c r="X680" s="3"/>
      <c r="Y680" s="3"/>
      <c r="Z680" s="3"/>
      <c r="AA680" s="3"/>
      <c r="AB680" s="3"/>
      <c r="AC680" s="3"/>
      <c r="AD680" s="3"/>
      <c r="AE680" s="3"/>
      <c r="AF680" s="3"/>
      <c r="AG680" s="3"/>
      <c r="AH680" s="3"/>
      <c r="AI680" s="3"/>
      <c r="AJ680" s="3"/>
      <c r="AK680" s="3"/>
      <c r="AL680" s="3"/>
      <c r="AM680" s="3"/>
      <c r="AN680" s="3"/>
      <c r="AO680" s="3"/>
    </row>
    <row r="681" spans="1:41" ht="12.75" customHeight="1" x14ac:dyDescent="0.2">
      <c r="A681" s="3"/>
      <c r="B681" s="3"/>
      <c r="C681" s="3"/>
      <c r="D681" s="43"/>
      <c r="E681" s="3"/>
      <c r="F681" s="3"/>
      <c r="G681" s="3"/>
      <c r="H681" s="3"/>
      <c r="I681" s="3"/>
      <c r="J681" s="3"/>
      <c r="K681" s="3"/>
      <c r="L681" s="3"/>
      <c r="M681" s="3"/>
      <c r="N681" s="3"/>
      <c r="O681" s="3"/>
      <c r="P681" s="3"/>
      <c r="Q681" s="3"/>
      <c r="R681" s="3"/>
      <c r="S681" s="1"/>
      <c r="T681" s="1"/>
      <c r="U681" s="3"/>
      <c r="V681" s="3"/>
      <c r="W681" s="3"/>
      <c r="X681" s="3"/>
      <c r="Y681" s="3"/>
      <c r="Z681" s="3"/>
      <c r="AA681" s="3"/>
      <c r="AB681" s="3"/>
      <c r="AC681" s="3"/>
      <c r="AD681" s="3"/>
      <c r="AE681" s="3"/>
      <c r="AF681" s="3"/>
      <c r="AG681" s="3"/>
      <c r="AH681" s="3"/>
      <c r="AI681" s="3"/>
      <c r="AJ681" s="3"/>
      <c r="AK681" s="3"/>
      <c r="AL681" s="3"/>
      <c r="AM681" s="3"/>
      <c r="AN681" s="3"/>
      <c r="AO681" s="3"/>
    </row>
    <row r="682" spans="1:41" ht="12.75" customHeight="1" x14ac:dyDescent="0.2">
      <c r="A682" s="3"/>
      <c r="B682" s="3"/>
      <c r="C682" s="3"/>
      <c r="D682" s="43"/>
      <c r="E682" s="3"/>
      <c r="F682" s="3"/>
      <c r="G682" s="3"/>
      <c r="H682" s="3"/>
      <c r="I682" s="3"/>
      <c r="J682" s="3"/>
      <c r="K682" s="3"/>
      <c r="L682" s="3"/>
      <c r="M682" s="3"/>
      <c r="N682" s="3"/>
      <c r="O682" s="3"/>
      <c r="P682" s="3"/>
      <c r="Q682" s="3"/>
      <c r="R682" s="3"/>
      <c r="S682" s="1"/>
      <c r="T682" s="1"/>
      <c r="U682" s="3"/>
      <c r="V682" s="3"/>
      <c r="W682" s="3"/>
      <c r="X682" s="3"/>
      <c r="Y682" s="3"/>
      <c r="Z682" s="3"/>
      <c r="AA682" s="3"/>
      <c r="AB682" s="3"/>
      <c r="AC682" s="3"/>
      <c r="AD682" s="3"/>
      <c r="AE682" s="3"/>
      <c r="AF682" s="3"/>
      <c r="AG682" s="3"/>
      <c r="AH682" s="3"/>
      <c r="AI682" s="3"/>
      <c r="AJ682" s="3"/>
      <c r="AK682" s="3"/>
      <c r="AL682" s="3"/>
      <c r="AM682" s="3"/>
      <c r="AN682" s="3"/>
      <c r="AO682" s="3"/>
    </row>
    <row r="683" spans="1:41" ht="12.75" customHeight="1" x14ac:dyDescent="0.2">
      <c r="A683" s="3"/>
      <c r="B683" s="3"/>
      <c r="C683" s="3"/>
      <c r="D683" s="43"/>
      <c r="E683" s="3"/>
      <c r="F683" s="3"/>
      <c r="G683" s="3"/>
      <c r="H683" s="3"/>
      <c r="I683" s="3"/>
      <c r="J683" s="3"/>
      <c r="K683" s="3"/>
      <c r="L683" s="3"/>
      <c r="M683" s="3"/>
      <c r="N683" s="3"/>
      <c r="O683" s="3"/>
      <c r="P683" s="3"/>
      <c r="Q683" s="3"/>
      <c r="R683" s="3"/>
      <c r="S683" s="1"/>
      <c r="T683" s="1"/>
      <c r="U683" s="3"/>
      <c r="V683" s="3"/>
      <c r="W683" s="3"/>
      <c r="X683" s="3"/>
      <c r="Y683" s="3"/>
      <c r="Z683" s="3"/>
      <c r="AA683" s="3"/>
      <c r="AB683" s="3"/>
      <c r="AC683" s="3"/>
      <c r="AD683" s="3"/>
      <c r="AE683" s="3"/>
      <c r="AF683" s="3"/>
      <c r="AG683" s="3"/>
      <c r="AH683" s="3"/>
      <c r="AI683" s="3"/>
      <c r="AJ683" s="3"/>
      <c r="AK683" s="3"/>
      <c r="AL683" s="3"/>
      <c r="AM683" s="3"/>
      <c r="AN683" s="3"/>
      <c r="AO683" s="3"/>
    </row>
    <row r="684" spans="1:41" ht="12.75" customHeight="1" x14ac:dyDescent="0.2">
      <c r="A684" s="3"/>
      <c r="B684" s="3"/>
      <c r="C684" s="3"/>
      <c r="D684" s="43"/>
      <c r="E684" s="3"/>
      <c r="F684" s="3"/>
      <c r="G684" s="3"/>
      <c r="H684" s="3"/>
      <c r="I684" s="3"/>
      <c r="J684" s="3"/>
      <c r="K684" s="3"/>
      <c r="L684" s="3"/>
      <c r="M684" s="3"/>
      <c r="N684" s="3"/>
      <c r="O684" s="3"/>
      <c r="P684" s="3"/>
      <c r="Q684" s="3"/>
      <c r="R684" s="3"/>
      <c r="S684" s="1"/>
      <c r="T684" s="1"/>
      <c r="U684" s="3"/>
      <c r="V684" s="3"/>
      <c r="W684" s="3"/>
      <c r="X684" s="3"/>
      <c r="Y684" s="3"/>
      <c r="Z684" s="3"/>
      <c r="AA684" s="3"/>
      <c r="AB684" s="3"/>
      <c r="AC684" s="3"/>
      <c r="AD684" s="3"/>
      <c r="AE684" s="3"/>
      <c r="AF684" s="3"/>
      <c r="AG684" s="3"/>
      <c r="AH684" s="3"/>
      <c r="AI684" s="3"/>
      <c r="AJ684" s="3"/>
      <c r="AK684" s="3"/>
      <c r="AL684" s="3"/>
      <c r="AM684" s="3"/>
      <c r="AN684" s="3"/>
      <c r="AO684" s="3"/>
    </row>
    <row r="685" spans="1:41" ht="12.75" customHeight="1" x14ac:dyDescent="0.2">
      <c r="A685" s="3"/>
      <c r="B685" s="3"/>
      <c r="C685" s="3"/>
      <c r="D685" s="43"/>
      <c r="E685" s="3"/>
      <c r="F685" s="3"/>
      <c r="G685" s="3"/>
      <c r="H685" s="3"/>
      <c r="I685" s="3"/>
      <c r="J685" s="3"/>
      <c r="K685" s="3"/>
      <c r="L685" s="3"/>
      <c r="M685" s="3"/>
      <c r="N685" s="3"/>
      <c r="O685" s="3"/>
      <c r="P685" s="3"/>
      <c r="Q685" s="3"/>
      <c r="R685" s="3"/>
      <c r="S685" s="1"/>
      <c r="T685" s="1"/>
      <c r="U685" s="3"/>
      <c r="V685" s="3"/>
      <c r="W685" s="3"/>
      <c r="X685" s="3"/>
      <c r="Y685" s="3"/>
      <c r="Z685" s="3"/>
      <c r="AA685" s="3"/>
      <c r="AB685" s="3"/>
      <c r="AC685" s="3"/>
      <c r="AD685" s="3"/>
      <c r="AE685" s="3"/>
      <c r="AF685" s="3"/>
      <c r="AG685" s="3"/>
      <c r="AH685" s="3"/>
      <c r="AI685" s="3"/>
      <c r="AJ685" s="3"/>
      <c r="AK685" s="3"/>
      <c r="AL685" s="3"/>
      <c r="AM685" s="3"/>
      <c r="AN685" s="3"/>
      <c r="AO685" s="3"/>
    </row>
    <row r="686" spans="1:41" ht="12.75" customHeight="1" x14ac:dyDescent="0.2">
      <c r="A686" s="3"/>
      <c r="B686" s="3"/>
      <c r="C686" s="3"/>
      <c r="D686" s="43"/>
      <c r="E686" s="3"/>
      <c r="F686" s="3"/>
      <c r="G686" s="3"/>
      <c r="H686" s="3"/>
      <c r="I686" s="3"/>
      <c r="J686" s="3"/>
      <c r="K686" s="3"/>
      <c r="L686" s="3"/>
      <c r="M686" s="3"/>
      <c r="N686" s="3"/>
      <c r="O686" s="3"/>
      <c r="P686" s="3"/>
      <c r="Q686" s="3"/>
      <c r="R686" s="3"/>
      <c r="S686" s="1"/>
      <c r="T686" s="1"/>
      <c r="U686" s="3"/>
      <c r="V686" s="3"/>
      <c r="W686" s="3"/>
      <c r="X686" s="3"/>
      <c r="Y686" s="3"/>
      <c r="Z686" s="3"/>
      <c r="AA686" s="3"/>
      <c r="AB686" s="3"/>
      <c r="AC686" s="3"/>
      <c r="AD686" s="3"/>
      <c r="AE686" s="3"/>
      <c r="AF686" s="3"/>
      <c r="AG686" s="3"/>
      <c r="AH686" s="3"/>
      <c r="AI686" s="3"/>
      <c r="AJ686" s="3"/>
      <c r="AK686" s="3"/>
      <c r="AL686" s="3"/>
      <c r="AM686" s="3"/>
      <c r="AN686" s="3"/>
      <c r="AO686" s="3"/>
    </row>
    <row r="687" spans="1:41" ht="12.75" customHeight="1" x14ac:dyDescent="0.2">
      <c r="A687" s="3"/>
      <c r="B687" s="3"/>
      <c r="C687" s="3"/>
      <c r="D687" s="43"/>
      <c r="E687" s="3"/>
      <c r="F687" s="3"/>
      <c r="G687" s="3"/>
      <c r="H687" s="3"/>
      <c r="I687" s="3"/>
      <c r="J687" s="3"/>
      <c r="K687" s="3"/>
      <c r="L687" s="3"/>
      <c r="M687" s="3"/>
      <c r="N687" s="3"/>
      <c r="O687" s="3"/>
      <c r="P687" s="3"/>
      <c r="Q687" s="3"/>
      <c r="R687" s="3"/>
      <c r="S687" s="1"/>
      <c r="T687" s="1"/>
      <c r="U687" s="3"/>
      <c r="V687" s="3"/>
      <c r="W687" s="3"/>
      <c r="X687" s="3"/>
      <c r="Y687" s="3"/>
      <c r="Z687" s="3"/>
      <c r="AA687" s="3"/>
      <c r="AB687" s="3"/>
      <c r="AC687" s="3"/>
      <c r="AD687" s="3"/>
      <c r="AE687" s="3"/>
      <c r="AF687" s="3"/>
      <c r="AG687" s="3"/>
      <c r="AH687" s="3"/>
      <c r="AI687" s="3"/>
      <c r="AJ687" s="3"/>
      <c r="AK687" s="3"/>
      <c r="AL687" s="3"/>
      <c r="AM687" s="3"/>
      <c r="AN687" s="3"/>
      <c r="AO687" s="3"/>
    </row>
    <row r="688" spans="1:41" ht="12.75" customHeight="1" x14ac:dyDescent="0.2">
      <c r="A688" s="3"/>
      <c r="B688" s="3"/>
      <c r="C688" s="3"/>
      <c r="D688" s="43"/>
      <c r="E688" s="3"/>
      <c r="F688" s="3"/>
      <c r="G688" s="3"/>
      <c r="H688" s="3"/>
      <c r="I688" s="3"/>
      <c r="J688" s="3"/>
      <c r="K688" s="3"/>
      <c r="L688" s="3"/>
      <c r="M688" s="3"/>
      <c r="N688" s="3"/>
      <c r="O688" s="3"/>
      <c r="P688" s="3"/>
      <c r="Q688" s="3"/>
      <c r="R688" s="3"/>
      <c r="S688" s="1"/>
      <c r="T688" s="1"/>
      <c r="U688" s="3"/>
      <c r="V688" s="3"/>
      <c r="W688" s="3"/>
      <c r="X688" s="3"/>
      <c r="Y688" s="3"/>
      <c r="Z688" s="3"/>
      <c r="AA688" s="3"/>
      <c r="AB688" s="3"/>
      <c r="AC688" s="3"/>
      <c r="AD688" s="3"/>
      <c r="AE688" s="3"/>
      <c r="AF688" s="3"/>
      <c r="AG688" s="3"/>
      <c r="AH688" s="3"/>
      <c r="AI688" s="3"/>
      <c r="AJ688" s="3"/>
      <c r="AK688" s="3"/>
      <c r="AL688" s="3"/>
      <c r="AM688" s="3"/>
      <c r="AN688" s="3"/>
      <c r="AO688" s="3"/>
    </row>
    <row r="689" spans="1:41" ht="12.75" customHeight="1" x14ac:dyDescent="0.2">
      <c r="A689" s="3"/>
      <c r="B689" s="3"/>
      <c r="C689" s="3"/>
      <c r="D689" s="43"/>
      <c r="E689" s="3"/>
      <c r="F689" s="3"/>
      <c r="G689" s="3"/>
      <c r="H689" s="3"/>
      <c r="I689" s="3"/>
      <c r="J689" s="3"/>
      <c r="K689" s="3"/>
      <c r="L689" s="3"/>
      <c r="M689" s="3"/>
      <c r="N689" s="3"/>
      <c r="O689" s="3"/>
      <c r="P689" s="3"/>
      <c r="Q689" s="3"/>
      <c r="R689" s="3"/>
      <c r="S689" s="1"/>
      <c r="T689" s="1"/>
      <c r="U689" s="3"/>
      <c r="V689" s="3"/>
      <c r="W689" s="3"/>
      <c r="X689" s="3"/>
      <c r="Y689" s="3"/>
      <c r="Z689" s="3"/>
      <c r="AA689" s="3"/>
      <c r="AB689" s="3"/>
      <c r="AC689" s="3"/>
      <c r="AD689" s="3"/>
      <c r="AE689" s="3"/>
      <c r="AF689" s="3"/>
      <c r="AG689" s="3"/>
      <c r="AH689" s="3"/>
      <c r="AI689" s="3"/>
      <c r="AJ689" s="3"/>
      <c r="AK689" s="3"/>
      <c r="AL689" s="3"/>
      <c r="AM689" s="3"/>
      <c r="AN689" s="3"/>
      <c r="AO689" s="3"/>
    </row>
    <row r="690" spans="1:41" ht="12.75" customHeight="1" x14ac:dyDescent="0.2">
      <c r="A690" s="3"/>
      <c r="B690" s="3"/>
      <c r="C690" s="3"/>
      <c r="D690" s="43"/>
      <c r="E690" s="3"/>
      <c r="F690" s="3"/>
      <c r="G690" s="3"/>
      <c r="H690" s="3"/>
      <c r="I690" s="3"/>
      <c r="J690" s="3"/>
      <c r="K690" s="3"/>
      <c r="L690" s="3"/>
      <c r="M690" s="3"/>
      <c r="N690" s="3"/>
      <c r="O690" s="3"/>
      <c r="P690" s="3"/>
      <c r="Q690" s="3"/>
      <c r="R690" s="3"/>
      <c r="S690" s="1"/>
      <c r="T690" s="1"/>
      <c r="U690" s="3"/>
      <c r="V690" s="3"/>
      <c r="W690" s="3"/>
      <c r="X690" s="3"/>
      <c r="Y690" s="3"/>
      <c r="Z690" s="3"/>
      <c r="AA690" s="3"/>
      <c r="AB690" s="3"/>
      <c r="AC690" s="3"/>
      <c r="AD690" s="3"/>
      <c r="AE690" s="3"/>
      <c r="AF690" s="3"/>
      <c r="AG690" s="3"/>
      <c r="AH690" s="3"/>
      <c r="AI690" s="3"/>
      <c r="AJ690" s="3"/>
      <c r="AK690" s="3"/>
      <c r="AL690" s="3"/>
      <c r="AM690" s="3"/>
      <c r="AN690" s="3"/>
      <c r="AO690" s="3"/>
    </row>
    <row r="691" spans="1:41" ht="12.75" customHeight="1" x14ac:dyDescent="0.2">
      <c r="A691" s="3"/>
      <c r="B691" s="3"/>
      <c r="C691" s="3"/>
      <c r="D691" s="43"/>
      <c r="E691" s="3"/>
      <c r="F691" s="3"/>
      <c r="G691" s="3"/>
      <c r="H691" s="3"/>
      <c r="I691" s="3"/>
      <c r="J691" s="3"/>
      <c r="K691" s="3"/>
      <c r="L691" s="3"/>
      <c r="M691" s="3"/>
      <c r="N691" s="3"/>
      <c r="O691" s="3"/>
      <c r="P691" s="3"/>
      <c r="Q691" s="3"/>
      <c r="R691" s="3"/>
      <c r="S691" s="1"/>
      <c r="T691" s="1"/>
      <c r="U691" s="3"/>
      <c r="V691" s="3"/>
      <c r="W691" s="3"/>
      <c r="X691" s="3"/>
      <c r="Y691" s="3"/>
      <c r="Z691" s="3"/>
      <c r="AA691" s="3"/>
      <c r="AB691" s="3"/>
      <c r="AC691" s="3"/>
      <c r="AD691" s="3"/>
      <c r="AE691" s="3"/>
      <c r="AF691" s="3"/>
      <c r="AG691" s="3"/>
      <c r="AH691" s="3"/>
      <c r="AI691" s="3"/>
      <c r="AJ691" s="3"/>
      <c r="AK691" s="3"/>
      <c r="AL691" s="3"/>
      <c r="AM691" s="3"/>
      <c r="AN691" s="3"/>
      <c r="AO691" s="3"/>
    </row>
    <row r="692" spans="1:41" ht="12.75" customHeight="1" x14ac:dyDescent="0.2">
      <c r="A692" s="3"/>
      <c r="B692" s="3"/>
      <c r="C692" s="3"/>
      <c r="D692" s="43"/>
      <c r="E692" s="3"/>
      <c r="F692" s="3"/>
      <c r="G692" s="3"/>
      <c r="H692" s="3"/>
      <c r="I692" s="3"/>
      <c r="J692" s="3"/>
      <c r="K692" s="3"/>
      <c r="L692" s="3"/>
      <c r="M692" s="3"/>
      <c r="N692" s="3"/>
      <c r="O692" s="3"/>
      <c r="P692" s="3"/>
      <c r="Q692" s="3"/>
      <c r="R692" s="3"/>
      <c r="S692" s="1"/>
      <c r="T692" s="1"/>
      <c r="U692" s="3"/>
      <c r="V692" s="3"/>
      <c r="W692" s="3"/>
      <c r="X692" s="3"/>
      <c r="Y692" s="3"/>
      <c r="Z692" s="3"/>
      <c r="AA692" s="3"/>
      <c r="AB692" s="3"/>
      <c r="AC692" s="3"/>
      <c r="AD692" s="3"/>
      <c r="AE692" s="3"/>
      <c r="AF692" s="3"/>
      <c r="AG692" s="3"/>
      <c r="AH692" s="3"/>
      <c r="AI692" s="3"/>
      <c r="AJ692" s="3"/>
      <c r="AK692" s="3"/>
      <c r="AL692" s="3"/>
      <c r="AM692" s="3"/>
      <c r="AN692" s="3"/>
      <c r="AO692" s="3"/>
    </row>
    <row r="693" spans="1:41" ht="12.75" customHeight="1" x14ac:dyDescent="0.2">
      <c r="A693" s="3"/>
      <c r="B693" s="3"/>
      <c r="C693" s="3"/>
      <c r="D693" s="43"/>
      <c r="E693" s="3"/>
      <c r="F693" s="3"/>
      <c r="G693" s="3"/>
      <c r="H693" s="3"/>
      <c r="I693" s="3"/>
      <c r="J693" s="3"/>
      <c r="K693" s="3"/>
      <c r="L693" s="3"/>
      <c r="M693" s="3"/>
      <c r="N693" s="3"/>
      <c r="O693" s="3"/>
      <c r="P693" s="3"/>
      <c r="Q693" s="3"/>
      <c r="R693" s="3"/>
      <c r="S693" s="1"/>
      <c r="T693" s="1"/>
      <c r="U693" s="3"/>
      <c r="V693" s="3"/>
      <c r="W693" s="3"/>
      <c r="X693" s="3"/>
      <c r="Y693" s="3"/>
      <c r="Z693" s="3"/>
      <c r="AA693" s="3"/>
      <c r="AB693" s="3"/>
      <c r="AC693" s="3"/>
      <c r="AD693" s="3"/>
      <c r="AE693" s="3"/>
      <c r="AF693" s="3"/>
      <c r="AG693" s="3"/>
      <c r="AH693" s="3"/>
      <c r="AI693" s="3"/>
      <c r="AJ693" s="3"/>
      <c r="AK693" s="3"/>
      <c r="AL693" s="3"/>
      <c r="AM693" s="3"/>
      <c r="AN693" s="3"/>
      <c r="AO693" s="3"/>
    </row>
    <row r="694" spans="1:41" ht="12.75" customHeight="1" x14ac:dyDescent="0.2">
      <c r="A694" s="3"/>
      <c r="B694" s="3"/>
      <c r="C694" s="3"/>
      <c r="D694" s="43"/>
      <c r="E694" s="3"/>
      <c r="F694" s="3"/>
      <c r="G694" s="3"/>
      <c r="H694" s="3"/>
      <c r="I694" s="3"/>
      <c r="J694" s="3"/>
      <c r="K694" s="3"/>
      <c r="L694" s="3"/>
      <c r="M694" s="3"/>
      <c r="N694" s="3"/>
      <c r="O694" s="3"/>
      <c r="P694" s="3"/>
      <c r="Q694" s="3"/>
      <c r="R694" s="3"/>
      <c r="S694" s="1"/>
      <c r="T694" s="1"/>
      <c r="U694" s="3"/>
      <c r="V694" s="3"/>
      <c r="W694" s="3"/>
      <c r="X694" s="3"/>
      <c r="Y694" s="3"/>
      <c r="Z694" s="3"/>
      <c r="AA694" s="3"/>
      <c r="AB694" s="3"/>
      <c r="AC694" s="3"/>
      <c r="AD694" s="3"/>
      <c r="AE694" s="3"/>
      <c r="AF694" s="3"/>
      <c r="AG694" s="3"/>
      <c r="AH694" s="3"/>
      <c r="AI694" s="3"/>
      <c r="AJ694" s="3"/>
      <c r="AK694" s="3"/>
      <c r="AL694" s="3"/>
      <c r="AM694" s="3"/>
      <c r="AN694" s="3"/>
      <c r="AO694" s="3"/>
    </row>
    <row r="695" spans="1:41" ht="12.75" customHeight="1" x14ac:dyDescent="0.2">
      <c r="A695" s="3"/>
      <c r="B695" s="3"/>
      <c r="C695" s="3"/>
      <c r="D695" s="43"/>
      <c r="E695" s="3"/>
      <c r="F695" s="3"/>
      <c r="G695" s="3"/>
      <c r="H695" s="3"/>
      <c r="I695" s="3"/>
      <c r="J695" s="3"/>
      <c r="K695" s="3"/>
      <c r="L695" s="3"/>
      <c r="M695" s="3"/>
      <c r="N695" s="3"/>
      <c r="O695" s="3"/>
      <c r="P695" s="3"/>
      <c r="Q695" s="3"/>
      <c r="R695" s="3"/>
      <c r="S695" s="1"/>
      <c r="T695" s="1"/>
      <c r="U695" s="3"/>
      <c r="V695" s="3"/>
      <c r="W695" s="3"/>
      <c r="X695" s="3"/>
      <c r="Y695" s="3"/>
      <c r="Z695" s="3"/>
      <c r="AA695" s="3"/>
      <c r="AB695" s="3"/>
      <c r="AC695" s="3"/>
      <c r="AD695" s="3"/>
      <c r="AE695" s="3"/>
      <c r="AF695" s="3"/>
      <c r="AG695" s="3"/>
      <c r="AH695" s="3"/>
      <c r="AI695" s="3"/>
      <c r="AJ695" s="3"/>
      <c r="AK695" s="3"/>
      <c r="AL695" s="3"/>
      <c r="AM695" s="3"/>
      <c r="AN695" s="3"/>
      <c r="AO695" s="3"/>
    </row>
    <row r="696" spans="1:41" ht="12.75" customHeight="1" x14ac:dyDescent="0.2">
      <c r="A696" s="3"/>
      <c r="B696" s="3"/>
      <c r="C696" s="3"/>
      <c r="D696" s="43"/>
      <c r="E696" s="3"/>
      <c r="F696" s="3"/>
      <c r="G696" s="3"/>
      <c r="H696" s="3"/>
      <c r="I696" s="3"/>
      <c r="J696" s="3"/>
      <c r="K696" s="3"/>
      <c r="L696" s="3"/>
      <c r="M696" s="3"/>
      <c r="N696" s="3"/>
      <c r="O696" s="3"/>
      <c r="P696" s="3"/>
      <c r="Q696" s="3"/>
      <c r="R696" s="3"/>
      <c r="S696" s="1"/>
      <c r="T696" s="1"/>
      <c r="U696" s="3"/>
      <c r="V696" s="3"/>
      <c r="W696" s="3"/>
      <c r="X696" s="3"/>
      <c r="Y696" s="3"/>
      <c r="Z696" s="3"/>
      <c r="AA696" s="3"/>
      <c r="AB696" s="3"/>
      <c r="AC696" s="3"/>
      <c r="AD696" s="3"/>
      <c r="AE696" s="3"/>
      <c r="AF696" s="3"/>
      <c r="AG696" s="3"/>
      <c r="AH696" s="3"/>
      <c r="AI696" s="3"/>
      <c r="AJ696" s="3"/>
      <c r="AK696" s="3"/>
      <c r="AL696" s="3"/>
      <c r="AM696" s="3"/>
      <c r="AN696" s="3"/>
      <c r="AO696" s="3"/>
    </row>
    <row r="697" spans="1:41" ht="12.75" customHeight="1" x14ac:dyDescent="0.2">
      <c r="A697" s="3"/>
      <c r="B697" s="3"/>
      <c r="C697" s="3"/>
      <c r="D697" s="43"/>
      <c r="E697" s="3"/>
      <c r="F697" s="3"/>
      <c r="G697" s="3"/>
      <c r="H697" s="3"/>
      <c r="I697" s="3"/>
      <c r="J697" s="3"/>
      <c r="K697" s="3"/>
      <c r="L697" s="3"/>
      <c r="M697" s="3"/>
      <c r="N697" s="3"/>
      <c r="O697" s="3"/>
      <c r="P697" s="3"/>
      <c r="Q697" s="3"/>
      <c r="R697" s="3"/>
      <c r="S697" s="1"/>
      <c r="T697" s="1"/>
      <c r="U697" s="3"/>
      <c r="V697" s="3"/>
      <c r="W697" s="3"/>
      <c r="X697" s="3"/>
      <c r="Y697" s="3"/>
      <c r="Z697" s="3"/>
      <c r="AA697" s="3"/>
      <c r="AB697" s="3"/>
      <c r="AC697" s="3"/>
      <c r="AD697" s="3"/>
      <c r="AE697" s="3"/>
      <c r="AF697" s="3"/>
      <c r="AG697" s="3"/>
      <c r="AH697" s="3"/>
      <c r="AI697" s="3"/>
      <c r="AJ697" s="3"/>
      <c r="AK697" s="3"/>
      <c r="AL697" s="3"/>
      <c r="AM697" s="3"/>
      <c r="AN697" s="3"/>
      <c r="AO697" s="3"/>
    </row>
    <row r="698" spans="1:41" ht="12.75" customHeight="1" x14ac:dyDescent="0.2">
      <c r="A698" s="3"/>
      <c r="B698" s="3"/>
      <c r="C698" s="3"/>
      <c r="D698" s="43"/>
      <c r="E698" s="3"/>
      <c r="F698" s="3"/>
      <c r="G698" s="3"/>
      <c r="H698" s="3"/>
      <c r="I698" s="3"/>
      <c r="J698" s="3"/>
      <c r="K698" s="3"/>
      <c r="L698" s="3"/>
      <c r="M698" s="3"/>
      <c r="N698" s="3"/>
      <c r="O698" s="3"/>
      <c r="P698" s="3"/>
      <c r="Q698" s="3"/>
      <c r="R698" s="3"/>
      <c r="S698" s="1"/>
      <c r="T698" s="1"/>
      <c r="U698" s="3"/>
      <c r="V698" s="3"/>
      <c r="W698" s="3"/>
      <c r="X698" s="3"/>
      <c r="Y698" s="3"/>
      <c r="Z698" s="3"/>
      <c r="AA698" s="3"/>
      <c r="AB698" s="3"/>
      <c r="AC698" s="3"/>
      <c r="AD698" s="3"/>
      <c r="AE698" s="3"/>
      <c r="AF698" s="3"/>
      <c r="AG698" s="3"/>
      <c r="AH698" s="3"/>
      <c r="AI698" s="3"/>
      <c r="AJ698" s="3"/>
      <c r="AK698" s="3"/>
      <c r="AL698" s="3"/>
      <c r="AM698" s="3"/>
      <c r="AN698" s="3"/>
      <c r="AO698" s="3"/>
    </row>
    <row r="699" spans="1:41" ht="12.75" customHeight="1" x14ac:dyDescent="0.2">
      <c r="A699" s="3"/>
      <c r="B699" s="3"/>
      <c r="C699" s="3"/>
      <c r="D699" s="43"/>
      <c r="E699" s="3"/>
      <c r="F699" s="3"/>
      <c r="G699" s="3"/>
      <c r="H699" s="3"/>
      <c r="I699" s="3"/>
      <c r="J699" s="3"/>
      <c r="K699" s="3"/>
      <c r="L699" s="3"/>
      <c r="M699" s="3"/>
      <c r="N699" s="3"/>
      <c r="O699" s="3"/>
      <c r="P699" s="3"/>
      <c r="Q699" s="3"/>
      <c r="R699" s="3"/>
      <c r="S699" s="1"/>
      <c r="T699" s="1"/>
      <c r="U699" s="3"/>
      <c r="V699" s="3"/>
      <c r="W699" s="3"/>
      <c r="X699" s="3"/>
      <c r="Y699" s="3"/>
      <c r="Z699" s="3"/>
      <c r="AA699" s="3"/>
      <c r="AB699" s="3"/>
      <c r="AC699" s="3"/>
      <c r="AD699" s="3"/>
      <c r="AE699" s="3"/>
      <c r="AF699" s="3"/>
      <c r="AG699" s="3"/>
      <c r="AH699" s="3"/>
      <c r="AI699" s="3"/>
      <c r="AJ699" s="3"/>
      <c r="AK699" s="3"/>
      <c r="AL699" s="3"/>
      <c r="AM699" s="3"/>
      <c r="AN699" s="3"/>
      <c r="AO699" s="3"/>
    </row>
    <row r="700" spans="1:41" ht="12.75" customHeight="1" x14ac:dyDescent="0.2">
      <c r="A700" s="3"/>
      <c r="B700" s="3"/>
      <c r="C700" s="3"/>
      <c r="D700" s="43"/>
      <c r="E700" s="3"/>
      <c r="F700" s="3"/>
      <c r="G700" s="3"/>
      <c r="H700" s="3"/>
      <c r="I700" s="3"/>
      <c r="J700" s="3"/>
      <c r="K700" s="3"/>
      <c r="L700" s="3"/>
      <c r="M700" s="3"/>
      <c r="N700" s="3"/>
      <c r="O700" s="3"/>
      <c r="P700" s="3"/>
      <c r="Q700" s="3"/>
      <c r="R700" s="3"/>
      <c r="S700" s="1"/>
      <c r="T700" s="1"/>
      <c r="U700" s="3"/>
      <c r="V700" s="3"/>
      <c r="W700" s="3"/>
      <c r="X700" s="3"/>
      <c r="Y700" s="3"/>
      <c r="Z700" s="3"/>
      <c r="AA700" s="3"/>
      <c r="AB700" s="3"/>
      <c r="AC700" s="3"/>
      <c r="AD700" s="3"/>
      <c r="AE700" s="3"/>
      <c r="AF700" s="3"/>
      <c r="AG700" s="3"/>
      <c r="AH700" s="3"/>
      <c r="AI700" s="3"/>
      <c r="AJ700" s="3"/>
      <c r="AK700" s="3"/>
      <c r="AL700" s="3"/>
      <c r="AM700" s="3"/>
      <c r="AN700" s="3"/>
      <c r="AO700" s="3"/>
    </row>
    <row r="701" spans="1:41" ht="12.75" customHeight="1" x14ac:dyDescent="0.2">
      <c r="A701" s="3"/>
      <c r="B701" s="3"/>
      <c r="C701" s="3"/>
      <c r="D701" s="43"/>
      <c r="E701" s="3"/>
      <c r="F701" s="3"/>
      <c r="G701" s="3"/>
      <c r="H701" s="3"/>
      <c r="I701" s="3"/>
      <c r="J701" s="3"/>
      <c r="K701" s="3"/>
      <c r="L701" s="3"/>
      <c r="M701" s="3"/>
      <c r="N701" s="3"/>
      <c r="O701" s="3"/>
      <c r="P701" s="3"/>
      <c r="Q701" s="3"/>
      <c r="R701" s="3"/>
      <c r="S701" s="1"/>
      <c r="T701" s="1"/>
      <c r="U701" s="3"/>
      <c r="V701" s="3"/>
      <c r="W701" s="3"/>
      <c r="X701" s="3"/>
      <c r="Y701" s="3"/>
      <c r="Z701" s="3"/>
      <c r="AA701" s="3"/>
      <c r="AB701" s="3"/>
      <c r="AC701" s="3"/>
      <c r="AD701" s="3"/>
      <c r="AE701" s="3"/>
      <c r="AF701" s="3"/>
      <c r="AG701" s="3"/>
      <c r="AH701" s="3"/>
      <c r="AI701" s="3"/>
      <c r="AJ701" s="3"/>
      <c r="AK701" s="3"/>
      <c r="AL701" s="3"/>
      <c r="AM701" s="3"/>
      <c r="AN701" s="3"/>
      <c r="AO701" s="3"/>
    </row>
    <row r="702" spans="1:41" ht="12.75" customHeight="1" x14ac:dyDescent="0.2">
      <c r="A702" s="3"/>
      <c r="B702" s="3"/>
      <c r="C702" s="3"/>
      <c r="D702" s="43"/>
      <c r="E702" s="3"/>
      <c r="F702" s="3"/>
      <c r="G702" s="3"/>
      <c r="H702" s="3"/>
      <c r="I702" s="3"/>
      <c r="J702" s="3"/>
      <c r="K702" s="3"/>
      <c r="L702" s="3"/>
      <c r="M702" s="3"/>
      <c r="N702" s="3"/>
      <c r="O702" s="3"/>
      <c r="P702" s="3"/>
      <c r="Q702" s="3"/>
      <c r="R702" s="3"/>
      <c r="S702" s="1"/>
      <c r="T702" s="1"/>
      <c r="U702" s="3"/>
      <c r="V702" s="3"/>
      <c r="W702" s="3"/>
      <c r="X702" s="3"/>
      <c r="Y702" s="3"/>
      <c r="Z702" s="3"/>
      <c r="AA702" s="3"/>
      <c r="AB702" s="3"/>
      <c r="AC702" s="3"/>
      <c r="AD702" s="3"/>
      <c r="AE702" s="3"/>
      <c r="AF702" s="3"/>
      <c r="AG702" s="3"/>
      <c r="AH702" s="3"/>
      <c r="AI702" s="3"/>
      <c r="AJ702" s="3"/>
      <c r="AK702" s="3"/>
      <c r="AL702" s="3"/>
      <c r="AM702" s="3"/>
      <c r="AN702" s="3"/>
      <c r="AO702" s="3"/>
    </row>
    <row r="703" spans="1:41" ht="12.75" customHeight="1" x14ac:dyDescent="0.2">
      <c r="A703" s="3"/>
      <c r="B703" s="3"/>
      <c r="C703" s="3"/>
      <c r="D703" s="43"/>
      <c r="E703" s="3"/>
      <c r="F703" s="3"/>
      <c r="G703" s="3"/>
      <c r="H703" s="3"/>
      <c r="I703" s="3"/>
      <c r="J703" s="3"/>
      <c r="K703" s="3"/>
      <c r="L703" s="3"/>
      <c r="M703" s="3"/>
      <c r="N703" s="3"/>
      <c r="O703" s="3"/>
      <c r="P703" s="3"/>
      <c r="Q703" s="3"/>
      <c r="R703" s="3"/>
      <c r="S703" s="1"/>
      <c r="T703" s="1"/>
      <c r="U703" s="3"/>
      <c r="V703" s="3"/>
      <c r="W703" s="3"/>
      <c r="X703" s="3"/>
      <c r="Y703" s="3"/>
      <c r="Z703" s="3"/>
      <c r="AA703" s="3"/>
      <c r="AB703" s="3"/>
      <c r="AC703" s="3"/>
      <c r="AD703" s="3"/>
      <c r="AE703" s="3"/>
      <c r="AF703" s="3"/>
      <c r="AG703" s="3"/>
      <c r="AH703" s="3"/>
      <c r="AI703" s="3"/>
      <c r="AJ703" s="3"/>
      <c r="AK703" s="3"/>
      <c r="AL703" s="3"/>
      <c r="AM703" s="3"/>
      <c r="AN703" s="3"/>
      <c r="AO703" s="3"/>
    </row>
    <row r="704" spans="1:41" ht="12.75" customHeight="1" x14ac:dyDescent="0.2">
      <c r="A704" s="3"/>
      <c r="B704" s="3"/>
      <c r="C704" s="3"/>
      <c r="D704" s="43"/>
      <c r="E704" s="3"/>
      <c r="F704" s="3"/>
      <c r="G704" s="3"/>
      <c r="H704" s="3"/>
      <c r="I704" s="3"/>
      <c r="J704" s="3"/>
      <c r="K704" s="3"/>
      <c r="L704" s="3"/>
      <c r="M704" s="3"/>
      <c r="N704" s="3"/>
      <c r="O704" s="3"/>
      <c r="P704" s="3"/>
      <c r="Q704" s="3"/>
      <c r="R704" s="3"/>
      <c r="S704" s="1"/>
      <c r="T704" s="1"/>
      <c r="U704" s="3"/>
      <c r="V704" s="3"/>
      <c r="W704" s="3"/>
      <c r="X704" s="3"/>
      <c r="Y704" s="3"/>
      <c r="Z704" s="3"/>
      <c r="AA704" s="3"/>
      <c r="AB704" s="3"/>
      <c r="AC704" s="3"/>
      <c r="AD704" s="3"/>
      <c r="AE704" s="3"/>
      <c r="AF704" s="3"/>
      <c r="AG704" s="3"/>
      <c r="AH704" s="3"/>
      <c r="AI704" s="3"/>
      <c r="AJ704" s="3"/>
      <c r="AK704" s="3"/>
      <c r="AL704" s="3"/>
      <c r="AM704" s="3"/>
      <c r="AN704" s="3"/>
      <c r="AO704" s="3"/>
    </row>
    <row r="705" spans="1:41" ht="12.75" customHeight="1" x14ac:dyDescent="0.2">
      <c r="A705" s="3"/>
      <c r="B705" s="3"/>
      <c r="C705" s="3"/>
      <c r="D705" s="43"/>
      <c r="E705" s="3"/>
      <c r="F705" s="3"/>
      <c r="G705" s="3"/>
      <c r="H705" s="3"/>
      <c r="I705" s="3"/>
      <c r="J705" s="3"/>
      <c r="K705" s="3"/>
      <c r="L705" s="3"/>
      <c r="M705" s="3"/>
      <c r="N705" s="3"/>
      <c r="O705" s="3"/>
      <c r="P705" s="3"/>
      <c r="Q705" s="3"/>
      <c r="R705" s="3"/>
      <c r="S705" s="1"/>
      <c r="T705" s="1"/>
      <c r="U705" s="3"/>
      <c r="V705" s="3"/>
      <c r="W705" s="3"/>
      <c r="X705" s="3"/>
      <c r="Y705" s="3"/>
      <c r="Z705" s="3"/>
      <c r="AA705" s="3"/>
      <c r="AB705" s="3"/>
      <c r="AC705" s="3"/>
      <c r="AD705" s="3"/>
      <c r="AE705" s="3"/>
      <c r="AF705" s="3"/>
      <c r="AG705" s="3"/>
      <c r="AH705" s="3"/>
      <c r="AI705" s="3"/>
      <c r="AJ705" s="3"/>
      <c r="AK705" s="3"/>
      <c r="AL705" s="3"/>
      <c r="AM705" s="3"/>
      <c r="AN705" s="3"/>
      <c r="AO705" s="3"/>
    </row>
    <row r="706" spans="1:41" ht="12.75" customHeight="1" x14ac:dyDescent="0.2">
      <c r="A706" s="3"/>
      <c r="B706" s="3"/>
      <c r="C706" s="3"/>
      <c r="D706" s="43"/>
      <c r="E706" s="3"/>
      <c r="F706" s="3"/>
      <c r="G706" s="3"/>
      <c r="H706" s="3"/>
      <c r="I706" s="3"/>
      <c r="J706" s="3"/>
      <c r="K706" s="3"/>
      <c r="L706" s="3"/>
      <c r="M706" s="3"/>
      <c r="N706" s="3"/>
      <c r="O706" s="3"/>
      <c r="P706" s="3"/>
      <c r="Q706" s="3"/>
      <c r="R706" s="3"/>
      <c r="S706" s="1"/>
      <c r="T706" s="1"/>
      <c r="U706" s="3"/>
      <c r="V706" s="3"/>
      <c r="W706" s="3"/>
      <c r="X706" s="3"/>
      <c r="Y706" s="3"/>
      <c r="Z706" s="3"/>
      <c r="AA706" s="3"/>
      <c r="AB706" s="3"/>
      <c r="AC706" s="3"/>
      <c r="AD706" s="3"/>
      <c r="AE706" s="3"/>
      <c r="AF706" s="3"/>
      <c r="AG706" s="3"/>
      <c r="AH706" s="3"/>
      <c r="AI706" s="3"/>
      <c r="AJ706" s="3"/>
      <c r="AK706" s="3"/>
      <c r="AL706" s="3"/>
      <c r="AM706" s="3"/>
      <c r="AN706" s="3"/>
      <c r="AO706" s="3"/>
    </row>
    <row r="707" spans="1:41" ht="12.75" customHeight="1" x14ac:dyDescent="0.2">
      <c r="A707" s="3"/>
      <c r="B707" s="3"/>
      <c r="C707" s="3"/>
      <c r="D707" s="43"/>
      <c r="E707" s="3"/>
      <c r="F707" s="3"/>
      <c r="G707" s="3"/>
      <c r="H707" s="3"/>
      <c r="I707" s="3"/>
      <c r="J707" s="3"/>
      <c r="K707" s="3"/>
      <c r="L707" s="3"/>
      <c r="M707" s="3"/>
      <c r="N707" s="3"/>
      <c r="O707" s="3"/>
      <c r="P707" s="3"/>
      <c r="Q707" s="3"/>
      <c r="R707" s="3"/>
      <c r="S707" s="1"/>
      <c r="T707" s="1"/>
      <c r="U707" s="3"/>
      <c r="V707" s="3"/>
      <c r="W707" s="3"/>
      <c r="X707" s="3"/>
      <c r="Y707" s="3"/>
      <c r="Z707" s="3"/>
      <c r="AA707" s="3"/>
      <c r="AB707" s="3"/>
      <c r="AC707" s="3"/>
      <c r="AD707" s="3"/>
      <c r="AE707" s="3"/>
      <c r="AF707" s="3"/>
      <c r="AG707" s="3"/>
      <c r="AH707" s="3"/>
      <c r="AI707" s="3"/>
      <c r="AJ707" s="3"/>
      <c r="AK707" s="3"/>
      <c r="AL707" s="3"/>
      <c r="AM707" s="3"/>
      <c r="AN707" s="3"/>
      <c r="AO707" s="3"/>
    </row>
    <row r="708" spans="1:41" ht="12.75" customHeight="1" x14ac:dyDescent="0.2">
      <c r="A708" s="3"/>
      <c r="B708" s="3"/>
      <c r="C708" s="3"/>
      <c r="D708" s="43"/>
      <c r="E708" s="3"/>
      <c r="F708" s="3"/>
      <c r="G708" s="3"/>
      <c r="H708" s="3"/>
      <c r="I708" s="3"/>
      <c r="J708" s="3"/>
      <c r="K708" s="3"/>
      <c r="L708" s="3"/>
      <c r="M708" s="3"/>
      <c r="N708" s="3"/>
      <c r="O708" s="3"/>
      <c r="P708" s="3"/>
      <c r="Q708" s="3"/>
      <c r="R708" s="3"/>
      <c r="S708" s="1"/>
      <c r="T708" s="1"/>
      <c r="U708" s="3"/>
      <c r="V708" s="3"/>
      <c r="W708" s="3"/>
      <c r="X708" s="3"/>
      <c r="Y708" s="3"/>
      <c r="Z708" s="3"/>
      <c r="AA708" s="3"/>
      <c r="AB708" s="3"/>
      <c r="AC708" s="3"/>
      <c r="AD708" s="3"/>
      <c r="AE708" s="3"/>
      <c r="AF708" s="3"/>
      <c r="AG708" s="3"/>
      <c r="AH708" s="3"/>
      <c r="AI708" s="3"/>
      <c r="AJ708" s="3"/>
      <c r="AK708" s="3"/>
      <c r="AL708" s="3"/>
      <c r="AM708" s="3"/>
      <c r="AN708" s="3"/>
      <c r="AO708" s="3"/>
    </row>
    <row r="709" spans="1:41" ht="12.75" customHeight="1" x14ac:dyDescent="0.2">
      <c r="A709" s="3"/>
      <c r="B709" s="3"/>
      <c r="C709" s="3"/>
      <c r="D709" s="43"/>
      <c r="E709" s="3"/>
      <c r="F709" s="3"/>
      <c r="G709" s="3"/>
      <c r="H709" s="3"/>
      <c r="I709" s="3"/>
      <c r="J709" s="3"/>
      <c r="K709" s="3"/>
      <c r="L709" s="3"/>
      <c r="M709" s="3"/>
      <c r="N709" s="3"/>
      <c r="O709" s="3"/>
      <c r="P709" s="3"/>
      <c r="Q709" s="3"/>
      <c r="R709" s="3"/>
      <c r="S709" s="1"/>
      <c r="T709" s="1"/>
      <c r="U709" s="3"/>
      <c r="V709" s="3"/>
      <c r="W709" s="3"/>
      <c r="X709" s="3"/>
      <c r="Y709" s="3"/>
      <c r="Z709" s="3"/>
      <c r="AA709" s="3"/>
      <c r="AB709" s="3"/>
      <c r="AC709" s="3"/>
      <c r="AD709" s="3"/>
      <c r="AE709" s="3"/>
      <c r="AF709" s="3"/>
      <c r="AG709" s="3"/>
      <c r="AH709" s="3"/>
      <c r="AI709" s="3"/>
      <c r="AJ709" s="3"/>
      <c r="AK709" s="3"/>
      <c r="AL709" s="3"/>
      <c r="AM709" s="3"/>
      <c r="AN709" s="3"/>
      <c r="AO709" s="3"/>
    </row>
    <row r="710" spans="1:41" ht="12.75" customHeight="1" x14ac:dyDescent="0.2">
      <c r="A710" s="3"/>
      <c r="B710" s="3"/>
      <c r="C710" s="3"/>
      <c r="D710" s="43"/>
      <c r="E710" s="3"/>
      <c r="F710" s="3"/>
      <c r="G710" s="3"/>
      <c r="H710" s="3"/>
      <c r="I710" s="3"/>
      <c r="J710" s="3"/>
      <c r="K710" s="3"/>
      <c r="L710" s="3"/>
      <c r="M710" s="3"/>
      <c r="N710" s="3"/>
      <c r="O710" s="3"/>
      <c r="P710" s="3"/>
      <c r="Q710" s="3"/>
      <c r="R710" s="3"/>
      <c r="S710" s="1"/>
      <c r="T710" s="1"/>
      <c r="U710" s="3"/>
      <c r="V710" s="3"/>
      <c r="W710" s="3"/>
      <c r="X710" s="3"/>
      <c r="Y710" s="3"/>
      <c r="Z710" s="3"/>
      <c r="AA710" s="3"/>
      <c r="AB710" s="3"/>
      <c r="AC710" s="3"/>
      <c r="AD710" s="3"/>
      <c r="AE710" s="3"/>
      <c r="AF710" s="3"/>
      <c r="AG710" s="3"/>
      <c r="AH710" s="3"/>
      <c r="AI710" s="3"/>
      <c r="AJ710" s="3"/>
      <c r="AK710" s="3"/>
      <c r="AL710" s="3"/>
      <c r="AM710" s="3"/>
      <c r="AN710" s="3"/>
      <c r="AO710" s="3"/>
    </row>
    <row r="711" spans="1:41" ht="12.75" customHeight="1" x14ac:dyDescent="0.2">
      <c r="A711" s="3"/>
      <c r="B711" s="3"/>
      <c r="C711" s="3"/>
      <c r="D711" s="43"/>
      <c r="E711" s="3"/>
      <c r="F711" s="3"/>
      <c r="G711" s="3"/>
      <c r="H711" s="3"/>
      <c r="I711" s="3"/>
      <c r="J711" s="3"/>
      <c r="K711" s="3"/>
      <c r="L711" s="3"/>
      <c r="M711" s="3"/>
      <c r="N711" s="3"/>
      <c r="O711" s="3"/>
      <c r="P711" s="3"/>
      <c r="Q711" s="3"/>
      <c r="R711" s="3"/>
      <c r="S711" s="1"/>
      <c r="T711" s="1"/>
      <c r="U711" s="3"/>
      <c r="V711" s="3"/>
      <c r="W711" s="3"/>
      <c r="X711" s="3"/>
      <c r="Y711" s="3"/>
      <c r="Z711" s="3"/>
      <c r="AA711" s="3"/>
      <c r="AB711" s="3"/>
      <c r="AC711" s="3"/>
      <c r="AD711" s="3"/>
      <c r="AE711" s="3"/>
      <c r="AF711" s="3"/>
      <c r="AG711" s="3"/>
      <c r="AH711" s="3"/>
      <c r="AI711" s="3"/>
      <c r="AJ711" s="3"/>
      <c r="AK711" s="3"/>
      <c r="AL711" s="3"/>
      <c r="AM711" s="3"/>
      <c r="AN711" s="3"/>
      <c r="AO711" s="3"/>
    </row>
    <row r="712" spans="1:41" ht="12.75" customHeight="1" x14ac:dyDescent="0.2">
      <c r="A712" s="3"/>
      <c r="B712" s="3"/>
      <c r="C712" s="3"/>
      <c r="D712" s="43"/>
      <c r="E712" s="3"/>
      <c r="F712" s="3"/>
      <c r="G712" s="3"/>
      <c r="H712" s="3"/>
      <c r="I712" s="3"/>
      <c r="J712" s="3"/>
      <c r="K712" s="3"/>
      <c r="L712" s="3"/>
      <c r="M712" s="3"/>
      <c r="N712" s="3"/>
      <c r="O712" s="3"/>
      <c r="P712" s="3"/>
      <c r="Q712" s="3"/>
      <c r="R712" s="3"/>
      <c r="S712" s="1"/>
      <c r="T712" s="1"/>
      <c r="U712" s="3"/>
      <c r="V712" s="3"/>
      <c r="W712" s="3"/>
      <c r="X712" s="3"/>
      <c r="Y712" s="3"/>
      <c r="Z712" s="3"/>
      <c r="AA712" s="3"/>
      <c r="AB712" s="3"/>
      <c r="AC712" s="3"/>
      <c r="AD712" s="3"/>
      <c r="AE712" s="3"/>
      <c r="AF712" s="3"/>
      <c r="AG712" s="3"/>
      <c r="AH712" s="3"/>
      <c r="AI712" s="3"/>
      <c r="AJ712" s="3"/>
      <c r="AK712" s="3"/>
      <c r="AL712" s="3"/>
      <c r="AM712" s="3"/>
      <c r="AN712" s="3"/>
      <c r="AO712" s="3"/>
    </row>
    <row r="713" spans="1:41" ht="12.75" customHeight="1" x14ac:dyDescent="0.2">
      <c r="A713" s="3"/>
      <c r="B713" s="3"/>
      <c r="C713" s="3"/>
      <c r="D713" s="43"/>
      <c r="E713" s="3"/>
      <c r="F713" s="3"/>
      <c r="G713" s="3"/>
      <c r="H713" s="3"/>
      <c r="I713" s="3"/>
      <c r="J713" s="3"/>
      <c r="K713" s="3"/>
      <c r="L713" s="3"/>
      <c r="M713" s="3"/>
      <c r="N713" s="3"/>
      <c r="O713" s="3"/>
      <c r="P713" s="3"/>
      <c r="Q713" s="3"/>
      <c r="R713" s="3"/>
      <c r="S713" s="1"/>
      <c r="T713" s="1"/>
      <c r="U713" s="3"/>
      <c r="V713" s="3"/>
      <c r="W713" s="3"/>
      <c r="X713" s="3"/>
      <c r="Y713" s="3"/>
      <c r="Z713" s="3"/>
      <c r="AA713" s="3"/>
      <c r="AB713" s="3"/>
      <c r="AC713" s="3"/>
      <c r="AD713" s="3"/>
      <c r="AE713" s="3"/>
      <c r="AF713" s="3"/>
      <c r="AG713" s="3"/>
      <c r="AH713" s="3"/>
      <c r="AI713" s="3"/>
      <c r="AJ713" s="3"/>
      <c r="AK713" s="3"/>
      <c r="AL713" s="3"/>
      <c r="AM713" s="3"/>
      <c r="AN713" s="3"/>
      <c r="AO713" s="3"/>
    </row>
    <row r="714" spans="1:41" ht="12.75" customHeight="1" x14ac:dyDescent="0.2">
      <c r="A714" s="3"/>
      <c r="B714" s="3"/>
      <c r="C714" s="3"/>
      <c r="D714" s="43"/>
      <c r="E714" s="3"/>
      <c r="F714" s="3"/>
      <c r="G714" s="3"/>
      <c r="H714" s="3"/>
      <c r="I714" s="3"/>
      <c r="J714" s="3"/>
      <c r="K714" s="3"/>
      <c r="L714" s="3"/>
      <c r="M714" s="3"/>
      <c r="N714" s="3"/>
      <c r="O714" s="3"/>
      <c r="P714" s="3"/>
      <c r="Q714" s="3"/>
      <c r="R714" s="3"/>
      <c r="S714" s="1"/>
      <c r="T714" s="1"/>
      <c r="U714" s="3"/>
      <c r="V714" s="3"/>
      <c r="W714" s="3"/>
      <c r="X714" s="3"/>
      <c r="Y714" s="3"/>
      <c r="Z714" s="3"/>
      <c r="AA714" s="3"/>
      <c r="AB714" s="3"/>
      <c r="AC714" s="3"/>
      <c r="AD714" s="3"/>
      <c r="AE714" s="3"/>
      <c r="AF714" s="3"/>
      <c r="AG714" s="3"/>
      <c r="AH714" s="3"/>
      <c r="AI714" s="3"/>
      <c r="AJ714" s="3"/>
      <c r="AK714" s="3"/>
      <c r="AL714" s="3"/>
      <c r="AM714" s="3"/>
      <c r="AN714" s="3"/>
      <c r="AO714" s="3"/>
    </row>
    <row r="715" spans="1:41" ht="12.75" customHeight="1" x14ac:dyDescent="0.2">
      <c r="A715" s="3"/>
      <c r="B715" s="3"/>
      <c r="C715" s="3"/>
      <c r="D715" s="43"/>
      <c r="E715" s="3"/>
      <c r="F715" s="3"/>
      <c r="G715" s="3"/>
      <c r="H715" s="3"/>
      <c r="I715" s="3"/>
      <c r="J715" s="3"/>
      <c r="K715" s="3"/>
      <c r="L715" s="3"/>
      <c r="M715" s="3"/>
      <c r="N715" s="3"/>
      <c r="O715" s="3"/>
      <c r="P715" s="3"/>
      <c r="Q715" s="3"/>
      <c r="R715" s="3"/>
      <c r="S715" s="1"/>
      <c r="T715" s="1"/>
      <c r="U715" s="3"/>
      <c r="V715" s="3"/>
      <c r="W715" s="3"/>
      <c r="X715" s="3"/>
      <c r="Y715" s="3"/>
      <c r="Z715" s="3"/>
      <c r="AA715" s="3"/>
      <c r="AB715" s="3"/>
      <c r="AC715" s="3"/>
      <c r="AD715" s="3"/>
      <c r="AE715" s="3"/>
      <c r="AF715" s="3"/>
      <c r="AG715" s="3"/>
      <c r="AH715" s="3"/>
      <c r="AI715" s="3"/>
      <c r="AJ715" s="3"/>
      <c r="AK715" s="3"/>
      <c r="AL715" s="3"/>
      <c r="AM715" s="3"/>
      <c r="AN715" s="3"/>
      <c r="AO715" s="3"/>
    </row>
    <row r="716" spans="1:41" ht="12.75" customHeight="1" x14ac:dyDescent="0.2">
      <c r="A716" s="3"/>
      <c r="B716" s="3"/>
      <c r="C716" s="3"/>
      <c r="D716" s="43"/>
      <c r="E716" s="3"/>
      <c r="F716" s="3"/>
      <c r="G716" s="3"/>
      <c r="H716" s="3"/>
      <c r="I716" s="3"/>
      <c r="J716" s="3"/>
      <c r="K716" s="3"/>
      <c r="L716" s="3"/>
      <c r="M716" s="3"/>
      <c r="N716" s="3"/>
      <c r="O716" s="3"/>
      <c r="P716" s="3"/>
      <c r="Q716" s="3"/>
      <c r="R716" s="3"/>
      <c r="S716" s="1"/>
      <c r="T716" s="1"/>
      <c r="U716" s="3"/>
      <c r="V716" s="3"/>
      <c r="W716" s="3"/>
      <c r="X716" s="3"/>
      <c r="Y716" s="3"/>
      <c r="Z716" s="3"/>
      <c r="AA716" s="3"/>
      <c r="AB716" s="3"/>
      <c r="AC716" s="3"/>
      <c r="AD716" s="3"/>
      <c r="AE716" s="3"/>
      <c r="AF716" s="3"/>
      <c r="AG716" s="3"/>
      <c r="AH716" s="3"/>
      <c r="AI716" s="3"/>
      <c r="AJ716" s="3"/>
      <c r="AK716" s="3"/>
      <c r="AL716" s="3"/>
      <c r="AM716" s="3"/>
      <c r="AN716" s="3"/>
      <c r="AO716" s="3"/>
    </row>
    <row r="717" spans="1:41" ht="12.75" customHeight="1" x14ac:dyDescent="0.2">
      <c r="A717" s="3"/>
      <c r="B717" s="3"/>
      <c r="C717" s="3"/>
      <c r="D717" s="43"/>
      <c r="E717" s="3"/>
      <c r="F717" s="3"/>
      <c r="G717" s="3"/>
      <c r="H717" s="3"/>
      <c r="I717" s="3"/>
      <c r="J717" s="3"/>
      <c r="K717" s="3"/>
      <c r="L717" s="3"/>
      <c r="M717" s="3"/>
      <c r="N717" s="3"/>
      <c r="O717" s="3"/>
      <c r="P717" s="3"/>
      <c r="Q717" s="3"/>
      <c r="R717" s="3"/>
      <c r="S717" s="1"/>
      <c r="T717" s="1"/>
      <c r="U717" s="3"/>
      <c r="V717" s="3"/>
      <c r="W717" s="3"/>
      <c r="X717" s="3"/>
      <c r="Y717" s="3"/>
      <c r="Z717" s="3"/>
      <c r="AA717" s="3"/>
      <c r="AB717" s="3"/>
      <c r="AC717" s="3"/>
      <c r="AD717" s="3"/>
      <c r="AE717" s="3"/>
      <c r="AF717" s="3"/>
      <c r="AG717" s="3"/>
      <c r="AH717" s="3"/>
      <c r="AI717" s="3"/>
      <c r="AJ717" s="3"/>
      <c r="AK717" s="3"/>
      <c r="AL717" s="3"/>
      <c r="AM717" s="3"/>
      <c r="AN717" s="3"/>
      <c r="AO717" s="3"/>
    </row>
    <row r="718" spans="1:41" ht="12.75" customHeight="1" x14ac:dyDescent="0.2">
      <c r="A718" s="3"/>
      <c r="B718" s="3"/>
      <c r="C718" s="3"/>
      <c r="D718" s="43"/>
      <c r="E718" s="3"/>
      <c r="F718" s="3"/>
      <c r="G718" s="3"/>
      <c r="H718" s="3"/>
      <c r="I718" s="3"/>
      <c r="J718" s="3"/>
      <c r="K718" s="3"/>
      <c r="L718" s="3"/>
      <c r="M718" s="3"/>
      <c r="N718" s="3"/>
      <c r="O718" s="3"/>
      <c r="P718" s="3"/>
      <c r="Q718" s="3"/>
      <c r="R718" s="3"/>
      <c r="S718" s="1"/>
      <c r="T718" s="1"/>
      <c r="U718" s="3"/>
      <c r="V718" s="3"/>
      <c r="W718" s="3"/>
      <c r="X718" s="3"/>
      <c r="Y718" s="3"/>
      <c r="Z718" s="3"/>
      <c r="AA718" s="3"/>
      <c r="AB718" s="3"/>
      <c r="AC718" s="3"/>
      <c r="AD718" s="3"/>
      <c r="AE718" s="3"/>
      <c r="AF718" s="3"/>
      <c r="AG718" s="3"/>
      <c r="AH718" s="3"/>
      <c r="AI718" s="3"/>
      <c r="AJ718" s="3"/>
      <c r="AK718" s="3"/>
      <c r="AL718" s="3"/>
      <c r="AM718" s="3"/>
      <c r="AN718" s="3"/>
      <c r="AO718" s="3"/>
    </row>
    <row r="719" spans="1:41" ht="12.75" customHeight="1" x14ac:dyDescent="0.2">
      <c r="A719" s="3"/>
      <c r="B719" s="3"/>
      <c r="C719" s="3"/>
      <c r="D719" s="43"/>
      <c r="E719" s="3"/>
      <c r="F719" s="3"/>
      <c r="G719" s="3"/>
      <c r="H719" s="3"/>
      <c r="I719" s="3"/>
      <c r="J719" s="3"/>
      <c r="K719" s="3"/>
      <c r="L719" s="3"/>
      <c r="M719" s="3"/>
      <c r="N719" s="3"/>
      <c r="O719" s="3"/>
      <c r="P719" s="3"/>
      <c r="Q719" s="3"/>
      <c r="R719" s="3"/>
      <c r="S719" s="1"/>
      <c r="T719" s="1"/>
      <c r="U719" s="3"/>
      <c r="V719" s="3"/>
      <c r="W719" s="3"/>
      <c r="X719" s="3"/>
      <c r="Y719" s="3"/>
      <c r="Z719" s="3"/>
      <c r="AA719" s="3"/>
      <c r="AB719" s="3"/>
      <c r="AC719" s="3"/>
      <c r="AD719" s="3"/>
      <c r="AE719" s="3"/>
      <c r="AF719" s="3"/>
      <c r="AG719" s="3"/>
      <c r="AH719" s="3"/>
      <c r="AI719" s="3"/>
      <c r="AJ719" s="3"/>
      <c r="AK719" s="3"/>
      <c r="AL719" s="3"/>
      <c r="AM719" s="3"/>
      <c r="AN719" s="3"/>
      <c r="AO719" s="3"/>
    </row>
    <row r="720" spans="1:41" ht="12.75" customHeight="1" x14ac:dyDescent="0.2">
      <c r="A720" s="3"/>
      <c r="B720" s="3"/>
      <c r="C720" s="3"/>
      <c r="D720" s="43"/>
      <c r="E720" s="3"/>
      <c r="F720" s="3"/>
      <c r="G720" s="3"/>
      <c r="H720" s="3"/>
      <c r="I720" s="3"/>
      <c r="J720" s="3"/>
      <c r="K720" s="3"/>
      <c r="L720" s="3"/>
      <c r="M720" s="3"/>
      <c r="N720" s="3"/>
      <c r="O720" s="3"/>
      <c r="P720" s="3"/>
      <c r="Q720" s="3"/>
      <c r="R720" s="3"/>
      <c r="S720" s="1"/>
      <c r="T720" s="1"/>
      <c r="U720" s="3"/>
      <c r="V720" s="3"/>
      <c r="W720" s="3"/>
      <c r="X720" s="3"/>
      <c r="Y720" s="3"/>
      <c r="Z720" s="3"/>
      <c r="AA720" s="3"/>
      <c r="AB720" s="3"/>
      <c r="AC720" s="3"/>
      <c r="AD720" s="3"/>
      <c r="AE720" s="3"/>
      <c r="AF720" s="3"/>
      <c r="AG720" s="3"/>
      <c r="AH720" s="3"/>
      <c r="AI720" s="3"/>
      <c r="AJ720" s="3"/>
      <c r="AK720" s="3"/>
      <c r="AL720" s="3"/>
      <c r="AM720" s="3"/>
      <c r="AN720" s="3"/>
      <c r="AO720" s="3"/>
    </row>
    <row r="721" spans="1:41" ht="12.75" customHeight="1" x14ac:dyDescent="0.2">
      <c r="A721" s="3"/>
      <c r="B721" s="3"/>
      <c r="C721" s="3"/>
      <c r="D721" s="43"/>
      <c r="E721" s="3"/>
      <c r="F721" s="3"/>
      <c r="G721" s="3"/>
      <c r="H721" s="3"/>
      <c r="I721" s="3"/>
      <c r="J721" s="3"/>
      <c r="K721" s="3"/>
      <c r="L721" s="3"/>
      <c r="M721" s="3"/>
      <c r="N721" s="3"/>
      <c r="O721" s="3"/>
      <c r="P721" s="3"/>
      <c r="Q721" s="3"/>
      <c r="R721" s="3"/>
      <c r="S721" s="1"/>
      <c r="T721" s="1"/>
      <c r="U721" s="3"/>
      <c r="V721" s="3"/>
      <c r="W721" s="3"/>
      <c r="X721" s="3"/>
      <c r="Y721" s="3"/>
      <c r="Z721" s="3"/>
      <c r="AA721" s="3"/>
      <c r="AB721" s="3"/>
      <c r="AC721" s="3"/>
      <c r="AD721" s="3"/>
      <c r="AE721" s="3"/>
      <c r="AF721" s="3"/>
      <c r="AG721" s="3"/>
      <c r="AH721" s="3"/>
      <c r="AI721" s="3"/>
      <c r="AJ721" s="3"/>
      <c r="AK721" s="3"/>
      <c r="AL721" s="3"/>
      <c r="AM721" s="3"/>
      <c r="AN721" s="3"/>
      <c r="AO721" s="3"/>
    </row>
    <row r="722" spans="1:41" ht="12.75" customHeight="1" x14ac:dyDescent="0.2">
      <c r="A722" s="3"/>
      <c r="B722" s="3"/>
      <c r="C722" s="3"/>
      <c r="D722" s="43"/>
      <c r="E722" s="3"/>
      <c r="F722" s="3"/>
      <c r="G722" s="3"/>
      <c r="H722" s="3"/>
      <c r="I722" s="3"/>
      <c r="J722" s="3"/>
      <c r="K722" s="3"/>
      <c r="L722" s="3"/>
      <c r="M722" s="3"/>
      <c r="N722" s="3"/>
      <c r="O722" s="3"/>
      <c r="P722" s="3"/>
      <c r="Q722" s="3"/>
      <c r="R722" s="3"/>
      <c r="S722" s="1"/>
      <c r="T722" s="1"/>
      <c r="U722" s="3"/>
      <c r="V722" s="3"/>
      <c r="W722" s="3"/>
      <c r="X722" s="3"/>
      <c r="Y722" s="3"/>
      <c r="Z722" s="3"/>
      <c r="AA722" s="3"/>
      <c r="AB722" s="3"/>
      <c r="AC722" s="3"/>
      <c r="AD722" s="3"/>
      <c r="AE722" s="3"/>
      <c r="AF722" s="3"/>
      <c r="AG722" s="3"/>
      <c r="AH722" s="3"/>
      <c r="AI722" s="3"/>
      <c r="AJ722" s="3"/>
      <c r="AK722" s="3"/>
      <c r="AL722" s="3"/>
      <c r="AM722" s="3"/>
      <c r="AN722" s="3"/>
      <c r="AO722" s="3"/>
    </row>
    <row r="723" spans="1:41" ht="12.75" customHeight="1" x14ac:dyDescent="0.2">
      <c r="A723" s="3"/>
      <c r="B723" s="3"/>
      <c r="C723" s="3"/>
      <c r="D723" s="43"/>
      <c r="E723" s="3"/>
      <c r="F723" s="3"/>
      <c r="G723" s="3"/>
      <c r="H723" s="3"/>
      <c r="I723" s="3"/>
      <c r="J723" s="3"/>
      <c r="K723" s="3"/>
      <c r="L723" s="3"/>
      <c r="M723" s="3"/>
      <c r="N723" s="3"/>
      <c r="O723" s="3"/>
      <c r="P723" s="3"/>
      <c r="Q723" s="3"/>
      <c r="R723" s="3"/>
      <c r="S723" s="1"/>
      <c r="T723" s="1"/>
      <c r="U723" s="3"/>
      <c r="V723" s="3"/>
      <c r="W723" s="3"/>
      <c r="X723" s="3"/>
      <c r="Y723" s="3"/>
      <c r="Z723" s="3"/>
      <c r="AA723" s="3"/>
      <c r="AB723" s="3"/>
      <c r="AC723" s="3"/>
      <c r="AD723" s="3"/>
      <c r="AE723" s="3"/>
      <c r="AF723" s="3"/>
      <c r="AG723" s="3"/>
      <c r="AH723" s="3"/>
      <c r="AI723" s="3"/>
      <c r="AJ723" s="3"/>
      <c r="AK723" s="3"/>
      <c r="AL723" s="3"/>
      <c r="AM723" s="3"/>
      <c r="AN723" s="3"/>
      <c r="AO723" s="3"/>
    </row>
    <row r="724" spans="1:41" ht="12.75" customHeight="1" x14ac:dyDescent="0.2">
      <c r="A724" s="3"/>
      <c r="B724" s="3"/>
      <c r="C724" s="3"/>
      <c r="D724" s="43"/>
      <c r="E724" s="3"/>
      <c r="F724" s="3"/>
      <c r="G724" s="3"/>
      <c r="H724" s="3"/>
      <c r="I724" s="3"/>
      <c r="J724" s="3"/>
      <c r="K724" s="3"/>
      <c r="L724" s="3"/>
      <c r="M724" s="3"/>
      <c r="N724" s="3"/>
      <c r="O724" s="3"/>
      <c r="P724" s="3"/>
      <c r="Q724" s="3"/>
      <c r="R724" s="3"/>
      <c r="S724" s="1"/>
      <c r="T724" s="1"/>
      <c r="U724" s="3"/>
      <c r="V724" s="3"/>
      <c r="W724" s="3"/>
      <c r="X724" s="3"/>
      <c r="Y724" s="3"/>
      <c r="Z724" s="3"/>
      <c r="AA724" s="3"/>
      <c r="AB724" s="3"/>
      <c r="AC724" s="3"/>
      <c r="AD724" s="3"/>
      <c r="AE724" s="3"/>
      <c r="AF724" s="3"/>
      <c r="AG724" s="3"/>
      <c r="AH724" s="3"/>
      <c r="AI724" s="3"/>
      <c r="AJ724" s="3"/>
      <c r="AK724" s="3"/>
      <c r="AL724" s="3"/>
      <c r="AM724" s="3"/>
      <c r="AN724" s="3"/>
      <c r="AO724" s="3"/>
    </row>
    <row r="725" spans="1:41" ht="12.75" customHeight="1" x14ac:dyDescent="0.2">
      <c r="A725" s="3"/>
      <c r="B725" s="3"/>
      <c r="C725" s="3"/>
      <c r="D725" s="43"/>
      <c r="E725" s="3"/>
      <c r="F725" s="3"/>
      <c r="G725" s="3"/>
      <c r="H725" s="3"/>
      <c r="I725" s="3"/>
      <c r="J725" s="3"/>
      <c r="K725" s="3"/>
      <c r="L725" s="3"/>
      <c r="M725" s="3"/>
      <c r="N725" s="3"/>
      <c r="O725" s="3"/>
      <c r="P725" s="3"/>
      <c r="Q725" s="3"/>
      <c r="R725" s="3"/>
      <c r="S725" s="1"/>
      <c r="T725" s="1"/>
      <c r="U725" s="3"/>
      <c r="V725" s="3"/>
      <c r="W725" s="3"/>
      <c r="X725" s="3"/>
      <c r="Y725" s="3"/>
      <c r="Z725" s="3"/>
      <c r="AA725" s="3"/>
      <c r="AB725" s="3"/>
      <c r="AC725" s="3"/>
      <c r="AD725" s="3"/>
      <c r="AE725" s="3"/>
      <c r="AF725" s="3"/>
      <c r="AG725" s="3"/>
      <c r="AH725" s="3"/>
      <c r="AI725" s="3"/>
      <c r="AJ725" s="3"/>
      <c r="AK725" s="3"/>
      <c r="AL725" s="3"/>
      <c r="AM725" s="3"/>
      <c r="AN725" s="3"/>
      <c r="AO725" s="3"/>
    </row>
    <row r="726" spans="1:41" ht="12.75" customHeight="1" x14ac:dyDescent="0.2">
      <c r="A726" s="3"/>
      <c r="B726" s="3"/>
      <c r="C726" s="3"/>
      <c r="D726" s="43"/>
      <c r="E726" s="3"/>
      <c r="F726" s="3"/>
      <c r="G726" s="3"/>
      <c r="H726" s="3"/>
      <c r="I726" s="3"/>
      <c r="J726" s="3"/>
      <c r="K726" s="3"/>
      <c r="L726" s="3"/>
      <c r="M726" s="3"/>
      <c r="N726" s="3"/>
      <c r="O726" s="3"/>
      <c r="P726" s="3"/>
      <c r="Q726" s="3"/>
      <c r="R726" s="3"/>
      <c r="S726" s="1"/>
      <c r="T726" s="1"/>
      <c r="U726" s="3"/>
      <c r="V726" s="3"/>
      <c r="W726" s="3"/>
      <c r="X726" s="3"/>
      <c r="Y726" s="3"/>
      <c r="Z726" s="3"/>
      <c r="AA726" s="3"/>
      <c r="AB726" s="3"/>
      <c r="AC726" s="3"/>
      <c r="AD726" s="3"/>
      <c r="AE726" s="3"/>
      <c r="AF726" s="3"/>
      <c r="AG726" s="3"/>
      <c r="AH726" s="3"/>
      <c r="AI726" s="3"/>
      <c r="AJ726" s="3"/>
      <c r="AK726" s="3"/>
      <c r="AL726" s="3"/>
      <c r="AM726" s="3"/>
      <c r="AN726" s="3"/>
      <c r="AO726" s="3"/>
    </row>
    <row r="727" spans="1:41" ht="12.75" customHeight="1" x14ac:dyDescent="0.2">
      <c r="A727" s="3"/>
      <c r="B727" s="3"/>
      <c r="C727" s="3"/>
      <c r="D727" s="43"/>
      <c r="E727" s="3"/>
      <c r="F727" s="3"/>
      <c r="G727" s="3"/>
      <c r="H727" s="3"/>
      <c r="I727" s="3"/>
      <c r="J727" s="3"/>
      <c r="K727" s="3"/>
      <c r="L727" s="3"/>
      <c r="M727" s="3"/>
      <c r="N727" s="3"/>
      <c r="O727" s="3"/>
      <c r="P727" s="3"/>
      <c r="Q727" s="3"/>
      <c r="R727" s="3"/>
      <c r="S727" s="1"/>
      <c r="T727" s="1"/>
      <c r="U727" s="3"/>
      <c r="V727" s="3"/>
      <c r="W727" s="3"/>
      <c r="X727" s="3"/>
      <c r="Y727" s="3"/>
      <c r="Z727" s="3"/>
      <c r="AA727" s="3"/>
      <c r="AB727" s="3"/>
      <c r="AC727" s="3"/>
      <c r="AD727" s="3"/>
      <c r="AE727" s="3"/>
      <c r="AF727" s="3"/>
      <c r="AG727" s="3"/>
      <c r="AH727" s="3"/>
      <c r="AI727" s="3"/>
      <c r="AJ727" s="3"/>
      <c r="AK727" s="3"/>
      <c r="AL727" s="3"/>
      <c r="AM727" s="3"/>
      <c r="AN727" s="3"/>
      <c r="AO727" s="3"/>
    </row>
    <row r="728" spans="1:41" ht="12.75" customHeight="1" x14ac:dyDescent="0.2">
      <c r="A728" s="3"/>
      <c r="B728" s="3"/>
      <c r="C728" s="3"/>
      <c r="D728" s="43"/>
      <c r="E728" s="3"/>
      <c r="F728" s="3"/>
      <c r="G728" s="3"/>
      <c r="H728" s="3"/>
      <c r="I728" s="3"/>
      <c r="J728" s="3"/>
      <c r="K728" s="3"/>
      <c r="L728" s="3"/>
      <c r="M728" s="3"/>
      <c r="N728" s="3"/>
      <c r="O728" s="3"/>
      <c r="P728" s="3"/>
      <c r="Q728" s="3"/>
      <c r="R728" s="3"/>
      <c r="S728" s="1"/>
      <c r="T728" s="1"/>
      <c r="U728" s="3"/>
      <c r="V728" s="3"/>
      <c r="W728" s="3"/>
      <c r="X728" s="3"/>
      <c r="Y728" s="3"/>
      <c r="Z728" s="3"/>
      <c r="AA728" s="3"/>
      <c r="AB728" s="3"/>
      <c r="AC728" s="3"/>
      <c r="AD728" s="3"/>
      <c r="AE728" s="3"/>
      <c r="AF728" s="3"/>
      <c r="AG728" s="3"/>
      <c r="AH728" s="3"/>
      <c r="AI728" s="3"/>
      <c r="AJ728" s="3"/>
      <c r="AK728" s="3"/>
      <c r="AL728" s="3"/>
      <c r="AM728" s="3"/>
      <c r="AN728" s="3"/>
      <c r="AO728" s="3"/>
    </row>
    <row r="729" spans="1:41" ht="12.75" customHeight="1" x14ac:dyDescent="0.2">
      <c r="A729" s="3"/>
      <c r="B729" s="3"/>
      <c r="C729" s="3"/>
      <c r="D729" s="43"/>
      <c r="E729" s="3"/>
      <c r="F729" s="3"/>
      <c r="G729" s="3"/>
      <c r="H729" s="3"/>
      <c r="I729" s="3"/>
      <c r="J729" s="3"/>
      <c r="K729" s="3"/>
      <c r="L729" s="3"/>
      <c r="M729" s="3"/>
      <c r="N729" s="3"/>
      <c r="O729" s="3"/>
      <c r="P729" s="3"/>
      <c r="Q729" s="3"/>
      <c r="R729" s="3"/>
      <c r="S729" s="1"/>
      <c r="T729" s="1"/>
      <c r="U729" s="3"/>
      <c r="V729" s="3"/>
      <c r="W729" s="3"/>
      <c r="X729" s="3"/>
      <c r="Y729" s="3"/>
      <c r="Z729" s="3"/>
      <c r="AA729" s="3"/>
      <c r="AB729" s="3"/>
      <c r="AC729" s="3"/>
      <c r="AD729" s="3"/>
      <c r="AE729" s="3"/>
      <c r="AF729" s="3"/>
      <c r="AG729" s="3"/>
      <c r="AH729" s="3"/>
      <c r="AI729" s="3"/>
      <c r="AJ729" s="3"/>
      <c r="AK729" s="3"/>
      <c r="AL729" s="3"/>
      <c r="AM729" s="3"/>
      <c r="AN729" s="3"/>
      <c r="AO729" s="3"/>
    </row>
    <row r="730" spans="1:41" ht="12.75" customHeight="1" x14ac:dyDescent="0.2">
      <c r="A730" s="3"/>
      <c r="B730" s="3"/>
      <c r="C730" s="3"/>
      <c r="D730" s="43"/>
      <c r="E730" s="3"/>
      <c r="F730" s="3"/>
      <c r="G730" s="3"/>
      <c r="H730" s="3"/>
      <c r="I730" s="3"/>
      <c r="J730" s="3"/>
      <c r="K730" s="3"/>
      <c r="L730" s="3"/>
      <c r="M730" s="3"/>
      <c r="N730" s="3"/>
      <c r="O730" s="3"/>
      <c r="P730" s="3"/>
      <c r="Q730" s="3"/>
      <c r="R730" s="3"/>
      <c r="S730" s="1"/>
      <c r="T730" s="1"/>
      <c r="U730" s="3"/>
      <c r="V730" s="3"/>
      <c r="W730" s="3"/>
      <c r="X730" s="3"/>
      <c r="Y730" s="3"/>
      <c r="Z730" s="3"/>
      <c r="AA730" s="3"/>
      <c r="AB730" s="3"/>
      <c r="AC730" s="3"/>
      <c r="AD730" s="3"/>
      <c r="AE730" s="3"/>
      <c r="AF730" s="3"/>
      <c r="AG730" s="3"/>
      <c r="AH730" s="3"/>
      <c r="AI730" s="3"/>
      <c r="AJ730" s="3"/>
      <c r="AK730" s="3"/>
      <c r="AL730" s="3"/>
      <c r="AM730" s="3"/>
      <c r="AN730" s="3"/>
      <c r="AO730" s="3"/>
    </row>
    <row r="731" spans="1:41" ht="12.75" customHeight="1" x14ac:dyDescent="0.2">
      <c r="A731" s="3"/>
      <c r="B731" s="3"/>
      <c r="C731" s="3"/>
      <c r="D731" s="43"/>
      <c r="E731" s="3"/>
      <c r="F731" s="3"/>
      <c r="G731" s="3"/>
      <c r="H731" s="3"/>
      <c r="I731" s="3"/>
      <c r="J731" s="3"/>
      <c r="K731" s="3"/>
      <c r="L731" s="3"/>
      <c r="M731" s="3"/>
      <c r="N731" s="3"/>
      <c r="O731" s="3"/>
      <c r="P731" s="3"/>
      <c r="Q731" s="3"/>
      <c r="R731" s="3"/>
      <c r="S731" s="1"/>
      <c r="T731" s="1"/>
      <c r="U731" s="3"/>
      <c r="V731" s="3"/>
      <c r="W731" s="3"/>
      <c r="X731" s="3"/>
      <c r="Y731" s="3"/>
      <c r="Z731" s="3"/>
      <c r="AA731" s="3"/>
      <c r="AB731" s="3"/>
      <c r="AC731" s="3"/>
      <c r="AD731" s="3"/>
      <c r="AE731" s="3"/>
      <c r="AF731" s="3"/>
      <c r="AG731" s="3"/>
      <c r="AH731" s="3"/>
      <c r="AI731" s="3"/>
      <c r="AJ731" s="3"/>
      <c r="AK731" s="3"/>
      <c r="AL731" s="3"/>
      <c r="AM731" s="3"/>
      <c r="AN731" s="3"/>
      <c r="AO731" s="3"/>
    </row>
    <row r="732" spans="1:41" ht="12.75" customHeight="1" x14ac:dyDescent="0.2">
      <c r="A732" s="3"/>
      <c r="B732" s="3"/>
      <c r="C732" s="3"/>
      <c r="D732" s="43"/>
      <c r="E732" s="3"/>
      <c r="F732" s="3"/>
      <c r="G732" s="3"/>
      <c r="H732" s="3"/>
      <c r="I732" s="3"/>
      <c r="J732" s="3"/>
      <c r="K732" s="3"/>
      <c r="L732" s="3"/>
      <c r="M732" s="3"/>
      <c r="N732" s="3"/>
      <c r="O732" s="3"/>
      <c r="P732" s="3"/>
      <c r="Q732" s="3"/>
      <c r="R732" s="3"/>
      <c r="S732" s="1"/>
      <c r="T732" s="1"/>
      <c r="U732" s="3"/>
      <c r="V732" s="3"/>
      <c r="W732" s="3"/>
      <c r="X732" s="3"/>
      <c r="Y732" s="3"/>
      <c r="Z732" s="3"/>
      <c r="AA732" s="3"/>
      <c r="AB732" s="3"/>
      <c r="AC732" s="3"/>
      <c r="AD732" s="3"/>
      <c r="AE732" s="3"/>
      <c r="AF732" s="3"/>
      <c r="AG732" s="3"/>
      <c r="AH732" s="3"/>
      <c r="AI732" s="3"/>
      <c r="AJ732" s="3"/>
      <c r="AK732" s="3"/>
      <c r="AL732" s="3"/>
      <c r="AM732" s="3"/>
      <c r="AN732" s="3"/>
      <c r="AO732" s="3"/>
    </row>
    <row r="733" spans="1:41" ht="12.75" customHeight="1" x14ac:dyDescent="0.2">
      <c r="A733" s="3"/>
      <c r="B733" s="3"/>
      <c r="C733" s="3"/>
      <c r="D733" s="43"/>
      <c r="E733" s="3"/>
      <c r="F733" s="3"/>
      <c r="G733" s="3"/>
      <c r="H733" s="3"/>
      <c r="I733" s="3"/>
      <c r="J733" s="3"/>
      <c r="K733" s="3"/>
      <c r="L733" s="3"/>
      <c r="M733" s="3"/>
      <c r="N733" s="3"/>
      <c r="O733" s="3"/>
      <c r="P733" s="3"/>
      <c r="Q733" s="3"/>
      <c r="R733" s="3"/>
      <c r="S733" s="1"/>
      <c r="T733" s="1"/>
      <c r="U733" s="3"/>
      <c r="V733" s="3"/>
      <c r="W733" s="3"/>
      <c r="X733" s="3"/>
      <c r="Y733" s="3"/>
      <c r="Z733" s="3"/>
      <c r="AA733" s="3"/>
      <c r="AB733" s="3"/>
      <c r="AC733" s="3"/>
      <c r="AD733" s="3"/>
      <c r="AE733" s="3"/>
      <c r="AF733" s="3"/>
      <c r="AG733" s="3"/>
      <c r="AH733" s="3"/>
      <c r="AI733" s="3"/>
      <c r="AJ733" s="3"/>
      <c r="AK733" s="3"/>
      <c r="AL733" s="3"/>
      <c r="AM733" s="3"/>
      <c r="AN733" s="3"/>
      <c r="AO733" s="3"/>
    </row>
    <row r="734" spans="1:41" ht="12.75" customHeight="1" x14ac:dyDescent="0.2">
      <c r="A734" s="3"/>
      <c r="B734" s="3"/>
      <c r="C734" s="3"/>
      <c r="D734" s="43"/>
      <c r="E734" s="3"/>
      <c r="F734" s="3"/>
      <c r="G734" s="3"/>
      <c r="H734" s="3"/>
      <c r="I734" s="3"/>
      <c r="J734" s="3"/>
      <c r="K734" s="3"/>
      <c r="L734" s="3"/>
      <c r="M734" s="3"/>
      <c r="N734" s="3"/>
      <c r="O734" s="3"/>
      <c r="P734" s="3"/>
      <c r="Q734" s="3"/>
      <c r="R734" s="3"/>
      <c r="S734" s="1"/>
      <c r="T734" s="1"/>
      <c r="U734" s="3"/>
      <c r="V734" s="3"/>
      <c r="W734" s="3"/>
      <c r="X734" s="3"/>
      <c r="Y734" s="3"/>
      <c r="Z734" s="3"/>
      <c r="AA734" s="3"/>
      <c r="AB734" s="3"/>
      <c r="AC734" s="3"/>
      <c r="AD734" s="3"/>
      <c r="AE734" s="3"/>
      <c r="AF734" s="3"/>
      <c r="AG734" s="3"/>
      <c r="AH734" s="3"/>
      <c r="AI734" s="3"/>
      <c r="AJ734" s="3"/>
      <c r="AK734" s="3"/>
      <c r="AL734" s="3"/>
      <c r="AM734" s="3"/>
      <c r="AN734" s="3"/>
      <c r="AO734" s="3"/>
    </row>
    <row r="735" spans="1:41" ht="12.75" customHeight="1" x14ac:dyDescent="0.2">
      <c r="A735" s="3"/>
      <c r="B735" s="3"/>
      <c r="C735" s="3"/>
      <c r="D735" s="43"/>
      <c r="E735" s="3"/>
      <c r="F735" s="3"/>
      <c r="G735" s="3"/>
      <c r="H735" s="3"/>
      <c r="I735" s="3"/>
      <c r="J735" s="3"/>
      <c r="K735" s="3"/>
      <c r="L735" s="3"/>
      <c r="M735" s="3"/>
      <c r="N735" s="3"/>
      <c r="O735" s="3"/>
      <c r="P735" s="3"/>
      <c r="Q735" s="3"/>
      <c r="R735" s="3"/>
      <c r="S735" s="1"/>
      <c r="T735" s="1"/>
      <c r="U735" s="3"/>
      <c r="V735" s="3"/>
      <c r="W735" s="3"/>
      <c r="X735" s="3"/>
      <c r="Y735" s="3"/>
      <c r="Z735" s="3"/>
      <c r="AA735" s="3"/>
      <c r="AB735" s="3"/>
      <c r="AC735" s="3"/>
      <c r="AD735" s="3"/>
      <c r="AE735" s="3"/>
      <c r="AF735" s="3"/>
      <c r="AG735" s="3"/>
      <c r="AH735" s="3"/>
      <c r="AI735" s="3"/>
      <c r="AJ735" s="3"/>
      <c r="AK735" s="3"/>
      <c r="AL735" s="3"/>
      <c r="AM735" s="3"/>
      <c r="AN735" s="3"/>
      <c r="AO735" s="3"/>
    </row>
    <row r="736" spans="1:41" ht="12.75" customHeight="1" x14ac:dyDescent="0.2">
      <c r="A736" s="3"/>
      <c r="B736" s="3"/>
      <c r="C736" s="3"/>
      <c r="D736" s="43"/>
      <c r="E736" s="3"/>
      <c r="F736" s="3"/>
      <c r="G736" s="3"/>
      <c r="H736" s="3"/>
      <c r="I736" s="3"/>
      <c r="J736" s="3"/>
      <c r="K736" s="3"/>
      <c r="L736" s="3"/>
      <c r="M736" s="3"/>
      <c r="N736" s="3"/>
      <c r="O736" s="3"/>
      <c r="P736" s="3"/>
      <c r="Q736" s="3"/>
      <c r="R736" s="3"/>
      <c r="S736" s="1"/>
      <c r="T736" s="1"/>
      <c r="U736" s="3"/>
      <c r="V736" s="3"/>
      <c r="W736" s="3"/>
      <c r="X736" s="3"/>
      <c r="Y736" s="3"/>
      <c r="Z736" s="3"/>
      <c r="AA736" s="3"/>
      <c r="AB736" s="3"/>
      <c r="AC736" s="3"/>
      <c r="AD736" s="3"/>
      <c r="AE736" s="3"/>
      <c r="AF736" s="3"/>
      <c r="AG736" s="3"/>
      <c r="AH736" s="3"/>
      <c r="AI736" s="3"/>
      <c r="AJ736" s="3"/>
      <c r="AK736" s="3"/>
      <c r="AL736" s="3"/>
      <c r="AM736" s="3"/>
      <c r="AN736" s="3"/>
      <c r="AO736" s="3"/>
    </row>
    <row r="737" spans="1:41" ht="12.75" customHeight="1" x14ac:dyDescent="0.2">
      <c r="A737" s="3"/>
      <c r="B737" s="3"/>
      <c r="C737" s="3"/>
      <c r="D737" s="43"/>
      <c r="E737" s="3"/>
      <c r="F737" s="3"/>
      <c r="G737" s="3"/>
      <c r="H737" s="3"/>
      <c r="I737" s="3"/>
      <c r="J737" s="3"/>
      <c r="K737" s="3"/>
      <c r="L737" s="3"/>
      <c r="M737" s="3"/>
      <c r="N737" s="3"/>
      <c r="O737" s="3"/>
      <c r="P737" s="3"/>
      <c r="Q737" s="3"/>
      <c r="R737" s="3"/>
      <c r="S737" s="1"/>
      <c r="T737" s="1"/>
      <c r="U737" s="3"/>
      <c r="V737" s="3"/>
      <c r="W737" s="3"/>
      <c r="X737" s="3"/>
      <c r="Y737" s="3"/>
      <c r="Z737" s="3"/>
      <c r="AA737" s="3"/>
      <c r="AB737" s="3"/>
      <c r="AC737" s="3"/>
      <c r="AD737" s="3"/>
      <c r="AE737" s="3"/>
      <c r="AF737" s="3"/>
      <c r="AG737" s="3"/>
      <c r="AH737" s="3"/>
      <c r="AI737" s="3"/>
      <c r="AJ737" s="3"/>
      <c r="AK737" s="3"/>
      <c r="AL737" s="3"/>
      <c r="AM737" s="3"/>
      <c r="AN737" s="3"/>
      <c r="AO737" s="3"/>
    </row>
    <row r="738" spans="1:41" ht="12.75" customHeight="1" x14ac:dyDescent="0.2">
      <c r="A738" s="3"/>
      <c r="B738" s="3"/>
      <c r="C738" s="3"/>
      <c r="D738" s="43"/>
      <c r="E738" s="3"/>
      <c r="F738" s="3"/>
      <c r="G738" s="3"/>
      <c r="H738" s="3"/>
      <c r="I738" s="3"/>
      <c r="J738" s="3"/>
      <c r="K738" s="3"/>
      <c r="L738" s="3"/>
      <c r="M738" s="3"/>
      <c r="N738" s="3"/>
      <c r="O738" s="3"/>
      <c r="P738" s="3"/>
      <c r="Q738" s="3"/>
      <c r="R738" s="3"/>
      <c r="S738" s="1"/>
      <c r="T738" s="1"/>
      <c r="U738" s="3"/>
      <c r="V738" s="3"/>
      <c r="W738" s="3"/>
      <c r="X738" s="3"/>
      <c r="Y738" s="3"/>
      <c r="Z738" s="3"/>
      <c r="AA738" s="3"/>
      <c r="AB738" s="3"/>
      <c r="AC738" s="3"/>
      <c r="AD738" s="3"/>
      <c r="AE738" s="3"/>
      <c r="AF738" s="3"/>
      <c r="AG738" s="3"/>
      <c r="AH738" s="3"/>
      <c r="AI738" s="3"/>
      <c r="AJ738" s="3"/>
      <c r="AK738" s="3"/>
      <c r="AL738" s="3"/>
      <c r="AM738" s="3"/>
      <c r="AN738" s="3"/>
      <c r="AO738" s="3"/>
    </row>
    <row r="739" spans="1:41" ht="12.75" customHeight="1" x14ac:dyDescent="0.2">
      <c r="A739" s="3"/>
      <c r="B739" s="3"/>
      <c r="C739" s="3"/>
      <c r="D739" s="43"/>
      <c r="E739" s="3"/>
      <c r="F739" s="3"/>
      <c r="G739" s="3"/>
      <c r="H739" s="3"/>
      <c r="I739" s="3"/>
      <c r="J739" s="3"/>
      <c r="K739" s="3"/>
      <c r="L739" s="3"/>
      <c r="M739" s="3"/>
      <c r="N739" s="3"/>
      <c r="O739" s="3"/>
      <c r="P739" s="3"/>
      <c r="Q739" s="3"/>
      <c r="R739" s="3"/>
      <c r="S739" s="1"/>
      <c r="T739" s="1"/>
      <c r="U739" s="3"/>
      <c r="V739" s="3"/>
      <c r="W739" s="3"/>
      <c r="X739" s="3"/>
      <c r="Y739" s="3"/>
      <c r="Z739" s="3"/>
      <c r="AA739" s="3"/>
      <c r="AB739" s="3"/>
      <c r="AC739" s="3"/>
      <c r="AD739" s="3"/>
      <c r="AE739" s="3"/>
      <c r="AF739" s="3"/>
      <c r="AG739" s="3"/>
      <c r="AH739" s="3"/>
      <c r="AI739" s="3"/>
      <c r="AJ739" s="3"/>
      <c r="AK739" s="3"/>
      <c r="AL739" s="3"/>
      <c r="AM739" s="3"/>
      <c r="AN739" s="3"/>
      <c r="AO739" s="3"/>
    </row>
    <row r="740" spans="1:41" ht="12.75" customHeight="1" x14ac:dyDescent="0.2">
      <c r="A740" s="3"/>
      <c r="B740" s="3"/>
      <c r="C740" s="3"/>
      <c r="D740" s="43"/>
      <c r="E740" s="3"/>
      <c r="F740" s="3"/>
      <c r="G740" s="3"/>
      <c r="H740" s="3"/>
      <c r="I740" s="3"/>
      <c r="J740" s="3"/>
      <c r="K740" s="3"/>
      <c r="L740" s="3"/>
      <c r="M740" s="3"/>
      <c r="N740" s="3"/>
      <c r="O740" s="3"/>
      <c r="P740" s="3"/>
      <c r="Q740" s="3"/>
      <c r="R740" s="3"/>
      <c r="S740" s="1"/>
      <c r="T740" s="1"/>
      <c r="U740" s="3"/>
      <c r="V740" s="3"/>
      <c r="W740" s="3"/>
      <c r="X740" s="3"/>
      <c r="Y740" s="3"/>
      <c r="Z740" s="3"/>
      <c r="AA740" s="3"/>
      <c r="AB740" s="3"/>
      <c r="AC740" s="3"/>
      <c r="AD740" s="3"/>
      <c r="AE740" s="3"/>
      <c r="AF740" s="3"/>
      <c r="AG740" s="3"/>
      <c r="AH740" s="3"/>
      <c r="AI740" s="3"/>
      <c r="AJ740" s="3"/>
      <c r="AK740" s="3"/>
      <c r="AL740" s="3"/>
      <c r="AM740" s="3"/>
      <c r="AN740" s="3"/>
      <c r="AO740" s="3"/>
    </row>
    <row r="741" spans="1:41" ht="12.75" customHeight="1" x14ac:dyDescent="0.2">
      <c r="A741" s="3"/>
      <c r="B741" s="3"/>
      <c r="C741" s="3"/>
      <c r="D741" s="43"/>
      <c r="E741" s="3"/>
      <c r="F741" s="3"/>
      <c r="G741" s="3"/>
      <c r="H741" s="3"/>
      <c r="I741" s="3"/>
      <c r="J741" s="3"/>
      <c r="K741" s="3"/>
      <c r="L741" s="3"/>
      <c r="M741" s="3"/>
      <c r="N741" s="3"/>
      <c r="O741" s="3"/>
      <c r="P741" s="3"/>
      <c r="Q741" s="3"/>
      <c r="R741" s="3"/>
      <c r="S741" s="1"/>
      <c r="T741" s="1"/>
      <c r="U741" s="3"/>
      <c r="V741" s="3"/>
      <c r="W741" s="3"/>
      <c r="X741" s="3"/>
      <c r="Y741" s="3"/>
      <c r="Z741" s="3"/>
      <c r="AA741" s="3"/>
      <c r="AB741" s="3"/>
      <c r="AC741" s="3"/>
      <c r="AD741" s="3"/>
      <c r="AE741" s="3"/>
      <c r="AF741" s="3"/>
      <c r="AG741" s="3"/>
      <c r="AH741" s="3"/>
      <c r="AI741" s="3"/>
      <c r="AJ741" s="3"/>
      <c r="AK741" s="3"/>
      <c r="AL741" s="3"/>
      <c r="AM741" s="3"/>
      <c r="AN741" s="3"/>
      <c r="AO741" s="3"/>
    </row>
    <row r="742" spans="1:41" ht="12.75" customHeight="1" x14ac:dyDescent="0.2">
      <c r="A742" s="3"/>
      <c r="B742" s="3"/>
      <c r="C742" s="3"/>
      <c r="D742" s="43"/>
      <c r="E742" s="3"/>
      <c r="F742" s="3"/>
      <c r="G742" s="3"/>
      <c r="H742" s="3"/>
      <c r="I742" s="3"/>
      <c r="J742" s="3"/>
      <c r="K742" s="3"/>
      <c r="L742" s="3"/>
      <c r="M742" s="3"/>
      <c r="N742" s="3"/>
      <c r="O742" s="3"/>
      <c r="P742" s="3"/>
      <c r="Q742" s="3"/>
      <c r="R742" s="3"/>
      <c r="S742" s="1"/>
      <c r="T742" s="1"/>
      <c r="U742" s="3"/>
      <c r="V742" s="3"/>
      <c r="W742" s="3"/>
      <c r="X742" s="3"/>
      <c r="Y742" s="3"/>
      <c r="Z742" s="3"/>
      <c r="AA742" s="3"/>
      <c r="AB742" s="3"/>
      <c r="AC742" s="3"/>
      <c r="AD742" s="3"/>
      <c r="AE742" s="3"/>
      <c r="AF742" s="3"/>
      <c r="AG742" s="3"/>
      <c r="AH742" s="3"/>
      <c r="AI742" s="3"/>
      <c r="AJ742" s="3"/>
      <c r="AK742" s="3"/>
      <c r="AL742" s="3"/>
      <c r="AM742" s="3"/>
      <c r="AN742" s="3"/>
      <c r="AO742" s="3"/>
    </row>
    <row r="743" spans="1:41" ht="12.75" customHeight="1" x14ac:dyDescent="0.2">
      <c r="A743" s="3"/>
      <c r="B743" s="3"/>
      <c r="C743" s="3"/>
      <c r="D743" s="43"/>
      <c r="E743" s="3"/>
      <c r="F743" s="3"/>
      <c r="G743" s="3"/>
      <c r="H743" s="3"/>
      <c r="I743" s="3"/>
      <c r="J743" s="3"/>
      <c r="K743" s="3"/>
      <c r="L743" s="3"/>
      <c r="M743" s="3"/>
      <c r="N743" s="3"/>
      <c r="O743" s="3"/>
      <c r="P743" s="3"/>
      <c r="Q743" s="3"/>
      <c r="R743" s="3"/>
      <c r="S743" s="1"/>
      <c r="T743" s="1"/>
      <c r="U743" s="3"/>
      <c r="V743" s="3"/>
      <c r="W743" s="3"/>
      <c r="X743" s="3"/>
      <c r="Y743" s="3"/>
      <c r="Z743" s="3"/>
      <c r="AA743" s="3"/>
      <c r="AB743" s="3"/>
      <c r="AC743" s="3"/>
      <c r="AD743" s="3"/>
      <c r="AE743" s="3"/>
      <c r="AF743" s="3"/>
      <c r="AG743" s="3"/>
      <c r="AH743" s="3"/>
      <c r="AI743" s="3"/>
      <c r="AJ743" s="3"/>
      <c r="AK743" s="3"/>
      <c r="AL743" s="3"/>
      <c r="AM743" s="3"/>
      <c r="AN743" s="3"/>
      <c r="AO743" s="3"/>
    </row>
    <row r="744" spans="1:41" ht="12.75" customHeight="1" x14ac:dyDescent="0.2">
      <c r="A744" s="3"/>
      <c r="B744" s="3"/>
      <c r="C744" s="3"/>
      <c r="D744" s="43"/>
      <c r="E744" s="3"/>
      <c r="F744" s="3"/>
      <c r="G744" s="3"/>
      <c r="H744" s="3"/>
      <c r="I744" s="3"/>
      <c r="J744" s="3"/>
      <c r="K744" s="3"/>
      <c r="L744" s="3"/>
      <c r="M744" s="3"/>
      <c r="N744" s="3"/>
      <c r="O744" s="3"/>
      <c r="P744" s="3"/>
      <c r="Q744" s="3"/>
      <c r="R744" s="3"/>
      <c r="S744" s="1"/>
      <c r="T744" s="1"/>
      <c r="U744" s="3"/>
      <c r="V744" s="3"/>
      <c r="W744" s="3"/>
      <c r="X744" s="3"/>
      <c r="Y744" s="3"/>
      <c r="Z744" s="3"/>
      <c r="AA744" s="3"/>
      <c r="AB744" s="3"/>
      <c r="AC744" s="3"/>
      <c r="AD744" s="3"/>
      <c r="AE744" s="3"/>
      <c r="AF744" s="3"/>
      <c r="AG744" s="3"/>
      <c r="AH744" s="3"/>
      <c r="AI744" s="3"/>
      <c r="AJ744" s="3"/>
      <c r="AK744" s="3"/>
      <c r="AL744" s="3"/>
      <c r="AM744" s="3"/>
      <c r="AN744" s="3"/>
      <c r="AO744" s="3"/>
    </row>
    <row r="745" spans="1:41" ht="12.75" customHeight="1" x14ac:dyDescent="0.2">
      <c r="A745" s="3"/>
      <c r="B745" s="3"/>
      <c r="C745" s="3"/>
      <c r="D745" s="43"/>
      <c r="E745" s="3"/>
      <c r="F745" s="3"/>
      <c r="G745" s="3"/>
      <c r="H745" s="3"/>
      <c r="I745" s="3"/>
      <c r="J745" s="3"/>
      <c r="K745" s="3"/>
      <c r="L745" s="3"/>
      <c r="M745" s="3"/>
      <c r="N745" s="3"/>
      <c r="O745" s="3"/>
      <c r="P745" s="3"/>
      <c r="Q745" s="3"/>
      <c r="R745" s="3"/>
      <c r="S745" s="1"/>
      <c r="T745" s="1"/>
      <c r="U745" s="3"/>
      <c r="V745" s="3"/>
      <c r="W745" s="3"/>
      <c r="X745" s="3"/>
      <c r="Y745" s="3"/>
      <c r="Z745" s="3"/>
      <c r="AA745" s="3"/>
      <c r="AB745" s="3"/>
      <c r="AC745" s="3"/>
      <c r="AD745" s="3"/>
      <c r="AE745" s="3"/>
      <c r="AF745" s="3"/>
      <c r="AG745" s="3"/>
      <c r="AH745" s="3"/>
      <c r="AI745" s="3"/>
      <c r="AJ745" s="3"/>
      <c r="AK745" s="3"/>
      <c r="AL745" s="3"/>
      <c r="AM745" s="3"/>
      <c r="AN745" s="3"/>
      <c r="AO745" s="3"/>
    </row>
    <row r="746" spans="1:41" ht="12.75" customHeight="1" x14ac:dyDescent="0.2">
      <c r="A746" s="3"/>
      <c r="B746" s="3"/>
      <c r="C746" s="3"/>
      <c r="D746" s="43"/>
      <c r="E746" s="3"/>
      <c r="F746" s="3"/>
      <c r="G746" s="3"/>
      <c r="H746" s="3"/>
      <c r="I746" s="3"/>
      <c r="J746" s="3"/>
      <c r="K746" s="3"/>
      <c r="L746" s="3"/>
      <c r="M746" s="3"/>
      <c r="N746" s="3"/>
      <c r="O746" s="3"/>
      <c r="P746" s="3"/>
      <c r="Q746" s="3"/>
      <c r="R746" s="3"/>
      <c r="S746" s="1"/>
      <c r="T746" s="1"/>
      <c r="U746" s="3"/>
      <c r="V746" s="3"/>
      <c r="W746" s="3"/>
      <c r="X746" s="3"/>
      <c r="Y746" s="3"/>
      <c r="Z746" s="3"/>
      <c r="AA746" s="3"/>
      <c r="AB746" s="3"/>
      <c r="AC746" s="3"/>
      <c r="AD746" s="3"/>
      <c r="AE746" s="3"/>
      <c r="AF746" s="3"/>
      <c r="AG746" s="3"/>
      <c r="AH746" s="3"/>
      <c r="AI746" s="3"/>
      <c r="AJ746" s="3"/>
      <c r="AK746" s="3"/>
      <c r="AL746" s="3"/>
      <c r="AM746" s="3"/>
      <c r="AN746" s="3"/>
      <c r="AO746" s="3"/>
    </row>
    <row r="747" spans="1:41" ht="12.75" customHeight="1" x14ac:dyDescent="0.2">
      <c r="A747" s="3"/>
      <c r="B747" s="3"/>
      <c r="C747" s="3"/>
      <c r="D747" s="43"/>
      <c r="E747" s="3"/>
      <c r="F747" s="3"/>
      <c r="G747" s="3"/>
      <c r="H747" s="3"/>
      <c r="I747" s="3"/>
      <c r="J747" s="3"/>
      <c r="K747" s="3"/>
      <c r="L747" s="3"/>
      <c r="M747" s="3"/>
      <c r="N747" s="3"/>
      <c r="O747" s="3"/>
      <c r="P747" s="3"/>
      <c r="Q747" s="3"/>
      <c r="R747" s="3"/>
      <c r="S747" s="1"/>
      <c r="T747" s="1"/>
      <c r="U747" s="3"/>
      <c r="V747" s="3"/>
      <c r="W747" s="3"/>
      <c r="X747" s="3"/>
      <c r="Y747" s="3"/>
      <c r="Z747" s="3"/>
      <c r="AA747" s="3"/>
      <c r="AB747" s="3"/>
      <c r="AC747" s="3"/>
      <c r="AD747" s="3"/>
      <c r="AE747" s="3"/>
      <c r="AF747" s="3"/>
      <c r="AG747" s="3"/>
      <c r="AH747" s="3"/>
      <c r="AI747" s="3"/>
      <c r="AJ747" s="3"/>
      <c r="AK747" s="3"/>
      <c r="AL747" s="3"/>
      <c r="AM747" s="3"/>
      <c r="AN747" s="3"/>
      <c r="AO747" s="3"/>
    </row>
    <row r="748" spans="1:41" ht="12.75" customHeight="1" x14ac:dyDescent="0.2">
      <c r="A748" s="3"/>
      <c r="B748" s="3"/>
      <c r="C748" s="3"/>
      <c r="D748" s="43"/>
      <c r="E748" s="3"/>
      <c r="F748" s="3"/>
      <c r="G748" s="3"/>
      <c r="H748" s="3"/>
      <c r="I748" s="3"/>
      <c r="J748" s="3"/>
      <c r="K748" s="3"/>
      <c r="L748" s="3"/>
      <c r="M748" s="3"/>
      <c r="N748" s="3"/>
      <c r="O748" s="3"/>
      <c r="P748" s="3"/>
      <c r="Q748" s="3"/>
      <c r="R748" s="3"/>
      <c r="S748" s="1"/>
      <c r="T748" s="1"/>
      <c r="U748" s="3"/>
      <c r="V748" s="3"/>
      <c r="W748" s="3"/>
      <c r="X748" s="3"/>
      <c r="Y748" s="3"/>
      <c r="Z748" s="3"/>
      <c r="AA748" s="3"/>
      <c r="AB748" s="3"/>
      <c r="AC748" s="3"/>
      <c r="AD748" s="3"/>
      <c r="AE748" s="3"/>
      <c r="AF748" s="3"/>
      <c r="AG748" s="3"/>
      <c r="AH748" s="3"/>
      <c r="AI748" s="3"/>
      <c r="AJ748" s="3"/>
      <c r="AK748" s="3"/>
      <c r="AL748" s="3"/>
      <c r="AM748" s="3"/>
      <c r="AN748" s="3"/>
      <c r="AO748" s="3"/>
    </row>
    <row r="749" spans="1:41" ht="12.75" customHeight="1" x14ac:dyDescent="0.2">
      <c r="A749" s="3"/>
      <c r="B749" s="3"/>
      <c r="C749" s="3"/>
      <c r="D749" s="43"/>
      <c r="E749" s="3"/>
      <c r="F749" s="3"/>
      <c r="G749" s="3"/>
      <c r="H749" s="3"/>
      <c r="I749" s="3"/>
      <c r="J749" s="3"/>
      <c r="K749" s="3"/>
      <c r="L749" s="3"/>
      <c r="M749" s="3"/>
      <c r="N749" s="3"/>
      <c r="O749" s="3"/>
      <c r="P749" s="3"/>
      <c r="Q749" s="3"/>
      <c r="R749" s="3"/>
      <c r="S749" s="1"/>
      <c r="T749" s="1"/>
      <c r="U749" s="3"/>
      <c r="V749" s="3"/>
      <c r="W749" s="3"/>
      <c r="X749" s="3"/>
      <c r="Y749" s="3"/>
      <c r="Z749" s="3"/>
      <c r="AA749" s="3"/>
      <c r="AB749" s="3"/>
      <c r="AC749" s="3"/>
      <c r="AD749" s="3"/>
      <c r="AE749" s="3"/>
      <c r="AF749" s="3"/>
      <c r="AG749" s="3"/>
      <c r="AH749" s="3"/>
      <c r="AI749" s="3"/>
      <c r="AJ749" s="3"/>
      <c r="AK749" s="3"/>
      <c r="AL749" s="3"/>
      <c r="AM749" s="3"/>
      <c r="AN749" s="3"/>
      <c r="AO749" s="3"/>
    </row>
    <row r="750" spans="1:41" ht="12.75" customHeight="1" x14ac:dyDescent="0.2">
      <c r="A750" s="3"/>
      <c r="B750" s="3"/>
      <c r="C750" s="3"/>
      <c r="D750" s="43"/>
      <c r="E750" s="3"/>
      <c r="F750" s="3"/>
      <c r="G750" s="3"/>
      <c r="H750" s="3"/>
      <c r="I750" s="3"/>
      <c r="J750" s="3"/>
      <c r="K750" s="3"/>
      <c r="L750" s="3"/>
      <c r="M750" s="3"/>
      <c r="N750" s="3"/>
      <c r="O750" s="3"/>
      <c r="P750" s="3"/>
      <c r="Q750" s="3"/>
      <c r="R750" s="3"/>
      <c r="S750" s="1"/>
      <c r="T750" s="1"/>
      <c r="U750" s="3"/>
      <c r="V750" s="3"/>
      <c r="W750" s="3"/>
      <c r="X750" s="3"/>
      <c r="Y750" s="3"/>
      <c r="Z750" s="3"/>
      <c r="AA750" s="3"/>
      <c r="AB750" s="3"/>
      <c r="AC750" s="3"/>
      <c r="AD750" s="3"/>
      <c r="AE750" s="3"/>
      <c r="AF750" s="3"/>
      <c r="AG750" s="3"/>
      <c r="AH750" s="3"/>
      <c r="AI750" s="3"/>
      <c r="AJ750" s="3"/>
      <c r="AK750" s="3"/>
      <c r="AL750" s="3"/>
      <c r="AM750" s="3"/>
      <c r="AN750" s="3"/>
      <c r="AO750" s="3"/>
    </row>
    <row r="751" spans="1:41" ht="12.75" customHeight="1" x14ac:dyDescent="0.2">
      <c r="A751" s="3"/>
      <c r="B751" s="3"/>
      <c r="C751" s="3"/>
      <c r="D751" s="43"/>
      <c r="E751" s="3"/>
      <c r="F751" s="3"/>
      <c r="G751" s="3"/>
      <c r="H751" s="3"/>
      <c r="I751" s="3"/>
      <c r="J751" s="3"/>
      <c r="K751" s="3"/>
      <c r="L751" s="3"/>
      <c r="M751" s="3"/>
      <c r="N751" s="3"/>
      <c r="O751" s="3"/>
      <c r="P751" s="3"/>
      <c r="Q751" s="3"/>
      <c r="R751" s="3"/>
      <c r="S751" s="1"/>
      <c r="T751" s="1"/>
      <c r="U751" s="3"/>
      <c r="V751" s="3"/>
      <c r="W751" s="3"/>
      <c r="X751" s="3"/>
      <c r="Y751" s="3"/>
      <c r="Z751" s="3"/>
      <c r="AA751" s="3"/>
      <c r="AB751" s="3"/>
      <c r="AC751" s="3"/>
      <c r="AD751" s="3"/>
      <c r="AE751" s="3"/>
      <c r="AF751" s="3"/>
      <c r="AG751" s="3"/>
      <c r="AH751" s="3"/>
      <c r="AI751" s="3"/>
      <c r="AJ751" s="3"/>
      <c r="AK751" s="3"/>
      <c r="AL751" s="3"/>
      <c r="AM751" s="3"/>
      <c r="AN751" s="3"/>
      <c r="AO751" s="3"/>
    </row>
    <row r="752" spans="1:41" ht="12.75" customHeight="1" x14ac:dyDescent="0.2">
      <c r="A752" s="3"/>
      <c r="B752" s="3"/>
      <c r="C752" s="3"/>
      <c r="D752" s="43"/>
      <c r="E752" s="3"/>
      <c r="F752" s="3"/>
      <c r="G752" s="3"/>
      <c r="H752" s="3"/>
      <c r="I752" s="3"/>
      <c r="J752" s="3"/>
      <c r="K752" s="3"/>
      <c r="L752" s="3"/>
      <c r="M752" s="3"/>
      <c r="N752" s="3"/>
      <c r="O752" s="3"/>
      <c r="P752" s="3"/>
      <c r="Q752" s="3"/>
      <c r="R752" s="3"/>
      <c r="S752" s="1"/>
      <c r="T752" s="1"/>
      <c r="U752" s="3"/>
      <c r="V752" s="3"/>
      <c r="W752" s="3"/>
      <c r="X752" s="3"/>
      <c r="Y752" s="3"/>
      <c r="Z752" s="3"/>
      <c r="AA752" s="3"/>
      <c r="AB752" s="3"/>
      <c r="AC752" s="3"/>
      <c r="AD752" s="3"/>
      <c r="AE752" s="3"/>
      <c r="AF752" s="3"/>
      <c r="AG752" s="3"/>
      <c r="AH752" s="3"/>
      <c r="AI752" s="3"/>
      <c r="AJ752" s="3"/>
      <c r="AK752" s="3"/>
      <c r="AL752" s="3"/>
      <c r="AM752" s="3"/>
      <c r="AN752" s="3"/>
      <c r="AO752" s="3"/>
    </row>
    <row r="753" spans="1:41" ht="12.75" customHeight="1" x14ac:dyDescent="0.2">
      <c r="A753" s="3"/>
      <c r="B753" s="3"/>
      <c r="C753" s="3"/>
      <c r="D753" s="43"/>
      <c r="E753" s="3"/>
      <c r="F753" s="3"/>
      <c r="G753" s="3"/>
      <c r="H753" s="3"/>
      <c r="I753" s="3"/>
      <c r="J753" s="3"/>
      <c r="K753" s="3"/>
      <c r="L753" s="3"/>
      <c r="M753" s="3"/>
      <c r="N753" s="3"/>
      <c r="O753" s="3"/>
      <c r="P753" s="3"/>
      <c r="Q753" s="3"/>
      <c r="R753" s="3"/>
      <c r="S753" s="1"/>
      <c r="T753" s="1"/>
      <c r="U753" s="3"/>
      <c r="V753" s="3"/>
      <c r="W753" s="3"/>
      <c r="X753" s="3"/>
      <c r="Y753" s="3"/>
      <c r="Z753" s="3"/>
      <c r="AA753" s="3"/>
      <c r="AB753" s="3"/>
      <c r="AC753" s="3"/>
      <c r="AD753" s="3"/>
      <c r="AE753" s="3"/>
      <c r="AF753" s="3"/>
      <c r="AG753" s="3"/>
      <c r="AH753" s="3"/>
      <c r="AI753" s="3"/>
      <c r="AJ753" s="3"/>
      <c r="AK753" s="3"/>
      <c r="AL753" s="3"/>
      <c r="AM753" s="3"/>
      <c r="AN753" s="3"/>
      <c r="AO753" s="3"/>
    </row>
    <row r="754" spans="1:41" ht="12.75" customHeight="1" x14ac:dyDescent="0.2">
      <c r="A754" s="3"/>
      <c r="B754" s="3"/>
      <c r="C754" s="3"/>
      <c r="D754" s="43"/>
      <c r="E754" s="3"/>
      <c r="F754" s="3"/>
      <c r="G754" s="3"/>
      <c r="H754" s="3"/>
      <c r="I754" s="3"/>
      <c r="J754" s="3"/>
      <c r="K754" s="3"/>
      <c r="L754" s="3"/>
      <c r="M754" s="3"/>
      <c r="N754" s="3"/>
      <c r="O754" s="3"/>
      <c r="P754" s="3"/>
      <c r="Q754" s="3"/>
      <c r="R754" s="3"/>
      <c r="S754" s="1"/>
      <c r="T754" s="1"/>
      <c r="U754" s="3"/>
      <c r="V754" s="3"/>
      <c r="W754" s="3"/>
      <c r="X754" s="3"/>
      <c r="Y754" s="3"/>
      <c r="Z754" s="3"/>
      <c r="AA754" s="3"/>
      <c r="AB754" s="3"/>
      <c r="AC754" s="3"/>
      <c r="AD754" s="3"/>
      <c r="AE754" s="3"/>
      <c r="AF754" s="3"/>
      <c r="AG754" s="3"/>
      <c r="AH754" s="3"/>
      <c r="AI754" s="3"/>
      <c r="AJ754" s="3"/>
      <c r="AK754" s="3"/>
      <c r="AL754" s="3"/>
      <c r="AM754" s="3"/>
      <c r="AN754" s="3"/>
      <c r="AO754" s="3"/>
    </row>
    <row r="755" spans="1:41" ht="12.75" customHeight="1" x14ac:dyDescent="0.2">
      <c r="A755" s="3"/>
      <c r="B755" s="3"/>
      <c r="C755" s="3"/>
      <c r="D755" s="43"/>
      <c r="E755" s="3"/>
      <c r="F755" s="3"/>
      <c r="G755" s="3"/>
      <c r="H755" s="3"/>
      <c r="I755" s="3"/>
      <c r="J755" s="3"/>
      <c r="K755" s="3"/>
      <c r="L755" s="3"/>
      <c r="M755" s="3"/>
      <c r="N755" s="3"/>
      <c r="O755" s="3"/>
      <c r="P755" s="3"/>
      <c r="Q755" s="3"/>
      <c r="R755" s="3"/>
      <c r="S755" s="1"/>
      <c r="T755" s="1"/>
      <c r="U755" s="3"/>
      <c r="V755" s="3"/>
      <c r="W755" s="3"/>
      <c r="X755" s="3"/>
      <c r="Y755" s="3"/>
      <c r="Z755" s="3"/>
      <c r="AA755" s="3"/>
      <c r="AB755" s="3"/>
      <c r="AC755" s="3"/>
      <c r="AD755" s="3"/>
      <c r="AE755" s="3"/>
      <c r="AF755" s="3"/>
      <c r="AG755" s="3"/>
      <c r="AH755" s="3"/>
      <c r="AI755" s="3"/>
      <c r="AJ755" s="3"/>
      <c r="AK755" s="3"/>
      <c r="AL755" s="3"/>
      <c r="AM755" s="3"/>
      <c r="AN755" s="3"/>
      <c r="AO755" s="3"/>
    </row>
    <row r="756" spans="1:41" ht="12.75" customHeight="1" x14ac:dyDescent="0.2">
      <c r="A756" s="3"/>
      <c r="B756" s="3"/>
      <c r="C756" s="3"/>
      <c r="D756" s="43"/>
      <c r="E756" s="3"/>
      <c r="F756" s="3"/>
      <c r="G756" s="3"/>
      <c r="H756" s="3"/>
      <c r="I756" s="3"/>
      <c r="J756" s="3"/>
      <c r="K756" s="3"/>
      <c r="L756" s="3"/>
      <c r="M756" s="3"/>
      <c r="N756" s="3"/>
      <c r="O756" s="3"/>
      <c r="P756" s="3"/>
      <c r="Q756" s="3"/>
      <c r="R756" s="3"/>
      <c r="S756" s="1"/>
      <c r="T756" s="1"/>
      <c r="U756" s="3"/>
      <c r="V756" s="3"/>
      <c r="W756" s="3"/>
      <c r="X756" s="3"/>
      <c r="Y756" s="3"/>
      <c r="Z756" s="3"/>
      <c r="AA756" s="3"/>
      <c r="AB756" s="3"/>
      <c r="AC756" s="3"/>
      <c r="AD756" s="3"/>
      <c r="AE756" s="3"/>
      <c r="AF756" s="3"/>
      <c r="AG756" s="3"/>
      <c r="AH756" s="3"/>
      <c r="AI756" s="3"/>
      <c r="AJ756" s="3"/>
      <c r="AK756" s="3"/>
      <c r="AL756" s="3"/>
      <c r="AM756" s="3"/>
      <c r="AN756" s="3"/>
      <c r="AO756" s="3"/>
    </row>
    <row r="757" spans="1:41" ht="12.75" customHeight="1" x14ac:dyDescent="0.2">
      <c r="A757" s="3"/>
      <c r="B757" s="3"/>
      <c r="C757" s="3"/>
      <c r="D757" s="43"/>
      <c r="E757" s="3"/>
      <c r="F757" s="3"/>
      <c r="G757" s="3"/>
      <c r="H757" s="3"/>
      <c r="I757" s="3"/>
      <c r="J757" s="3"/>
      <c r="K757" s="3"/>
      <c r="L757" s="3"/>
      <c r="M757" s="3"/>
      <c r="N757" s="3"/>
      <c r="O757" s="3"/>
      <c r="P757" s="3"/>
      <c r="Q757" s="3"/>
      <c r="R757" s="3"/>
      <c r="S757" s="1"/>
      <c r="T757" s="1"/>
      <c r="U757" s="3"/>
      <c r="V757" s="3"/>
      <c r="W757" s="3"/>
      <c r="X757" s="3"/>
      <c r="Y757" s="3"/>
      <c r="Z757" s="3"/>
      <c r="AA757" s="3"/>
      <c r="AB757" s="3"/>
      <c r="AC757" s="3"/>
      <c r="AD757" s="3"/>
      <c r="AE757" s="3"/>
      <c r="AF757" s="3"/>
      <c r="AG757" s="3"/>
      <c r="AH757" s="3"/>
      <c r="AI757" s="3"/>
      <c r="AJ757" s="3"/>
      <c r="AK757" s="3"/>
      <c r="AL757" s="3"/>
      <c r="AM757" s="3"/>
      <c r="AN757" s="3"/>
      <c r="AO757" s="3"/>
    </row>
    <row r="758" spans="1:41" ht="12.75" customHeight="1" x14ac:dyDescent="0.2">
      <c r="A758" s="3"/>
      <c r="B758" s="3"/>
      <c r="C758" s="3"/>
      <c r="D758" s="43"/>
      <c r="E758" s="3"/>
      <c r="F758" s="3"/>
      <c r="G758" s="3"/>
      <c r="H758" s="3"/>
      <c r="I758" s="3"/>
      <c r="J758" s="3"/>
      <c r="K758" s="3"/>
      <c r="L758" s="3"/>
      <c r="M758" s="3"/>
      <c r="N758" s="3"/>
      <c r="O758" s="3"/>
      <c r="P758" s="3"/>
      <c r="Q758" s="3"/>
      <c r="R758" s="3"/>
      <c r="S758" s="1"/>
      <c r="T758" s="1"/>
      <c r="U758" s="3"/>
      <c r="V758" s="3"/>
      <c r="W758" s="3"/>
      <c r="X758" s="3"/>
      <c r="Y758" s="3"/>
      <c r="Z758" s="3"/>
      <c r="AA758" s="3"/>
      <c r="AB758" s="3"/>
      <c r="AC758" s="3"/>
      <c r="AD758" s="3"/>
      <c r="AE758" s="3"/>
      <c r="AF758" s="3"/>
      <c r="AG758" s="3"/>
      <c r="AH758" s="3"/>
      <c r="AI758" s="3"/>
      <c r="AJ758" s="3"/>
      <c r="AK758" s="3"/>
      <c r="AL758" s="3"/>
      <c r="AM758" s="3"/>
      <c r="AN758" s="3"/>
      <c r="AO758" s="3"/>
    </row>
    <row r="759" spans="1:41" ht="12.75" customHeight="1" x14ac:dyDescent="0.2">
      <c r="A759" s="3"/>
      <c r="B759" s="3"/>
      <c r="C759" s="3"/>
      <c r="D759" s="43"/>
      <c r="E759" s="3"/>
      <c r="F759" s="3"/>
      <c r="G759" s="3"/>
      <c r="H759" s="3"/>
      <c r="I759" s="3"/>
      <c r="J759" s="3"/>
      <c r="K759" s="3"/>
      <c r="L759" s="3"/>
      <c r="M759" s="3"/>
      <c r="N759" s="3"/>
      <c r="O759" s="3"/>
      <c r="P759" s="3"/>
      <c r="Q759" s="3"/>
      <c r="R759" s="3"/>
      <c r="S759" s="1"/>
      <c r="T759" s="1"/>
      <c r="U759" s="3"/>
      <c r="V759" s="3"/>
      <c r="W759" s="3"/>
      <c r="X759" s="3"/>
      <c r="Y759" s="3"/>
      <c r="Z759" s="3"/>
      <c r="AA759" s="3"/>
      <c r="AB759" s="3"/>
      <c r="AC759" s="3"/>
      <c r="AD759" s="3"/>
      <c r="AE759" s="3"/>
      <c r="AF759" s="3"/>
      <c r="AG759" s="3"/>
      <c r="AH759" s="3"/>
      <c r="AI759" s="3"/>
      <c r="AJ759" s="3"/>
      <c r="AK759" s="3"/>
      <c r="AL759" s="3"/>
      <c r="AM759" s="3"/>
      <c r="AN759" s="3"/>
      <c r="AO759" s="3"/>
    </row>
    <row r="760" spans="1:41" ht="12.75" customHeight="1" x14ac:dyDescent="0.2">
      <c r="A760" s="3"/>
      <c r="B760" s="3"/>
      <c r="C760" s="3"/>
      <c r="D760" s="43"/>
      <c r="E760" s="3"/>
      <c r="F760" s="3"/>
      <c r="G760" s="3"/>
      <c r="H760" s="3"/>
      <c r="I760" s="3"/>
      <c r="J760" s="3"/>
      <c r="K760" s="3"/>
      <c r="L760" s="3"/>
      <c r="M760" s="3"/>
      <c r="N760" s="3"/>
      <c r="O760" s="3"/>
      <c r="P760" s="3"/>
      <c r="Q760" s="3"/>
      <c r="R760" s="3"/>
      <c r="S760" s="1"/>
      <c r="T760" s="1"/>
      <c r="U760" s="3"/>
      <c r="V760" s="3"/>
      <c r="W760" s="3"/>
      <c r="X760" s="3"/>
      <c r="Y760" s="3"/>
      <c r="Z760" s="3"/>
      <c r="AA760" s="3"/>
      <c r="AB760" s="3"/>
      <c r="AC760" s="3"/>
      <c r="AD760" s="3"/>
      <c r="AE760" s="3"/>
      <c r="AF760" s="3"/>
      <c r="AG760" s="3"/>
      <c r="AH760" s="3"/>
      <c r="AI760" s="3"/>
      <c r="AJ760" s="3"/>
      <c r="AK760" s="3"/>
      <c r="AL760" s="3"/>
      <c r="AM760" s="3"/>
      <c r="AN760" s="3"/>
      <c r="AO760" s="3"/>
    </row>
    <row r="761" spans="1:41" ht="12.75" customHeight="1" x14ac:dyDescent="0.2">
      <c r="A761" s="3"/>
      <c r="B761" s="3"/>
      <c r="C761" s="3"/>
      <c r="D761" s="43"/>
      <c r="E761" s="3"/>
      <c r="F761" s="3"/>
      <c r="G761" s="3"/>
      <c r="H761" s="3"/>
      <c r="I761" s="3"/>
      <c r="J761" s="3"/>
      <c r="K761" s="3"/>
      <c r="L761" s="3"/>
      <c r="M761" s="3"/>
      <c r="N761" s="3"/>
      <c r="O761" s="3"/>
      <c r="P761" s="3"/>
      <c r="Q761" s="3"/>
      <c r="R761" s="3"/>
      <c r="S761" s="1"/>
      <c r="T761" s="1"/>
      <c r="U761" s="3"/>
      <c r="V761" s="3"/>
      <c r="W761" s="3"/>
      <c r="X761" s="3"/>
      <c r="Y761" s="3"/>
      <c r="Z761" s="3"/>
      <c r="AA761" s="3"/>
      <c r="AB761" s="3"/>
      <c r="AC761" s="3"/>
      <c r="AD761" s="3"/>
      <c r="AE761" s="3"/>
      <c r="AF761" s="3"/>
      <c r="AG761" s="3"/>
      <c r="AH761" s="3"/>
      <c r="AI761" s="3"/>
      <c r="AJ761" s="3"/>
      <c r="AK761" s="3"/>
      <c r="AL761" s="3"/>
      <c r="AM761" s="3"/>
      <c r="AN761" s="3"/>
      <c r="AO761" s="3"/>
    </row>
    <row r="762" spans="1:41" ht="12.75" customHeight="1" x14ac:dyDescent="0.2">
      <c r="A762" s="3"/>
      <c r="B762" s="3"/>
      <c r="C762" s="3"/>
      <c r="D762" s="43"/>
      <c r="E762" s="3"/>
      <c r="F762" s="3"/>
      <c r="G762" s="3"/>
      <c r="H762" s="3"/>
      <c r="I762" s="3"/>
      <c r="J762" s="3"/>
      <c r="K762" s="3"/>
      <c r="L762" s="3"/>
      <c r="M762" s="3"/>
      <c r="N762" s="3"/>
      <c r="O762" s="3"/>
      <c r="P762" s="3"/>
      <c r="Q762" s="3"/>
      <c r="R762" s="3"/>
      <c r="S762" s="1"/>
      <c r="T762" s="1"/>
      <c r="U762" s="3"/>
      <c r="V762" s="3"/>
      <c r="W762" s="3"/>
      <c r="X762" s="3"/>
      <c r="Y762" s="3"/>
      <c r="Z762" s="3"/>
      <c r="AA762" s="3"/>
      <c r="AB762" s="3"/>
      <c r="AC762" s="3"/>
      <c r="AD762" s="3"/>
      <c r="AE762" s="3"/>
      <c r="AF762" s="3"/>
      <c r="AG762" s="3"/>
      <c r="AH762" s="3"/>
      <c r="AI762" s="3"/>
      <c r="AJ762" s="3"/>
      <c r="AK762" s="3"/>
      <c r="AL762" s="3"/>
      <c r="AM762" s="3"/>
      <c r="AN762" s="3"/>
      <c r="AO762" s="3"/>
    </row>
    <row r="763" spans="1:41" ht="12.75" customHeight="1" x14ac:dyDescent="0.2">
      <c r="A763" s="3"/>
      <c r="B763" s="3"/>
      <c r="C763" s="3"/>
      <c r="D763" s="43"/>
      <c r="E763" s="3"/>
      <c r="F763" s="3"/>
      <c r="G763" s="3"/>
      <c r="H763" s="3"/>
      <c r="I763" s="3"/>
      <c r="J763" s="3"/>
      <c r="K763" s="3"/>
      <c r="L763" s="3"/>
      <c r="M763" s="3"/>
      <c r="N763" s="3"/>
      <c r="O763" s="3"/>
      <c r="P763" s="3"/>
      <c r="Q763" s="3"/>
      <c r="R763" s="3"/>
      <c r="S763" s="1"/>
      <c r="T763" s="1"/>
      <c r="U763" s="3"/>
      <c r="V763" s="3"/>
      <c r="W763" s="3"/>
      <c r="X763" s="3"/>
      <c r="Y763" s="3"/>
      <c r="Z763" s="3"/>
      <c r="AA763" s="3"/>
      <c r="AB763" s="3"/>
      <c r="AC763" s="3"/>
      <c r="AD763" s="3"/>
      <c r="AE763" s="3"/>
      <c r="AF763" s="3"/>
      <c r="AG763" s="3"/>
      <c r="AH763" s="3"/>
      <c r="AI763" s="3"/>
      <c r="AJ763" s="3"/>
      <c r="AK763" s="3"/>
      <c r="AL763" s="3"/>
      <c r="AM763" s="3"/>
      <c r="AN763" s="3"/>
      <c r="AO763" s="3"/>
    </row>
    <row r="764" spans="1:41" ht="12.75" customHeight="1" x14ac:dyDescent="0.2">
      <c r="A764" s="3"/>
      <c r="B764" s="3"/>
      <c r="C764" s="3"/>
      <c r="D764" s="43"/>
      <c r="E764" s="3"/>
      <c r="F764" s="3"/>
      <c r="G764" s="3"/>
      <c r="H764" s="3"/>
      <c r="I764" s="3"/>
      <c r="J764" s="3"/>
      <c r="K764" s="3"/>
      <c r="L764" s="3"/>
      <c r="M764" s="3"/>
      <c r="N764" s="3"/>
      <c r="O764" s="3"/>
      <c r="P764" s="3"/>
      <c r="Q764" s="3"/>
      <c r="R764" s="3"/>
      <c r="S764" s="1"/>
      <c r="T764" s="1"/>
      <c r="U764" s="3"/>
      <c r="V764" s="3"/>
      <c r="W764" s="3"/>
      <c r="X764" s="3"/>
      <c r="Y764" s="3"/>
      <c r="Z764" s="3"/>
      <c r="AA764" s="3"/>
      <c r="AB764" s="3"/>
      <c r="AC764" s="3"/>
      <c r="AD764" s="3"/>
      <c r="AE764" s="3"/>
      <c r="AF764" s="3"/>
      <c r="AG764" s="3"/>
      <c r="AH764" s="3"/>
      <c r="AI764" s="3"/>
      <c r="AJ764" s="3"/>
      <c r="AK764" s="3"/>
      <c r="AL764" s="3"/>
      <c r="AM764" s="3"/>
      <c r="AN764" s="3"/>
      <c r="AO764" s="3"/>
    </row>
    <row r="765" spans="1:41" ht="12.75" customHeight="1" x14ac:dyDescent="0.2">
      <c r="A765" s="3"/>
      <c r="B765" s="3"/>
      <c r="C765" s="3"/>
      <c r="D765" s="43"/>
      <c r="E765" s="3"/>
      <c r="F765" s="3"/>
      <c r="G765" s="3"/>
      <c r="H765" s="3"/>
      <c r="I765" s="3"/>
      <c r="J765" s="3"/>
      <c r="K765" s="3"/>
      <c r="L765" s="3"/>
      <c r="M765" s="3"/>
      <c r="N765" s="3"/>
      <c r="O765" s="3"/>
      <c r="P765" s="3"/>
      <c r="Q765" s="3"/>
      <c r="R765" s="3"/>
      <c r="S765" s="1"/>
      <c r="T765" s="1"/>
      <c r="U765" s="3"/>
      <c r="V765" s="3"/>
      <c r="W765" s="3"/>
      <c r="X765" s="3"/>
      <c r="Y765" s="3"/>
      <c r="Z765" s="3"/>
      <c r="AA765" s="3"/>
      <c r="AB765" s="3"/>
      <c r="AC765" s="3"/>
      <c r="AD765" s="3"/>
      <c r="AE765" s="3"/>
      <c r="AF765" s="3"/>
      <c r="AG765" s="3"/>
      <c r="AH765" s="3"/>
      <c r="AI765" s="3"/>
      <c r="AJ765" s="3"/>
      <c r="AK765" s="3"/>
      <c r="AL765" s="3"/>
      <c r="AM765" s="3"/>
      <c r="AN765" s="3"/>
      <c r="AO765" s="3"/>
    </row>
    <row r="766" spans="1:41" ht="12.75" customHeight="1" x14ac:dyDescent="0.2">
      <c r="A766" s="3"/>
      <c r="B766" s="3"/>
      <c r="C766" s="3"/>
      <c r="D766" s="43"/>
      <c r="E766" s="3"/>
      <c r="F766" s="3"/>
      <c r="G766" s="3"/>
      <c r="H766" s="3"/>
      <c r="I766" s="3"/>
      <c r="J766" s="3"/>
      <c r="K766" s="3"/>
      <c r="L766" s="3"/>
      <c r="M766" s="3"/>
      <c r="N766" s="3"/>
      <c r="O766" s="3"/>
      <c r="P766" s="3"/>
      <c r="Q766" s="3"/>
      <c r="R766" s="3"/>
      <c r="S766" s="1"/>
      <c r="T766" s="1"/>
      <c r="U766" s="3"/>
      <c r="V766" s="3"/>
      <c r="W766" s="3"/>
      <c r="X766" s="3"/>
      <c r="Y766" s="3"/>
      <c r="Z766" s="3"/>
      <c r="AA766" s="3"/>
      <c r="AB766" s="3"/>
      <c r="AC766" s="3"/>
      <c r="AD766" s="3"/>
      <c r="AE766" s="3"/>
      <c r="AF766" s="3"/>
      <c r="AG766" s="3"/>
      <c r="AH766" s="3"/>
      <c r="AI766" s="3"/>
      <c r="AJ766" s="3"/>
      <c r="AK766" s="3"/>
      <c r="AL766" s="3"/>
      <c r="AM766" s="3"/>
      <c r="AN766" s="3"/>
      <c r="AO766" s="3"/>
    </row>
    <row r="767" spans="1:41" ht="12.75" customHeight="1" x14ac:dyDescent="0.2">
      <c r="A767" s="3"/>
      <c r="B767" s="3"/>
      <c r="C767" s="3"/>
      <c r="D767" s="43"/>
      <c r="E767" s="3"/>
      <c r="F767" s="3"/>
      <c r="G767" s="3"/>
      <c r="H767" s="3"/>
      <c r="I767" s="3"/>
      <c r="J767" s="3"/>
      <c r="K767" s="3"/>
      <c r="L767" s="3"/>
      <c r="M767" s="3"/>
      <c r="N767" s="3"/>
      <c r="O767" s="3"/>
      <c r="P767" s="3"/>
      <c r="Q767" s="3"/>
      <c r="R767" s="3"/>
      <c r="S767" s="1"/>
      <c r="T767" s="1"/>
      <c r="U767" s="3"/>
      <c r="V767" s="3"/>
      <c r="W767" s="3"/>
      <c r="X767" s="3"/>
      <c r="Y767" s="3"/>
      <c r="Z767" s="3"/>
      <c r="AA767" s="3"/>
      <c r="AB767" s="3"/>
      <c r="AC767" s="3"/>
      <c r="AD767" s="3"/>
      <c r="AE767" s="3"/>
      <c r="AF767" s="3"/>
      <c r="AG767" s="3"/>
      <c r="AH767" s="3"/>
      <c r="AI767" s="3"/>
      <c r="AJ767" s="3"/>
      <c r="AK767" s="3"/>
      <c r="AL767" s="3"/>
      <c r="AM767" s="3"/>
      <c r="AN767" s="3"/>
      <c r="AO767" s="3"/>
    </row>
    <row r="768" spans="1:41" ht="12.75" customHeight="1" x14ac:dyDescent="0.2">
      <c r="A768" s="3"/>
      <c r="B768" s="3"/>
      <c r="C768" s="3"/>
      <c r="D768" s="43"/>
      <c r="E768" s="3"/>
      <c r="F768" s="3"/>
      <c r="G768" s="3"/>
      <c r="H768" s="3"/>
      <c r="I768" s="3"/>
      <c r="J768" s="3"/>
      <c r="K768" s="3"/>
      <c r="L768" s="3"/>
      <c r="M768" s="3"/>
      <c r="N768" s="3"/>
      <c r="O768" s="3"/>
      <c r="P768" s="3"/>
      <c r="Q768" s="3"/>
      <c r="R768" s="3"/>
      <c r="S768" s="1"/>
      <c r="T768" s="1"/>
      <c r="U768" s="3"/>
      <c r="V768" s="3"/>
      <c r="W768" s="3"/>
      <c r="X768" s="3"/>
      <c r="Y768" s="3"/>
      <c r="Z768" s="3"/>
      <c r="AA768" s="3"/>
      <c r="AB768" s="3"/>
      <c r="AC768" s="3"/>
      <c r="AD768" s="3"/>
      <c r="AE768" s="3"/>
      <c r="AF768" s="3"/>
      <c r="AG768" s="3"/>
      <c r="AH768" s="3"/>
      <c r="AI768" s="3"/>
      <c r="AJ768" s="3"/>
      <c r="AK768" s="3"/>
      <c r="AL768" s="3"/>
      <c r="AM768" s="3"/>
      <c r="AN768" s="3"/>
      <c r="AO768" s="3"/>
    </row>
    <row r="769" spans="1:41" ht="12.75" customHeight="1" x14ac:dyDescent="0.2">
      <c r="A769" s="3"/>
      <c r="B769" s="3"/>
      <c r="C769" s="3"/>
      <c r="D769" s="43"/>
      <c r="E769" s="3"/>
      <c r="F769" s="3"/>
      <c r="G769" s="3"/>
      <c r="H769" s="3"/>
      <c r="I769" s="3"/>
      <c r="J769" s="3"/>
      <c r="K769" s="3"/>
      <c r="L769" s="3"/>
      <c r="M769" s="3"/>
      <c r="N769" s="3"/>
      <c r="O769" s="3"/>
      <c r="P769" s="3"/>
      <c r="Q769" s="3"/>
      <c r="R769" s="3"/>
      <c r="S769" s="1"/>
      <c r="T769" s="1"/>
      <c r="U769" s="3"/>
      <c r="V769" s="3"/>
      <c r="W769" s="3"/>
      <c r="X769" s="3"/>
      <c r="Y769" s="3"/>
      <c r="Z769" s="3"/>
      <c r="AA769" s="3"/>
      <c r="AB769" s="3"/>
      <c r="AC769" s="3"/>
      <c r="AD769" s="3"/>
      <c r="AE769" s="3"/>
      <c r="AF769" s="3"/>
      <c r="AG769" s="3"/>
      <c r="AH769" s="3"/>
      <c r="AI769" s="3"/>
      <c r="AJ769" s="3"/>
      <c r="AK769" s="3"/>
      <c r="AL769" s="3"/>
      <c r="AM769" s="3"/>
      <c r="AN769" s="3"/>
      <c r="AO769" s="3"/>
    </row>
    <row r="770" spans="1:41" ht="12.75" customHeight="1" x14ac:dyDescent="0.2">
      <c r="A770" s="3"/>
      <c r="B770" s="3"/>
      <c r="C770" s="3"/>
      <c r="D770" s="43"/>
      <c r="E770" s="3"/>
      <c r="F770" s="3"/>
      <c r="G770" s="3"/>
      <c r="H770" s="3"/>
      <c r="I770" s="3"/>
      <c r="J770" s="3"/>
      <c r="K770" s="3"/>
      <c r="L770" s="3"/>
      <c r="M770" s="3"/>
      <c r="N770" s="3"/>
      <c r="O770" s="3"/>
      <c r="P770" s="3"/>
      <c r="Q770" s="3"/>
      <c r="R770" s="3"/>
      <c r="S770" s="1"/>
      <c r="T770" s="1"/>
      <c r="U770" s="3"/>
      <c r="V770" s="3"/>
      <c r="W770" s="3"/>
      <c r="X770" s="3"/>
      <c r="Y770" s="3"/>
      <c r="Z770" s="3"/>
      <c r="AA770" s="3"/>
      <c r="AB770" s="3"/>
      <c r="AC770" s="3"/>
      <c r="AD770" s="3"/>
      <c r="AE770" s="3"/>
      <c r="AF770" s="3"/>
      <c r="AG770" s="3"/>
      <c r="AH770" s="3"/>
      <c r="AI770" s="3"/>
      <c r="AJ770" s="3"/>
      <c r="AK770" s="3"/>
      <c r="AL770" s="3"/>
      <c r="AM770" s="3"/>
      <c r="AN770" s="3"/>
      <c r="AO770" s="3"/>
    </row>
    <row r="771" spans="1:41" ht="12.75" customHeight="1" x14ac:dyDescent="0.2">
      <c r="A771" s="3"/>
      <c r="B771" s="3"/>
      <c r="C771" s="3"/>
      <c r="D771" s="43"/>
      <c r="E771" s="3"/>
      <c r="F771" s="3"/>
      <c r="G771" s="3"/>
      <c r="H771" s="3"/>
      <c r="I771" s="3"/>
      <c r="J771" s="3"/>
      <c r="K771" s="3"/>
      <c r="L771" s="3"/>
      <c r="M771" s="3"/>
      <c r="N771" s="3"/>
      <c r="O771" s="3"/>
      <c r="P771" s="3"/>
      <c r="Q771" s="3"/>
      <c r="R771" s="3"/>
      <c r="S771" s="1"/>
      <c r="T771" s="1"/>
      <c r="U771" s="3"/>
      <c r="V771" s="3"/>
      <c r="W771" s="3"/>
      <c r="X771" s="3"/>
      <c r="Y771" s="3"/>
      <c r="Z771" s="3"/>
      <c r="AA771" s="3"/>
      <c r="AB771" s="3"/>
      <c r="AC771" s="3"/>
      <c r="AD771" s="3"/>
      <c r="AE771" s="3"/>
      <c r="AF771" s="3"/>
      <c r="AG771" s="3"/>
      <c r="AH771" s="3"/>
      <c r="AI771" s="3"/>
      <c r="AJ771" s="3"/>
      <c r="AK771" s="3"/>
      <c r="AL771" s="3"/>
      <c r="AM771" s="3"/>
      <c r="AN771" s="3"/>
      <c r="AO771" s="3"/>
    </row>
    <row r="772" spans="1:41" ht="12.75" customHeight="1" x14ac:dyDescent="0.2">
      <c r="A772" s="3"/>
      <c r="B772" s="3"/>
      <c r="C772" s="3"/>
      <c r="D772" s="43"/>
      <c r="E772" s="3"/>
      <c r="F772" s="3"/>
      <c r="G772" s="3"/>
      <c r="H772" s="3"/>
      <c r="I772" s="3"/>
      <c r="J772" s="3"/>
      <c r="K772" s="3"/>
      <c r="L772" s="3"/>
      <c r="M772" s="3"/>
      <c r="N772" s="3"/>
      <c r="O772" s="3"/>
      <c r="P772" s="3"/>
      <c r="Q772" s="3"/>
      <c r="R772" s="3"/>
      <c r="S772" s="1"/>
      <c r="T772" s="1"/>
      <c r="U772" s="3"/>
      <c r="V772" s="3"/>
      <c r="W772" s="3"/>
      <c r="X772" s="3"/>
      <c r="Y772" s="3"/>
      <c r="Z772" s="3"/>
      <c r="AA772" s="3"/>
      <c r="AB772" s="3"/>
      <c r="AC772" s="3"/>
      <c r="AD772" s="3"/>
      <c r="AE772" s="3"/>
      <c r="AF772" s="3"/>
      <c r="AG772" s="3"/>
      <c r="AH772" s="3"/>
      <c r="AI772" s="3"/>
      <c r="AJ772" s="3"/>
      <c r="AK772" s="3"/>
      <c r="AL772" s="3"/>
      <c r="AM772" s="3"/>
      <c r="AN772" s="3"/>
      <c r="AO772" s="3"/>
    </row>
    <row r="773" spans="1:41" ht="12.75" customHeight="1" x14ac:dyDescent="0.2">
      <c r="A773" s="3"/>
      <c r="B773" s="3"/>
      <c r="C773" s="3"/>
      <c r="D773" s="43"/>
      <c r="E773" s="3"/>
      <c r="F773" s="3"/>
      <c r="G773" s="3"/>
      <c r="H773" s="3"/>
      <c r="I773" s="3"/>
      <c r="J773" s="3"/>
      <c r="K773" s="3"/>
      <c r="L773" s="3"/>
      <c r="M773" s="3"/>
      <c r="N773" s="3"/>
      <c r="O773" s="3"/>
      <c r="P773" s="3"/>
      <c r="Q773" s="3"/>
      <c r="R773" s="3"/>
      <c r="S773" s="1"/>
      <c r="T773" s="1"/>
      <c r="U773" s="3"/>
      <c r="V773" s="3"/>
      <c r="W773" s="3"/>
      <c r="X773" s="3"/>
      <c r="Y773" s="3"/>
      <c r="Z773" s="3"/>
      <c r="AA773" s="3"/>
      <c r="AB773" s="3"/>
      <c r="AC773" s="3"/>
      <c r="AD773" s="3"/>
      <c r="AE773" s="3"/>
      <c r="AF773" s="3"/>
      <c r="AG773" s="3"/>
      <c r="AH773" s="3"/>
      <c r="AI773" s="3"/>
      <c r="AJ773" s="3"/>
      <c r="AK773" s="3"/>
      <c r="AL773" s="3"/>
      <c r="AM773" s="3"/>
      <c r="AN773" s="3"/>
      <c r="AO773" s="3"/>
    </row>
    <row r="774" spans="1:41" ht="12.75" customHeight="1" x14ac:dyDescent="0.2">
      <c r="A774" s="3"/>
      <c r="B774" s="3"/>
      <c r="C774" s="3"/>
      <c r="D774" s="43"/>
      <c r="E774" s="3"/>
      <c r="F774" s="3"/>
      <c r="G774" s="3"/>
      <c r="H774" s="3"/>
      <c r="I774" s="3"/>
      <c r="J774" s="3"/>
      <c r="K774" s="3"/>
      <c r="L774" s="3"/>
      <c r="M774" s="3"/>
      <c r="N774" s="3"/>
      <c r="O774" s="3"/>
      <c r="P774" s="3"/>
      <c r="Q774" s="3"/>
      <c r="R774" s="3"/>
      <c r="S774" s="1"/>
      <c r="T774" s="1"/>
      <c r="U774" s="3"/>
      <c r="V774" s="3"/>
      <c r="W774" s="3"/>
      <c r="X774" s="3"/>
      <c r="Y774" s="3"/>
      <c r="Z774" s="3"/>
      <c r="AA774" s="3"/>
      <c r="AB774" s="3"/>
      <c r="AC774" s="3"/>
      <c r="AD774" s="3"/>
      <c r="AE774" s="3"/>
      <c r="AF774" s="3"/>
      <c r="AG774" s="3"/>
      <c r="AH774" s="3"/>
      <c r="AI774" s="3"/>
      <c r="AJ774" s="3"/>
      <c r="AK774" s="3"/>
      <c r="AL774" s="3"/>
      <c r="AM774" s="3"/>
      <c r="AN774" s="3"/>
      <c r="AO774" s="3"/>
    </row>
    <row r="775" spans="1:41" ht="12.75" customHeight="1" x14ac:dyDescent="0.2">
      <c r="A775" s="3"/>
      <c r="B775" s="3"/>
      <c r="C775" s="3"/>
      <c r="D775" s="43"/>
      <c r="E775" s="3"/>
      <c r="F775" s="3"/>
      <c r="G775" s="3"/>
      <c r="H775" s="3"/>
      <c r="I775" s="3"/>
      <c r="J775" s="3"/>
      <c r="K775" s="3"/>
      <c r="L775" s="3"/>
      <c r="M775" s="3"/>
      <c r="N775" s="3"/>
      <c r="O775" s="3"/>
      <c r="P775" s="3"/>
      <c r="Q775" s="3"/>
      <c r="R775" s="3"/>
      <c r="S775" s="1"/>
      <c r="T775" s="1"/>
      <c r="U775" s="3"/>
      <c r="V775" s="3"/>
      <c r="W775" s="3"/>
      <c r="X775" s="3"/>
      <c r="Y775" s="3"/>
      <c r="Z775" s="3"/>
      <c r="AA775" s="3"/>
      <c r="AB775" s="3"/>
      <c r="AC775" s="3"/>
      <c r="AD775" s="3"/>
      <c r="AE775" s="3"/>
      <c r="AF775" s="3"/>
      <c r="AG775" s="3"/>
      <c r="AH775" s="3"/>
      <c r="AI775" s="3"/>
      <c r="AJ775" s="3"/>
      <c r="AK775" s="3"/>
      <c r="AL775" s="3"/>
      <c r="AM775" s="3"/>
      <c r="AN775" s="3"/>
      <c r="AO775" s="3"/>
    </row>
    <row r="776" spans="1:41" ht="12.75" customHeight="1" x14ac:dyDescent="0.2">
      <c r="A776" s="3"/>
      <c r="B776" s="3"/>
      <c r="C776" s="3"/>
      <c r="D776" s="43"/>
      <c r="E776" s="3"/>
      <c r="F776" s="3"/>
      <c r="G776" s="3"/>
      <c r="H776" s="3"/>
      <c r="I776" s="3"/>
      <c r="J776" s="3"/>
      <c r="K776" s="3"/>
      <c r="L776" s="3"/>
      <c r="M776" s="3"/>
      <c r="N776" s="3"/>
      <c r="O776" s="3"/>
      <c r="P776" s="3"/>
      <c r="Q776" s="3"/>
      <c r="R776" s="3"/>
      <c r="S776" s="1"/>
      <c r="T776" s="1"/>
      <c r="U776" s="3"/>
      <c r="V776" s="3"/>
      <c r="W776" s="3"/>
      <c r="X776" s="3"/>
      <c r="Y776" s="3"/>
      <c r="Z776" s="3"/>
      <c r="AA776" s="3"/>
      <c r="AB776" s="3"/>
      <c r="AC776" s="3"/>
      <c r="AD776" s="3"/>
      <c r="AE776" s="3"/>
      <c r="AF776" s="3"/>
      <c r="AG776" s="3"/>
      <c r="AH776" s="3"/>
      <c r="AI776" s="3"/>
      <c r="AJ776" s="3"/>
      <c r="AK776" s="3"/>
      <c r="AL776" s="3"/>
      <c r="AM776" s="3"/>
      <c r="AN776" s="3"/>
      <c r="AO776" s="3"/>
    </row>
    <row r="777" spans="1:41" ht="12.75" customHeight="1" x14ac:dyDescent="0.2">
      <c r="A777" s="3"/>
      <c r="B777" s="3"/>
      <c r="C777" s="3"/>
      <c r="D777" s="43"/>
      <c r="E777" s="3"/>
      <c r="F777" s="3"/>
      <c r="G777" s="3"/>
      <c r="H777" s="3"/>
      <c r="I777" s="3"/>
      <c r="J777" s="3"/>
      <c r="K777" s="3"/>
      <c r="L777" s="3"/>
      <c r="M777" s="3"/>
      <c r="N777" s="3"/>
      <c r="O777" s="3"/>
      <c r="P777" s="3"/>
      <c r="Q777" s="3"/>
      <c r="R777" s="3"/>
      <c r="S777" s="1"/>
      <c r="T777" s="1"/>
      <c r="U777" s="3"/>
      <c r="V777" s="3"/>
      <c r="W777" s="3"/>
      <c r="X777" s="3"/>
      <c r="Y777" s="3"/>
      <c r="Z777" s="3"/>
      <c r="AA777" s="3"/>
      <c r="AB777" s="3"/>
      <c r="AC777" s="3"/>
      <c r="AD777" s="3"/>
      <c r="AE777" s="3"/>
      <c r="AF777" s="3"/>
      <c r="AG777" s="3"/>
      <c r="AH777" s="3"/>
      <c r="AI777" s="3"/>
      <c r="AJ777" s="3"/>
      <c r="AK777" s="3"/>
      <c r="AL777" s="3"/>
      <c r="AM777" s="3"/>
      <c r="AN777" s="3"/>
      <c r="AO777" s="3"/>
    </row>
    <row r="778" spans="1:41" ht="12.75" customHeight="1" x14ac:dyDescent="0.2">
      <c r="A778" s="3"/>
      <c r="B778" s="3"/>
      <c r="C778" s="3"/>
      <c r="D778" s="43"/>
      <c r="E778" s="3"/>
      <c r="F778" s="3"/>
      <c r="G778" s="3"/>
      <c r="H778" s="3"/>
      <c r="I778" s="3"/>
      <c r="J778" s="3"/>
      <c r="K778" s="3"/>
      <c r="L778" s="3"/>
      <c r="M778" s="3"/>
      <c r="N778" s="3"/>
      <c r="O778" s="3"/>
      <c r="P778" s="3"/>
      <c r="Q778" s="3"/>
      <c r="R778" s="3"/>
      <c r="S778" s="1"/>
      <c r="T778" s="1"/>
      <c r="U778" s="3"/>
      <c r="V778" s="3"/>
      <c r="W778" s="3"/>
      <c r="X778" s="3"/>
      <c r="Y778" s="3"/>
      <c r="Z778" s="3"/>
      <c r="AA778" s="3"/>
      <c r="AB778" s="3"/>
      <c r="AC778" s="3"/>
      <c r="AD778" s="3"/>
      <c r="AE778" s="3"/>
      <c r="AF778" s="3"/>
      <c r="AG778" s="3"/>
      <c r="AH778" s="3"/>
      <c r="AI778" s="3"/>
      <c r="AJ778" s="3"/>
      <c r="AK778" s="3"/>
      <c r="AL778" s="3"/>
      <c r="AM778" s="3"/>
      <c r="AN778" s="3"/>
      <c r="AO778" s="3"/>
    </row>
    <row r="779" spans="1:41" ht="12.75" customHeight="1" x14ac:dyDescent="0.2">
      <c r="A779" s="3"/>
      <c r="B779" s="3"/>
      <c r="C779" s="3"/>
      <c r="D779" s="43"/>
      <c r="E779" s="3"/>
      <c r="F779" s="3"/>
      <c r="G779" s="3"/>
      <c r="H779" s="3"/>
      <c r="I779" s="3"/>
      <c r="J779" s="3"/>
      <c r="K779" s="3"/>
      <c r="L779" s="3"/>
      <c r="M779" s="3"/>
      <c r="N779" s="3"/>
      <c r="O779" s="3"/>
      <c r="P779" s="3"/>
      <c r="Q779" s="3"/>
      <c r="R779" s="3"/>
      <c r="S779" s="1"/>
      <c r="T779" s="1"/>
      <c r="U779" s="3"/>
      <c r="V779" s="3"/>
      <c r="W779" s="3"/>
      <c r="X779" s="3"/>
      <c r="Y779" s="3"/>
      <c r="Z779" s="3"/>
      <c r="AA779" s="3"/>
      <c r="AB779" s="3"/>
      <c r="AC779" s="3"/>
      <c r="AD779" s="3"/>
      <c r="AE779" s="3"/>
      <c r="AF779" s="3"/>
      <c r="AG779" s="3"/>
      <c r="AH779" s="3"/>
      <c r="AI779" s="3"/>
      <c r="AJ779" s="3"/>
      <c r="AK779" s="3"/>
      <c r="AL779" s="3"/>
      <c r="AM779" s="3"/>
      <c r="AN779" s="3"/>
      <c r="AO779" s="3"/>
    </row>
    <row r="780" spans="1:41" ht="12.75" customHeight="1" x14ac:dyDescent="0.2">
      <c r="A780" s="3"/>
      <c r="B780" s="3"/>
      <c r="C780" s="3"/>
      <c r="D780" s="43"/>
      <c r="E780" s="3"/>
      <c r="F780" s="3"/>
      <c r="G780" s="3"/>
      <c r="H780" s="3"/>
      <c r="I780" s="3"/>
      <c r="J780" s="3"/>
      <c r="K780" s="3"/>
      <c r="L780" s="3"/>
      <c r="M780" s="3"/>
      <c r="N780" s="3"/>
      <c r="O780" s="3"/>
      <c r="P780" s="3"/>
      <c r="Q780" s="3"/>
      <c r="R780" s="3"/>
      <c r="S780" s="1"/>
      <c r="T780" s="1"/>
      <c r="U780" s="3"/>
      <c r="V780" s="3"/>
      <c r="W780" s="3"/>
      <c r="X780" s="3"/>
      <c r="Y780" s="3"/>
      <c r="Z780" s="3"/>
      <c r="AA780" s="3"/>
      <c r="AB780" s="3"/>
      <c r="AC780" s="3"/>
      <c r="AD780" s="3"/>
      <c r="AE780" s="3"/>
      <c r="AF780" s="3"/>
      <c r="AG780" s="3"/>
      <c r="AH780" s="3"/>
      <c r="AI780" s="3"/>
      <c r="AJ780" s="3"/>
      <c r="AK780" s="3"/>
      <c r="AL780" s="3"/>
      <c r="AM780" s="3"/>
      <c r="AN780" s="3"/>
      <c r="AO780" s="3"/>
    </row>
    <row r="781" spans="1:41" ht="12.75" customHeight="1" x14ac:dyDescent="0.2">
      <c r="A781" s="3"/>
      <c r="B781" s="3"/>
      <c r="C781" s="3"/>
      <c r="D781" s="43"/>
      <c r="E781" s="3"/>
      <c r="F781" s="3"/>
      <c r="G781" s="3"/>
      <c r="H781" s="3"/>
      <c r="I781" s="3"/>
      <c r="J781" s="3"/>
      <c r="K781" s="3"/>
      <c r="L781" s="3"/>
      <c r="M781" s="3"/>
      <c r="N781" s="3"/>
      <c r="O781" s="3"/>
      <c r="P781" s="3"/>
      <c r="Q781" s="3"/>
      <c r="R781" s="3"/>
      <c r="S781" s="1"/>
      <c r="T781" s="1"/>
      <c r="U781" s="3"/>
      <c r="V781" s="3"/>
      <c r="W781" s="3"/>
      <c r="X781" s="3"/>
      <c r="Y781" s="3"/>
      <c r="Z781" s="3"/>
      <c r="AA781" s="3"/>
      <c r="AB781" s="3"/>
      <c r="AC781" s="3"/>
      <c r="AD781" s="3"/>
      <c r="AE781" s="3"/>
      <c r="AF781" s="3"/>
      <c r="AG781" s="3"/>
      <c r="AH781" s="3"/>
      <c r="AI781" s="3"/>
      <c r="AJ781" s="3"/>
      <c r="AK781" s="3"/>
      <c r="AL781" s="3"/>
      <c r="AM781" s="3"/>
      <c r="AN781" s="3"/>
      <c r="AO781" s="3"/>
    </row>
    <row r="782" spans="1:41" ht="12.75" customHeight="1" x14ac:dyDescent="0.2">
      <c r="A782" s="3"/>
      <c r="B782" s="3"/>
      <c r="C782" s="3"/>
      <c r="D782" s="43"/>
      <c r="E782" s="3"/>
      <c r="F782" s="3"/>
      <c r="G782" s="3"/>
      <c r="H782" s="3"/>
      <c r="I782" s="3"/>
      <c r="J782" s="3"/>
      <c r="K782" s="3"/>
      <c r="L782" s="3"/>
      <c r="M782" s="3"/>
      <c r="N782" s="3"/>
      <c r="O782" s="3"/>
      <c r="P782" s="3"/>
      <c r="Q782" s="3"/>
      <c r="R782" s="3"/>
      <c r="S782" s="1"/>
      <c r="T782" s="1"/>
      <c r="U782" s="3"/>
      <c r="V782" s="3"/>
      <c r="W782" s="3"/>
      <c r="X782" s="3"/>
      <c r="Y782" s="3"/>
      <c r="Z782" s="3"/>
      <c r="AA782" s="3"/>
      <c r="AB782" s="3"/>
      <c r="AC782" s="3"/>
      <c r="AD782" s="3"/>
      <c r="AE782" s="3"/>
      <c r="AF782" s="3"/>
      <c r="AG782" s="3"/>
      <c r="AH782" s="3"/>
      <c r="AI782" s="3"/>
      <c r="AJ782" s="3"/>
      <c r="AK782" s="3"/>
      <c r="AL782" s="3"/>
      <c r="AM782" s="3"/>
      <c r="AN782" s="3"/>
      <c r="AO782" s="3"/>
    </row>
    <row r="783" spans="1:41" ht="12.75" customHeight="1" x14ac:dyDescent="0.2">
      <c r="A783" s="3"/>
      <c r="B783" s="3"/>
      <c r="C783" s="3"/>
      <c r="D783" s="43"/>
      <c r="E783" s="3"/>
      <c r="F783" s="3"/>
      <c r="G783" s="3"/>
      <c r="H783" s="3"/>
      <c r="I783" s="3"/>
      <c r="J783" s="3"/>
      <c r="K783" s="3"/>
      <c r="L783" s="3"/>
      <c r="M783" s="3"/>
      <c r="N783" s="3"/>
      <c r="O783" s="3"/>
      <c r="P783" s="3"/>
      <c r="Q783" s="3"/>
      <c r="R783" s="3"/>
      <c r="S783" s="1"/>
      <c r="T783" s="1"/>
      <c r="U783" s="3"/>
      <c r="V783" s="3"/>
      <c r="W783" s="3"/>
      <c r="X783" s="3"/>
      <c r="Y783" s="3"/>
      <c r="Z783" s="3"/>
      <c r="AA783" s="3"/>
      <c r="AB783" s="3"/>
      <c r="AC783" s="3"/>
      <c r="AD783" s="3"/>
      <c r="AE783" s="3"/>
      <c r="AF783" s="3"/>
      <c r="AG783" s="3"/>
      <c r="AH783" s="3"/>
      <c r="AI783" s="3"/>
      <c r="AJ783" s="3"/>
      <c r="AK783" s="3"/>
      <c r="AL783" s="3"/>
      <c r="AM783" s="3"/>
      <c r="AN783" s="3"/>
      <c r="AO783" s="3"/>
    </row>
    <row r="784" spans="1:41" ht="12.75" customHeight="1" x14ac:dyDescent="0.2">
      <c r="A784" s="3"/>
      <c r="B784" s="3"/>
      <c r="C784" s="3"/>
      <c r="D784" s="43"/>
      <c r="E784" s="3"/>
      <c r="F784" s="3"/>
      <c r="G784" s="3"/>
      <c r="H784" s="3"/>
      <c r="I784" s="3"/>
      <c r="J784" s="3"/>
      <c r="K784" s="3"/>
      <c r="L784" s="3"/>
      <c r="M784" s="3"/>
      <c r="N784" s="3"/>
      <c r="O784" s="3"/>
      <c r="P784" s="3"/>
      <c r="Q784" s="3"/>
      <c r="R784" s="3"/>
      <c r="S784" s="1"/>
      <c r="T784" s="1"/>
      <c r="U784" s="3"/>
      <c r="V784" s="3"/>
      <c r="W784" s="3"/>
      <c r="X784" s="3"/>
      <c r="Y784" s="3"/>
      <c r="Z784" s="3"/>
      <c r="AA784" s="3"/>
      <c r="AB784" s="3"/>
      <c r="AC784" s="3"/>
      <c r="AD784" s="3"/>
      <c r="AE784" s="3"/>
      <c r="AF784" s="3"/>
      <c r="AG784" s="3"/>
      <c r="AH784" s="3"/>
      <c r="AI784" s="3"/>
      <c r="AJ784" s="3"/>
      <c r="AK784" s="3"/>
      <c r="AL784" s="3"/>
      <c r="AM784" s="3"/>
      <c r="AN784" s="3"/>
      <c r="AO784" s="3"/>
    </row>
    <row r="785" spans="1:41" ht="12.75" customHeight="1" x14ac:dyDescent="0.2">
      <c r="A785" s="3"/>
      <c r="B785" s="3"/>
      <c r="C785" s="3"/>
      <c r="D785" s="43"/>
      <c r="E785" s="3"/>
      <c r="F785" s="3"/>
      <c r="G785" s="3"/>
      <c r="H785" s="3"/>
      <c r="I785" s="3"/>
      <c r="J785" s="3"/>
      <c r="K785" s="3"/>
      <c r="L785" s="3"/>
      <c r="M785" s="3"/>
      <c r="N785" s="3"/>
      <c r="O785" s="3"/>
      <c r="P785" s="3"/>
      <c r="Q785" s="3"/>
      <c r="R785" s="3"/>
      <c r="S785" s="1"/>
      <c r="T785" s="1"/>
      <c r="U785" s="3"/>
      <c r="V785" s="3"/>
      <c r="W785" s="3"/>
      <c r="X785" s="3"/>
      <c r="Y785" s="3"/>
      <c r="Z785" s="3"/>
      <c r="AA785" s="3"/>
      <c r="AB785" s="3"/>
      <c r="AC785" s="3"/>
      <c r="AD785" s="3"/>
      <c r="AE785" s="3"/>
      <c r="AF785" s="3"/>
      <c r="AG785" s="3"/>
      <c r="AH785" s="3"/>
      <c r="AI785" s="3"/>
      <c r="AJ785" s="3"/>
      <c r="AK785" s="3"/>
      <c r="AL785" s="3"/>
      <c r="AM785" s="3"/>
      <c r="AN785" s="3"/>
      <c r="AO785" s="3"/>
    </row>
    <row r="786" spans="1:41" ht="12.75" customHeight="1" x14ac:dyDescent="0.2">
      <c r="A786" s="3"/>
      <c r="B786" s="3"/>
      <c r="C786" s="3"/>
      <c r="D786" s="43"/>
      <c r="E786" s="3"/>
      <c r="F786" s="3"/>
      <c r="G786" s="3"/>
      <c r="H786" s="3"/>
      <c r="I786" s="3"/>
      <c r="J786" s="3"/>
      <c r="K786" s="3"/>
      <c r="L786" s="3"/>
      <c r="M786" s="3"/>
      <c r="N786" s="3"/>
      <c r="O786" s="3"/>
      <c r="P786" s="3"/>
      <c r="Q786" s="3"/>
      <c r="R786" s="3"/>
      <c r="S786" s="1"/>
      <c r="T786" s="1"/>
      <c r="U786" s="3"/>
      <c r="V786" s="3"/>
      <c r="W786" s="3"/>
      <c r="X786" s="3"/>
      <c r="Y786" s="3"/>
      <c r="Z786" s="3"/>
      <c r="AA786" s="3"/>
      <c r="AB786" s="3"/>
      <c r="AC786" s="3"/>
      <c r="AD786" s="3"/>
      <c r="AE786" s="3"/>
      <c r="AF786" s="3"/>
      <c r="AG786" s="3"/>
      <c r="AH786" s="3"/>
      <c r="AI786" s="3"/>
      <c r="AJ786" s="3"/>
      <c r="AK786" s="3"/>
      <c r="AL786" s="3"/>
      <c r="AM786" s="3"/>
      <c r="AN786" s="3"/>
      <c r="AO786" s="3"/>
    </row>
    <row r="787" spans="1:41" ht="12.75" customHeight="1" x14ac:dyDescent="0.2">
      <c r="A787" s="3"/>
      <c r="B787" s="3"/>
      <c r="C787" s="3"/>
      <c r="D787" s="43"/>
      <c r="E787" s="3"/>
      <c r="F787" s="3"/>
      <c r="G787" s="3"/>
      <c r="H787" s="3"/>
      <c r="I787" s="3"/>
      <c r="J787" s="3"/>
      <c r="K787" s="3"/>
      <c r="L787" s="3"/>
      <c r="M787" s="3"/>
      <c r="N787" s="3"/>
      <c r="O787" s="3"/>
      <c r="P787" s="3"/>
      <c r="Q787" s="3"/>
      <c r="R787" s="3"/>
      <c r="S787" s="1"/>
      <c r="T787" s="1"/>
      <c r="U787" s="3"/>
      <c r="V787" s="3"/>
      <c r="W787" s="3"/>
      <c r="X787" s="3"/>
      <c r="Y787" s="3"/>
      <c r="Z787" s="3"/>
      <c r="AA787" s="3"/>
      <c r="AB787" s="3"/>
      <c r="AC787" s="3"/>
      <c r="AD787" s="3"/>
      <c r="AE787" s="3"/>
      <c r="AF787" s="3"/>
      <c r="AG787" s="3"/>
      <c r="AH787" s="3"/>
      <c r="AI787" s="3"/>
      <c r="AJ787" s="3"/>
      <c r="AK787" s="3"/>
      <c r="AL787" s="3"/>
      <c r="AM787" s="3"/>
      <c r="AN787" s="3"/>
      <c r="AO787" s="3"/>
    </row>
    <row r="788" spans="1:41" ht="12.75" customHeight="1" x14ac:dyDescent="0.2">
      <c r="A788" s="3"/>
      <c r="B788" s="3"/>
      <c r="C788" s="3"/>
      <c r="D788" s="43"/>
      <c r="E788" s="3"/>
      <c r="F788" s="3"/>
      <c r="G788" s="3"/>
      <c r="H788" s="3"/>
      <c r="I788" s="3"/>
      <c r="J788" s="3"/>
      <c r="K788" s="3"/>
      <c r="L788" s="3"/>
      <c r="M788" s="3"/>
      <c r="N788" s="3"/>
      <c r="O788" s="3"/>
      <c r="P788" s="3"/>
      <c r="Q788" s="3"/>
      <c r="R788" s="3"/>
      <c r="S788" s="1"/>
      <c r="T788" s="1"/>
      <c r="U788" s="3"/>
      <c r="V788" s="3"/>
      <c r="W788" s="3"/>
      <c r="X788" s="3"/>
      <c r="Y788" s="3"/>
      <c r="Z788" s="3"/>
      <c r="AA788" s="3"/>
      <c r="AB788" s="3"/>
      <c r="AC788" s="3"/>
      <c r="AD788" s="3"/>
      <c r="AE788" s="3"/>
      <c r="AF788" s="3"/>
      <c r="AG788" s="3"/>
      <c r="AH788" s="3"/>
      <c r="AI788" s="3"/>
      <c r="AJ788" s="3"/>
      <c r="AK788" s="3"/>
      <c r="AL788" s="3"/>
      <c r="AM788" s="3"/>
      <c r="AN788" s="3"/>
      <c r="AO788" s="3"/>
    </row>
    <row r="789" spans="1:41" ht="12.75" customHeight="1" x14ac:dyDescent="0.2">
      <c r="A789" s="3"/>
      <c r="B789" s="3"/>
      <c r="C789" s="3"/>
      <c r="D789" s="43"/>
      <c r="E789" s="3"/>
      <c r="F789" s="3"/>
      <c r="G789" s="3"/>
      <c r="H789" s="3"/>
      <c r="I789" s="3"/>
      <c r="J789" s="3"/>
      <c r="K789" s="3"/>
      <c r="L789" s="3"/>
      <c r="M789" s="3"/>
      <c r="N789" s="3"/>
      <c r="O789" s="3"/>
      <c r="P789" s="3"/>
      <c r="Q789" s="3"/>
      <c r="R789" s="3"/>
      <c r="S789" s="1"/>
      <c r="T789" s="1"/>
      <c r="U789" s="3"/>
      <c r="V789" s="3"/>
      <c r="W789" s="3"/>
      <c r="X789" s="3"/>
      <c r="Y789" s="3"/>
      <c r="Z789" s="3"/>
      <c r="AA789" s="3"/>
      <c r="AB789" s="3"/>
      <c r="AC789" s="3"/>
      <c r="AD789" s="3"/>
      <c r="AE789" s="3"/>
      <c r="AF789" s="3"/>
      <c r="AG789" s="3"/>
      <c r="AH789" s="3"/>
      <c r="AI789" s="3"/>
      <c r="AJ789" s="3"/>
      <c r="AK789" s="3"/>
      <c r="AL789" s="3"/>
      <c r="AM789" s="3"/>
      <c r="AN789" s="3"/>
      <c r="AO789" s="3"/>
    </row>
    <row r="790" spans="1:41" ht="12.75" customHeight="1" x14ac:dyDescent="0.2">
      <c r="A790" s="3"/>
      <c r="B790" s="3"/>
      <c r="C790" s="3"/>
      <c r="D790" s="43"/>
      <c r="E790" s="3"/>
      <c r="F790" s="3"/>
      <c r="G790" s="3"/>
      <c r="H790" s="3"/>
      <c r="I790" s="3"/>
      <c r="J790" s="3"/>
      <c r="K790" s="3"/>
      <c r="L790" s="3"/>
      <c r="M790" s="3"/>
      <c r="N790" s="3"/>
      <c r="O790" s="3"/>
      <c r="P790" s="3"/>
      <c r="Q790" s="3"/>
      <c r="R790" s="3"/>
      <c r="S790" s="1"/>
      <c r="T790" s="1"/>
      <c r="U790" s="3"/>
      <c r="V790" s="3"/>
      <c r="W790" s="3"/>
      <c r="X790" s="3"/>
      <c r="Y790" s="3"/>
      <c r="Z790" s="3"/>
      <c r="AA790" s="3"/>
      <c r="AB790" s="3"/>
      <c r="AC790" s="3"/>
      <c r="AD790" s="3"/>
      <c r="AE790" s="3"/>
      <c r="AF790" s="3"/>
      <c r="AG790" s="3"/>
      <c r="AH790" s="3"/>
      <c r="AI790" s="3"/>
      <c r="AJ790" s="3"/>
      <c r="AK790" s="3"/>
      <c r="AL790" s="3"/>
      <c r="AM790" s="3"/>
      <c r="AN790" s="3"/>
      <c r="AO790" s="3"/>
    </row>
    <row r="791" spans="1:41" ht="12.75" customHeight="1" x14ac:dyDescent="0.2">
      <c r="A791" s="3"/>
      <c r="B791" s="3"/>
      <c r="C791" s="3"/>
      <c r="D791" s="43"/>
      <c r="E791" s="3"/>
      <c r="F791" s="3"/>
      <c r="G791" s="3"/>
      <c r="H791" s="3"/>
      <c r="I791" s="3"/>
      <c r="J791" s="3"/>
      <c r="K791" s="3"/>
      <c r="L791" s="3"/>
      <c r="M791" s="3"/>
      <c r="N791" s="3"/>
      <c r="O791" s="3"/>
      <c r="P791" s="3"/>
      <c r="Q791" s="3"/>
      <c r="R791" s="3"/>
      <c r="S791" s="1"/>
      <c r="T791" s="1"/>
      <c r="U791" s="3"/>
      <c r="V791" s="3"/>
      <c r="W791" s="3"/>
      <c r="X791" s="3"/>
      <c r="Y791" s="3"/>
      <c r="Z791" s="3"/>
      <c r="AA791" s="3"/>
      <c r="AB791" s="3"/>
      <c r="AC791" s="3"/>
      <c r="AD791" s="3"/>
      <c r="AE791" s="3"/>
      <c r="AF791" s="3"/>
      <c r="AG791" s="3"/>
      <c r="AH791" s="3"/>
      <c r="AI791" s="3"/>
      <c r="AJ791" s="3"/>
      <c r="AK791" s="3"/>
      <c r="AL791" s="3"/>
      <c r="AM791" s="3"/>
      <c r="AN791" s="3"/>
      <c r="AO791" s="3"/>
    </row>
    <row r="792" spans="1:41" ht="12.75" customHeight="1" x14ac:dyDescent="0.2">
      <c r="A792" s="3"/>
      <c r="B792" s="3"/>
      <c r="C792" s="3"/>
      <c r="D792" s="43"/>
      <c r="E792" s="3"/>
      <c r="F792" s="3"/>
      <c r="G792" s="3"/>
      <c r="H792" s="3"/>
      <c r="I792" s="3"/>
      <c r="J792" s="3"/>
      <c r="K792" s="3"/>
      <c r="L792" s="3"/>
      <c r="M792" s="3"/>
      <c r="N792" s="3"/>
      <c r="O792" s="3"/>
      <c r="P792" s="3"/>
      <c r="Q792" s="3"/>
      <c r="R792" s="3"/>
      <c r="S792" s="1"/>
      <c r="T792" s="1"/>
      <c r="U792" s="3"/>
      <c r="V792" s="3"/>
      <c r="W792" s="3"/>
      <c r="X792" s="3"/>
      <c r="Y792" s="3"/>
      <c r="Z792" s="3"/>
      <c r="AA792" s="3"/>
      <c r="AB792" s="3"/>
      <c r="AC792" s="3"/>
      <c r="AD792" s="3"/>
      <c r="AE792" s="3"/>
      <c r="AF792" s="3"/>
      <c r="AG792" s="3"/>
      <c r="AH792" s="3"/>
      <c r="AI792" s="3"/>
      <c r="AJ792" s="3"/>
      <c r="AK792" s="3"/>
      <c r="AL792" s="3"/>
      <c r="AM792" s="3"/>
      <c r="AN792" s="3"/>
      <c r="AO792" s="3"/>
    </row>
    <row r="793" spans="1:41" ht="12.75" customHeight="1" x14ac:dyDescent="0.2">
      <c r="A793" s="3"/>
      <c r="B793" s="3"/>
      <c r="C793" s="3"/>
      <c r="D793" s="43"/>
      <c r="E793" s="3"/>
      <c r="F793" s="3"/>
      <c r="G793" s="3"/>
      <c r="H793" s="3"/>
      <c r="I793" s="3"/>
      <c r="J793" s="3"/>
      <c r="K793" s="3"/>
      <c r="L793" s="3"/>
      <c r="M793" s="3"/>
      <c r="N793" s="3"/>
      <c r="O793" s="3"/>
      <c r="P793" s="3"/>
      <c r="Q793" s="3"/>
      <c r="R793" s="3"/>
      <c r="S793" s="1"/>
      <c r="T793" s="1"/>
      <c r="U793" s="3"/>
      <c r="V793" s="3"/>
      <c r="W793" s="3"/>
      <c r="X793" s="3"/>
      <c r="Y793" s="3"/>
      <c r="Z793" s="3"/>
      <c r="AA793" s="3"/>
      <c r="AB793" s="3"/>
      <c r="AC793" s="3"/>
      <c r="AD793" s="3"/>
      <c r="AE793" s="3"/>
      <c r="AF793" s="3"/>
      <c r="AG793" s="3"/>
      <c r="AH793" s="3"/>
      <c r="AI793" s="3"/>
      <c r="AJ793" s="3"/>
      <c r="AK793" s="3"/>
      <c r="AL793" s="3"/>
      <c r="AM793" s="3"/>
      <c r="AN793" s="3"/>
      <c r="AO793" s="3"/>
    </row>
    <row r="794" spans="1:41" ht="12.75" customHeight="1" x14ac:dyDescent="0.2">
      <c r="A794" s="3"/>
      <c r="B794" s="3"/>
      <c r="C794" s="3"/>
      <c r="D794" s="43"/>
      <c r="E794" s="3"/>
      <c r="F794" s="3"/>
      <c r="G794" s="3"/>
      <c r="H794" s="3"/>
      <c r="I794" s="3"/>
      <c r="J794" s="3"/>
      <c r="K794" s="3"/>
      <c r="L794" s="3"/>
      <c r="M794" s="3"/>
      <c r="N794" s="3"/>
      <c r="O794" s="3"/>
      <c r="P794" s="3"/>
      <c r="Q794" s="3"/>
      <c r="R794" s="3"/>
      <c r="S794" s="1"/>
      <c r="T794" s="1"/>
      <c r="U794" s="3"/>
      <c r="V794" s="3"/>
      <c r="W794" s="3"/>
      <c r="X794" s="3"/>
      <c r="Y794" s="3"/>
      <c r="Z794" s="3"/>
      <c r="AA794" s="3"/>
      <c r="AB794" s="3"/>
      <c r="AC794" s="3"/>
      <c r="AD794" s="3"/>
      <c r="AE794" s="3"/>
      <c r="AF794" s="3"/>
      <c r="AG794" s="3"/>
      <c r="AH794" s="3"/>
      <c r="AI794" s="3"/>
      <c r="AJ794" s="3"/>
      <c r="AK794" s="3"/>
      <c r="AL794" s="3"/>
      <c r="AM794" s="3"/>
      <c r="AN794" s="3"/>
      <c r="AO794" s="3"/>
    </row>
    <row r="795" spans="1:41" ht="12.75" customHeight="1" x14ac:dyDescent="0.2">
      <c r="A795" s="3"/>
      <c r="B795" s="3"/>
      <c r="C795" s="3"/>
      <c r="D795" s="43"/>
      <c r="E795" s="3"/>
      <c r="F795" s="3"/>
      <c r="G795" s="3"/>
      <c r="H795" s="3"/>
      <c r="I795" s="3"/>
      <c r="J795" s="3"/>
      <c r="K795" s="3"/>
      <c r="L795" s="3"/>
      <c r="M795" s="3"/>
      <c r="N795" s="3"/>
      <c r="O795" s="3"/>
      <c r="P795" s="3"/>
      <c r="Q795" s="3"/>
      <c r="R795" s="3"/>
      <c r="S795" s="1"/>
      <c r="T795" s="1"/>
      <c r="U795" s="3"/>
      <c r="V795" s="3"/>
      <c r="W795" s="3"/>
      <c r="X795" s="3"/>
      <c r="Y795" s="3"/>
      <c r="Z795" s="3"/>
      <c r="AA795" s="3"/>
      <c r="AB795" s="3"/>
      <c r="AC795" s="3"/>
      <c r="AD795" s="3"/>
      <c r="AE795" s="3"/>
      <c r="AF795" s="3"/>
      <c r="AG795" s="3"/>
      <c r="AH795" s="3"/>
      <c r="AI795" s="3"/>
      <c r="AJ795" s="3"/>
      <c r="AK795" s="3"/>
      <c r="AL795" s="3"/>
      <c r="AM795" s="3"/>
      <c r="AN795" s="3"/>
      <c r="AO795" s="3"/>
    </row>
    <row r="796" spans="1:41" ht="12.75" customHeight="1" x14ac:dyDescent="0.2">
      <c r="A796" s="3"/>
      <c r="B796" s="3"/>
      <c r="C796" s="3"/>
      <c r="D796" s="43"/>
      <c r="E796" s="3"/>
      <c r="F796" s="3"/>
      <c r="G796" s="3"/>
      <c r="H796" s="3"/>
      <c r="I796" s="3"/>
      <c r="J796" s="3"/>
      <c r="K796" s="3"/>
      <c r="L796" s="3"/>
      <c r="M796" s="3"/>
      <c r="N796" s="3"/>
      <c r="O796" s="3"/>
      <c r="P796" s="3"/>
      <c r="Q796" s="3"/>
      <c r="R796" s="3"/>
      <c r="S796" s="1"/>
      <c r="T796" s="1"/>
      <c r="U796" s="3"/>
      <c r="V796" s="3"/>
      <c r="W796" s="3"/>
      <c r="X796" s="3"/>
      <c r="Y796" s="3"/>
      <c r="Z796" s="3"/>
      <c r="AA796" s="3"/>
      <c r="AB796" s="3"/>
      <c r="AC796" s="3"/>
      <c r="AD796" s="3"/>
      <c r="AE796" s="3"/>
      <c r="AF796" s="3"/>
      <c r="AG796" s="3"/>
      <c r="AH796" s="3"/>
      <c r="AI796" s="3"/>
      <c r="AJ796" s="3"/>
      <c r="AK796" s="3"/>
      <c r="AL796" s="3"/>
      <c r="AM796" s="3"/>
      <c r="AN796" s="3"/>
      <c r="AO796" s="3"/>
    </row>
    <row r="797" spans="1:41" ht="12.75" customHeight="1" x14ac:dyDescent="0.2">
      <c r="A797" s="3"/>
      <c r="B797" s="3"/>
      <c r="C797" s="3"/>
      <c r="D797" s="43"/>
      <c r="E797" s="3"/>
      <c r="F797" s="3"/>
      <c r="G797" s="3"/>
      <c r="H797" s="3"/>
      <c r="I797" s="3"/>
      <c r="J797" s="3"/>
      <c r="K797" s="3"/>
      <c r="L797" s="3"/>
      <c r="M797" s="3"/>
      <c r="N797" s="3"/>
      <c r="O797" s="3"/>
      <c r="P797" s="3"/>
      <c r="Q797" s="3"/>
      <c r="R797" s="3"/>
      <c r="S797" s="1"/>
      <c r="T797" s="1"/>
      <c r="U797" s="3"/>
      <c r="V797" s="3"/>
      <c r="W797" s="3"/>
      <c r="X797" s="3"/>
      <c r="Y797" s="3"/>
      <c r="Z797" s="3"/>
      <c r="AA797" s="3"/>
      <c r="AB797" s="3"/>
      <c r="AC797" s="3"/>
      <c r="AD797" s="3"/>
      <c r="AE797" s="3"/>
      <c r="AF797" s="3"/>
      <c r="AG797" s="3"/>
      <c r="AH797" s="3"/>
      <c r="AI797" s="3"/>
      <c r="AJ797" s="3"/>
      <c r="AK797" s="3"/>
      <c r="AL797" s="3"/>
      <c r="AM797" s="3"/>
      <c r="AN797" s="3"/>
      <c r="AO797" s="3"/>
    </row>
    <row r="798" spans="1:41" ht="12.75" customHeight="1" x14ac:dyDescent="0.2">
      <c r="A798" s="3"/>
      <c r="B798" s="3"/>
      <c r="C798" s="3"/>
      <c r="D798" s="43"/>
      <c r="E798" s="3"/>
      <c r="F798" s="3"/>
      <c r="G798" s="3"/>
      <c r="H798" s="3"/>
      <c r="I798" s="3"/>
      <c r="J798" s="3"/>
      <c r="K798" s="3"/>
      <c r="L798" s="3"/>
      <c r="M798" s="3"/>
      <c r="N798" s="3"/>
      <c r="O798" s="3"/>
      <c r="P798" s="3"/>
      <c r="Q798" s="3"/>
      <c r="R798" s="3"/>
      <c r="S798" s="1"/>
      <c r="T798" s="1"/>
      <c r="U798" s="3"/>
      <c r="V798" s="3"/>
      <c r="W798" s="3"/>
      <c r="X798" s="3"/>
      <c r="Y798" s="3"/>
      <c r="Z798" s="3"/>
      <c r="AA798" s="3"/>
      <c r="AB798" s="3"/>
      <c r="AC798" s="3"/>
      <c r="AD798" s="3"/>
      <c r="AE798" s="3"/>
      <c r="AF798" s="3"/>
      <c r="AG798" s="3"/>
      <c r="AH798" s="3"/>
      <c r="AI798" s="3"/>
      <c r="AJ798" s="3"/>
      <c r="AK798" s="3"/>
      <c r="AL798" s="3"/>
      <c r="AM798" s="3"/>
      <c r="AN798" s="3"/>
      <c r="AO798" s="3"/>
    </row>
    <row r="799" spans="1:41" ht="12.75" customHeight="1" x14ac:dyDescent="0.2">
      <c r="A799" s="3"/>
      <c r="B799" s="3"/>
      <c r="C799" s="3"/>
      <c r="D799" s="43"/>
      <c r="E799" s="3"/>
      <c r="F799" s="3"/>
      <c r="G799" s="3"/>
      <c r="H799" s="3"/>
      <c r="I799" s="3"/>
      <c r="J799" s="3"/>
      <c r="K799" s="3"/>
      <c r="L799" s="3"/>
      <c r="M799" s="3"/>
      <c r="N799" s="3"/>
      <c r="O799" s="3"/>
      <c r="P799" s="3"/>
      <c r="Q799" s="3"/>
      <c r="R799" s="3"/>
      <c r="S799" s="1"/>
      <c r="T799" s="1"/>
      <c r="U799" s="3"/>
      <c r="V799" s="3"/>
      <c r="W799" s="3"/>
      <c r="X799" s="3"/>
      <c r="Y799" s="3"/>
      <c r="Z799" s="3"/>
      <c r="AA799" s="3"/>
      <c r="AB799" s="3"/>
      <c r="AC799" s="3"/>
      <c r="AD799" s="3"/>
      <c r="AE799" s="3"/>
      <c r="AF799" s="3"/>
      <c r="AG799" s="3"/>
      <c r="AH799" s="3"/>
      <c r="AI799" s="3"/>
      <c r="AJ799" s="3"/>
      <c r="AK799" s="3"/>
      <c r="AL799" s="3"/>
      <c r="AM799" s="3"/>
      <c r="AN799" s="3"/>
      <c r="AO799" s="3"/>
    </row>
    <row r="800" spans="1:41" ht="12.75" customHeight="1" x14ac:dyDescent="0.2">
      <c r="A800" s="3"/>
      <c r="B800" s="3"/>
      <c r="C800" s="3"/>
      <c r="D800" s="43"/>
      <c r="E800" s="3"/>
      <c r="F800" s="3"/>
      <c r="G800" s="3"/>
      <c r="H800" s="3"/>
      <c r="I800" s="3"/>
      <c r="J800" s="3"/>
      <c r="K800" s="3"/>
      <c r="L800" s="3"/>
      <c r="M800" s="3"/>
      <c r="N800" s="3"/>
      <c r="O800" s="3"/>
      <c r="P800" s="3"/>
      <c r="Q800" s="3"/>
      <c r="R800" s="3"/>
      <c r="S800" s="1"/>
      <c r="T800" s="1"/>
      <c r="U800" s="3"/>
      <c r="V800" s="3"/>
      <c r="W800" s="3"/>
      <c r="X800" s="3"/>
      <c r="Y800" s="3"/>
      <c r="Z800" s="3"/>
      <c r="AA800" s="3"/>
      <c r="AB800" s="3"/>
      <c r="AC800" s="3"/>
      <c r="AD800" s="3"/>
      <c r="AE800" s="3"/>
      <c r="AF800" s="3"/>
      <c r="AG800" s="3"/>
      <c r="AH800" s="3"/>
      <c r="AI800" s="3"/>
      <c r="AJ800" s="3"/>
      <c r="AK800" s="3"/>
      <c r="AL800" s="3"/>
      <c r="AM800" s="3"/>
      <c r="AN800" s="3"/>
      <c r="AO800" s="3"/>
    </row>
    <row r="801" spans="1:41" ht="12.75" customHeight="1" x14ac:dyDescent="0.2">
      <c r="A801" s="3"/>
      <c r="B801" s="3"/>
      <c r="C801" s="3"/>
      <c r="D801" s="43"/>
      <c r="E801" s="3"/>
      <c r="F801" s="3"/>
      <c r="G801" s="3"/>
      <c r="H801" s="3"/>
      <c r="I801" s="3"/>
      <c r="J801" s="3"/>
      <c r="K801" s="3"/>
      <c r="L801" s="3"/>
      <c r="M801" s="3"/>
      <c r="N801" s="3"/>
      <c r="O801" s="3"/>
      <c r="P801" s="3"/>
      <c r="Q801" s="3"/>
      <c r="R801" s="3"/>
      <c r="S801" s="1"/>
      <c r="T801" s="1"/>
      <c r="U801" s="3"/>
      <c r="V801" s="3"/>
      <c r="W801" s="3"/>
      <c r="X801" s="3"/>
      <c r="Y801" s="3"/>
      <c r="Z801" s="3"/>
      <c r="AA801" s="3"/>
      <c r="AB801" s="3"/>
      <c r="AC801" s="3"/>
      <c r="AD801" s="3"/>
      <c r="AE801" s="3"/>
      <c r="AF801" s="3"/>
      <c r="AG801" s="3"/>
      <c r="AH801" s="3"/>
      <c r="AI801" s="3"/>
      <c r="AJ801" s="3"/>
      <c r="AK801" s="3"/>
      <c r="AL801" s="3"/>
      <c r="AM801" s="3"/>
      <c r="AN801" s="3"/>
      <c r="AO801" s="3"/>
    </row>
    <row r="802" spans="1:41" ht="12.75" customHeight="1" x14ac:dyDescent="0.2">
      <c r="A802" s="3"/>
      <c r="B802" s="3"/>
      <c r="C802" s="3"/>
      <c r="D802" s="43"/>
      <c r="E802" s="3"/>
      <c r="F802" s="3"/>
      <c r="G802" s="3"/>
      <c r="H802" s="3"/>
      <c r="I802" s="3"/>
      <c r="J802" s="3"/>
      <c r="K802" s="3"/>
      <c r="L802" s="3"/>
      <c r="M802" s="3"/>
      <c r="N802" s="3"/>
      <c r="O802" s="3"/>
      <c r="P802" s="3"/>
      <c r="Q802" s="3"/>
      <c r="R802" s="3"/>
      <c r="S802" s="1"/>
      <c r="T802" s="1"/>
      <c r="U802" s="3"/>
      <c r="V802" s="3"/>
      <c r="W802" s="3"/>
      <c r="X802" s="3"/>
      <c r="Y802" s="3"/>
      <c r="Z802" s="3"/>
      <c r="AA802" s="3"/>
      <c r="AB802" s="3"/>
      <c r="AC802" s="3"/>
      <c r="AD802" s="3"/>
      <c r="AE802" s="3"/>
      <c r="AF802" s="3"/>
      <c r="AG802" s="3"/>
      <c r="AH802" s="3"/>
      <c r="AI802" s="3"/>
      <c r="AJ802" s="3"/>
      <c r="AK802" s="3"/>
      <c r="AL802" s="3"/>
      <c r="AM802" s="3"/>
      <c r="AN802" s="3"/>
      <c r="AO802" s="3"/>
    </row>
    <row r="803" spans="1:41" ht="12.75" customHeight="1" x14ac:dyDescent="0.2">
      <c r="A803" s="3"/>
      <c r="B803" s="3"/>
      <c r="C803" s="3"/>
      <c r="D803" s="43"/>
      <c r="E803" s="3"/>
      <c r="F803" s="3"/>
      <c r="G803" s="3"/>
      <c r="H803" s="3"/>
      <c r="I803" s="3"/>
      <c r="J803" s="3"/>
      <c r="K803" s="3"/>
      <c r="L803" s="3"/>
      <c r="M803" s="3"/>
      <c r="N803" s="3"/>
      <c r="O803" s="3"/>
      <c r="P803" s="3"/>
      <c r="Q803" s="3"/>
      <c r="R803" s="3"/>
      <c r="S803" s="1"/>
      <c r="T803" s="1"/>
      <c r="U803" s="3"/>
      <c r="V803" s="3"/>
      <c r="W803" s="3"/>
      <c r="X803" s="3"/>
      <c r="Y803" s="3"/>
      <c r="Z803" s="3"/>
      <c r="AA803" s="3"/>
      <c r="AB803" s="3"/>
      <c r="AC803" s="3"/>
      <c r="AD803" s="3"/>
      <c r="AE803" s="3"/>
      <c r="AF803" s="3"/>
      <c r="AG803" s="3"/>
      <c r="AH803" s="3"/>
      <c r="AI803" s="3"/>
      <c r="AJ803" s="3"/>
      <c r="AK803" s="3"/>
      <c r="AL803" s="3"/>
      <c r="AM803" s="3"/>
      <c r="AN803" s="3"/>
      <c r="AO803" s="3"/>
    </row>
    <row r="804" spans="1:41" ht="12.75" customHeight="1" x14ac:dyDescent="0.2">
      <c r="A804" s="3"/>
      <c r="B804" s="3"/>
      <c r="C804" s="3"/>
      <c r="D804" s="43"/>
      <c r="E804" s="3"/>
      <c r="F804" s="3"/>
      <c r="G804" s="3"/>
      <c r="H804" s="3"/>
      <c r="I804" s="3"/>
      <c r="J804" s="3"/>
      <c r="K804" s="3"/>
      <c r="L804" s="3"/>
      <c r="M804" s="3"/>
      <c r="N804" s="3"/>
      <c r="O804" s="3"/>
      <c r="P804" s="3"/>
      <c r="Q804" s="3"/>
      <c r="R804" s="3"/>
      <c r="S804" s="1"/>
      <c r="T804" s="1"/>
      <c r="U804" s="3"/>
      <c r="V804" s="3"/>
      <c r="W804" s="3"/>
      <c r="X804" s="3"/>
      <c r="Y804" s="3"/>
      <c r="Z804" s="3"/>
      <c r="AA804" s="3"/>
      <c r="AB804" s="3"/>
      <c r="AC804" s="3"/>
      <c r="AD804" s="3"/>
      <c r="AE804" s="3"/>
      <c r="AF804" s="3"/>
      <c r="AG804" s="3"/>
      <c r="AH804" s="3"/>
      <c r="AI804" s="3"/>
      <c r="AJ804" s="3"/>
      <c r="AK804" s="3"/>
      <c r="AL804" s="3"/>
      <c r="AM804" s="3"/>
      <c r="AN804" s="3"/>
      <c r="AO804" s="3"/>
    </row>
    <row r="805" spans="1:41" ht="12.75" customHeight="1" x14ac:dyDescent="0.2">
      <c r="A805" s="3"/>
      <c r="B805" s="3"/>
      <c r="C805" s="3"/>
      <c r="D805" s="43"/>
      <c r="E805" s="3"/>
      <c r="F805" s="3"/>
      <c r="G805" s="3"/>
      <c r="H805" s="3"/>
      <c r="I805" s="3"/>
      <c r="J805" s="3"/>
      <c r="K805" s="3"/>
      <c r="L805" s="3"/>
      <c r="M805" s="3"/>
      <c r="N805" s="3"/>
      <c r="O805" s="3"/>
      <c r="P805" s="3"/>
      <c r="Q805" s="3"/>
      <c r="R805" s="3"/>
      <c r="S805" s="1"/>
      <c r="T805" s="1"/>
      <c r="U805" s="3"/>
      <c r="V805" s="3"/>
      <c r="W805" s="3"/>
      <c r="X805" s="3"/>
      <c r="Y805" s="3"/>
      <c r="Z805" s="3"/>
      <c r="AA805" s="3"/>
      <c r="AB805" s="3"/>
      <c r="AC805" s="3"/>
      <c r="AD805" s="3"/>
      <c r="AE805" s="3"/>
      <c r="AF805" s="3"/>
      <c r="AG805" s="3"/>
      <c r="AH805" s="3"/>
      <c r="AI805" s="3"/>
      <c r="AJ805" s="3"/>
      <c r="AK805" s="3"/>
      <c r="AL805" s="3"/>
      <c r="AM805" s="3"/>
      <c r="AN805" s="3"/>
      <c r="AO805" s="3"/>
    </row>
    <row r="806" spans="1:41" ht="12.75" customHeight="1" x14ac:dyDescent="0.2">
      <c r="A806" s="3"/>
      <c r="B806" s="3"/>
      <c r="C806" s="3"/>
      <c r="D806" s="43"/>
      <c r="E806" s="3"/>
      <c r="F806" s="3"/>
      <c r="G806" s="3"/>
      <c r="H806" s="3"/>
      <c r="I806" s="3"/>
      <c r="J806" s="3"/>
      <c r="K806" s="3"/>
      <c r="L806" s="3"/>
      <c r="M806" s="3"/>
      <c r="N806" s="3"/>
      <c r="O806" s="3"/>
      <c r="P806" s="3"/>
      <c r="Q806" s="3"/>
      <c r="R806" s="3"/>
      <c r="S806" s="1"/>
      <c r="T806" s="1"/>
      <c r="U806" s="3"/>
      <c r="V806" s="3"/>
      <c r="W806" s="3"/>
      <c r="X806" s="3"/>
      <c r="Y806" s="3"/>
      <c r="Z806" s="3"/>
      <c r="AA806" s="3"/>
      <c r="AB806" s="3"/>
      <c r="AC806" s="3"/>
      <c r="AD806" s="3"/>
      <c r="AE806" s="3"/>
      <c r="AF806" s="3"/>
      <c r="AG806" s="3"/>
      <c r="AH806" s="3"/>
      <c r="AI806" s="3"/>
      <c r="AJ806" s="3"/>
      <c r="AK806" s="3"/>
      <c r="AL806" s="3"/>
      <c r="AM806" s="3"/>
      <c r="AN806" s="3"/>
      <c r="AO806" s="3"/>
    </row>
    <row r="807" spans="1:41" ht="12.75" customHeight="1" x14ac:dyDescent="0.2">
      <c r="A807" s="3"/>
      <c r="B807" s="3"/>
      <c r="C807" s="3"/>
      <c r="D807" s="43"/>
      <c r="E807" s="3"/>
      <c r="F807" s="3"/>
      <c r="G807" s="3"/>
      <c r="H807" s="3"/>
      <c r="I807" s="3"/>
      <c r="J807" s="3"/>
      <c r="K807" s="3"/>
      <c r="L807" s="3"/>
      <c r="M807" s="3"/>
      <c r="N807" s="3"/>
      <c r="O807" s="3"/>
      <c r="P807" s="3"/>
      <c r="Q807" s="3"/>
      <c r="R807" s="3"/>
      <c r="S807" s="1"/>
      <c r="T807" s="1"/>
      <c r="U807" s="3"/>
      <c r="V807" s="3"/>
      <c r="W807" s="3"/>
      <c r="X807" s="3"/>
      <c r="Y807" s="3"/>
      <c r="Z807" s="3"/>
      <c r="AA807" s="3"/>
      <c r="AB807" s="3"/>
      <c r="AC807" s="3"/>
      <c r="AD807" s="3"/>
      <c r="AE807" s="3"/>
      <c r="AF807" s="3"/>
      <c r="AG807" s="3"/>
      <c r="AH807" s="3"/>
      <c r="AI807" s="3"/>
      <c r="AJ807" s="3"/>
      <c r="AK807" s="3"/>
      <c r="AL807" s="3"/>
      <c r="AM807" s="3"/>
      <c r="AN807" s="3"/>
      <c r="AO807" s="3"/>
    </row>
    <row r="808" spans="1:41" ht="12.75" customHeight="1" x14ac:dyDescent="0.2">
      <c r="A808" s="3"/>
      <c r="B808" s="3"/>
      <c r="C808" s="3"/>
      <c r="D808" s="43"/>
      <c r="E808" s="3"/>
      <c r="F808" s="3"/>
      <c r="G808" s="3"/>
      <c r="H808" s="3"/>
      <c r="I808" s="3"/>
      <c r="J808" s="3"/>
      <c r="K808" s="3"/>
      <c r="L808" s="3"/>
      <c r="M808" s="3"/>
      <c r="N808" s="3"/>
      <c r="O808" s="3"/>
      <c r="P808" s="3"/>
      <c r="Q808" s="3"/>
      <c r="R808" s="3"/>
      <c r="S808" s="1"/>
      <c r="T808" s="1"/>
      <c r="U808" s="3"/>
      <c r="V808" s="3"/>
      <c r="W808" s="3"/>
      <c r="X808" s="3"/>
      <c r="Y808" s="3"/>
      <c r="Z808" s="3"/>
      <c r="AA808" s="3"/>
      <c r="AB808" s="3"/>
      <c r="AC808" s="3"/>
      <c r="AD808" s="3"/>
      <c r="AE808" s="3"/>
      <c r="AF808" s="3"/>
      <c r="AG808" s="3"/>
      <c r="AH808" s="3"/>
      <c r="AI808" s="3"/>
      <c r="AJ808" s="3"/>
      <c r="AK808" s="3"/>
      <c r="AL808" s="3"/>
      <c r="AM808" s="3"/>
      <c r="AN808" s="3"/>
      <c r="AO808" s="3"/>
    </row>
    <row r="809" spans="1:41" ht="12.75" customHeight="1" x14ac:dyDescent="0.2">
      <c r="A809" s="3"/>
      <c r="B809" s="3"/>
      <c r="C809" s="3"/>
      <c r="D809" s="43"/>
      <c r="E809" s="3"/>
      <c r="F809" s="3"/>
      <c r="G809" s="3"/>
      <c r="H809" s="3"/>
      <c r="I809" s="3"/>
      <c r="J809" s="3"/>
      <c r="K809" s="3"/>
      <c r="L809" s="3"/>
      <c r="M809" s="3"/>
      <c r="N809" s="3"/>
      <c r="O809" s="3"/>
      <c r="P809" s="3"/>
      <c r="Q809" s="3"/>
      <c r="R809" s="3"/>
      <c r="S809" s="1"/>
      <c r="T809" s="1"/>
      <c r="U809" s="3"/>
      <c r="V809" s="3"/>
      <c r="W809" s="3"/>
      <c r="X809" s="3"/>
      <c r="Y809" s="3"/>
      <c r="Z809" s="3"/>
      <c r="AA809" s="3"/>
      <c r="AB809" s="3"/>
      <c r="AC809" s="3"/>
      <c r="AD809" s="3"/>
      <c r="AE809" s="3"/>
      <c r="AF809" s="3"/>
      <c r="AG809" s="3"/>
      <c r="AH809" s="3"/>
      <c r="AI809" s="3"/>
      <c r="AJ809" s="3"/>
      <c r="AK809" s="3"/>
      <c r="AL809" s="3"/>
      <c r="AM809" s="3"/>
      <c r="AN809" s="3"/>
      <c r="AO809" s="3"/>
    </row>
    <row r="810" spans="1:41" ht="12.75" customHeight="1" x14ac:dyDescent="0.2">
      <c r="A810" s="3"/>
      <c r="B810" s="3"/>
      <c r="C810" s="3"/>
      <c r="D810" s="43"/>
      <c r="E810" s="3"/>
      <c r="F810" s="3"/>
      <c r="G810" s="3"/>
      <c r="H810" s="3"/>
      <c r="I810" s="3"/>
      <c r="J810" s="3"/>
      <c r="K810" s="3"/>
      <c r="L810" s="3"/>
      <c r="M810" s="3"/>
      <c r="N810" s="3"/>
      <c r="O810" s="3"/>
      <c r="P810" s="3"/>
      <c r="Q810" s="3"/>
      <c r="R810" s="3"/>
      <c r="S810" s="1"/>
      <c r="T810" s="1"/>
      <c r="U810" s="3"/>
      <c r="V810" s="3"/>
      <c r="W810" s="3"/>
      <c r="X810" s="3"/>
      <c r="Y810" s="3"/>
      <c r="Z810" s="3"/>
      <c r="AA810" s="3"/>
      <c r="AB810" s="3"/>
      <c r="AC810" s="3"/>
      <c r="AD810" s="3"/>
      <c r="AE810" s="3"/>
      <c r="AF810" s="3"/>
      <c r="AG810" s="3"/>
      <c r="AH810" s="3"/>
      <c r="AI810" s="3"/>
      <c r="AJ810" s="3"/>
      <c r="AK810" s="3"/>
      <c r="AL810" s="3"/>
      <c r="AM810" s="3"/>
      <c r="AN810" s="3"/>
      <c r="AO810" s="3"/>
    </row>
    <row r="811" spans="1:41" ht="12.75" customHeight="1" x14ac:dyDescent="0.2">
      <c r="A811" s="3"/>
      <c r="B811" s="3"/>
      <c r="C811" s="3"/>
      <c r="D811" s="43"/>
      <c r="E811" s="3"/>
      <c r="F811" s="3"/>
      <c r="G811" s="3"/>
      <c r="H811" s="3"/>
      <c r="I811" s="3"/>
      <c r="J811" s="3"/>
      <c r="K811" s="3"/>
      <c r="L811" s="3"/>
      <c r="M811" s="3"/>
      <c r="N811" s="3"/>
      <c r="O811" s="3"/>
      <c r="P811" s="3"/>
      <c r="Q811" s="3"/>
      <c r="R811" s="3"/>
      <c r="S811" s="1"/>
      <c r="T811" s="1"/>
      <c r="U811" s="3"/>
      <c r="V811" s="3"/>
      <c r="W811" s="3"/>
      <c r="X811" s="3"/>
      <c r="Y811" s="3"/>
      <c r="Z811" s="3"/>
      <c r="AA811" s="3"/>
      <c r="AB811" s="3"/>
      <c r="AC811" s="3"/>
      <c r="AD811" s="3"/>
      <c r="AE811" s="3"/>
      <c r="AF811" s="3"/>
      <c r="AG811" s="3"/>
      <c r="AH811" s="3"/>
      <c r="AI811" s="3"/>
      <c r="AJ811" s="3"/>
      <c r="AK811" s="3"/>
      <c r="AL811" s="3"/>
      <c r="AM811" s="3"/>
      <c r="AN811" s="3"/>
      <c r="AO811" s="3"/>
    </row>
    <row r="812" spans="1:41" ht="12.75" customHeight="1" x14ac:dyDescent="0.2">
      <c r="A812" s="3"/>
      <c r="B812" s="3"/>
      <c r="C812" s="3"/>
      <c r="D812" s="43"/>
      <c r="E812" s="3"/>
      <c r="F812" s="3"/>
      <c r="G812" s="3"/>
      <c r="H812" s="3"/>
      <c r="I812" s="3"/>
      <c r="J812" s="3"/>
      <c r="K812" s="3"/>
      <c r="L812" s="3"/>
      <c r="M812" s="3"/>
      <c r="N812" s="3"/>
      <c r="O812" s="3"/>
      <c r="P812" s="3"/>
      <c r="Q812" s="3"/>
      <c r="R812" s="3"/>
      <c r="S812" s="1"/>
      <c r="T812" s="1"/>
      <c r="U812" s="3"/>
      <c r="V812" s="3"/>
      <c r="W812" s="3"/>
      <c r="X812" s="3"/>
      <c r="Y812" s="3"/>
      <c r="Z812" s="3"/>
      <c r="AA812" s="3"/>
      <c r="AB812" s="3"/>
      <c r="AC812" s="3"/>
      <c r="AD812" s="3"/>
      <c r="AE812" s="3"/>
      <c r="AF812" s="3"/>
      <c r="AG812" s="3"/>
      <c r="AH812" s="3"/>
      <c r="AI812" s="3"/>
      <c r="AJ812" s="3"/>
      <c r="AK812" s="3"/>
      <c r="AL812" s="3"/>
      <c r="AM812" s="3"/>
      <c r="AN812" s="3"/>
      <c r="AO812" s="3"/>
    </row>
    <row r="813" spans="1:41" ht="12.75" customHeight="1" x14ac:dyDescent="0.2">
      <c r="A813" s="3"/>
      <c r="B813" s="3"/>
      <c r="C813" s="3"/>
      <c r="D813" s="43"/>
      <c r="E813" s="3"/>
      <c r="F813" s="3"/>
      <c r="G813" s="3"/>
      <c r="H813" s="3"/>
      <c r="I813" s="3"/>
      <c r="J813" s="3"/>
      <c r="K813" s="3"/>
      <c r="L813" s="3"/>
      <c r="M813" s="3"/>
      <c r="N813" s="3"/>
      <c r="O813" s="3"/>
      <c r="P813" s="3"/>
      <c r="Q813" s="3"/>
      <c r="R813" s="3"/>
      <c r="S813" s="1"/>
      <c r="T813" s="1"/>
      <c r="U813" s="3"/>
      <c r="V813" s="3"/>
      <c r="W813" s="3"/>
      <c r="X813" s="3"/>
      <c r="Y813" s="3"/>
      <c r="Z813" s="3"/>
      <c r="AA813" s="3"/>
      <c r="AB813" s="3"/>
      <c r="AC813" s="3"/>
      <c r="AD813" s="3"/>
      <c r="AE813" s="3"/>
      <c r="AF813" s="3"/>
      <c r="AG813" s="3"/>
      <c r="AH813" s="3"/>
      <c r="AI813" s="3"/>
      <c r="AJ813" s="3"/>
      <c r="AK813" s="3"/>
      <c r="AL813" s="3"/>
      <c r="AM813" s="3"/>
      <c r="AN813" s="3"/>
      <c r="AO813" s="3"/>
    </row>
    <row r="814" spans="1:41" ht="12.75" customHeight="1" x14ac:dyDescent="0.2">
      <c r="A814" s="3"/>
      <c r="B814" s="3"/>
      <c r="C814" s="3"/>
      <c r="D814" s="43"/>
      <c r="E814" s="3"/>
      <c r="F814" s="3"/>
      <c r="G814" s="3"/>
      <c r="H814" s="3"/>
      <c r="I814" s="3"/>
      <c r="J814" s="3"/>
      <c r="K814" s="3"/>
      <c r="L814" s="3"/>
      <c r="M814" s="3"/>
      <c r="N814" s="3"/>
      <c r="O814" s="3"/>
      <c r="P814" s="3"/>
      <c r="Q814" s="3"/>
      <c r="R814" s="3"/>
      <c r="S814" s="1"/>
      <c r="T814" s="1"/>
      <c r="U814" s="3"/>
      <c r="V814" s="3"/>
      <c r="W814" s="3"/>
      <c r="X814" s="3"/>
      <c r="Y814" s="3"/>
      <c r="Z814" s="3"/>
      <c r="AA814" s="3"/>
      <c r="AB814" s="3"/>
      <c r="AC814" s="3"/>
      <c r="AD814" s="3"/>
      <c r="AE814" s="3"/>
      <c r="AF814" s="3"/>
      <c r="AG814" s="3"/>
      <c r="AH814" s="3"/>
      <c r="AI814" s="3"/>
      <c r="AJ814" s="3"/>
      <c r="AK814" s="3"/>
      <c r="AL814" s="3"/>
      <c r="AM814" s="3"/>
      <c r="AN814" s="3"/>
      <c r="AO814" s="3"/>
    </row>
    <row r="815" spans="1:41" ht="12.75" customHeight="1" x14ac:dyDescent="0.2">
      <c r="A815" s="3"/>
      <c r="B815" s="3"/>
      <c r="C815" s="3"/>
      <c r="D815" s="43"/>
      <c r="E815" s="3"/>
      <c r="F815" s="3"/>
      <c r="G815" s="3"/>
      <c r="H815" s="3"/>
      <c r="I815" s="3"/>
      <c r="J815" s="3"/>
      <c r="K815" s="3"/>
      <c r="L815" s="3"/>
      <c r="M815" s="3"/>
      <c r="N815" s="3"/>
      <c r="O815" s="3"/>
      <c r="P815" s="3"/>
      <c r="Q815" s="3"/>
      <c r="R815" s="3"/>
      <c r="S815" s="1"/>
      <c r="T815" s="1"/>
      <c r="U815" s="3"/>
      <c r="V815" s="3"/>
      <c r="W815" s="3"/>
      <c r="X815" s="3"/>
      <c r="Y815" s="3"/>
      <c r="Z815" s="3"/>
      <c r="AA815" s="3"/>
      <c r="AB815" s="3"/>
      <c r="AC815" s="3"/>
      <c r="AD815" s="3"/>
      <c r="AE815" s="3"/>
      <c r="AF815" s="3"/>
      <c r="AG815" s="3"/>
      <c r="AH815" s="3"/>
      <c r="AI815" s="3"/>
      <c r="AJ815" s="3"/>
      <c r="AK815" s="3"/>
      <c r="AL815" s="3"/>
      <c r="AM815" s="3"/>
      <c r="AN815" s="3"/>
      <c r="AO815" s="3"/>
    </row>
    <row r="816" spans="1:41" ht="12.75" customHeight="1" x14ac:dyDescent="0.2">
      <c r="A816" s="3"/>
      <c r="B816" s="3"/>
      <c r="C816" s="3"/>
      <c r="D816" s="43"/>
      <c r="E816" s="3"/>
      <c r="F816" s="3"/>
      <c r="G816" s="3"/>
      <c r="H816" s="3"/>
      <c r="I816" s="3"/>
      <c r="J816" s="3"/>
      <c r="K816" s="3"/>
      <c r="L816" s="3"/>
      <c r="M816" s="3"/>
      <c r="N816" s="3"/>
      <c r="O816" s="3"/>
      <c r="P816" s="3"/>
      <c r="Q816" s="3"/>
      <c r="R816" s="3"/>
      <c r="S816" s="1"/>
      <c r="T816" s="1"/>
      <c r="U816" s="3"/>
      <c r="V816" s="3"/>
      <c r="W816" s="3"/>
      <c r="X816" s="3"/>
      <c r="Y816" s="3"/>
      <c r="Z816" s="3"/>
      <c r="AA816" s="3"/>
      <c r="AB816" s="3"/>
      <c r="AC816" s="3"/>
      <c r="AD816" s="3"/>
      <c r="AE816" s="3"/>
      <c r="AF816" s="3"/>
      <c r="AG816" s="3"/>
      <c r="AH816" s="3"/>
      <c r="AI816" s="3"/>
      <c r="AJ816" s="3"/>
      <c r="AK816" s="3"/>
      <c r="AL816" s="3"/>
      <c r="AM816" s="3"/>
      <c r="AN816" s="3"/>
      <c r="AO816" s="3"/>
    </row>
    <row r="817" spans="1:41" ht="12.75" customHeight="1" x14ac:dyDescent="0.2">
      <c r="A817" s="3"/>
      <c r="B817" s="3"/>
      <c r="C817" s="3"/>
      <c r="D817" s="43"/>
      <c r="E817" s="3"/>
      <c r="F817" s="3"/>
      <c r="G817" s="3"/>
      <c r="H817" s="3"/>
      <c r="I817" s="3"/>
      <c r="J817" s="3"/>
      <c r="K817" s="3"/>
      <c r="L817" s="3"/>
      <c r="M817" s="3"/>
      <c r="N817" s="3"/>
      <c r="O817" s="3"/>
      <c r="P817" s="3"/>
      <c r="Q817" s="3"/>
      <c r="R817" s="3"/>
      <c r="S817" s="1"/>
      <c r="T817" s="1"/>
      <c r="U817" s="3"/>
      <c r="V817" s="3"/>
      <c r="W817" s="3"/>
      <c r="X817" s="3"/>
      <c r="Y817" s="3"/>
      <c r="Z817" s="3"/>
      <c r="AA817" s="3"/>
      <c r="AB817" s="3"/>
      <c r="AC817" s="3"/>
      <c r="AD817" s="3"/>
      <c r="AE817" s="3"/>
      <c r="AF817" s="3"/>
      <c r="AG817" s="3"/>
      <c r="AH817" s="3"/>
      <c r="AI817" s="3"/>
      <c r="AJ817" s="3"/>
      <c r="AK817" s="3"/>
      <c r="AL817" s="3"/>
      <c r="AM817" s="3"/>
      <c r="AN817" s="3"/>
      <c r="AO817" s="3"/>
    </row>
    <row r="818" spans="1:41" ht="12.75" customHeight="1" x14ac:dyDescent="0.2">
      <c r="A818" s="3"/>
      <c r="B818" s="3"/>
      <c r="C818" s="3"/>
      <c r="D818" s="43"/>
      <c r="E818" s="3"/>
      <c r="F818" s="3"/>
      <c r="G818" s="3"/>
      <c r="H818" s="3"/>
      <c r="I818" s="3"/>
      <c r="J818" s="3"/>
      <c r="K818" s="3"/>
      <c r="L818" s="3"/>
      <c r="M818" s="3"/>
      <c r="N818" s="3"/>
      <c r="O818" s="3"/>
      <c r="P818" s="3"/>
      <c r="Q818" s="3"/>
      <c r="R818" s="3"/>
      <c r="S818" s="1"/>
      <c r="T818" s="1"/>
      <c r="U818" s="3"/>
      <c r="V818" s="3"/>
      <c r="W818" s="3"/>
      <c r="X818" s="3"/>
      <c r="Y818" s="3"/>
      <c r="Z818" s="3"/>
      <c r="AA818" s="3"/>
      <c r="AB818" s="3"/>
      <c r="AC818" s="3"/>
      <c r="AD818" s="3"/>
      <c r="AE818" s="3"/>
      <c r="AF818" s="3"/>
      <c r="AG818" s="3"/>
      <c r="AH818" s="3"/>
      <c r="AI818" s="3"/>
      <c r="AJ818" s="3"/>
      <c r="AK818" s="3"/>
      <c r="AL818" s="3"/>
      <c r="AM818" s="3"/>
      <c r="AN818" s="3"/>
      <c r="AO818" s="3"/>
    </row>
    <row r="819" spans="1:41" ht="12.75" customHeight="1" x14ac:dyDescent="0.2">
      <c r="A819" s="3"/>
      <c r="B819" s="3"/>
      <c r="C819" s="3"/>
      <c r="D819" s="43"/>
      <c r="E819" s="3"/>
      <c r="F819" s="3"/>
      <c r="G819" s="3"/>
      <c r="H819" s="3"/>
      <c r="I819" s="3"/>
      <c r="J819" s="3"/>
      <c r="K819" s="3"/>
      <c r="L819" s="3"/>
      <c r="M819" s="3"/>
      <c r="N819" s="3"/>
      <c r="O819" s="3"/>
      <c r="P819" s="3"/>
      <c r="Q819" s="3"/>
      <c r="R819" s="3"/>
      <c r="S819" s="1"/>
      <c r="T819" s="1"/>
      <c r="U819" s="3"/>
      <c r="V819" s="3"/>
      <c r="W819" s="3"/>
      <c r="X819" s="3"/>
      <c r="Y819" s="3"/>
      <c r="Z819" s="3"/>
      <c r="AA819" s="3"/>
      <c r="AB819" s="3"/>
      <c r="AC819" s="3"/>
      <c r="AD819" s="3"/>
      <c r="AE819" s="3"/>
      <c r="AF819" s="3"/>
      <c r="AG819" s="3"/>
      <c r="AH819" s="3"/>
      <c r="AI819" s="3"/>
      <c r="AJ819" s="3"/>
      <c r="AK819" s="3"/>
      <c r="AL819" s="3"/>
      <c r="AM819" s="3"/>
      <c r="AN819" s="3"/>
      <c r="AO819" s="3"/>
    </row>
    <row r="820" spans="1:41" ht="12.75" customHeight="1" x14ac:dyDescent="0.2">
      <c r="A820" s="3"/>
      <c r="B820" s="3"/>
      <c r="C820" s="3"/>
      <c r="D820" s="43"/>
      <c r="E820" s="3"/>
      <c r="F820" s="3"/>
      <c r="G820" s="3"/>
      <c r="H820" s="3"/>
      <c r="I820" s="3"/>
      <c r="J820" s="3"/>
      <c r="K820" s="3"/>
      <c r="L820" s="3"/>
      <c r="M820" s="3"/>
      <c r="N820" s="3"/>
      <c r="O820" s="3"/>
      <c r="P820" s="3"/>
      <c r="Q820" s="3"/>
      <c r="R820" s="3"/>
      <c r="S820" s="1"/>
      <c r="T820" s="1"/>
      <c r="U820" s="3"/>
      <c r="V820" s="3"/>
      <c r="W820" s="3"/>
      <c r="X820" s="3"/>
      <c r="Y820" s="3"/>
      <c r="Z820" s="3"/>
      <c r="AA820" s="3"/>
      <c r="AB820" s="3"/>
      <c r="AC820" s="3"/>
      <c r="AD820" s="3"/>
      <c r="AE820" s="3"/>
      <c r="AF820" s="3"/>
      <c r="AG820" s="3"/>
      <c r="AH820" s="3"/>
      <c r="AI820" s="3"/>
      <c r="AJ820" s="3"/>
      <c r="AK820" s="3"/>
      <c r="AL820" s="3"/>
      <c r="AM820" s="3"/>
      <c r="AN820" s="3"/>
      <c r="AO820" s="3"/>
    </row>
    <row r="821" spans="1:41" ht="12.75" customHeight="1" x14ac:dyDescent="0.2">
      <c r="A821" s="3"/>
      <c r="B821" s="3"/>
      <c r="C821" s="3"/>
      <c r="D821" s="43"/>
      <c r="E821" s="3"/>
      <c r="F821" s="3"/>
      <c r="G821" s="3"/>
      <c r="H821" s="3"/>
      <c r="I821" s="3"/>
      <c r="J821" s="3"/>
      <c r="K821" s="3"/>
      <c r="L821" s="3"/>
      <c r="M821" s="3"/>
      <c r="N821" s="3"/>
      <c r="O821" s="3"/>
      <c r="P821" s="3"/>
      <c r="Q821" s="3"/>
      <c r="R821" s="3"/>
      <c r="S821" s="1"/>
      <c r="T821" s="1"/>
      <c r="U821" s="3"/>
      <c r="V821" s="3"/>
      <c r="W821" s="3"/>
      <c r="X821" s="3"/>
      <c r="Y821" s="3"/>
      <c r="Z821" s="3"/>
      <c r="AA821" s="3"/>
      <c r="AB821" s="3"/>
      <c r="AC821" s="3"/>
      <c r="AD821" s="3"/>
      <c r="AE821" s="3"/>
      <c r="AF821" s="3"/>
      <c r="AG821" s="3"/>
      <c r="AH821" s="3"/>
      <c r="AI821" s="3"/>
      <c r="AJ821" s="3"/>
      <c r="AK821" s="3"/>
      <c r="AL821" s="3"/>
      <c r="AM821" s="3"/>
      <c r="AN821" s="3"/>
      <c r="AO821" s="3"/>
    </row>
    <row r="822" spans="1:41" ht="12.75" customHeight="1" x14ac:dyDescent="0.2">
      <c r="A822" s="3"/>
      <c r="B822" s="3"/>
      <c r="C822" s="3"/>
      <c r="D822" s="43"/>
      <c r="E822" s="3"/>
      <c r="F822" s="3"/>
      <c r="G822" s="3"/>
      <c r="H822" s="3"/>
      <c r="I822" s="3"/>
      <c r="J822" s="3"/>
      <c r="K822" s="3"/>
      <c r="L822" s="3"/>
      <c r="M822" s="3"/>
      <c r="N822" s="3"/>
      <c r="O822" s="3"/>
      <c r="P822" s="3"/>
      <c r="Q822" s="3"/>
      <c r="R822" s="3"/>
      <c r="S822" s="1"/>
      <c r="T822" s="1"/>
      <c r="U822" s="3"/>
      <c r="V822" s="3"/>
      <c r="W822" s="3"/>
      <c r="X822" s="3"/>
      <c r="Y822" s="3"/>
      <c r="Z822" s="3"/>
      <c r="AA822" s="3"/>
      <c r="AB822" s="3"/>
      <c r="AC822" s="3"/>
      <c r="AD822" s="3"/>
      <c r="AE822" s="3"/>
      <c r="AF822" s="3"/>
      <c r="AG822" s="3"/>
      <c r="AH822" s="3"/>
      <c r="AI822" s="3"/>
      <c r="AJ822" s="3"/>
      <c r="AK822" s="3"/>
      <c r="AL822" s="3"/>
      <c r="AM822" s="3"/>
      <c r="AN822" s="3"/>
      <c r="AO822" s="3"/>
    </row>
    <row r="823" spans="1:41" ht="12.75" customHeight="1" x14ac:dyDescent="0.2">
      <c r="A823" s="3"/>
      <c r="B823" s="3"/>
      <c r="C823" s="3"/>
      <c r="D823" s="43"/>
      <c r="E823" s="3"/>
      <c r="F823" s="3"/>
      <c r="G823" s="3"/>
      <c r="H823" s="3"/>
      <c r="I823" s="3"/>
      <c r="J823" s="3"/>
      <c r="K823" s="3"/>
      <c r="L823" s="3"/>
      <c r="M823" s="3"/>
      <c r="N823" s="3"/>
      <c r="O823" s="3"/>
      <c r="P823" s="3"/>
      <c r="Q823" s="3"/>
      <c r="R823" s="3"/>
      <c r="S823" s="1"/>
      <c r="T823" s="1"/>
      <c r="U823" s="3"/>
      <c r="V823" s="3"/>
      <c r="W823" s="3"/>
      <c r="X823" s="3"/>
      <c r="Y823" s="3"/>
      <c r="Z823" s="3"/>
      <c r="AA823" s="3"/>
      <c r="AB823" s="3"/>
      <c r="AC823" s="3"/>
      <c r="AD823" s="3"/>
      <c r="AE823" s="3"/>
      <c r="AF823" s="3"/>
      <c r="AG823" s="3"/>
      <c r="AH823" s="3"/>
      <c r="AI823" s="3"/>
      <c r="AJ823" s="3"/>
      <c r="AK823" s="3"/>
      <c r="AL823" s="3"/>
      <c r="AM823" s="3"/>
      <c r="AN823" s="3"/>
      <c r="AO823" s="3"/>
    </row>
    <row r="824" spans="1:41" ht="12.75" customHeight="1" x14ac:dyDescent="0.2">
      <c r="A824" s="3"/>
      <c r="B824" s="3"/>
      <c r="C824" s="3"/>
      <c r="D824" s="43"/>
      <c r="E824" s="3"/>
      <c r="F824" s="3"/>
      <c r="G824" s="3"/>
      <c r="H824" s="3"/>
      <c r="I824" s="3"/>
      <c r="J824" s="3"/>
      <c r="K824" s="3"/>
      <c r="L824" s="3"/>
      <c r="M824" s="3"/>
      <c r="N824" s="3"/>
      <c r="O824" s="3"/>
      <c r="P824" s="3"/>
      <c r="Q824" s="3"/>
      <c r="R824" s="3"/>
      <c r="S824" s="1"/>
      <c r="T824" s="1"/>
      <c r="U824" s="3"/>
      <c r="V824" s="3"/>
      <c r="W824" s="3"/>
      <c r="X824" s="3"/>
      <c r="Y824" s="3"/>
      <c r="Z824" s="3"/>
      <c r="AA824" s="3"/>
      <c r="AB824" s="3"/>
      <c r="AC824" s="3"/>
      <c r="AD824" s="3"/>
      <c r="AE824" s="3"/>
      <c r="AF824" s="3"/>
      <c r="AG824" s="3"/>
      <c r="AH824" s="3"/>
      <c r="AI824" s="3"/>
      <c r="AJ824" s="3"/>
      <c r="AK824" s="3"/>
      <c r="AL824" s="3"/>
      <c r="AM824" s="3"/>
      <c r="AN824" s="3"/>
      <c r="AO824" s="3"/>
    </row>
    <row r="825" spans="1:41" ht="12.75" customHeight="1" x14ac:dyDescent="0.2">
      <c r="A825" s="3"/>
      <c r="B825" s="3"/>
      <c r="C825" s="3"/>
      <c r="D825" s="43"/>
      <c r="E825" s="3"/>
      <c r="F825" s="3"/>
      <c r="G825" s="3"/>
      <c r="H825" s="3"/>
      <c r="I825" s="3"/>
      <c r="J825" s="3"/>
      <c r="K825" s="3"/>
      <c r="L825" s="3"/>
      <c r="M825" s="3"/>
      <c r="N825" s="3"/>
      <c r="O825" s="3"/>
      <c r="P825" s="3"/>
      <c r="Q825" s="3"/>
      <c r="R825" s="3"/>
      <c r="S825" s="1"/>
      <c r="T825" s="1"/>
      <c r="U825" s="3"/>
      <c r="V825" s="3"/>
      <c r="W825" s="3"/>
      <c r="X825" s="3"/>
      <c r="Y825" s="3"/>
      <c r="Z825" s="3"/>
      <c r="AA825" s="3"/>
      <c r="AB825" s="3"/>
      <c r="AC825" s="3"/>
      <c r="AD825" s="3"/>
      <c r="AE825" s="3"/>
      <c r="AF825" s="3"/>
      <c r="AG825" s="3"/>
      <c r="AH825" s="3"/>
      <c r="AI825" s="3"/>
      <c r="AJ825" s="3"/>
      <c r="AK825" s="3"/>
      <c r="AL825" s="3"/>
      <c r="AM825" s="3"/>
      <c r="AN825" s="3"/>
      <c r="AO825" s="3"/>
    </row>
    <row r="826" spans="1:41" ht="12.75" customHeight="1" x14ac:dyDescent="0.2">
      <c r="A826" s="3"/>
      <c r="B826" s="3"/>
      <c r="C826" s="3"/>
      <c r="D826" s="43"/>
      <c r="E826" s="3"/>
      <c r="F826" s="3"/>
      <c r="G826" s="3"/>
      <c r="H826" s="3"/>
      <c r="I826" s="3"/>
      <c r="J826" s="3"/>
      <c r="K826" s="3"/>
      <c r="L826" s="3"/>
      <c r="M826" s="3"/>
      <c r="N826" s="3"/>
      <c r="O826" s="3"/>
      <c r="P826" s="3"/>
      <c r="Q826" s="3"/>
      <c r="R826" s="3"/>
      <c r="S826" s="1"/>
      <c r="T826" s="1"/>
      <c r="U826" s="3"/>
      <c r="V826" s="3"/>
      <c r="W826" s="3"/>
      <c r="X826" s="3"/>
      <c r="Y826" s="3"/>
      <c r="Z826" s="3"/>
      <c r="AA826" s="3"/>
      <c r="AB826" s="3"/>
      <c r="AC826" s="3"/>
      <c r="AD826" s="3"/>
      <c r="AE826" s="3"/>
      <c r="AF826" s="3"/>
      <c r="AG826" s="3"/>
      <c r="AH826" s="3"/>
      <c r="AI826" s="3"/>
      <c r="AJ826" s="3"/>
      <c r="AK826" s="3"/>
      <c r="AL826" s="3"/>
      <c r="AM826" s="3"/>
      <c r="AN826" s="3"/>
      <c r="AO826" s="3"/>
    </row>
    <row r="827" spans="1:41" ht="12.75" customHeight="1" x14ac:dyDescent="0.2">
      <c r="A827" s="3"/>
      <c r="B827" s="3"/>
      <c r="C827" s="3"/>
      <c r="D827" s="43"/>
      <c r="E827" s="3"/>
      <c r="F827" s="3"/>
      <c r="G827" s="3"/>
      <c r="H827" s="3"/>
      <c r="I827" s="3"/>
      <c r="J827" s="3"/>
      <c r="K827" s="3"/>
      <c r="L827" s="3"/>
      <c r="M827" s="3"/>
      <c r="N827" s="3"/>
      <c r="O827" s="3"/>
      <c r="P827" s="3"/>
      <c r="Q827" s="3"/>
      <c r="R827" s="3"/>
      <c r="S827" s="1"/>
      <c r="T827" s="1"/>
      <c r="U827" s="3"/>
      <c r="V827" s="3"/>
      <c r="W827" s="3"/>
      <c r="X827" s="3"/>
      <c r="Y827" s="3"/>
      <c r="Z827" s="3"/>
      <c r="AA827" s="3"/>
      <c r="AB827" s="3"/>
      <c r="AC827" s="3"/>
      <c r="AD827" s="3"/>
      <c r="AE827" s="3"/>
      <c r="AF827" s="3"/>
      <c r="AG827" s="3"/>
      <c r="AH827" s="3"/>
      <c r="AI827" s="3"/>
      <c r="AJ827" s="3"/>
      <c r="AK827" s="3"/>
      <c r="AL827" s="3"/>
      <c r="AM827" s="3"/>
      <c r="AN827" s="3"/>
      <c r="AO827" s="3"/>
    </row>
    <row r="828" spans="1:41" ht="12.75" customHeight="1" x14ac:dyDescent="0.2">
      <c r="A828" s="3"/>
      <c r="B828" s="3"/>
      <c r="C828" s="3"/>
      <c r="D828" s="43"/>
      <c r="E828" s="3"/>
      <c r="F828" s="3"/>
      <c r="G828" s="3"/>
      <c r="H828" s="3"/>
      <c r="I828" s="3"/>
      <c r="J828" s="3"/>
      <c r="K828" s="3"/>
      <c r="L828" s="3"/>
      <c r="M828" s="3"/>
      <c r="N828" s="3"/>
      <c r="O828" s="3"/>
      <c r="P828" s="3"/>
      <c r="Q828" s="3"/>
      <c r="R828" s="3"/>
      <c r="S828" s="1"/>
      <c r="T828" s="1"/>
      <c r="U828" s="3"/>
      <c r="V828" s="3"/>
      <c r="W828" s="3"/>
      <c r="X828" s="3"/>
      <c r="Y828" s="3"/>
      <c r="Z828" s="3"/>
      <c r="AA828" s="3"/>
      <c r="AB828" s="3"/>
      <c r="AC828" s="3"/>
      <c r="AD828" s="3"/>
      <c r="AE828" s="3"/>
      <c r="AF828" s="3"/>
      <c r="AG828" s="3"/>
      <c r="AH828" s="3"/>
      <c r="AI828" s="3"/>
      <c r="AJ828" s="3"/>
      <c r="AK828" s="3"/>
      <c r="AL828" s="3"/>
      <c r="AM828" s="3"/>
      <c r="AN828" s="3"/>
      <c r="AO828" s="3"/>
    </row>
    <row r="829" spans="1:41" ht="12.75" customHeight="1" x14ac:dyDescent="0.2">
      <c r="A829" s="3"/>
      <c r="B829" s="3"/>
      <c r="C829" s="3"/>
      <c r="D829" s="43"/>
      <c r="E829" s="3"/>
      <c r="F829" s="3"/>
      <c r="G829" s="3"/>
      <c r="H829" s="3"/>
      <c r="I829" s="3"/>
      <c r="J829" s="3"/>
      <c r="K829" s="3"/>
      <c r="L829" s="3"/>
      <c r="M829" s="3"/>
      <c r="N829" s="3"/>
      <c r="O829" s="3"/>
      <c r="P829" s="3"/>
      <c r="Q829" s="3"/>
      <c r="R829" s="3"/>
      <c r="S829" s="1"/>
      <c r="T829" s="1"/>
      <c r="U829" s="3"/>
      <c r="V829" s="3"/>
      <c r="W829" s="3"/>
      <c r="X829" s="3"/>
      <c r="Y829" s="3"/>
      <c r="Z829" s="3"/>
      <c r="AA829" s="3"/>
      <c r="AB829" s="3"/>
      <c r="AC829" s="3"/>
      <c r="AD829" s="3"/>
      <c r="AE829" s="3"/>
      <c r="AF829" s="3"/>
      <c r="AG829" s="3"/>
      <c r="AH829" s="3"/>
      <c r="AI829" s="3"/>
      <c r="AJ829" s="3"/>
      <c r="AK829" s="3"/>
      <c r="AL829" s="3"/>
      <c r="AM829" s="3"/>
      <c r="AN829" s="3"/>
      <c r="AO829" s="3"/>
    </row>
    <row r="830" spans="1:41" ht="12.75" customHeight="1" x14ac:dyDescent="0.2">
      <c r="A830" s="3"/>
      <c r="B830" s="3"/>
      <c r="C830" s="3"/>
      <c r="D830" s="43"/>
      <c r="E830" s="3"/>
      <c r="F830" s="3"/>
      <c r="G830" s="3"/>
      <c r="H830" s="3"/>
      <c r="I830" s="3"/>
      <c r="J830" s="3"/>
      <c r="K830" s="3"/>
      <c r="L830" s="3"/>
      <c r="M830" s="3"/>
      <c r="N830" s="3"/>
      <c r="O830" s="3"/>
      <c r="P830" s="3"/>
      <c r="Q830" s="3"/>
      <c r="R830" s="3"/>
      <c r="S830" s="1"/>
      <c r="T830" s="1"/>
      <c r="U830" s="3"/>
      <c r="V830" s="3"/>
      <c r="W830" s="3"/>
      <c r="X830" s="3"/>
      <c r="Y830" s="3"/>
      <c r="Z830" s="3"/>
      <c r="AA830" s="3"/>
      <c r="AB830" s="3"/>
      <c r="AC830" s="3"/>
      <c r="AD830" s="3"/>
      <c r="AE830" s="3"/>
      <c r="AF830" s="3"/>
      <c r="AG830" s="3"/>
      <c r="AH830" s="3"/>
      <c r="AI830" s="3"/>
      <c r="AJ830" s="3"/>
      <c r="AK830" s="3"/>
      <c r="AL830" s="3"/>
      <c r="AM830" s="3"/>
      <c r="AN830" s="3"/>
      <c r="AO830" s="3"/>
    </row>
    <row r="831" spans="1:41" ht="12.75" customHeight="1" x14ac:dyDescent="0.2">
      <c r="A831" s="3"/>
      <c r="B831" s="3"/>
      <c r="C831" s="3"/>
      <c r="D831" s="43"/>
      <c r="E831" s="3"/>
      <c r="F831" s="3"/>
      <c r="G831" s="3"/>
      <c r="H831" s="3"/>
      <c r="I831" s="3"/>
      <c r="J831" s="3"/>
      <c r="K831" s="3"/>
      <c r="L831" s="3"/>
      <c r="M831" s="3"/>
      <c r="N831" s="3"/>
      <c r="O831" s="3"/>
      <c r="P831" s="3"/>
      <c r="Q831" s="3"/>
      <c r="R831" s="3"/>
      <c r="S831" s="1"/>
      <c r="T831" s="1"/>
      <c r="U831" s="3"/>
      <c r="V831" s="3"/>
      <c r="W831" s="3"/>
      <c r="X831" s="3"/>
      <c r="Y831" s="3"/>
      <c r="Z831" s="3"/>
      <c r="AA831" s="3"/>
      <c r="AB831" s="3"/>
      <c r="AC831" s="3"/>
      <c r="AD831" s="3"/>
      <c r="AE831" s="3"/>
      <c r="AF831" s="3"/>
      <c r="AG831" s="3"/>
      <c r="AH831" s="3"/>
      <c r="AI831" s="3"/>
      <c r="AJ831" s="3"/>
      <c r="AK831" s="3"/>
      <c r="AL831" s="3"/>
      <c r="AM831" s="3"/>
      <c r="AN831" s="3"/>
      <c r="AO831" s="3"/>
    </row>
    <row r="832" spans="1:41" ht="12.75" customHeight="1" x14ac:dyDescent="0.2">
      <c r="A832" s="3"/>
      <c r="B832" s="3"/>
      <c r="C832" s="3"/>
      <c r="D832" s="43"/>
      <c r="E832" s="3"/>
      <c r="F832" s="3"/>
      <c r="G832" s="3"/>
      <c r="H832" s="3"/>
      <c r="I832" s="3"/>
      <c r="J832" s="3"/>
      <c r="K832" s="3"/>
      <c r="L832" s="3"/>
      <c r="M832" s="3"/>
      <c r="N832" s="3"/>
      <c r="O832" s="3"/>
      <c r="P832" s="3"/>
      <c r="Q832" s="3"/>
      <c r="R832" s="3"/>
      <c r="S832" s="1"/>
      <c r="T832" s="1"/>
      <c r="U832" s="3"/>
      <c r="V832" s="3"/>
      <c r="W832" s="3"/>
      <c r="X832" s="3"/>
      <c r="Y832" s="3"/>
      <c r="Z832" s="3"/>
      <c r="AA832" s="3"/>
      <c r="AB832" s="3"/>
      <c r="AC832" s="3"/>
      <c r="AD832" s="3"/>
      <c r="AE832" s="3"/>
      <c r="AF832" s="3"/>
      <c r="AG832" s="3"/>
      <c r="AH832" s="3"/>
      <c r="AI832" s="3"/>
      <c r="AJ832" s="3"/>
      <c r="AK832" s="3"/>
      <c r="AL832" s="3"/>
      <c r="AM832" s="3"/>
      <c r="AN832" s="3"/>
      <c r="AO832" s="3"/>
    </row>
    <row r="833" spans="1:41" ht="12.75" customHeight="1" x14ac:dyDescent="0.2">
      <c r="A833" s="3"/>
      <c r="B833" s="3"/>
      <c r="C833" s="3"/>
      <c r="D833" s="43"/>
      <c r="E833" s="3"/>
      <c r="F833" s="3"/>
      <c r="G833" s="3"/>
      <c r="H833" s="3"/>
      <c r="I833" s="3"/>
      <c r="J833" s="3"/>
      <c r="K833" s="3"/>
      <c r="L833" s="3"/>
      <c r="M833" s="3"/>
      <c r="N833" s="3"/>
      <c r="O833" s="3"/>
      <c r="P833" s="3"/>
      <c r="Q833" s="3"/>
      <c r="R833" s="3"/>
      <c r="S833" s="1"/>
      <c r="T833" s="1"/>
      <c r="U833" s="3"/>
      <c r="V833" s="3"/>
      <c r="W833" s="3"/>
      <c r="X833" s="3"/>
      <c r="Y833" s="3"/>
      <c r="Z833" s="3"/>
      <c r="AA833" s="3"/>
      <c r="AB833" s="3"/>
      <c r="AC833" s="3"/>
      <c r="AD833" s="3"/>
      <c r="AE833" s="3"/>
      <c r="AF833" s="3"/>
      <c r="AG833" s="3"/>
      <c r="AH833" s="3"/>
      <c r="AI833" s="3"/>
      <c r="AJ833" s="3"/>
      <c r="AK833" s="3"/>
      <c r="AL833" s="3"/>
      <c r="AM833" s="3"/>
      <c r="AN833" s="3"/>
      <c r="AO833" s="3"/>
    </row>
    <row r="834" spans="1:41" ht="12.75" customHeight="1" x14ac:dyDescent="0.2">
      <c r="A834" s="3"/>
      <c r="B834" s="3"/>
      <c r="C834" s="3"/>
      <c r="D834" s="43"/>
      <c r="E834" s="3"/>
      <c r="F834" s="3"/>
      <c r="G834" s="3"/>
      <c r="H834" s="3"/>
      <c r="I834" s="3"/>
      <c r="J834" s="3"/>
      <c r="K834" s="3"/>
      <c r="L834" s="3"/>
      <c r="M834" s="3"/>
      <c r="N834" s="3"/>
      <c r="O834" s="3"/>
      <c r="P834" s="3"/>
      <c r="Q834" s="3"/>
      <c r="R834" s="3"/>
      <c r="S834" s="1"/>
      <c r="T834" s="1"/>
      <c r="U834" s="3"/>
      <c r="V834" s="3"/>
      <c r="W834" s="3"/>
      <c r="X834" s="3"/>
      <c r="Y834" s="3"/>
      <c r="Z834" s="3"/>
      <c r="AA834" s="3"/>
      <c r="AB834" s="3"/>
      <c r="AC834" s="3"/>
      <c r="AD834" s="3"/>
      <c r="AE834" s="3"/>
      <c r="AF834" s="3"/>
      <c r="AG834" s="3"/>
      <c r="AH834" s="3"/>
      <c r="AI834" s="3"/>
      <c r="AJ834" s="3"/>
      <c r="AK834" s="3"/>
      <c r="AL834" s="3"/>
      <c r="AM834" s="3"/>
      <c r="AN834" s="3"/>
      <c r="AO834" s="3"/>
    </row>
    <row r="835" spans="1:41" ht="12.75" customHeight="1" x14ac:dyDescent="0.2">
      <c r="A835" s="3"/>
      <c r="B835" s="3"/>
      <c r="C835" s="3"/>
      <c r="D835" s="43"/>
      <c r="E835" s="3"/>
      <c r="F835" s="3"/>
      <c r="G835" s="3"/>
      <c r="H835" s="3"/>
      <c r="I835" s="3"/>
      <c r="J835" s="3"/>
      <c r="K835" s="3"/>
      <c r="L835" s="3"/>
      <c r="M835" s="3"/>
      <c r="N835" s="3"/>
      <c r="O835" s="3"/>
      <c r="P835" s="3"/>
      <c r="Q835" s="3"/>
      <c r="R835" s="3"/>
      <c r="S835" s="1"/>
      <c r="T835" s="1"/>
      <c r="U835" s="3"/>
      <c r="V835" s="3"/>
      <c r="W835" s="3"/>
      <c r="X835" s="3"/>
      <c r="Y835" s="3"/>
      <c r="Z835" s="3"/>
      <c r="AA835" s="3"/>
      <c r="AB835" s="3"/>
      <c r="AC835" s="3"/>
      <c r="AD835" s="3"/>
      <c r="AE835" s="3"/>
      <c r="AF835" s="3"/>
      <c r="AG835" s="3"/>
      <c r="AH835" s="3"/>
      <c r="AI835" s="3"/>
      <c r="AJ835" s="3"/>
      <c r="AK835" s="3"/>
      <c r="AL835" s="3"/>
      <c r="AM835" s="3"/>
      <c r="AN835" s="3"/>
      <c r="AO835" s="3"/>
    </row>
    <row r="836" spans="1:41" ht="12.75" customHeight="1" x14ac:dyDescent="0.2">
      <c r="A836" s="3"/>
      <c r="B836" s="3"/>
      <c r="C836" s="3"/>
      <c r="D836" s="43"/>
      <c r="E836" s="3"/>
      <c r="F836" s="3"/>
      <c r="G836" s="3"/>
      <c r="H836" s="3"/>
      <c r="I836" s="3"/>
      <c r="J836" s="3"/>
      <c r="K836" s="3"/>
      <c r="L836" s="3"/>
      <c r="M836" s="3"/>
      <c r="N836" s="3"/>
      <c r="O836" s="3"/>
      <c r="P836" s="3"/>
      <c r="Q836" s="3"/>
      <c r="R836" s="3"/>
      <c r="S836" s="1"/>
      <c r="T836" s="1"/>
      <c r="U836" s="3"/>
      <c r="V836" s="3"/>
      <c r="W836" s="3"/>
      <c r="X836" s="3"/>
      <c r="Y836" s="3"/>
      <c r="Z836" s="3"/>
      <c r="AA836" s="3"/>
      <c r="AB836" s="3"/>
      <c r="AC836" s="3"/>
      <c r="AD836" s="3"/>
      <c r="AE836" s="3"/>
      <c r="AF836" s="3"/>
      <c r="AG836" s="3"/>
      <c r="AH836" s="3"/>
      <c r="AI836" s="3"/>
      <c r="AJ836" s="3"/>
      <c r="AK836" s="3"/>
      <c r="AL836" s="3"/>
      <c r="AM836" s="3"/>
      <c r="AN836" s="3"/>
      <c r="AO836" s="3"/>
    </row>
    <row r="837" spans="1:41" ht="12.75" customHeight="1" x14ac:dyDescent="0.2">
      <c r="A837" s="3"/>
      <c r="B837" s="3"/>
      <c r="C837" s="3"/>
      <c r="D837" s="43"/>
      <c r="E837" s="3"/>
      <c r="F837" s="3"/>
      <c r="G837" s="3"/>
      <c r="H837" s="3"/>
      <c r="I837" s="3"/>
      <c r="J837" s="3"/>
      <c r="K837" s="3"/>
      <c r="L837" s="3"/>
      <c r="M837" s="3"/>
      <c r="N837" s="3"/>
      <c r="O837" s="3"/>
      <c r="P837" s="3"/>
      <c r="Q837" s="3"/>
      <c r="R837" s="3"/>
      <c r="S837" s="1"/>
      <c r="T837" s="1"/>
      <c r="U837" s="3"/>
      <c r="V837" s="3"/>
      <c r="W837" s="3"/>
      <c r="X837" s="3"/>
      <c r="Y837" s="3"/>
      <c r="Z837" s="3"/>
      <c r="AA837" s="3"/>
      <c r="AB837" s="3"/>
      <c r="AC837" s="3"/>
      <c r="AD837" s="3"/>
      <c r="AE837" s="3"/>
      <c r="AF837" s="3"/>
      <c r="AG837" s="3"/>
      <c r="AH837" s="3"/>
      <c r="AI837" s="3"/>
      <c r="AJ837" s="3"/>
      <c r="AK837" s="3"/>
      <c r="AL837" s="3"/>
      <c r="AM837" s="3"/>
      <c r="AN837" s="3"/>
      <c r="AO837" s="3"/>
    </row>
    <row r="838" spans="1:41" ht="12.75" customHeight="1" x14ac:dyDescent="0.2">
      <c r="A838" s="3"/>
      <c r="B838" s="3"/>
      <c r="C838" s="3"/>
      <c r="D838" s="43"/>
      <c r="E838" s="3"/>
      <c r="F838" s="3"/>
      <c r="G838" s="3"/>
      <c r="H838" s="3"/>
      <c r="I838" s="3"/>
      <c r="J838" s="3"/>
      <c r="K838" s="3"/>
      <c r="L838" s="3"/>
      <c r="M838" s="3"/>
      <c r="N838" s="3"/>
      <c r="O838" s="3"/>
      <c r="P838" s="3"/>
      <c r="Q838" s="3"/>
      <c r="R838" s="3"/>
      <c r="S838" s="1"/>
      <c r="T838" s="1"/>
      <c r="U838" s="3"/>
      <c r="V838" s="3"/>
      <c r="W838" s="3"/>
      <c r="X838" s="3"/>
      <c r="Y838" s="3"/>
      <c r="Z838" s="3"/>
      <c r="AA838" s="3"/>
      <c r="AB838" s="3"/>
      <c r="AC838" s="3"/>
      <c r="AD838" s="3"/>
      <c r="AE838" s="3"/>
      <c r="AF838" s="3"/>
      <c r="AG838" s="3"/>
      <c r="AH838" s="3"/>
      <c r="AI838" s="3"/>
      <c r="AJ838" s="3"/>
      <c r="AK838" s="3"/>
      <c r="AL838" s="3"/>
      <c r="AM838" s="3"/>
      <c r="AN838" s="3"/>
      <c r="AO838" s="3"/>
    </row>
    <row r="839" spans="1:41" ht="12.75" customHeight="1" x14ac:dyDescent="0.2">
      <c r="A839" s="3"/>
      <c r="B839" s="3"/>
      <c r="C839" s="3"/>
      <c r="D839" s="43"/>
      <c r="E839" s="3"/>
      <c r="F839" s="3"/>
      <c r="G839" s="3"/>
      <c r="H839" s="3"/>
      <c r="I839" s="3"/>
      <c r="J839" s="3"/>
      <c r="K839" s="3"/>
      <c r="L839" s="3"/>
      <c r="M839" s="3"/>
      <c r="N839" s="3"/>
      <c r="O839" s="3"/>
      <c r="P839" s="3"/>
      <c r="Q839" s="3"/>
      <c r="R839" s="3"/>
      <c r="S839" s="1"/>
      <c r="T839" s="1"/>
      <c r="U839" s="3"/>
      <c r="V839" s="3"/>
      <c r="W839" s="3"/>
      <c r="X839" s="3"/>
      <c r="Y839" s="3"/>
      <c r="Z839" s="3"/>
      <c r="AA839" s="3"/>
      <c r="AB839" s="3"/>
      <c r="AC839" s="3"/>
      <c r="AD839" s="3"/>
      <c r="AE839" s="3"/>
      <c r="AF839" s="3"/>
      <c r="AG839" s="3"/>
      <c r="AH839" s="3"/>
      <c r="AI839" s="3"/>
      <c r="AJ839" s="3"/>
      <c r="AK839" s="3"/>
      <c r="AL839" s="3"/>
      <c r="AM839" s="3"/>
      <c r="AN839" s="3"/>
      <c r="AO839" s="3"/>
    </row>
    <row r="840" spans="1:41" ht="12.75" customHeight="1" x14ac:dyDescent="0.2">
      <c r="A840" s="3"/>
      <c r="B840" s="3"/>
      <c r="C840" s="3"/>
      <c r="D840" s="43"/>
      <c r="E840" s="3"/>
      <c r="F840" s="3"/>
      <c r="G840" s="3"/>
      <c r="H840" s="3"/>
      <c r="I840" s="3"/>
      <c r="J840" s="3"/>
      <c r="K840" s="3"/>
      <c r="L840" s="3"/>
      <c r="M840" s="3"/>
      <c r="N840" s="3"/>
      <c r="O840" s="3"/>
      <c r="P840" s="3"/>
      <c r="Q840" s="3"/>
      <c r="R840" s="3"/>
      <c r="S840" s="1"/>
      <c r="T840" s="1"/>
      <c r="U840" s="3"/>
      <c r="V840" s="3"/>
      <c r="W840" s="3"/>
      <c r="X840" s="3"/>
      <c r="Y840" s="3"/>
      <c r="Z840" s="3"/>
      <c r="AA840" s="3"/>
      <c r="AB840" s="3"/>
      <c r="AC840" s="3"/>
      <c r="AD840" s="3"/>
      <c r="AE840" s="3"/>
      <c r="AF840" s="3"/>
      <c r="AG840" s="3"/>
      <c r="AH840" s="3"/>
      <c r="AI840" s="3"/>
      <c r="AJ840" s="3"/>
      <c r="AK840" s="3"/>
      <c r="AL840" s="3"/>
      <c r="AM840" s="3"/>
      <c r="AN840" s="3"/>
      <c r="AO840" s="3"/>
    </row>
    <row r="841" spans="1:41" ht="12.75" customHeight="1" x14ac:dyDescent="0.2">
      <c r="A841" s="3"/>
      <c r="B841" s="3"/>
      <c r="C841" s="3"/>
      <c r="D841" s="43"/>
      <c r="E841" s="3"/>
      <c r="F841" s="3"/>
      <c r="G841" s="3"/>
      <c r="H841" s="3"/>
      <c r="I841" s="3"/>
      <c r="J841" s="3"/>
      <c r="K841" s="3"/>
      <c r="L841" s="3"/>
      <c r="M841" s="3"/>
      <c r="N841" s="3"/>
      <c r="O841" s="3"/>
      <c r="P841" s="3"/>
      <c r="Q841" s="3"/>
      <c r="R841" s="3"/>
      <c r="S841" s="1"/>
      <c r="T841" s="1"/>
      <c r="U841" s="3"/>
      <c r="V841" s="3"/>
      <c r="W841" s="3"/>
      <c r="X841" s="3"/>
      <c r="Y841" s="3"/>
      <c r="Z841" s="3"/>
      <c r="AA841" s="3"/>
      <c r="AB841" s="3"/>
      <c r="AC841" s="3"/>
      <c r="AD841" s="3"/>
      <c r="AE841" s="3"/>
      <c r="AF841" s="3"/>
      <c r="AG841" s="3"/>
      <c r="AH841" s="3"/>
      <c r="AI841" s="3"/>
      <c r="AJ841" s="3"/>
      <c r="AK841" s="3"/>
      <c r="AL841" s="3"/>
      <c r="AM841" s="3"/>
      <c r="AN841" s="3"/>
      <c r="AO841" s="3"/>
    </row>
    <row r="842" spans="1:41" ht="12.75" customHeight="1" x14ac:dyDescent="0.2">
      <c r="A842" s="3"/>
      <c r="B842" s="3"/>
      <c r="C842" s="3"/>
      <c r="D842" s="43"/>
      <c r="E842" s="3"/>
      <c r="F842" s="3"/>
      <c r="G842" s="3"/>
      <c r="H842" s="3"/>
      <c r="I842" s="3"/>
      <c r="J842" s="3"/>
      <c r="K842" s="3"/>
      <c r="L842" s="3"/>
      <c r="M842" s="3"/>
      <c r="N842" s="3"/>
      <c r="O842" s="3"/>
      <c r="P842" s="3"/>
      <c r="Q842" s="3"/>
      <c r="R842" s="3"/>
      <c r="S842" s="1"/>
      <c r="T842" s="1"/>
      <c r="U842" s="3"/>
      <c r="V842" s="3"/>
      <c r="W842" s="3"/>
      <c r="X842" s="3"/>
      <c r="Y842" s="3"/>
      <c r="Z842" s="3"/>
      <c r="AA842" s="3"/>
      <c r="AB842" s="3"/>
      <c r="AC842" s="3"/>
      <c r="AD842" s="3"/>
      <c r="AE842" s="3"/>
      <c r="AF842" s="3"/>
      <c r="AG842" s="3"/>
      <c r="AH842" s="3"/>
      <c r="AI842" s="3"/>
      <c r="AJ842" s="3"/>
      <c r="AK842" s="3"/>
      <c r="AL842" s="3"/>
      <c r="AM842" s="3"/>
      <c r="AN842" s="3"/>
      <c r="AO842" s="3"/>
    </row>
    <row r="843" spans="1:41" ht="12.75" customHeight="1" x14ac:dyDescent="0.2">
      <c r="A843" s="3"/>
      <c r="B843" s="3"/>
      <c r="C843" s="3"/>
      <c r="D843" s="43"/>
      <c r="E843" s="3"/>
      <c r="F843" s="3"/>
      <c r="G843" s="3"/>
      <c r="H843" s="3"/>
      <c r="I843" s="3"/>
      <c r="J843" s="3"/>
      <c r="K843" s="3"/>
      <c r="L843" s="3"/>
      <c r="M843" s="3"/>
      <c r="N843" s="3"/>
      <c r="O843" s="3"/>
      <c r="P843" s="3"/>
      <c r="Q843" s="3"/>
      <c r="R843" s="3"/>
      <c r="S843" s="1"/>
      <c r="T843" s="1"/>
      <c r="U843" s="3"/>
      <c r="V843" s="3"/>
      <c r="W843" s="3"/>
      <c r="X843" s="3"/>
      <c r="Y843" s="3"/>
      <c r="Z843" s="3"/>
      <c r="AA843" s="3"/>
      <c r="AB843" s="3"/>
      <c r="AC843" s="3"/>
      <c r="AD843" s="3"/>
      <c r="AE843" s="3"/>
      <c r="AF843" s="3"/>
      <c r="AG843" s="3"/>
      <c r="AH843" s="3"/>
      <c r="AI843" s="3"/>
      <c r="AJ843" s="3"/>
      <c r="AK843" s="3"/>
      <c r="AL843" s="3"/>
      <c r="AM843" s="3"/>
      <c r="AN843" s="3"/>
      <c r="AO843" s="3"/>
    </row>
    <row r="844" spans="1:41" ht="12.75" customHeight="1" x14ac:dyDescent="0.2">
      <c r="A844" s="3"/>
      <c r="B844" s="3"/>
      <c r="C844" s="3"/>
      <c r="D844" s="43"/>
      <c r="E844" s="3"/>
      <c r="F844" s="3"/>
      <c r="G844" s="3"/>
      <c r="H844" s="3"/>
      <c r="I844" s="3"/>
      <c r="J844" s="3"/>
      <c r="K844" s="3"/>
      <c r="L844" s="3"/>
      <c r="M844" s="3"/>
      <c r="N844" s="3"/>
      <c r="O844" s="3"/>
      <c r="P844" s="3"/>
      <c r="Q844" s="3"/>
      <c r="R844" s="3"/>
      <c r="S844" s="1"/>
      <c r="T844" s="1"/>
      <c r="U844" s="3"/>
      <c r="V844" s="3"/>
      <c r="W844" s="3"/>
      <c r="X844" s="3"/>
      <c r="Y844" s="3"/>
      <c r="Z844" s="3"/>
      <c r="AA844" s="3"/>
      <c r="AB844" s="3"/>
      <c r="AC844" s="3"/>
      <c r="AD844" s="3"/>
      <c r="AE844" s="3"/>
      <c r="AF844" s="3"/>
      <c r="AG844" s="3"/>
      <c r="AH844" s="3"/>
      <c r="AI844" s="3"/>
      <c r="AJ844" s="3"/>
      <c r="AK844" s="3"/>
      <c r="AL844" s="3"/>
      <c r="AM844" s="3"/>
      <c r="AN844" s="3"/>
      <c r="AO844" s="3"/>
    </row>
    <row r="845" spans="1:41" ht="12.75" customHeight="1" x14ac:dyDescent="0.2">
      <c r="A845" s="3"/>
      <c r="B845" s="3"/>
      <c r="C845" s="3"/>
      <c r="D845" s="43"/>
      <c r="E845" s="3"/>
      <c r="F845" s="3"/>
      <c r="G845" s="3"/>
      <c r="H845" s="3"/>
      <c r="I845" s="3"/>
      <c r="J845" s="3"/>
      <c r="K845" s="3"/>
      <c r="L845" s="3"/>
      <c r="M845" s="3"/>
      <c r="N845" s="3"/>
      <c r="O845" s="3"/>
      <c r="P845" s="3"/>
      <c r="Q845" s="3"/>
      <c r="R845" s="3"/>
      <c r="S845" s="1"/>
      <c r="T845" s="1"/>
      <c r="U845" s="3"/>
      <c r="V845" s="3"/>
      <c r="W845" s="3"/>
      <c r="X845" s="3"/>
      <c r="Y845" s="3"/>
      <c r="Z845" s="3"/>
      <c r="AA845" s="3"/>
      <c r="AB845" s="3"/>
      <c r="AC845" s="3"/>
      <c r="AD845" s="3"/>
      <c r="AE845" s="3"/>
      <c r="AF845" s="3"/>
      <c r="AG845" s="3"/>
      <c r="AH845" s="3"/>
      <c r="AI845" s="3"/>
      <c r="AJ845" s="3"/>
      <c r="AK845" s="3"/>
      <c r="AL845" s="3"/>
      <c r="AM845" s="3"/>
      <c r="AN845" s="3"/>
      <c r="AO845" s="3"/>
    </row>
    <row r="846" spans="1:41" ht="12.75" customHeight="1" x14ac:dyDescent="0.2">
      <c r="A846" s="3"/>
      <c r="B846" s="3"/>
      <c r="C846" s="3"/>
      <c r="D846" s="43"/>
      <c r="E846" s="3"/>
      <c r="F846" s="3"/>
      <c r="G846" s="3"/>
      <c r="H846" s="3"/>
      <c r="I846" s="3"/>
      <c r="J846" s="3"/>
      <c r="K846" s="3"/>
      <c r="L846" s="3"/>
      <c r="M846" s="3"/>
      <c r="N846" s="3"/>
      <c r="O846" s="3"/>
      <c r="P846" s="3"/>
      <c r="Q846" s="3"/>
      <c r="R846" s="3"/>
      <c r="S846" s="1"/>
      <c r="T846" s="1"/>
      <c r="U846" s="3"/>
      <c r="V846" s="3"/>
      <c r="W846" s="3"/>
      <c r="X846" s="3"/>
      <c r="Y846" s="3"/>
      <c r="Z846" s="3"/>
      <c r="AA846" s="3"/>
      <c r="AB846" s="3"/>
      <c r="AC846" s="3"/>
      <c r="AD846" s="3"/>
      <c r="AE846" s="3"/>
      <c r="AF846" s="3"/>
      <c r="AG846" s="3"/>
      <c r="AH846" s="3"/>
      <c r="AI846" s="3"/>
      <c r="AJ846" s="3"/>
      <c r="AK846" s="3"/>
      <c r="AL846" s="3"/>
      <c r="AM846" s="3"/>
      <c r="AN846" s="3"/>
      <c r="AO846" s="3"/>
    </row>
    <row r="847" spans="1:41" ht="12.75" customHeight="1" x14ac:dyDescent="0.2">
      <c r="A847" s="3"/>
      <c r="B847" s="3"/>
      <c r="C847" s="3"/>
      <c r="D847" s="43"/>
      <c r="E847" s="3"/>
      <c r="F847" s="3"/>
      <c r="G847" s="3"/>
      <c r="H847" s="3"/>
      <c r="I847" s="3"/>
      <c r="J847" s="3"/>
      <c r="K847" s="3"/>
      <c r="L847" s="3"/>
      <c r="M847" s="3"/>
      <c r="N847" s="3"/>
      <c r="O847" s="3"/>
      <c r="P847" s="3"/>
      <c r="Q847" s="3"/>
      <c r="R847" s="3"/>
      <c r="S847" s="1"/>
      <c r="T847" s="1"/>
      <c r="U847" s="3"/>
      <c r="V847" s="3"/>
      <c r="W847" s="3"/>
      <c r="X847" s="3"/>
      <c r="Y847" s="3"/>
      <c r="Z847" s="3"/>
      <c r="AA847" s="3"/>
      <c r="AB847" s="3"/>
      <c r="AC847" s="3"/>
      <c r="AD847" s="3"/>
      <c r="AE847" s="3"/>
      <c r="AF847" s="3"/>
      <c r="AG847" s="3"/>
      <c r="AH847" s="3"/>
      <c r="AI847" s="3"/>
      <c r="AJ847" s="3"/>
      <c r="AK847" s="3"/>
      <c r="AL847" s="3"/>
      <c r="AM847" s="3"/>
      <c r="AN847" s="3"/>
      <c r="AO847" s="3"/>
    </row>
    <row r="848" spans="1:41" ht="12.75" customHeight="1" x14ac:dyDescent="0.2">
      <c r="A848" s="3"/>
      <c r="B848" s="3"/>
      <c r="C848" s="3"/>
      <c r="D848" s="43"/>
      <c r="E848" s="3"/>
      <c r="F848" s="3"/>
      <c r="G848" s="3"/>
      <c r="H848" s="3"/>
      <c r="I848" s="3"/>
      <c r="J848" s="3"/>
      <c r="K848" s="3"/>
      <c r="L848" s="3"/>
      <c r="M848" s="3"/>
      <c r="N848" s="3"/>
      <c r="O848" s="3"/>
      <c r="P848" s="3"/>
      <c r="Q848" s="3"/>
      <c r="R848" s="3"/>
      <c r="S848" s="1"/>
      <c r="T848" s="1"/>
      <c r="U848" s="3"/>
      <c r="V848" s="3"/>
      <c r="W848" s="3"/>
      <c r="X848" s="3"/>
      <c r="Y848" s="3"/>
      <c r="Z848" s="3"/>
      <c r="AA848" s="3"/>
      <c r="AB848" s="3"/>
      <c r="AC848" s="3"/>
      <c r="AD848" s="3"/>
      <c r="AE848" s="3"/>
      <c r="AF848" s="3"/>
      <c r="AG848" s="3"/>
      <c r="AH848" s="3"/>
      <c r="AI848" s="3"/>
      <c r="AJ848" s="3"/>
      <c r="AK848" s="3"/>
      <c r="AL848" s="3"/>
      <c r="AM848" s="3"/>
      <c r="AN848" s="3"/>
      <c r="AO848" s="3"/>
    </row>
    <row r="849" spans="1:41" ht="12.75" customHeight="1" x14ac:dyDescent="0.2">
      <c r="A849" s="3"/>
      <c r="B849" s="3"/>
      <c r="C849" s="3"/>
      <c r="D849" s="43"/>
      <c r="E849" s="3"/>
      <c r="F849" s="3"/>
      <c r="G849" s="3"/>
      <c r="H849" s="3"/>
      <c r="I849" s="3"/>
      <c r="J849" s="3"/>
      <c r="K849" s="3"/>
      <c r="L849" s="3"/>
      <c r="M849" s="3"/>
      <c r="N849" s="3"/>
      <c r="O849" s="3"/>
      <c r="P849" s="3"/>
      <c r="Q849" s="3"/>
      <c r="R849" s="3"/>
      <c r="S849" s="1"/>
      <c r="T849" s="1"/>
      <c r="U849" s="3"/>
      <c r="V849" s="3"/>
      <c r="W849" s="3"/>
      <c r="X849" s="3"/>
      <c r="Y849" s="3"/>
      <c r="Z849" s="3"/>
      <c r="AA849" s="3"/>
      <c r="AB849" s="3"/>
      <c r="AC849" s="3"/>
      <c r="AD849" s="3"/>
      <c r="AE849" s="3"/>
      <c r="AF849" s="3"/>
      <c r="AG849" s="3"/>
      <c r="AH849" s="3"/>
      <c r="AI849" s="3"/>
      <c r="AJ849" s="3"/>
      <c r="AK849" s="3"/>
      <c r="AL849" s="3"/>
      <c r="AM849" s="3"/>
      <c r="AN849" s="3"/>
      <c r="AO849" s="3"/>
    </row>
    <row r="850" spans="1:41" ht="12.75" customHeight="1" x14ac:dyDescent="0.2">
      <c r="A850" s="3"/>
      <c r="B850" s="3"/>
      <c r="C850" s="3"/>
      <c r="D850" s="43"/>
      <c r="E850" s="3"/>
      <c r="F850" s="3"/>
      <c r="G850" s="3"/>
      <c r="H850" s="3"/>
      <c r="I850" s="3"/>
      <c r="J850" s="3"/>
      <c r="K850" s="3"/>
      <c r="L850" s="3"/>
      <c r="M850" s="3"/>
      <c r="N850" s="3"/>
      <c r="O850" s="3"/>
      <c r="P850" s="3"/>
      <c r="Q850" s="3"/>
      <c r="R850" s="3"/>
      <c r="S850" s="1"/>
      <c r="T850" s="1"/>
      <c r="U850" s="3"/>
      <c r="V850" s="3"/>
      <c r="W850" s="3"/>
      <c r="X850" s="3"/>
      <c r="Y850" s="3"/>
      <c r="Z850" s="3"/>
      <c r="AA850" s="3"/>
      <c r="AB850" s="3"/>
      <c r="AC850" s="3"/>
      <c r="AD850" s="3"/>
      <c r="AE850" s="3"/>
      <c r="AF850" s="3"/>
      <c r="AG850" s="3"/>
      <c r="AH850" s="3"/>
      <c r="AI850" s="3"/>
      <c r="AJ850" s="3"/>
      <c r="AK850" s="3"/>
      <c r="AL850" s="3"/>
      <c r="AM850" s="3"/>
      <c r="AN850" s="3"/>
      <c r="AO850" s="3"/>
    </row>
    <row r="851" spans="1:41" ht="12.75" customHeight="1" x14ac:dyDescent="0.2">
      <c r="A851" s="3"/>
      <c r="B851" s="3"/>
      <c r="C851" s="3"/>
      <c r="D851" s="43"/>
      <c r="E851" s="3"/>
      <c r="F851" s="3"/>
      <c r="G851" s="3"/>
      <c r="H851" s="3"/>
      <c r="I851" s="3"/>
      <c r="J851" s="3"/>
      <c r="K851" s="3"/>
      <c r="L851" s="3"/>
      <c r="M851" s="3"/>
      <c r="N851" s="3"/>
      <c r="O851" s="3"/>
      <c r="P851" s="3"/>
      <c r="Q851" s="3"/>
      <c r="R851" s="3"/>
      <c r="S851" s="1"/>
      <c r="T851" s="1"/>
      <c r="U851" s="3"/>
      <c r="V851" s="3"/>
      <c r="W851" s="3"/>
      <c r="X851" s="3"/>
      <c r="Y851" s="3"/>
      <c r="Z851" s="3"/>
      <c r="AA851" s="3"/>
      <c r="AB851" s="3"/>
      <c r="AC851" s="3"/>
      <c r="AD851" s="3"/>
      <c r="AE851" s="3"/>
      <c r="AF851" s="3"/>
      <c r="AG851" s="3"/>
      <c r="AH851" s="3"/>
      <c r="AI851" s="3"/>
      <c r="AJ851" s="3"/>
      <c r="AK851" s="3"/>
      <c r="AL851" s="3"/>
      <c r="AM851" s="3"/>
      <c r="AN851" s="3"/>
      <c r="AO851" s="3"/>
    </row>
    <row r="852" spans="1:41" ht="12.75" customHeight="1" x14ac:dyDescent="0.2">
      <c r="A852" s="3"/>
      <c r="B852" s="3"/>
      <c r="C852" s="3"/>
      <c r="D852" s="43"/>
      <c r="E852" s="3"/>
      <c r="F852" s="3"/>
      <c r="G852" s="3"/>
      <c r="H852" s="3"/>
      <c r="I852" s="3"/>
      <c r="J852" s="3"/>
      <c r="K852" s="3"/>
      <c r="L852" s="3"/>
      <c r="M852" s="3"/>
      <c r="N852" s="3"/>
      <c r="O852" s="3"/>
      <c r="P852" s="3"/>
      <c r="Q852" s="3"/>
      <c r="R852" s="3"/>
      <c r="S852" s="1"/>
      <c r="T852" s="1"/>
      <c r="U852" s="3"/>
      <c r="V852" s="3"/>
      <c r="W852" s="3"/>
      <c r="X852" s="3"/>
      <c r="Y852" s="3"/>
      <c r="Z852" s="3"/>
      <c r="AA852" s="3"/>
      <c r="AB852" s="3"/>
      <c r="AC852" s="3"/>
      <c r="AD852" s="3"/>
      <c r="AE852" s="3"/>
      <c r="AF852" s="3"/>
      <c r="AG852" s="3"/>
      <c r="AH852" s="3"/>
      <c r="AI852" s="3"/>
      <c r="AJ852" s="3"/>
      <c r="AK852" s="3"/>
      <c r="AL852" s="3"/>
      <c r="AM852" s="3"/>
      <c r="AN852" s="3"/>
      <c r="AO852" s="3"/>
    </row>
    <row r="853" spans="1:41" ht="12.75" customHeight="1" x14ac:dyDescent="0.2">
      <c r="A853" s="3"/>
      <c r="B853" s="3"/>
      <c r="C853" s="3"/>
      <c r="D853" s="43"/>
      <c r="E853" s="3"/>
      <c r="F853" s="3"/>
      <c r="G853" s="3"/>
      <c r="H853" s="3"/>
      <c r="I853" s="3"/>
      <c r="J853" s="3"/>
      <c r="K853" s="3"/>
      <c r="L853" s="3"/>
      <c r="M853" s="3"/>
      <c r="N853" s="3"/>
      <c r="O853" s="3"/>
      <c r="P853" s="3"/>
      <c r="Q853" s="3"/>
      <c r="R853" s="3"/>
      <c r="S853" s="1"/>
      <c r="T853" s="1"/>
      <c r="U853" s="3"/>
      <c r="V853" s="3"/>
      <c r="W853" s="3"/>
      <c r="X853" s="3"/>
      <c r="Y853" s="3"/>
      <c r="Z853" s="3"/>
      <c r="AA853" s="3"/>
      <c r="AB853" s="3"/>
      <c r="AC853" s="3"/>
      <c r="AD853" s="3"/>
      <c r="AE853" s="3"/>
      <c r="AF853" s="3"/>
      <c r="AG853" s="3"/>
      <c r="AH853" s="3"/>
      <c r="AI853" s="3"/>
      <c r="AJ853" s="3"/>
      <c r="AK853" s="3"/>
      <c r="AL853" s="3"/>
      <c r="AM853" s="3"/>
      <c r="AN853" s="3"/>
      <c r="AO853" s="3"/>
    </row>
    <row r="854" spans="1:41" ht="12.75" customHeight="1" x14ac:dyDescent="0.2">
      <c r="A854" s="3"/>
      <c r="B854" s="3"/>
      <c r="C854" s="3"/>
      <c r="D854" s="43"/>
      <c r="E854" s="3"/>
      <c r="F854" s="3"/>
      <c r="G854" s="3"/>
      <c r="H854" s="3"/>
      <c r="I854" s="3"/>
      <c r="J854" s="3"/>
      <c r="K854" s="3"/>
      <c r="L854" s="3"/>
      <c r="M854" s="3"/>
      <c r="N854" s="3"/>
      <c r="O854" s="3"/>
      <c r="P854" s="3"/>
      <c r="Q854" s="3"/>
      <c r="R854" s="3"/>
      <c r="S854" s="1"/>
      <c r="T854" s="1"/>
      <c r="U854" s="3"/>
      <c r="V854" s="3"/>
      <c r="W854" s="3"/>
      <c r="X854" s="3"/>
      <c r="Y854" s="3"/>
      <c r="Z854" s="3"/>
      <c r="AA854" s="3"/>
      <c r="AB854" s="3"/>
      <c r="AC854" s="3"/>
      <c r="AD854" s="3"/>
      <c r="AE854" s="3"/>
      <c r="AF854" s="3"/>
      <c r="AG854" s="3"/>
      <c r="AH854" s="3"/>
      <c r="AI854" s="3"/>
      <c r="AJ854" s="3"/>
      <c r="AK854" s="3"/>
      <c r="AL854" s="3"/>
      <c r="AM854" s="3"/>
      <c r="AN854" s="3"/>
      <c r="AO854" s="3"/>
    </row>
    <row r="855" spans="1:41" ht="12.75" customHeight="1" x14ac:dyDescent="0.2">
      <c r="A855" s="3"/>
      <c r="B855" s="3"/>
      <c r="C855" s="3"/>
      <c r="D855" s="43"/>
      <c r="E855" s="3"/>
      <c r="F855" s="3"/>
      <c r="G855" s="3"/>
      <c r="H855" s="3"/>
      <c r="I855" s="3"/>
      <c r="J855" s="3"/>
      <c r="K855" s="3"/>
      <c r="L855" s="3"/>
      <c r="M855" s="3"/>
      <c r="N855" s="3"/>
      <c r="O855" s="3"/>
      <c r="P855" s="3"/>
      <c r="Q855" s="3"/>
      <c r="R855" s="3"/>
      <c r="S855" s="1"/>
      <c r="T855" s="1"/>
      <c r="U855" s="3"/>
      <c r="V855" s="3"/>
      <c r="W855" s="3"/>
      <c r="X855" s="3"/>
      <c r="Y855" s="3"/>
      <c r="Z855" s="3"/>
      <c r="AA855" s="3"/>
      <c r="AB855" s="3"/>
      <c r="AC855" s="3"/>
      <c r="AD855" s="3"/>
      <c r="AE855" s="3"/>
      <c r="AF855" s="3"/>
      <c r="AG855" s="3"/>
      <c r="AH855" s="3"/>
      <c r="AI855" s="3"/>
      <c r="AJ855" s="3"/>
      <c r="AK855" s="3"/>
      <c r="AL855" s="3"/>
      <c r="AM855" s="3"/>
      <c r="AN855" s="3"/>
      <c r="AO855" s="3"/>
    </row>
    <row r="856" spans="1:41" ht="12.75" customHeight="1" x14ac:dyDescent="0.2">
      <c r="A856" s="3"/>
      <c r="B856" s="3"/>
      <c r="C856" s="3"/>
      <c r="D856" s="43"/>
      <c r="E856" s="3"/>
      <c r="F856" s="3"/>
      <c r="G856" s="3"/>
      <c r="H856" s="3"/>
      <c r="I856" s="3"/>
      <c r="J856" s="3"/>
      <c r="K856" s="3"/>
      <c r="L856" s="3"/>
      <c r="M856" s="3"/>
      <c r="N856" s="3"/>
      <c r="O856" s="3"/>
      <c r="P856" s="3"/>
      <c r="Q856" s="3"/>
      <c r="R856" s="3"/>
      <c r="S856" s="1"/>
      <c r="T856" s="1"/>
      <c r="U856" s="3"/>
      <c r="V856" s="3"/>
      <c r="W856" s="3"/>
      <c r="X856" s="3"/>
      <c r="Y856" s="3"/>
      <c r="Z856" s="3"/>
      <c r="AA856" s="3"/>
      <c r="AB856" s="3"/>
      <c r="AC856" s="3"/>
      <c r="AD856" s="3"/>
      <c r="AE856" s="3"/>
      <c r="AF856" s="3"/>
      <c r="AG856" s="3"/>
      <c r="AH856" s="3"/>
      <c r="AI856" s="3"/>
      <c r="AJ856" s="3"/>
      <c r="AK856" s="3"/>
      <c r="AL856" s="3"/>
      <c r="AM856" s="3"/>
      <c r="AN856" s="3"/>
      <c r="AO856" s="3"/>
    </row>
    <row r="857" spans="1:41" ht="12.75" customHeight="1" x14ac:dyDescent="0.2">
      <c r="A857" s="3"/>
      <c r="B857" s="3"/>
      <c r="C857" s="3"/>
      <c r="D857" s="43"/>
      <c r="E857" s="3"/>
      <c r="F857" s="3"/>
      <c r="G857" s="3"/>
      <c r="H857" s="3"/>
      <c r="I857" s="3"/>
      <c r="J857" s="3"/>
      <c r="K857" s="3"/>
      <c r="L857" s="3"/>
      <c r="M857" s="3"/>
      <c r="N857" s="3"/>
      <c r="O857" s="3"/>
      <c r="P857" s="3"/>
      <c r="Q857" s="3"/>
      <c r="R857" s="3"/>
      <c r="S857" s="1"/>
      <c r="T857" s="1"/>
      <c r="U857" s="3"/>
      <c r="V857" s="3"/>
      <c r="W857" s="3"/>
      <c r="X857" s="3"/>
      <c r="Y857" s="3"/>
      <c r="Z857" s="3"/>
      <c r="AA857" s="3"/>
      <c r="AB857" s="3"/>
      <c r="AC857" s="3"/>
      <c r="AD857" s="3"/>
      <c r="AE857" s="3"/>
      <c r="AF857" s="3"/>
      <c r="AG857" s="3"/>
      <c r="AH857" s="3"/>
      <c r="AI857" s="3"/>
      <c r="AJ857" s="3"/>
      <c r="AK857" s="3"/>
      <c r="AL857" s="3"/>
      <c r="AM857" s="3"/>
      <c r="AN857" s="3"/>
      <c r="AO857" s="3"/>
    </row>
    <row r="858" spans="1:41" ht="12.75" customHeight="1" x14ac:dyDescent="0.2">
      <c r="A858" s="3"/>
      <c r="B858" s="3"/>
      <c r="C858" s="3"/>
      <c r="D858" s="43"/>
      <c r="E858" s="3"/>
      <c r="F858" s="3"/>
      <c r="G858" s="3"/>
      <c r="H858" s="3"/>
      <c r="I858" s="3"/>
      <c r="J858" s="3"/>
      <c r="K858" s="3"/>
      <c r="L858" s="3"/>
      <c r="M858" s="3"/>
      <c r="N858" s="3"/>
      <c r="O858" s="3"/>
      <c r="P858" s="3"/>
      <c r="Q858" s="3"/>
      <c r="R858" s="3"/>
      <c r="S858" s="1"/>
      <c r="T858" s="1"/>
      <c r="U858" s="3"/>
      <c r="V858" s="3"/>
      <c r="W858" s="3"/>
      <c r="X858" s="3"/>
      <c r="Y858" s="3"/>
      <c r="Z858" s="3"/>
      <c r="AA858" s="3"/>
      <c r="AB858" s="3"/>
      <c r="AC858" s="3"/>
      <c r="AD858" s="3"/>
      <c r="AE858" s="3"/>
      <c r="AF858" s="3"/>
      <c r="AG858" s="3"/>
      <c r="AH858" s="3"/>
      <c r="AI858" s="3"/>
      <c r="AJ858" s="3"/>
      <c r="AK858" s="3"/>
      <c r="AL858" s="3"/>
      <c r="AM858" s="3"/>
      <c r="AN858" s="3"/>
      <c r="AO858" s="3"/>
    </row>
    <row r="859" spans="1:41" ht="12.75" customHeight="1" x14ac:dyDescent="0.2">
      <c r="A859" s="3"/>
      <c r="B859" s="3"/>
      <c r="C859" s="3"/>
      <c r="D859" s="43"/>
      <c r="E859" s="3"/>
      <c r="F859" s="3"/>
      <c r="G859" s="3"/>
      <c r="H859" s="3"/>
      <c r="I859" s="3"/>
      <c r="J859" s="3"/>
      <c r="K859" s="3"/>
      <c r="L859" s="3"/>
      <c r="M859" s="3"/>
      <c r="N859" s="3"/>
      <c r="O859" s="3"/>
      <c r="P859" s="3"/>
      <c r="Q859" s="3"/>
      <c r="R859" s="3"/>
      <c r="S859" s="1"/>
      <c r="T859" s="1"/>
      <c r="U859" s="3"/>
      <c r="V859" s="3"/>
      <c r="W859" s="3"/>
      <c r="X859" s="3"/>
      <c r="Y859" s="3"/>
      <c r="Z859" s="3"/>
      <c r="AA859" s="3"/>
      <c r="AB859" s="3"/>
      <c r="AC859" s="3"/>
      <c r="AD859" s="3"/>
      <c r="AE859" s="3"/>
      <c r="AF859" s="3"/>
      <c r="AG859" s="3"/>
      <c r="AH859" s="3"/>
      <c r="AI859" s="3"/>
      <c r="AJ859" s="3"/>
      <c r="AK859" s="3"/>
      <c r="AL859" s="3"/>
      <c r="AM859" s="3"/>
      <c r="AN859" s="3"/>
      <c r="AO859" s="3"/>
    </row>
    <row r="860" spans="1:41" ht="12.75" customHeight="1" x14ac:dyDescent="0.2">
      <c r="A860" s="3"/>
      <c r="B860" s="3"/>
      <c r="C860" s="3"/>
      <c r="D860" s="43"/>
      <c r="E860" s="3"/>
      <c r="F860" s="3"/>
      <c r="G860" s="3"/>
      <c r="H860" s="3"/>
      <c r="I860" s="3"/>
      <c r="J860" s="3"/>
      <c r="K860" s="3"/>
      <c r="L860" s="3"/>
      <c r="M860" s="3"/>
      <c r="N860" s="3"/>
      <c r="O860" s="3"/>
      <c r="P860" s="3"/>
      <c r="Q860" s="3"/>
      <c r="R860" s="3"/>
      <c r="S860" s="1"/>
      <c r="T860" s="1"/>
      <c r="U860" s="3"/>
      <c r="V860" s="3"/>
      <c r="W860" s="3"/>
      <c r="X860" s="3"/>
      <c r="Y860" s="3"/>
      <c r="Z860" s="3"/>
      <c r="AA860" s="3"/>
      <c r="AB860" s="3"/>
      <c r="AC860" s="3"/>
      <c r="AD860" s="3"/>
      <c r="AE860" s="3"/>
      <c r="AF860" s="3"/>
      <c r="AG860" s="3"/>
      <c r="AH860" s="3"/>
      <c r="AI860" s="3"/>
      <c r="AJ860" s="3"/>
      <c r="AK860" s="3"/>
      <c r="AL860" s="3"/>
      <c r="AM860" s="3"/>
      <c r="AN860" s="3"/>
      <c r="AO860" s="3"/>
    </row>
    <row r="861" spans="1:41" ht="12.75" customHeight="1" x14ac:dyDescent="0.2">
      <c r="A861" s="3"/>
      <c r="B861" s="3"/>
      <c r="C861" s="3"/>
      <c r="D861" s="43"/>
      <c r="E861" s="3"/>
      <c r="F861" s="3"/>
      <c r="G861" s="3"/>
      <c r="H861" s="3"/>
      <c r="I861" s="3"/>
      <c r="J861" s="3"/>
      <c r="K861" s="3"/>
      <c r="L861" s="3"/>
      <c r="M861" s="3"/>
      <c r="N861" s="3"/>
      <c r="O861" s="3"/>
      <c r="P861" s="3"/>
      <c r="Q861" s="3"/>
      <c r="R861" s="3"/>
      <c r="S861" s="1"/>
      <c r="T861" s="1"/>
      <c r="U861" s="3"/>
      <c r="V861" s="3"/>
      <c r="W861" s="3"/>
      <c r="X861" s="3"/>
      <c r="Y861" s="3"/>
      <c r="Z861" s="3"/>
      <c r="AA861" s="3"/>
      <c r="AB861" s="3"/>
      <c r="AC861" s="3"/>
      <c r="AD861" s="3"/>
      <c r="AE861" s="3"/>
      <c r="AF861" s="3"/>
      <c r="AG861" s="3"/>
      <c r="AH861" s="3"/>
      <c r="AI861" s="3"/>
      <c r="AJ861" s="3"/>
      <c r="AK861" s="3"/>
      <c r="AL861" s="3"/>
      <c r="AM861" s="3"/>
      <c r="AN861" s="3"/>
      <c r="AO861" s="3"/>
    </row>
    <row r="862" spans="1:41" ht="12.75" customHeight="1" x14ac:dyDescent="0.2">
      <c r="A862" s="3"/>
      <c r="B862" s="3"/>
      <c r="C862" s="3"/>
      <c r="D862" s="43"/>
      <c r="E862" s="3"/>
      <c r="F862" s="3"/>
      <c r="G862" s="3"/>
      <c r="H862" s="3"/>
      <c r="I862" s="3"/>
      <c r="J862" s="3"/>
      <c r="K862" s="3"/>
      <c r="L862" s="3"/>
      <c r="M862" s="3"/>
      <c r="N862" s="3"/>
      <c r="O862" s="3"/>
      <c r="P862" s="3"/>
      <c r="Q862" s="3"/>
      <c r="R862" s="3"/>
      <c r="S862" s="1"/>
      <c r="T862" s="1"/>
      <c r="U862" s="3"/>
      <c r="V862" s="3"/>
      <c r="W862" s="3"/>
      <c r="X862" s="3"/>
      <c r="Y862" s="3"/>
      <c r="Z862" s="3"/>
      <c r="AA862" s="3"/>
      <c r="AB862" s="3"/>
      <c r="AC862" s="3"/>
      <c r="AD862" s="3"/>
      <c r="AE862" s="3"/>
      <c r="AF862" s="3"/>
      <c r="AG862" s="3"/>
      <c r="AH862" s="3"/>
      <c r="AI862" s="3"/>
      <c r="AJ862" s="3"/>
      <c r="AK862" s="3"/>
      <c r="AL862" s="3"/>
      <c r="AM862" s="3"/>
      <c r="AN862" s="3"/>
      <c r="AO862" s="3"/>
    </row>
    <row r="863" spans="1:41" ht="12.75" customHeight="1" x14ac:dyDescent="0.2">
      <c r="A863" s="3"/>
      <c r="B863" s="3"/>
      <c r="C863" s="3"/>
      <c r="D863" s="43"/>
      <c r="E863" s="3"/>
      <c r="F863" s="3"/>
      <c r="G863" s="3"/>
      <c r="H863" s="3"/>
      <c r="I863" s="3"/>
      <c r="J863" s="3"/>
      <c r="K863" s="3"/>
      <c r="L863" s="3"/>
      <c r="M863" s="3"/>
      <c r="N863" s="3"/>
      <c r="O863" s="3"/>
      <c r="P863" s="3"/>
      <c r="Q863" s="3"/>
      <c r="R863" s="3"/>
      <c r="S863" s="1"/>
      <c r="T863" s="1"/>
      <c r="U863" s="3"/>
      <c r="V863" s="3"/>
      <c r="W863" s="3"/>
      <c r="X863" s="3"/>
      <c r="Y863" s="3"/>
      <c r="Z863" s="3"/>
      <c r="AA863" s="3"/>
      <c r="AB863" s="3"/>
      <c r="AC863" s="3"/>
      <c r="AD863" s="3"/>
      <c r="AE863" s="3"/>
      <c r="AF863" s="3"/>
      <c r="AG863" s="3"/>
      <c r="AH863" s="3"/>
      <c r="AI863" s="3"/>
      <c r="AJ863" s="3"/>
      <c r="AK863" s="3"/>
      <c r="AL863" s="3"/>
      <c r="AM863" s="3"/>
      <c r="AN863" s="3"/>
      <c r="AO863" s="3"/>
    </row>
    <row r="864" spans="1:41" ht="12.75" customHeight="1" x14ac:dyDescent="0.2">
      <c r="A864" s="3"/>
      <c r="B864" s="3"/>
      <c r="C864" s="3"/>
      <c r="D864" s="43"/>
      <c r="E864" s="3"/>
      <c r="F864" s="3"/>
      <c r="G864" s="3"/>
      <c r="H864" s="3"/>
      <c r="I864" s="3"/>
      <c r="J864" s="3"/>
      <c r="K864" s="3"/>
      <c r="L864" s="3"/>
      <c r="M864" s="3"/>
      <c r="N864" s="3"/>
      <c r="O864" s="3"/>
      <c r="P864" s="3"/>
      <c r="Q864" s="3"/>
      <c r="R864" s="3"/>
      <c r="S864" s="1"/>
      <c r="T864" s="1"/>
      <c r="U864" s="3"/>
      <c r="V864" s="3"/>
      <c r="W864" s="3"/>
      <c r="X864" s="3"/>
      <c r="Y864" s="3"/>
      <c r="Z864" s="3"/>
      <c r="AA864" s="3"/>
      <c r="AB864" s="3"/>
      <c r="AC864" s="3"/>
      <c r="AD864" s="3"/>
      <c r="AE864" s="3"/>
      <c r="AF864" s="3"/>
      <c r="AG864" s="3"/>
      <c r="AH864" s="3"/>
      <c r="AI864" s="3"/>
      <c r="AJ864" s="3"/>
      <c r="AK864" s="3"/>
      <c r="AL864" s="3"/>
      <c r="AM864" s="3"/>
      <c r="AN864" s="3"/>
      <c r="AO864" s="3"/>
    </row>
    <row r="865" spans="1:41" ht="12.75" customHeight="1" x14ac:dyDescent="0.2">
      <c r="A865" s="3"/>
      <c r="B865" s="3"/>
      <c r="C865" s="3"/>
      <c r="D865" s="43"/>
      <c r="E865" s="3"/>
      <c r="F865" s="3"/>
      <c r="G865" s="3"/>
      <c r="H865" s="3"/>
      <c r="I865" s="3"/>
      <c r="J865" s="3"/>
      <c r="K865" s="3"/>
      <c r="L865" s="3"/>
      <c r="M865" s="3"/>
      <c r="N865" s="3"/>
      <c r="O865" s="3"/>
      <c r="P865" s="3"/>
      <c r="Q865" s="3"/>
      <c r="R865" s="3"/>
      <c r="S865" s="1"/>
      <c r="T865" s="1"/>
      <c r="U865" s="3"/>
      <c r="V865" s="3"/>
      <c r="W865" s="3"/>
      <c r="X865" s="3"/>
      <c r="Y865" s="3"/>
      <c r="Z865" s="3"/>
      <c r="AA865" s="3"/>
      <c r="AB865" s="3"/>
      <c r="AC865" s="3"/>
      <c r="AD865" s="3"/>
      <c r="AE865" s="3"/>
      <c r="AF865" s="3"/>
      <c r="AG865" s="3"/>
      <c r="AH865" s="3"/>
      <c r="AI865" s="3"/>
      <c r="AJ865" s="3"/>
      <c r="AK865" s="3"/>
      <c r="AL865" s="3"/>
      <c r="AM865" s="3"/>
      <c r="AN865" s="3"/>
      <c r="AO865" s="3"/>
    </row>
    <row r="866" spans="1:41" ht="12.75" customHeight="1" x14ac:dyDescent="0.2">
      <c r="A866" s="3"/>
      <c r="B866" s="3"/>
      <c r="C866" s="3"/>
      <c r="D866" s="43"/>
      <c r="E866" s="3"/>
      <c r="F866" s="3"/>
      <c r="G866" s="3"/>
      <c r="H866" s="3"/>
      <c r="I866" s="3"/>
      <c r="J866" s="3"/>
      <c r="K866" s="3"/>
      <c r="L866" s="3"/>
      <c r="M866" s="3"/>
      <c r="N866" s="3"/>
      <c r="O866" s="3"/>
      <c r="P866" s="3"/>
      <c r="Q866" s="3"/>
      <c r="R866" s="3"/>
      <c r="S866" s="1"/>
      <c r="T866" s="1"/>
      <c r="U866" s="3"/>
      <c r="V866" s="3"/>
      <c r="W866" s="3"/>
      <c r="X866" s="3"/>
      <c r="Y866" s="3"/>
      <c r="Z866" s="3"/>
      <c r="AA866" s="3"/>
      <c r="AB866" s="3"/>
      <c r="AC866" s="3"/>
      <c r="AD866" s="3"/>
      <c r="AE866" s="3"/>
      <c r="AF866" s="3"/>
      <c r="AG866" s="3"/>
      <c r="AH866" s="3"/>
      <c r="AI866" s="3"/>
      <c r="AJ866" s="3"/>
      <c r="AK866" s="3"/>
      <c r="AL866" s="3"/>
      <c r="AM866" s="3"/>
      <c r="AN866" s="3"/>
      <c r="AO866" s="3"/>
    </row>
    <row r="867" spans="1:41" ht="12.75" customHeight="1" x14ac:dyDescent="0.2">
      <c r="A867" s="3"/>
      <c r="B867" s="3"/>
      <c r="C867" s="3"/>
      <c r="D867" s="43"/>
      <c r="E867" s="3"/>
      <c r="F867" s="3"/>
      <c r="G867" s="3"/>
      <c r="H867" s="3"/>
      <c r="I867" s="3"/>
      <c r="J867" s="3"/>
      <c r="K867" s="3"/>
      <c r="L867" s="3"/>
      <c r="M867" s="3"/>
      <c r="N867" s="3"/>
      <c r="O867" s="3"/>
      <c r="P867" s="3"/>
      <c r="Q867" s="3"/>
      <c r="R867" s="3"/>
      <c r="S867" s="1"/>
      <c r="T867" s="1"/>
      <c r="U867" s="3"/>
      <c r="V867" s="3"/>
      <c r="W867" s="3"/>
      <c r="X867" s="3"/>
      <c r="Y867" s="3"/>
      <c r="Z867" s="3"/>
      <c r="AA867" s="3"/>
      <c r="AB867" s="3"/>
      <c r="AC867" s="3"/>
      <c r="AD867" s="3"/>
      <c r="AE867" s="3"/>
      <c r="AF867" s="3"/>
      <c r="AG867" s="3"/>
      <c r="AH867" s="3"/>
      <c r="AI867" s="3"/>
      <c r="AJ867" s="3"/>
      <c r="AK867" s="3"/>
      <c r="AL867" s="3"/>
      <c r="AM867" s="3"/>
      <c r="AN867" s="3"/>
      <c r="AO867" s="3"/>
    </row>
    <row r="868" spans="1:41" ht="12.75" customHeight="1" x14ac:dyDescent="0.2">
      <c r="A868" s="3"/>
      <c r="B868" s="3"/>
      <c r="C868" s="3"/>
      <c r="D868" s="43"/>
      <c r="E868" s="3"/>
      <c r="F868" s="3"/>
      <c r="G868" s="3"/>
      <c r="H868" s="3"/>
      <c r="I868" s="3"/>
      <c r="J868" s="3"/>
      <c r="K868" s="3"/>
      <c r="L868" s="3"/>
      <c r="M868" s="3"/>
      <c r="N868" s="3"/>
      <c r="O868" s="3"/>
      <c r="P868" s="3"/>
      <c r="Q868" s="3"/>
      <c r="R868" s="3"/>
      <c r="S868" s="1"/>
      <c r="T868" s="1"/>
      <c r="U868" s="3"/>
      <c r="V868" s="3"/>
      <c r="W868" s="3"/>
      <c r="X868" s="3"/>
      <c r="Y868" s="3"/>
      <c r="Z868" s="3"/>
      <c r="AA868" s="3"/>
      <c r="AB868" s="3"/>
      <c r="AC868" s="3"/>
      <c r="AD868" s="3"/>
      <c r="AE868" s="3"/>
      <c r="AF868" s="3"/>
      <c r="AG868" s="3"/>
      <c r="AH868" s="3"/>
      <c r="AI868" s="3"/>
      <c r="AJ868" s="3"/>
      <c r="AK868" s="3"/>
      <c r="AL868" s="3"/>
      <c r="AM868" s="3"/>
      <c r="AN868" s="3"/>
      <c r="AO868" s="3"/>
    </row>
    <row r="869" spans="1:41" ht="12.75" customHeight="1" x14ac:dyDescent="0.2">
      <c r="A869" s="3"/>
      <c r="B869" s="3"/>
      <c r="C869" s="3"/>
      <c r="D869" s="43"/>
      <c r="E869" s="3"/>
      <c r="F869" s="3"/>
      <c r="G869" s="3"/>
      <c r="H869" s="3"/>
      <c r="I869" s="3"/>
      <c r="J869" s="3"/>
      <c r="K869" s="3"/>
      <c r="L869" s="3"/>
      <c r="M869" s="3"/>
      <c r="N869" s="3"/>
      <c r="O869" s="3"/>
      <c r="P869" s="3"/>
      <c r="Q869" s="3"/>
      <c r="R869" s="3"/>
      <c r="S869" s="1"/>
      <c r="T869" s="1"/>
      <c r="U869" s="3"/>
      <c r="V869" s="3"/>
      <c r="W869" s="3"/>
      <c r="X869" s="3"/>
      <c r="Y869" s="3"/>
      <c r="Z869" s="3"/>
      <c r="AA869" s="3"/>
      <c r="AB869" s="3"/>
      <c r="AC869" s="3"/>
      <c r="AD869" s="3"/>
      <c r="AE869" s="3"/>
      <c r="AF869" s="3"/>
      <c r="AG869" s="3"/>
      <c r="AH869" s="3"/>
      <c r="AI869" s="3"/>
      <c r="AJ869" s="3"/>
      <c r="AK869" s="3"/>
      <c r="AL869" s="3"/>
      <c r="AM869" s="3"/>
      <c r="AN869" s="3"/>
      <c r="AO869" s="3"/>
    </row>
    <row r="870" spans="1:41" ht="12.75" customHeight="1" x14ac:dyDescent="0.2">
      <c r="A870" s="3"/>
      <c r="B870" s="3"/>
      <c r="C870" s="3"/>
      <c r="D870" s="43"/>
      <c r="E870" s="3"/>
      <c r="F870" s="3"/>
      <c r="G870" s="3"/>
      <c r="H870" s="3"/>
      <c r="I870" s="3"/>
      <c r="J870" s="3"/>
      <c r="K870" s="3"/>
      <c r="L870" s="3"/>
      <c r="M870" s="3"/>
      <c r="N870" s="3"/>
      <c r="O870" s="3"/>
      <c r="P870" s="3"/>
      <c r="Q870" s="3"/>
      <c r="R870" s="3"/>
      <c r="S870" s="1"/>
      <c r="T870" s="1"/>
      <c r="U870" s="3"/>
      <c r="V870" s="3"/>
      <c r="W870" s="3"/>
      <c r="X870" s="3"/>
      <c r="Y870" s="3"/>
      <c r="Z870" s="3"/>
      <c r="AA870" s="3"/>
      <c r="AB870" s="3"/>
      <c r="AC870" s="3"/>
      <c r="AD870" s="3"/>
      <c r="AE870" s="3"/>
      <c r="AF870" s="3"/>
      <c r="AG870" s="3"/>
      <c r="AH870" s="3"/>
      <c r="AI870" s="3"/>
      <c r="AJ870" s="3"/>
      <c r="AK870" s="3"/>
      <c r="AL870" s="3"/>
      <c r="AM870" s="3"/>
      <c r="AN870" s="3"/>
      <c r="AO870" s="3"/>
    </row>
    <row r="871" spans="1:41" ht="12.75" customHeight="1" x14ac:dyDescent="0.2">
      <c r="A871" s="3"/>
      <c r="B871" s="3"/>
      <c r="C871" s="3"/>
      <c r="D871" s="43"/>
      <c r="E871" s="3"/>
      <c r="F871" s="3"/>
      <c r="G871" s="3"/>
      <c r="H871" s="3"/>
      <c r="I871" s="3"/>
      <c r="J871" s="3"/>
      <c r="K871" s="3"/>
      <c r="L871" s="3"/>
      <c r="M871" s="3"/>
      <c r="N871" s="3"/>
      <c r="O871" s="3"/>
      <c r="P871" s="3"/>
      <c r="Q871" s="3"/>
      <c r="R871" s="3"/>
      <c r="S871" s="1"/>
      <c r="T871" s="1"/>
      <c r="U871" s="3"/>
      <c r="V871" s="3"/>
      <c r="W871" s="3"/>
      <c r="X871" s="3"/>
      <c r="Y871" s="3"/>
      <c r="Z871" s="3"/>
      <c r="AA871" s="3"/>
      <c r="AB871" s="3"/>
      <c r="AC871" s="3"/>
      <c r="AD871" s="3"/>
      <c r="AE871" s="3"/>
      <c r="AF871" s="3"/>
      <c r="AG871" s="3"/>
      <c r="AH871" s="3"/>
      <c r="AI871" s="3"/>
      <c r="AJ871" s="3"/>
      <c r="AK871" s="3"/>
      <c r="AL871" s="3"/>
      <c r="AM871" s="3"/>
      <c r="AN871" s="3"/>
      <c r="AO871" s="3"/>
    </row>
    <row r="872" spans="1:41" ht="12.75" customHeight="1" x14ac:dyDescent="0.2">
      <c r="A872" s="3"/>
      <c r="B872" s="3"/>
      <c r="C872" s="3"/>
      <c r="D872" s="43"/>
      <c r="E872" s="3"/>
      <c r="F872" s="3"/>
      <c r="G872" s="3"/>
      <c r="H872" s="3"/>
      <c r="I872" s="3"/>
      <c r="J872" s="3"/>
      <c r="K872" s="3"/>
      <c r="L872" s="3"/>
      <c r="M872" s="3"/>
      <c r="N872" s="3"/>
      <c r="O872" s="3"/>
      <c r="P872" s="3"/>
      <c r="Q872" s="3"/>
      <c r="R872" s="3"/>
      <c r="S872" s="1"/>
      <c r="T872" s="1"/>
      <c r="U872" s="3"/>
      <c r="V872" s="3"/>
      <c r="W872" s="3"/>
      <c r="X872" s="3"/>
      <c r="Y872" s="3"/>
      <c r="Z872" s="3"/>
      <c r="AA872" s="3"/>
      <c r="AB872" s="3"/>
      <c r="AC872" s="3"/>
      <c r="AD872" s="3"/>
      <c r="AE872" s="3"/>
      <c r="AF872" s="3"/>
      <c r="AG872" s="3"/>
      <c r="AH872" s="3"/>
      <c r="AI872" s="3"/>
      <c r="AJ872" s="3"/>
      <c r="AK872" s="3"/>
      <c r="AL872" s="3"/>
      <c r="AM872" s="3"/>
      <c r="AN872" s="3"/>
      <c r="AO872" s="3"/>
    </row>
    <row r="873" spans="1:41" ht="12.75" customHeight="1" x14ac:dyDescent="0.2">
      <c r="A873" s="3"/>
      <c r="B873" s="3"/>
      <c r="C873" s="3"/>
      <c r="D873" s="43"/>
      <c r="E873" s="3"/>
      <c r="F873" s="3"/>
      <c r="G873" s="3"/>
      <c r="H873" s="3"/>
      <c r="I873" s="3"/>
      <c r="J873" s="3"/>
      <c r="K873" s="3"/>
      <c r="L873" s="3"/>
      <c r="M873" s="3"/>
      <c r="N873" s="3"/>
      <c r="O873" s="3"/>
      <c r="P873" s="3"/>
      <c r="Q873" s="3"/>
      <c r="R873" s="3"/>
      <c r="S873" s="1"/>
      <c r="T873" s="1"/>
      <c r="U873" s="3"/>
      <c r="V873" s="3"/>
      <c r="W873" s="3"/>
      <c r="X873" s="3"/>
      <c r="Y873" s="3"/>
      <c r="Z873" s="3"/>
      <c r="AA873" s="3"/>
      <c r="AB873" s="3"/>
      <c r="AC873" s="3"/>
      <c r="AD873" s="3"/>
      <c r="AE873" s="3"/>
      <c r="AF873" s="3"/>
      <c r="AG873" s="3"/>
      <c r="AH873" s="3"/>
      <c r="AI873" s="3"/>
      <c r="AJ873" s="3"/>
      <c r="AK873" s="3"/>
      <c r="AL873" s="3"/>
      <c r="AM873" s="3"/>
      <c r="AN873" s="3"/>
      <c r="AO873" s="3"/>
    </row>
    <row r="874" spans="1:41" ht="12.75" customHeight="1" x14ac:dyDescent="0.2">
      <c r="A874" s="3"/>
      <c r="B874" s="3"/>
      <c r="C874" s="3"/>
      <c r="D874" s="43"/>
      <c r="E874" s="3"/>
      <c r="F874" s="3"/>
      <c r="G874" s="3"/>
      <c r="H874" s="3"/>
      <c r="I874" s="3"/>
      <c r="J874" s="3"/>
      <c r="K874" s="3"/>
      <c r="L874" s="3"/>
      <c r="M874" s="3"/>
      <c r="N874" s="3"/>
      <c r="O874" s="3"/>
      <c r="P874" s="3"/>
      <c r="Q874" s="3"/>
      <c r="R874" s="3"/>
      <c r="S874" s="1"/>
      <c r="T874" s="1"/>
      <c r="U874" s="3"/>
      <c r="V874" s="3"/>
      <c r="W874" s="3"/>
      <c r="X874" s="3"/>
      <c r="Y874" s="3"/>
      <c r="Z874" s="3"/>
      <c r="AA874" s="3"/>
      <c r="AB874" s="3"/>
      <c r="AC874" s="3"/>
      <c r="AD874" s="3"/>
      <c r="AE874" s="3"/>
      <c r="AF874" s="3"/>
      <c r="AG874" s="3"/>
      <c r="AH874" s="3"/>
      <c r="AI874" s="3"/>
      <c r="AJ874" s="3"/>
      <c r="AK874" s="3"/>
      <c r="AL874" s="3"/>
      <c r="AM874" s="3"/>
      <c r="AN874" s="3"/>
      <c r="AO874" s="3"/>
    </row>
    <row r="875" spans="1:41" ht="12.75" customHeight="1" x14ac:dyDescent="0.2">
      <c r="A875" s="3"/>
      <c r="B875" s="3"/>
      <c r="C875" s="3"/>
      <c r="D875" s="43"/>
      <c r="E875" s="3"/>
      <c r="F875" s="3"/>
      <c r="G875" s="3"/>
      <c r="H875" s="3"/>
      <c r="I875" s="3"/>
      <c r="J875" s="3"/>
      <c r="K875" s="3"/>
      <c r="L875" s="3"/>
      <c r="M875" s="3"/>
      <c r="N875" s="3"/>
      <c r="O875" s="3"/>
      <c r="P875" s="3"/>
      <c r="Q875" s="3"/>
      <c r="R875" s="3"/>
      <c r="S875" s="1"/>
      <c r="T875" s="1"/>
      <c r="U875" s="3"/>
      <c r="V875" s="3"/>
      <c r="W875" s="3"/>
      <c r="X875" s="3"/>
      <c r="Y875" s="3"/>
      <c r="Z875" s="3"/>
      <c r="AA875" s="3"/>
      <c r="AB875" s="3"/>
      <c r="AC875" s="3"/>
      <c r="AD875" s="3"/>
      <c r="AE875" s="3"/>
      <c r="AF875" s="3"/>
      <c r="AG875" s="3"/>
      <c r="AH875" s="3"/>
      <c r="AI875" s="3"/>
      <c r="AJ875" s="3"/>
      <c r="AK875" s="3"/>
      <c r="AL875" s="3"/>
      <c r="AM875" s="3"/>
      <c r="AN875" s="3"/>
      <c r="AO875" s="3"/>
    </row>
    <row r="876" spans="1:41" ht="12.75" customHeight="1" x14ac:dyDescent="0.2">
      <c r="A876" s="3"/>
      <c r="B876" s="3"/>
      <c r="C876" s="3"/>
      <c r="D876" s="43"/>
      <c r="E876" s="3"/>
      <c r="F876" s="3"/>
      <c r="G876" s="3"/>
      <c r="H876" s="3"/>
      <c r="I876" s="3"/>
      <c r="J876" s="3"/>
      <c r="K876" s="3"/>
      <c r="L876" s="3"/>
      <c r="M876" s="3"/>
      <c r="N876" s="3"/>
      <c r="O876" s="3"/>
      <c r="P876" s="3"/>
      <c r="Q876" s="3"/>
      <c r="R876" s="3"/>
      <c r="S876" s="1"/>
      <c r="T876" s="1"/>
      <c r="U876" s="3"/>
      <c r="V876" s="3"/>
      <c r="W876" s="3"/>
      <c r="X876" s="3"/>
      <c r="Y876" s="3"/>
      <c r="Z876" s="3"/>
      <c r="AA876" s="3"/>
      <c r="AB876" s="3"/>
      <c r="AC876" s="3"/>
      <c r="AD876" s="3"/>
      <c r="AE876" s="3"/>
      <c r="AF876" s="3"/>
      <c r="AG876" s="3"/>
      <c r="AH876" s="3"/>
      <c r="AI876" s="3"/>
      <c r="AJ876" s="3"/>
      <c r="AK876" s="3"/>
      <c r="AL876" s="3"/>
      <c r="AM876" s="3"/>
      <c r="AN876" s="3"/>
      <c r="AO876" s="3"/>
    </row>
    <row r="877" spans="1:41" ht="12.75" customHeight="1" x14ac:dyDescent="0.2">
      <c r="A877" s="3"/>
      <c r="B877" s="3"/>
      <c r="C877" s="3"/>
      <c r="D877" s="43"/>
      <c r="E877" s="3"/>
      <c r="F877" s="3"/>
      <c r="G877" s="3"/>
      <c r="H877" s="3"/>
      <c r="I877" s="3"/>
      <c r="J877" s="3"/>
      <c r="K877" s="3"/>
      <c r="L877" s="3"/>
      <c r="M877" s="3"/>
      <c r="N877" s="3"/>
      <c r="O877" s="3"/>
      <c r="P877" s="3"/>
      <c r="Q877" s="3"/>
      <c r="R877" s="3"/>
      <c r="S877" s="1"/>
      <c r="T877" s="1"/>
      <c r="U877" s="3"/>
      <c r="V877" s="3"/>
      <c r="W877" s="3"/>
      <c r="X877" s="3"/>
      <c r="Y877" s="3"/>
      <c r="Z877" s="3"/>
      <c r="AA877" s="3"/>
      <c r="AB877" s="3"/>
      <c r="AC877" s="3"/>
      <c r="AD877" s="3"/>
      <c r="AE877" s="3"/>
      <c r="AF877" s="3"/>
      <c r="AG877" s="3"/>
      <c r="AH877" s="3"/>
      <c r="AI877" s="3"/>
      <c r="AJ877" s="3"/>
      <c r="AK877" s="3"/>
      <c r="AL877" s="3"/>
      <c r="AM877" s="3"/>
      <c r="AN877" s="3"/>
      <c r="AO877" s="3"/>
    </row>
    <row r="878" spans="1:41" ht="12.75" customHeight="1" x14ac:dyDescent="0.2">
      <c r="A878" s="3"/>
      <c r="B878" s="3"/>
      <c r="C878" s="3"/>
      <c r="D878" s="43"/>
      <c r="E878" s="3"/>
      <c r="F878" s="3"/>
      <c r="G878" s="3"/>
      <c r="H878" s="3"/>
      <c r="I878" s="3"/>
      <c r="J878" s="3"/>
      <c r="K878" s="3"/>
      <c r="L878" s="3"/>
      <c r="M878" s="3"/>
      <c r="N878" s="3"/>
      <c r="O878" s="3"/>
      <c r="P878" s="3"/>
      <c r="Q878" s="3"/>
      <c r="R878" s="3"/>
      <c r="S878" s="1"/>
      <c r="T878" s="1"/>
      <c r="U878" s="3"/>
      <c r="V878" s="3"/>
      <c r="W878" s="3"/>
      <c r="X878" s="3"/>
      <c r="Y878" s="3"/>
      <c r="Z878" s="3"/>
      <c r="AA878" s="3"/>
      <c r="AB878" s="3"/>
      <c r="AC878" s="3"/>
      <c r="AD878" s="3"/>
      <c r="AE878" s="3"/>
      <c r="AF878" s="3"/>
      <c r="AG878" s="3"/>
      <c r="AH878" s="3"/>
      <c r="AI878" s="3"/>
      <c r="AJ878" s="3"/>
      <c r="AK878" s="3"/>
      <c r="AL878" s="3"/>
      <c r="AM878" s="3"/>
      <c r="AN878" s="3"/>
      <c r="AO878" s="3"/>
    </row>
    <row r="879" spans="1:41" ht="12.75" customHeight="1" x14ac:dyDescent="0.2">
      <c r="A879" s="3"/>
      <c r="B879" s="3"/>
      <c r="C879" s="3"/>
      <c r="D879" s="43"/>
      <c r="E879" s="3"/>
      <c r="F879" s="3"/>
      <c r="G879" s="3"/>
      <c r="H879" s="3"/>
      <c r="I879" s="3"/>
      <c r="J879" s="3"/>
      <c r="K879" s="3"/>
      <c r="L879" s="3"/>
      <c r="M879" s="3"/>
      <c r="N879" s="3"/>
      <c r="O879" s="3"/>
      <c r="P879" s="3"/>
      <c r="Q879" s="3"/>
      <c r="R879" s="3"/>
      <c r="S879" s="1"/>
      <c r="T879" s="1"/>
      <c r="U879" s="3"/>
      <c r="V879" s="3"/>
      <c r="W879" s="3"/>
      <c r="X879" s="3"/>
      <c r="Y879" s="3"/>
      <c r="Z879" s="3"/>
      <c r="AA879" s="3"/>
      <c r="AB879" s="3"/>
      <c r="AC879" s="3"/>
      <c r="AD879" s="3"/>
      <c r="AE879" s="3"/>
      <c r="AF879" s="3"/>
      <c r="AG879" s="3"/>
      <c r="AH879" s="3"/>
      <c r="AI879" s="3"/>
      <c r="AJ879" s="3"/>
      <c r="AK879" s="3"/>
      <c r="AL879" s="3"/>
      <c r="AM879" s="3"/>
      <c r="AN879" s="3"/>
      <c r="AO879" s="3"/>
    </row>
    <row r="880" spans="1:41" ht="12.75" customHeight="1" x14ac:dyDescent="0.2">
      <c r="A880" s="3"/>
      <c r="B880" s="3"/>
      <c r="C880" s="3"/>
      <c r="D880" s="43"/>
      <c r="E880" s="3"/>
      <c r="F880" s="3"/>
      <c r="G880" s="3"/>
      <c r="H880" s="3"/>
      <c r="I880" s="3"/>
      <c r="J880" s="3"/>
      <c r="K880" s="3"/>
      <c r="L880" s="3"/>
      <c r="M880" s="3"/>
      <c r="N880" s="3"/>
      <c r="O880" s="3"/>
      <c r="P880" s="3"/>
      <c r="Q880" s="3"/>
      <c r="R880" s="3"/>
      <c r="S880" s="1"/>
      <c r="T880" s="1"/>
      <c r="U880" s="3"/>
      <c r="V880" s="3"/>
      <c r="W880" s="3"/>
      <c r="X880" s="3"/>
      <c r="Y880" s="3"/>
      <c r="Z880" s="3"/>
      <c r="AA880" s="3"/>
      <c r="AB880" s="3"/>
      <c r="AC880" s="3"/>
      <c r="AD880" s="3"/>
      <c r="AE880" s="3"/>
      <c r="AF880" s="3"/>
      <c r="AG880" s="3"/>
      <c r="AH880" s="3"/>
      <c r="AI880" s="3"/>
      <c r="AJ880" s="3"/>
      <c r="AK880" s="3"/>
      <c r="AL880" s="3"/>
      <c r="AM880" s="3"/>
      <c r="AN880" s="3"/>
      <c r="AO880" s="3"/>
    </row>
    <row r="881" spans="1:41" ht="12.75" customHeight="1" x14ac:dyDescent="0.2">
      <c r="A881" s="3"/>
      <c r="B881" s="3"/>
      <c r="C881" s="3"/>
      <c r="D881" s="43"/>
      <c r="E881" s="3"/>
      <c r="F881" s="3"/>
      <c r="G881" s="3"/>
      <c r="H881" s="3"/>
      <c r="I881" s="3"/>
      <c r="J881" s="3"/>
      <c r="K881" s="3"/>
      <c r="L881" s="3"/>
      <c r="M881" s="3"/>
      <c r="N881" s="3"/>
      <c r="O881" s="3"/>
      <c r="P881" s="3"/>
      <c r="Q881" s="3"/>
      <c r="R881" s="3"/>
      <c r="S881" s="1"/>
      <c r="T881" s="1"/>
      <c r="U881" s="3"/>
      <c r="V881" s="3"/>
      <c r="W881" s="3"/>
      <c r="X881" s="3"/>
      <c r="Y881" s="3"/>
      <c r="Z881" s="3"/>
      <c r="AA881" s="3"/>
      <c r="AB881" s="3"/>
      <c r="AC881" s="3"/>
      <c r="AD881" s="3"/>
      <c r="AE881" s="3"/>
      <c r="AF881" s="3"/>
      <c r="AG881" s="3"/>
      <c r="AH881" s="3"/>
      <c r="AI881" s="3"/>
      <c r="AJ881" s="3"/>
      <c r="AK881" s="3"/>
      <c r="AL881" s="3"/>
      <c r="AM881" s="3"/>
      <c r="AN881" s="3"/>
      <c r="AO881" s="3"/>
    </row>
    <row r="882" spans="1:41" ht="12.75" customHeight="1" x14ac:dyDescent="0.2">
      <c r="A882" s="3"/>
      <c r="B882" s="3"/>
      <c r="C882" s="3"/>
      <c r="D882" s="43"/>
      <c r="E882" s="3"/>
      <c r="F882" s="3"/>
      <c r="G882" s="3"/>
      <c r="H882" s="3"/>
      <c r="I882" s="3"/>
      <c r="J882" s="3"/>
      <c r="K882" s="3"/>
      <c r="L882" s="3"/>
      <c r="M882" s="3"/>
      <c r="N882" s="3"/>
      <c r="O882" s="3"/>
      <c r="P882" s="3"/>
      <c r="Q882" s="3"/>
      <c r="R882" s="3"/>
      <c r="S882" s="1"/>
      <c r="T882" s="1"/>
      <c r="U882" s="3"/>
      <c r="V882" s="3"/>
      <c r="W882" s="3"/>
      <c r="X882" s="3"/>
      <c r="Y882" s="3"/>
      <c r="Z882" s="3"/>
      <c r="AA882" s="3"/>
      <c r="AB882" s="3"/>
      <c r="AC882" s="3"/>
      <c r="AD882" s="3"/>
      <c r="AE882" s="3"/>
      <c r="AF882" s="3"/>
      <c r="AG882" s="3"/>
      <c r="AH882" s="3"/>
      <c r="AI882" s="3"/>
      <c r="AJ882" s="3"/>
      <c r="AK882" s="3"/>
      <c r="AL882" s="3"/>
      <c r="AM882" s="3"/>
      <c r="AN882" s="3"/>
      <c r="AO882" s="3"/>
    </row>
    <row r="883" spans="1:41" ht="12.75" customHeight="1" x14ac:dyDescent="0.2">
      <c r="A883" s="3"/>
      <c r="B883" s="3"/>
      <c r="C883" s="3"/>
      <c r="D883" s="43"/>
      <c r="E883" s="3"/>
      <c r="F883" s="3"/>
      <c r="G883" s="3"/>
      <c r="H883" s="3"/>
      <c r="I883" s="3"/>
      <c r="J883" s="3"/>
      <c r="K883" s="3"/>
      <c r="L883" s="3"/>
      <c r="M883" s="3"/>
      <c r="N883" s="3"/>
      <c r="O883" s="3"/>
      <c r="P883" s="3"/>
      <c r="Q883" s="3"/>
      <c r="R883" s="3"/>
      <c r="S883" s="1"/>
      <c r="T883" s="1"/>
      <c r="U883" s="3"/>
      <c r="V883" s="3"/>
      <c r="W883" s="3"/>
      <c r="X883" s="3"/>
      <c r="Y883" s="3"/>
      <c r="Z883" s="3"/>
      <c r="AA883" s="3"/>
      <c r="AB883" s="3"/>
      <c r="AC883" s="3"/>
      <c r="AD883" s="3"/>
      <c r="AE883" s="3"/>
      <c r="AF883" s="3"/>
      <c r="AG883" s="3"/>
      <c r="AH883" s="3"/>
      <c r="AI883" s="3"/>
      <c r="AJ883" s="3"/>
      <c r="AK883" s="3"/>
      <c r="AL883" s="3"/>
      <c r="AM883" s="3"/>
      <c r="AN883" s="3"/>
      <c r="AO883" s="3"/>
    </row>
    <row r="884" spans="1:41" ht="12.75" customHeight="1" x14ac:dyDescent="0.2">
      <c r="A884" s="3"/>
      <c r="B884" s="3"/>
      <c r="C884" s="3"/>
      <c r="D884" s="43"/>
      <c r="E884" s="3"/>
      <c r="F884" s="3"/>
      <c r="G884" s="3"/>
      <c r="H884" s="3"/>
      <c r="I884" s="3"/>
      <c r="J884" s="3"/>
      <c r="K884" s="3"/>
      <c r="L884" s="3"/>
      <c r="M884" s="3"/>
      <c r="N884" s="3"/>
      <c r="O884" s="3"/>
      <c r="P884" s="3"/>
      <c r="Q884" s="3"/>
      <c r="R884" s="3"/>
      <c r="S884" s="1"/>
      <c r="T884" s="1"/>
      <c r="U884" s="3"/>
      <c r="V884" s="3"/>
      <c r="W884" s="3"/>
      <c r="X884" s="3"/>
      <c r="Y884" s="3"/>
      <c r="Z884" s="3"/>
      <c r="AA884" s="3"/>
      <c r="AB884" s="3"/>
      <c r="AC884" s="3"/>
      <c r="AD884" s="3"/>
      <c r="AE884" s="3"/>
      <c r="AF884" s="3"/>
      <c r="AG884" s="3"/>
      <c r="AH884" s="3"/>
      <c r="AI884" s="3"/>
      <c r="AJ884" s="3"/>
      <c r="AK884" s="3"/>
      <c r="AL884" s="3"/>
      <c r="AM884" s="3"/>
      <c r="AN884" s="3"/>
      <c r="AO884" s="3"/>
    </row>
    <row r="885" spans="1:41" ht="12.75" customHeight="1" x14ac:dyDescent="0.2">
      <c r="A885" s="3"/>
      <c r="B885" s="3"/>
      <c r="C885" s="3"/>
      <c r="D885" s="43"/>
      <c r="E885" s="3"/>
      <c r="F885" s="3"/>
      <c r="G885" s="3"/>
      <c r="H885" s="3"/>
      <c r="I885" s="3"/>
      <c r="J885" s="3"/>
      <c r="K885" s="3"/>
      <c r="L885" s="3"/>
      <c r="M885" s="3"/>
      <c r="N885" s="3"/>
      <c r="O885" s="3"/>
      <c r="P885" s="3"/>
      <c r="Q885" s="3"/>
      <c r="R885" s="3"/>
      <c r="S885" s="1"/>
      <c r="T885" s="1"/>
      <c r="U885" s="3"/>
      <c r="V885" s="3"/>
      <c r="W885" s="3"/>
      <c r="X885" s="3"/>
      <c r="Y885" s="3"/>
      <c r="Z885" s="3"/>
      <c r="AA885" s="3"/>
      <c r="AB885" s="3"/>
      <c r="AC885" s="3"/>
      <c r="AD885" s="3"/>
      <c r="AE885" s="3"/>
      <c r="AF885" s="3"/>
      <c r="AG885" s="3"/>
      <c r="AH885" s="3"/>
      <c r="AI885" s="3"/>
      <c r="AJ885" s="3"/>
      <c r="AK885" s="3"/>
      <c r="AL885" s="3"/>
      <c r="AM885" s="3"/>
      <c r="AN885" s="3"/>
      <c r="AO885" s="3"/>
    </row>
    <row r="886" spans="1:41" ht="12.75" customHeight="1" x14ac:dyDescent="0.2">
      <c r="A886" s="3"/>
      <c r="B886" s="3"/>
      <c r="C886" s="3"/>
      <c r="D886" s="43"/>
      <c r="E886" s="3"/>
      <c r="F886" s="3"/>
      <c r="G886" s="3"/>
      <c r="H886" s="3"/>
      <c r="I886" s="3"/>
      <c r="J886" s="3"/>
      <c r="K886" s="3"/>
      <c r="L886" s="3"/>
      <c r="M886" s="3"/>
      <c r="N886" s="3"/>
      <c r="O886" s="3"/>
      <c r="P886" s="3"/>
      <c r="Q886" s="3"/>
      <c r="R886" s="3"/>
      <c r="S886" s="1"/>
      <c r="T886" s="1"/>
      <c r="U886" s="3"/>
      <c r="V886" s="3"/>
      <c r="W886" s="3"/>
      <c r="X886" s="3"/>
      <c r="Y886" s="3"/>
      <c r="Z886" s="3"/>
      <c r="AA886" s="3"/>
      <c r="AB886" s="3"/>
      <c r="AC886" s="3"/>
      <c r="AD886" s="3"/>
      <c r="AE886" s="3"/>
      <c r="AF886" s="3"/>
      <c r="AG886" s="3"/>
      <c r="AH886" s="3"/>
      <c r="AI886" s="3"/>
      <c r="AJ886" s="3"/>
      <c r="AK886" s="3"/>
      <c r="AL886" s="3"/>
      <c r="AM886" s="3"/>
      <c r="AN886" s="3"/>
      <c r="AO886" s="3"/>
    </row>
    <row r="887" spans="1:41" ht="12.75" customHeight="1" x14ac:dyDescent="0.2">
      <c r="A887" s="3"/>
      <c r="B887" s="3"/>
      <c r="C887" s="3"/>
      <c r="D887" s="43"/>
      <c r="E887" s="3"/>
      <c r="F887" s="3"/>
      <c r="G887" s="3"/>
      <c r="H887" s="3"/>
      <c r="I887" s="3"/>
      <c r="J887" s="3"/>
      <c r="K887" s="3"/>
      <c r="L887" s="3"/>
      <c r="M887" s="3"/>
      <c r="N887" s="3"/>
      <c r="O887" s="3"/>
      <c r="P887" s="3"/>
      <c r="Q887" s="3"/>
      <c r="R887" s="3"/>
      <c r="S887" s="1"/>
      <c r="T887" s="1"/>
      <c r="U887" s="3"/>
      <c r="V887" s="3"/>
      <c r="W887" s="3"/>
      <c r="X887" s="3"/>
      <c r="Y887" s="3"/>
      <c r="Z887" s="3"/>
      <c r="AA887" s="3"/>
      <c r="AB887" s="3"/>
      <c r="AC887" s="3"/>
      <c r="AD887" s="3"/>
      <c r="AE887" s="3"/>
      <c r="AF887" s="3"/>
      <c r="AG887" s="3"/>
      <c r="AH887" s="3"/>
      <c r="AI887" s="3"/>
      <c r="AJ887" s="3"/>
      <c r="AK887" s="3"/>
      <c r="AL887" s="3"/>
      <c r="AM887" s="3"/>
      <c r="AN887" s="3"/>
      <c r="AO887" s="3"/>
    </row>
    <row r="888" spans="1:41" ht="12.75" customHeight="1" x14ac:dyDescent="0.2">
      <c r="A888" s="3"/>
      <c r="B888" s="3"/>
      <c r="C888" s="3"/>
      <c r="D888" s="43"/>
      <c r="E888" s="3"/>
      <c r="F888" s="3"/>
      <c r="G888" s="3"/>
      <c r="H888" s="3"/>
      <c r="I888" s="3"/>
      <c r="J888" s="3"/>
      <c r="K888" s="3"/>
      <c r="L888" s="3"/>
      <c r="M888" s="3"/>
      <c r="N888" s="3"/>
      <c r="O888" s="3"/>
      <c r="P888" s="3"/>
      <c r="Q888" s="3"/>
      <c r="R888" s="3"/>
      <c r="S888" s="1"/>
      <c r="T888" s="1"/>
      <c r="U888" s="3"/>
      <c r="V888" s="3"/>
      <c r="W888" s="3"/>
      <c r="X888" s="3"/>
      <c r="Y888" s="3"/>
      <c r="Z888" s="3"/>
      <c r="AA888" s="3"/>
      <c r="AB888" s="3"/>
      <c r="AC888" s="3"/>
      <c r="AD888" s="3"/>
      <c r="AE888" s="3"/>
      <c r="AF888" s="3"/>
      <c r="AG888" s="3"/>
      <c r="AH888" s="3"/>
      <c r="AI888" s="3"/>
      <c r="AJ888" s="3"/>
      <c r="AK888" s="3"/>
      <c r="AL888" s="3"/>
      <c r="AM888" s="3"/>
      <c r="AN888" s="3"/>
      <c r="AO888" s="3"/>
    </row>
    <row r="889" spans="1:41" ht="12.75" customHeight="1" x14ac:dyDescent="0.2">
      <c r="A889" s="3"/>
      <c r="B889" s="3"/>
      <c r="C889" s="3"/>
      <c r="D889" s="43"/>
      <c r="E889" s="3"/>
      <c r="F889" s="3"/>
      <c r="G889" s="3"/>
      <c r="H889" s="3"/>
      <c r="I889" s="3"/>
      <c r="J889" s="3"/>
      <c r="K889" s="3"/>
      <c r="L889" s="3"/>
      <c r="M889" s="3"/>
      <c r="N889" s="3"/>
      <c r="O889" s="3"/>
      <c r="P889" s="3"/>
      <c r="Q889" s="3"/>
      <c r="R889" s="3"/>
      <c r="S889" s="1"/>
      <c r="T889" s="1"/>
      <c r="U889" s="3"/>
      <c r="V889" s="3"/>
      <c r="W889" s="3"/>
      <c r="X889" s="3"/>
      <c r="Y889" s="3"/>
      <c r="Z889" s="3"/>
      <c r="AA889" s="3"/>
      <c r="AB889" s="3"/>
      <c r="AC889" s="3"/>
      <c r="AD889" s="3"/>
      <c r="AE889" s="3"/>
      <c r="AF889" s="3"/>
      <c r="AG889" s="3"/>
      <c r="AH889" s="3"/>
      <c r="AI889" s="3"/>
      <c r="AJ889" s="3"/>
      <c r="AK889" s="3"/>
      <c r="AL889" s="3"/>
      <c r="AM889" s="3"/>
      <c r="AN889" s="3"/>
      <c r="AO889" s="3"/>
    </row>
    <row r="890" spans="1:41" ht="12.75" customHeight="1" x14ac:dyDescent="0.2">
      <c r="A890" s="3"/>
      <c r="B890" s="3"/>
      <c r="C890" s="3"/>
      <c r="D890" s="43"/>
      <c r="E890" s="3"/>
      <c r="F890" s="3"/>
      <c r="G890" s="3"/>
      <c r="H890" s="3"/>
      <c r="I890" s="3"/>
      <c r="J890" s="3"/>
      <c r="K890" s="3"/>
      <c r="L890" s="3"/>
      <c r="M890" s="3"/>
      <c r="N890" s="3"/>
      <c r="O890" s="3"/>
      <c r="P890" s="3"/>
      <c r="Q890" s="3"/>
      <c r="R890" s="3"/>
      <c r="S890" s="1"/>
      <c r="T890" s="1"/>
      <c r="U890" s="3"/>
      <c r="V890" s="3"/>
      <c r="W890" s="3"/>
      <c r="X890" s="3"/>
      <c r="Y890" s="3"/>
      <c r="Z890" s="3"/>
      <c r="AA890" s="3"/>
      <c r="AB890" s="3"/>
      <c r="AC890" s="3"/>
      <c r="AD890" s="3"/>
      <c r="AE890" s="3"/>
      <c r="AF890" s="3"/>
      <c r="AG890" s="3"/>
      <c r="AH890" s="3"/>
      <c r="AI890" s="3"/>
      <c r="AJ890" s="3"/>
      <c r="AK890" s="3"/>
      <c r="AL890" s="3"/>
      <c r="AM890" s="3"/>
      <c r="AN890" s="3"/>
      <c r="AO890" s="3"/>
    </row>
    <row r="891" spans="1:41" ht="12.75" customHeight="1" x14ac:dyDescent="0.2">
      <c r="A891" s="3"/>
      <c r="B891" s="3"/>
      <c r="C891" s="3"/>
      <c r="D891" s="43"/>
      <c r="E891" s="3"/>
      <c r="F891" s="3"/>
      <c r="G891" s="3"/>
      <c r="H891" s="3"/>
      <c r="I891" s="3"/>
      <c r="J891" s="3"/>
      <c r="K891" s="3"/>
      <c r="L891" s="3"/>
      <c r="M891" s="3"/>
      <c r="N891" s="3"/>
      <c r="O891" s="3"/>
      <c r="P891" s="3"/>
      <c r="Q891" s="3"/>
      <c r="R891" s="3"/>
      <c r="S891" s="1"/>
      <c r="T891" s="1"/>
      <c r="U891" s="3"/>
      <c r="V891" s="3"/>
      <c r="W891" s="3"/>
      <c r="X891" s="3"/>
      <c r="Y891" s="3"/>
      <c r="Z891" s="3"/>
      <c r="AA891" s="3"/>
      <c r="AB891" s="3"/>
      <c r="AC891" s="3"/>
      <c r="AD891" s="3"/>
      <c r="AE891" s="3"/>
      <c r="AF891" s="3"/>
      <c r="AG891" s="3"/>
      <c r="AH891" s="3"/>
      <c r="AI891" s="3"/>
      <c r="AJ891" s="3"/>
      <c r="AK891" s="3"/>
      <c r="AL891" s="3"/>
      <c r="AM891" s="3"/>
      <c r="AN891" s="3"/>
      <c r="AO891" s="3"/>
    </row>
    <row r="892" spans="1:41" ht="12.75" customHeight="1" x14ac:dyDescent="0.2">
      <c r="A892" s="3"/>
      <c r="B892" s="3"/>
      <c r="C892" s="3"/>
      <c r="D892" s="43"/>
      <c r="E892" s="3"/>
      <c r="F892" s="3"/>
      <c r="G892" s="3"/>
      <c r="H892" s="3"/>
      <c r="I892" s="3"/>
      <c r="J892" s="3"/>
      <c r="K892" s="3"/>
      <c r="L892" s="3"/>
      <c r="M892" s="3"/>
      <c r="N892" s="3"/>
      <c r="O892" s="3"/>
      <c r="P892" s="3"/>
      <c r="Q892" s="3"/>
      <c r="R892" s="3"/>
      <c r="S892" s="1"/>
      <c r="T892" s="1"/>
      <c r="U892" s="3"/>
      <c r="V892" s="3"/>
      <c r="W892" s="3"/>
      <c r="X892" s="3"/>
      <c r="Y892" s="3"/>
      <c r="Z892" s="3"/>
      <c r="AA892" s="3"/>
      <c r="AB892" s="3"/>
      <c r="AC892" s="3"/>
      <c r="AD892" s="3"/>
      <c r="AE892" s="3"/>
      <c r="AF892" s="3"/>
      <c r="AG892" s="3"/>
      <c r="AH892" s="3"/>
      <c r="AI892" s="3"/>
      <c r="AJ892" s="3"/>
      <c r="AK892" s="3"/>
      <c r="AL892" s="3"/>
      <c r="AM892" s="3"/>
      <c r="AN892" s="3"/>
      <c r="AO892" s="3"/>
    </row>
    <row r="893" spans="1:41" ht="12.75" customHeight="1" x14ac:dyDescent="0.2">
      <c r="A893" s="3"/>
      <c r="B893" s="3"/>
      <c r="C893" s="3"/>
      <c r="D893" s="43"/>
      <c r="E893" s="3"/>
      <c r="F893" s="3"/>
      <c r="G893" s="3"/>
      <c r="H893" s="3"/>
      <c r="I893" s="3"/>
      <c r="J893" s="3"/>
      <c r="K893" s="3"/>
      <c r="L893" s="3"/>
      <c r="M893" s="3"/>
      <c r="N893" s="3"/>
      <c r="O893" s="3"/>
      <c r="P893" s="3"/>
      <c r="Q893" s="3"/>
      <c r="R893" s="3"/>
      <c r="S893" s="1"/>
      <c r="T893" s="1"/>
      <c r="U893" s="3"/>
      <c r="V893" s="3"/>
      <c r="W893" s="3"/>
      <c r="X893" s="3"/>
      <c r="Y893" s="3"/>
      <c r="Z893" s="3"/>
      <c r="AA893" s="3"/>
      <c r="AB893" s="3"/>
      <c r="AC893" s="3"/>
      <c r="AD893" s="3"/>
      <c r="AE893" s="3"/>
      <c r="AF893" s="3"/>
      <c r="AG893" s="3"/>
      <c r="AH893" s="3"/>
      <c r="AI893" s="3"/>
      <c r="AJ893" s="3"/>
      <c r="AK893" s="3"/>
      <c r="AL893" s="3"/>
      <c r="AM893" s="3"/>
      <c r="AN893" s="3"/>
      <c r="AO893" s="3"/>
    </row>
    <row r="894" spans="1:41" ht="12.75" customHeight="1" x14ac:dyDescent="0.2">
      <c r="A894" s="3"/>
      <c r="B894" s="3"/>
      <c r="C894" s="3"/>
      <c r="D894" s="43"/>
      <c r="E894" s="3"/>
      <c r="F894" s="3"/>
      <c r="G894" s="3"/>
      <c r="H894" s="3"/>
      <c r="I894" s="3"/>
      <c r="J894" s="3"/>
      <c r="K894" s="3"/>
      <c r="L894" s="3"/>
      <c r="M894" s="3"/>
      <c r="N894" s="3"/>
      <c r="O894" s="3"/>
      <c r="P894" s="3"/>
      <c r="Q894" s="3"/>
      <c r="R894" s="3"/>
      <c r="S894" s="1"/>
      <c r="T894" s="1"/>
      <c r="U894" s="3"/>
      <c r="V894" s="3"/>
      <c r="W894" s="3"/>
      <c r="X894" s="3"/>
      <c r="Y894" s="3"/>
      <c r="Z894" s="3"/>
      <c r="AA894" s="3"/>
      <c r="AB894" s="3"/>
      <c r="AC894" s="3"/>
      <c r="AD894" s="3"/>
      <c r="AE894" s="3"/>
      <c r="AF894" s="3"/>
      <c r="AG894" s="3"/>
      <c r="AH894" s="3"/>
      <c r="AI894" s="3"/>
      <c r="AJ894" s="3"/>
      <c r="AK894" s="3"/>
      <c r="AL894" s="3"/>
      <c r="AM894" s="3"/>
      <c r="AN894" s="3"/>
      <c r="AO894" s="3"/>
    </row>
    <row r="895" spans="1:41" ht="12.75" customHeight="1" x14ac:dyDescent="0.2">
      <c r="A895" s="3"/>
      <c r="B895" s="3"/>
      <c r="C895" s="3"/>
      <c r="D895" s="43"/>
      <c r="E895" s="3"/>
      <c r="F895" s="3"/>
      <c r="G895" s="3"/>
      <c r="H895" s="3"/>
      <c r="I895" s="3"/>
      <c r="J895" s="3"/>
      <c r="K895" s="3"/>
      <c r="L895" s="3"/>
      <c r="M895" s="3"/>
      <c r="N895" s="3"/>
      <c r="O895" s="3"/>
      <c r="P895" s="3"/>
      <c r="Q895" s="3"/>
      <c r="R895" s="3"/>
      <c r="S895" s="1"/>
      <c r="T895" s="1"/>
      <c r="U895" s="3"/>
      <c r="V895" s="3"/>
      <c r="W895" s="3"/>
      <c r="X895" s="3"/>
      <c r="Y895" s="3"/>
      <c r="Z895" s="3"/>
      <c r="AA895" s="3"/>
      <c r="AB895" s="3"/>
      <c r="AC895" s="3"/>
      <c r="AD895" s="3"/>
      <c r="AE895" s="3"/>
      <c r="AF895" s="3"/>
      <c r="AG895" s="3"/>
      <c r="AH895" s="3"/>
      <c r="AI895" s="3"/>
      <c r="AJ895" s="3"/>
      <c r="AK895" s="3"/>
      <c r="AL895" s="3"/>
      <c r="AM895" s="3"/>
      <c r="AN895" s="3"/>
      <c r="AO895" s="3"/>
    </row>
    <row r="896" spans="1:41" ht="12.75" customHeight="1" x14ac:dyDescent="0.2">
      <c r="A896" s="3"/>
      <c r="B896" s="3"/>
      <c r="C896" s="3"/>
      <c r="D896" s="43"/>
      <c r="E896" s="3"/>
      <c r="F896" s="3"/>
      <c r="G896" s="3"/>
      <c r="H896" s="3"/>
      <c r="I896" s="3"/>
      <c r="J896" s="3"/>
      <c r="K896" s="3"/>
      <c r="L896" s="3"/>
      <c r="M896" s="3"/>
      <c r="N896" s="3"/>
      <c r="O896" s="3"/>
      <c r="P896" s="3"/>
      <c r="Q896" s="3"/>
      <c r="R896" s="3"/>
      <c r="S896" s="1"/>
      <c r="T896" s="1"/>
      <c r="U896" s="3"/>
      <c r="V896" s="3"/>
      <c r="W896" s="3"/>
      <c r="X896" s="3"/>
      <c r="Y896" s="3"/>
      <c r="Z896" s="3"/>
      <c r="AA896" s="3"/>
      <c r="AB896" s="3"/>
      <c r="AC896" s="3"/>
      <c r="AD896" s="3"/>
      <c r="AE896" s="3"/>
      <c r="AF896" s="3"/>
      <c r="AG896" s="3"/>
      <c r="AH896" s="3"/>
      <c r="AI896" s="3"/>
      <c r="AJ896" s="3"/>
      <c r="AK896" s="3"/>
      <c r="AL896" s="3"/>
      <c r="AM896" s="3"/>
      <c r="AN896" s="3"/>
      <c r="AO896" s="3"/>
    </row>
    <row r="897" spans="1:41" ht="12.75" customHeight="1" x14ac:dyDescent="0.2">
      <c r="A897" s="3"/>
      <c r="B897" s="3"/>
      <c r="C897" s="3"/>
      <c r="D897" s="43"/>
      <c r="E897" s="3"/>
      <c r="F897" s="3"/>
      <c r="G897" s="3"/>
      <c r="H897" s="3"/>
      <c r="I897" s="3"/>
      <c r="J897" s="3"/>
      <c r="K897" s="3"/>
      <c r="L897" s="3"/>
      <c r="M897" s="3"/>
      <c r="N897" s="3"/>
      <c r="O897" s="3"/>
      <c r="P897" s="3"/>
      <c r="Q897" s="3"/>
      <c r="R897" s="3"/>
      <c r="S897" s="1"/>
      <c r="T897" s="1"/>
      <c r="U897" s="3"/>
      <c r="V897" s="3"/>
      <c r="W897" s="3"/>
      <c r="X897" s="3"/>
      <c r="Y897" s="3"/>
      <c r="Z897" s="3"/>
      <c r="AA897" s="3"/>
      <c r="AB897" s="3"/>
      <c r="AC897" s="3"/>
      <c r="AD897" s="3"/>
      <c r="AE897" s="3"/>
      <c r="AF897" s="3"/>
      <c r="AG897" s="3"/>
      <c r="AH897" s="3"/>
      <c r="AI897" s="3"/>
      <c r="AJ897" s="3"/>
      <c r="AK897" s="3"/>
      <c r="AL897" s="3"/>
      <c r="AM897" s="3"/>
      <c r="AN897" s="3"/>
      <c r="AO897" s="3"/>
    </row>
    <row r="898" spans="1:41" ht="12.75" customHeight="1" x14ac:dyDescent="0.2">
      <c r="A898" s="3"/>
      <c r="B898" s="3"/>
      <c r="C898" s="3"/>
      <c r="D898" s="43"/>
      <c r="E898" s="3"/>
      <c r="F898" s="3"/>
      <c r="G898" s="3"/>
      <c r="H898" s="3"/>
      <c r="I898" s="3"/>
      <c r="J898" s="3"/>
      <c r="K898" s="3"/>
      <c r="L898" s="3"/>
      <c r="M898" s="3"/>
      <c r="N898" s="3"/>
      <c r="O898" s="3"/>
      <c r="P898" s="3"/>
      <c r="Q898" s="3"/>
      <c r="R898" s="3"/>
      <c r="S898" s="1"/>
      <c r="T898" s="1"/>
      <c r="U898" s="3"/>
      <c r="V898" s="3"/>
      <c r="W898" s="3"/>
      <c r="X898" s="3"/>
      <c r="Y898" s="3"/>
      <c r="Z898" s="3"/>
      <c r="AA898" s="3"/>
      <c r="AB898" s="3"/>
      <c r="AC898" s="3"/>
      <c r="AD898" s="3"/>
      <c r="AE898" s="3"/>
      <c r="AF898" s="3"/>
      <c r="AG898" s="3"/>
      <c r="AH898" s="3"/>
      <c r="AI898" s="3"/>
      <c r="AJ898" s="3"/>
      <c r="AK898" s="3"/>
      <c r="AL898" s="3"/>
      <c r="AM898" s="3"/>
      <c r="AN898" s="3"/>
      <c r="AO898" s="3"/>
    </row>
    <row r="899" spans="1:41" ht="12.75" customHeight="1" x14ac:dyDescent="0.2">
      <c r="A899" s="3"/>
      <c r="B899" s="3"/>
      <c r="C899" s="3"/>
      <c r="D899" s="43"/>
      <c r="E899" s="3"/>
      <c r="F899" s="3"/>
      <c r="G899" s="3"/>
      <c r="H899" s="3"/>
      <c r="I899" s="3"/>
      <c r="J899" s="3"/>
      <c r="K899" s="3"/>
      <c r="L899" s="3"/>
      <c r="M899" s="3"/>
      <c r="N899" s="3"/>
      <c r="O899" s="3"/>
      <c r="P899" s="3"/>
      <c r="Q899" s="3"/>
      <c r="R899" s="3"/>
      <c r="S899" s="1"/>
      <c r="T899" s="1"/>
      <c r="U899" s="3"/>
      <c r="V899" s="3"/>
      <c r="W899" s="3"/>
      <c r="X899" s="3"/>
      <c r="Y899" s="3"/>
      <c r="Z899" s="3"/>
      <c r="AA899" s="3"/>
      <c r="AB899" s="3"/>
      <c r="AC899" s="3"/>
      <c r="AD899" s="3"/>
      <c r="AE899" s="3"/>
      <c r="AF899" s="3"/>
      <c r="AG899" s="3"/>
      <c r="AH899" s="3"/>
      <c r="AI899" s="3"/>
      <c r="AJ899" s="3"/>
      <c r="AK899" s="3"/>
      <c r="AL899" s="3"/>
      <c r="AM899" s="3"/>
      <c r="AN899" s="3"/>
      <c r="AO899" s="3"/>
    </row>
    <row r="900" spans="1:41" ht="12.75" customHeight="1" x14ac:dyDescent="0.2">
      <c r="A900" s="3"/>
      <c r="B900" s="3"/>
      <c r="C900" s="3"/>
      <c r="D900" s="43"/>
      <c r="E900" s="3"/>
      <c r="F900" s="3"/>
      <c r="G900" s="3"/>
      <c r="H900" s="3"/>
      <c r="I900" s="3"/>
      <c r="J900" s="3"/>
      <c r="K900" s="3"/>
      <c r="L900" s="3"/>
      <c r="M900" s="3"/>
      <c r="N900" s="3"/>
      <c r="O900" s="3"/>
      <c r="P900" s="3"/>
      <c r="Q900" s="3"/>
      <c r="R900" s="3"/>
      <c r="S900" s="1"/>
      <c r="T900" s="1"/>
      <c r="U900" s="3"/>
      <c r="V900" s="3"/>
      <c r="W900" s="3"/>
      <c r="X900" s="3"/>
      <c r="Y900" s="3"/>
      <c r="Z900" s="3"/>
      <c r="AA900" s="3"/>
      <c r="AB900" s="3"/>
      <c r="AC900" s="3"/>
      <c r="AD900" s="3"/>
      <c r="AE900" s="3"/>
      <c r="AF900" s="3"/>
      <c r="AG900" s="3"/>
      <c r="AH900" s="3"/>
      <c r="AI900" s="3"/>
      <c r="AJ900" s="3"/>
      <c r="AK900" s="3"/>
      <c r="AL900" s="3"/>
      <c r="AM900" s="3"/>
      <c r="AN900" s="3"/>
      <c r="AO900" s="3"/>
    </row>
    <row r="901" spans="1:41" ht="12.75" customHeight="1" x14ac:dyDescent="0.2">
      <c r="A901" s="3"/>
      <c r="B901" s="3"/>
      <c r="C901" s="3"/>
      <c r="D901" s="43"/>
      <c r="E901" s="3"/>
      <c r="F901" s="3"/>
      <c r="G901" s="3"/>
      <c r="H901" s="3"/>
      <c r="I901" s="3"/>
      <c r="J901" s="3"/>
      <c r="K901" s="3"/>
      <c r="L901" s="3"/>
      <c r="M901" s="3"/>
      <c r="N901" s="3"/>
      <c r="O901" s="3"/>
      <c r="P901" s="3"/>
      <c r="Q901" s="3"/>
      <c r="R901" s="3"/>
      <c r="S901" s="1"/>
      <c r="T901" s="1"/>
      <c r="U901" s="3"/>
      <c r="V901" s="3"/>
      <c r="W901" s="3"/>
      <c r="X901" s="3"/>
      <c r="Y901" s="3"/>
      <c r="Z901" s="3"/>
      <c r="AA901" s="3"/>
      <c r="AB901" s="3"/>
      <c r="AC901" s="3"/>
      <c r="AD901" s="3"/>
      <c r="AE901" s="3"/>
      <c r="AF901" s="3"/>
      <c r="AG901" s="3"/>
      <c r="AH901" s="3"/>
      <c r="AI901" s="3"/>
      <c r="AJ901" s="3"/>
      <c r="AK901" s="3"/>
      <c r="AL901" s="3"/>
      <c r="AM901" s="3"/>
      <c r="AN901" s="3"/>
      <c r="AO901" s="3"/>
    </row>
    <row r="902" spans="1:41" ht="12.75" customHeight="1" x14ac:dyDescent="0.2">
      <c r="A902" s="3"/>
      <c r="B902" s="3"/>
      <c r="C902" s="3"/>
      <c r="D902" s="43"/>
      <c r="E902" s="3"/>
      <c r="F902" s="3"/>
      <c r="G902" s="3"/>
      <c r="H902" s="3"/>
      <c r="I902" s="3"/>
      <c r="J902" s="3"/>
      <c r="K902" s="3"/>
      <c r="L902" s="3"/>
      <c r="M902" s="3"/>
      <c r="N902" s="3"/>
      <c r="O902" s="3"/>
      <c r="P902" s="3"/>
      <c r="Q902" s="3"/>
      <c r="R902" s="3"/>
      <c r="S902" s="1"/>
      <c r="T902" s="1"/>
      <c r="U902" s="3"/>
      <c r="V902" s="3"/>
      <c r="W902" s="3"/>
      <c r="X902" s="3"/>
      <c r="Y902" s="3"/>
      <c r="Z902" s="3"/>
      <c r="AA902" s="3"/>
      <c r="AB902" s="3"/>
      <c r="AC902" s="3"/>
      <c r="AD902" s="3"/>
      <c r="AE902" s="3"/>
      <c r="AF902" s="3"/>
      <c r="AG902" s="3"/>
      <c r="AH902" s="3"/>
      <c r="AI902" s="3"/>
      <c r="AJ902" s="3"/>
      <c r="AK902" s="3"/>
      <c r="AL902" s="3"/>
      <c r="AM902" s="3"/>
      <c r="AN902" s="3"/>
      <c r="AO902" s="3"/>
    </row>
    <row r="903" spans="1:41" ht="12.75" customHeight="1" x14ac:dyDescent="0.2">
      <c r="A903" s="3"/>
      <c r="B903" s="3"/>
      <c r="C903" s="3"/>
      <c r="D903" s="43"/>
      <c r="E903" s="3"/>
      <c r="F903" s="3"/>
      <c r="G903" s="3"/>
      <c r="H903" s="3"/>
      <c r="I903" s="3"/>
      <c r="J903" s="3"/>
      <c r="K903" s="3"/>
      <c r="L903" s="3"/>
      <c r="M903" s="3"/>
      <c r="N903" s="3"/>
      <c r="O903" s="3"/>
      <c r="P903" s="3"/>
      <c r="Q903" s="3"/>
      <c r="R903" s="3"/>
      <c r="S903" s="1"/>
      <c r="T903" s="1"/>
      <c r="U903" s="3"/>
      <c r="V903" s="3"/>
      <c r="W903" s="3"/>
      <c r="X903" s="3"/>
      <c r="Y903" s="3"/>
      <c r="Z903" s="3"/>
      <c r="AA903" s="3"/>
      <c r="AB903" s="3"/>
      <c r="AC903" s="3"/>
      <c r="AD903" s="3"/>
      <c r="AE903" s="3"/>
      <c r="AF903" s="3"/>
      <c r="AG903" s="3"/>
      <c r="AH903" s="3"/>
      <c r="AI903" s="3"/>
      <c r="AJ903" s="3"/>
      <c r="AK903" s="3"/>
      <c r="AL903" s="3"/>
      <c r="AM903" s="3"/>
      <c r="AN903" s="3"/>
      <c r="AO903" s="3"/>
    </row>
    <row r="904" spans="1:41" ht="12.75" customHeight="1" x14ac:dyDescent="0.2">
      <c r="A904" s="3"/>
      <c r="B904" s="3"/>
      <c r="C904" s="3"/>
      <c r="D904" s="43"/>
      <c r="E904" s="3"/>
      <c r="F904" s="3"/>
      <c r="G904" s="3"/>
      <c r="H904" s="3"/>
      <c r="I904" s="3"/>
      <c r="J904" s="3"/>
      <c r="K904" s="3"/>
      <c r="L904" s="3"/>
      <c r="M904" s="3"/>
      <c r="N904" s="3"/>
      <c r="O904" s="3"/>
      <c r="P904" s="3"/>
      <c r="Q904" s="3"/>
      <c r="R904" s="3"/>
      <c r="S904" s="1"/>
      <c r="T904" s="1"/>
      <c r="U904" s="3"/>
      <c r="V904" s="3"/>
      <c r="W904" s="3"/>
      <c r="X904" s="3"/>
      <c r="Y904" s="3"/>
      <c r="Z904" s="3"/>
      <c r="AA904" s="3"/>
      <c r="AB904" s="3"/>
      <c r="AC904" s="3"/>
      <c r="AD904" s="3"/>
      <c r="AE904" s="3"/>
      <c r="AF904" s="3"/>
      <c r="AG904" s="3"/>
      <c r="AH904" s="3"/>
      <c r="AI904" s="3"/>
      <c r="AJ904" s="3"/>
      <c r="AK904" s="3"/>
      <c r="AL904" s="3"/>
      <c r="AM904" s="3"/>
      <c r="AN904" s="3"/>
      <c r="AO904" s="3"/>
    </row>
    <row r="905" spans="1:41" ht="12.75" customHeight="1" x14ac:dyDescent="0.2">
      <c r="A905" s="3"/>
      <c r="B905" s="3"/>
      <c r="C905" s="3"/>
      <c r="D905" s="43"/>
      <c r="E905" s="3"/>
      <c r="F905" s="3"/>
      <c r="G905" s="3"/>
      <c r="H905" s="3"/>
      <c r="I905" s="3"/>
      <c r="J905" s="3"/>
      <c r="K905" s="3"/>
      <c r="L905" s="3"/>
      <c r="M905" s="3"/>
      <c r="N905" s="3"/>
      <c r="O905" s="3"/>
      <c r="P905" s="3"/>
      <c r="Q905" s="3"/>
      <c r="R905" s="3"/>
      <c r="S905" s="1"/>
      <c r="T905" s="1"/>
      <c r="U905" s="3"/>
      <c r="V905" s="3"/>
      <c r="W905" s="3"/>
      <c r="X905" s="3"/>
      <c r="Y905" s="3"/>
      <c r="Z905" s="3"/>
      <c r="AA905" s="3"/>
      <c r="AB905" s="3"/>
      <c r="AC905" s="3"/>
      <c r="AD905" s="3"/>
      <c r="AE905" s="3"/>
      <c r="AF905" s="3"/>
      <c r="AG905" s="3"/>
      <c r="AH905" s="3"/>
      <c r="AI905" s="3"/>
      <c r="AJ905" s="3"/>
      <c r="AK905" s="3"/>
      <c r="AL905" s="3"/>
      <c r="AM905" s="3"/>
      <c r="AN905" s="3"/>
      <c r="AO905" s="3"/>
    </row>
    <row r="906" spans="1:41" ht="12.75" customHeight="1" x14ac:dyDescent="0.2">
      <c r="A906" s="3"/>
      <c r="B906" s="3"/>
      <c r="C906" s="3"/>
      <c r="D906" s="43"/>
      <c r="E906" s="3"/>
      <c r="F906" s="3"/>
      <c r="G906" s="3"/>
      <c r="H906" s="3"/>
      <c r="I906" s="3"/>
      <c r="J906" s="3"/>
      <c r="K906" s="3"/>
      <c r="L906" s="3"/>
      <c r="M906" s="3"/>
      <c r="N906" s="3"/>
      <c r="O906" s="3"/>
      <c r="P906" s="3"/>
      <c r="Q906" s="3"/>
      <c r="R906" s="3"/>
      <c r="S906" s="1"/>
      <c r="T906" s="1"/>
      <c r="U906" s="3"/>
      <c r="V906" s="3"/>
      <c r="W906" s="3"/>
      <c r="X906" s="3"/>
      <c r="Y906" s="3"/>
      <c r="Z906" s="3"/>
      <c r="AA906" s="3"/>
      <c r="AB906" s="3"/>
      <c r="AC906" s="3"/>
      <c r="AD906" s="3"/>
      <c r="AE906" s="3"/>
      <c r="AF906" s="3"/>
      <c r="AG906" s="3"/>
      <c r="AH906" s="3"/>
      <c r="AI906" s="3"/>
      <c r="AJ906" s="3"/>
      <c r="AK906" s="3"/>
      <c r="AL906" s="3"/>
      <c r="AM906" s="3"/>
      <c r="AN906" s="3"/>
      <c r="AO906" s="3"/>
    </row>
    <row r="907" spans="1:41" ht="12.75" customHeight="1" x14ac:dyDescent="0.2">
      <c r="A907" s="3"/>
      <c r="B907" s="3"/>
      <c r="C907" s="3"/>
      <c r="D907" s="43"/>
      <c r="E907" s="3"/>
      <c r="F907" s="3"/>
      <c r="G907" s="3"/>
      <c r="H907" s="3"/>
      <c r="I907" s="3"/>
      <c r="J907" s="3"/>
      <c r="K907" s="3"/>
      <c r="L907" s="3"/>
      <c r="M907" s="3"/>
      <c r="N907" s="3"/>
      <c r="O907" s="3"/>
      <c r="P907" s="3"/>
      <c r="Q907" s="3"/>
      <c r="R907" s="3"/>
      <c r="S907" s="1"/>
      <c r="T907" s="1"/>
      <c r="U907" s="3"/>
      <c r="V907" s="3"/>
      <c r="W907" s="3"/>
      <c r="X907" s="3"/>
      <c r="Y907" s="3"/>
      <c r="Z907" s="3"/>
      <c r="AA907" s="3"/>
      <c r="AB907" s="3"/>
      <c r="AC907" s="3"/>
      <c r="AD907" s="3"/>
      <c r="AE907" s="3"/>
      <c r="AF907" s="3"/>
      <c r="AG907" s="3"/>
      <c r="AH907" s="3"/>
      <c r="AI907" s="3"/>
      <c r="AJ907" s="3"/>
      <c r="AK907" s="3"/>
      <c r="AL907" s="3"/>
      <c r="AM907" s="3"/>
      <c r="AN907" s="3"/>
      <c r="AO907" s="3"/>
    </row>
    <row r="908" spans="1:41" ht="12.75" customHeight="1" x14ac:dyDescent="0.2">
      <c r="A908" s="3"/>
      <c r="B908" s="3"/>
      <c r="C908" s="3"/>
      <c r="D908" s="43"/>
      <c r="E908" s="3"/>
      <c r="F908" s="3"/>
      <c r="G908" s="3"/>
      <c r="H908" s="3"/>
      <c r="I908" s="3"/>
      <c r="J908" s="3"/>
      <c r="K908" s="3"/>
      <c r="L908" s="3"/>
      <c r="M908" s="3"/>
      <c r="N908" s="3"/>
      <c r="O908" s="3"/>
      <c r="P908" s="3"/>
      <c r="Q908" s="3"/>
      <c r="R908" s="3"/>
      <c r="S908" s="1"/>
      <c r="T908" s="1"/>
      <c r="U908" s="3"/>
      <c r="V908" s="3"/>
      <c r="W908" s="3"/>
      <c r="X908" s="3"/>
      <c r="Y908" s="3"/>
      <c r="Z908" s="3"/>
      <c r="AA908" s="3"/>
      <c r="AB908" s="3"/>
      <c r="AC908" s="3"/>
      <c r="AD908" s="3"/>
      <c r="AE908" s="3"/>
      <c r="AF908" s="3"/>
      <c r="AG908" s="3"/>
      <c r="AH908" s="3"/>
      <c r="AI908" s="3"/>
      <c r="AJ908" s="3"/>
      <c r="AK908" s="3"/>
      <c r="AL908" s="3"/>
      <c r="AM908" s="3"/>
      <c r="AN908" s="3"/>
      <c r="AO908" s="3"/>
    </row>
    <row r="909" spans="1:41" ht="12.75" customHeight="1" x14ac:dyDescent="0.2">
      <c r="A909" s="3"/>
      <c r="B909" s="3"/>
      <c r="C909" s="3"/>
      <c r="D909" s="43"/>
      <c r="E909" s="3"/>
      <c r="F909" s="3"/>
      <c r="G909" s="3"/>
      <c r="H909" s="3"/>
      <c r="I909" s="3"/>
      <c r="J909" s="3"/>
      <c r="K909" s="3"/>
      <c r="L909" s="3"/>
      <c r="M909" s="3"/>
      <c r="N909" s="3"/>
      <c r="O909" s="3"/>
      <c r="P909" s="3"/>
      <c r="Q909" s="3"/>
      <c r="R909" s="3"/>
      <c r="S909" s="1"/>
      <c r="T909" s="1"/>
      <c r="U909" s="3"/>
      <c r="V909" s="3"/>
      <c r="W909" s="3"/>
      <c r="X909" s="3"/>
      <c r="Y909" s="3"/>
      <c r="Z909" s="3"/>
      <c r="AA909" s="3"/>
      <c r="AB909" s="3"/>
      <c r="AC909" s="3"/>
      <c r="AD909" s="3"/>
      <c r="AE909" s="3"/>
      <c r="AF909" s="3"/>
      <c r="AG909" s="3"/>
      <c r="AH909" s="3"/>
      <c r="AI909" s="3"/>
      <c r="AJ909" s="3"/>
      <c r="AK909" s="3"/>
      <c r="AL909" s="3"/>
      <c r="AM909" s="3"/>
      <c r="AN909" s="3"/>
      <c r="AO909" s="3"/>
    </row>
    <row r="910" spans="1:41" ht="12.75" customHeight="1" x14ac:dyDescent="0.2">
      <c r="A910" s="3"/>
      <c r="B910" s="3"/>
      <c r="C910" s="3"/>
      <c r="D910" s="43"/>
      <c r="E910" s="3"/>
      <c r="F910" s="3"/>
      <c r="G910" s="3"/>
      <c r="H910" s="3"/>
      <c r="I910" s="3"/>
      <c r="J910" s="3"/>
      <c r="K910" s="3"/>
      <c r="L910" s="3"/>
      <c r="M910" s="3"/>
      <c r="N910" s="3"/>
      <c r="O910" s="3"/>
      <c r="P910" s="3"/>
      <c r="Q910" s="3"/>
      <c r="R910" s="3"/>
      <c r="S910" s="1"/>
      <c r="T910" s="1"/>
      <c r="U910" s="3"/>
      <c r="V910" s="3"/>
      <c r="W910" s="3"/>
      <c r="X910" s="3"/>
      <c r="Y910" s="3"/>
      <c r="Z910" s="3"/>
      <c r="AA910" s="3"/>
      <c r="AB910" s="3"/>
      <c r="AC910" s="3"/>
      <c r="AD910" s="3"/>
      <c r="AE910" s="3"/>
      <c r="AF910" s="3"/>
      <c r="AG910" s="3"/>
      <c r="AH910" s="3"/>
      <c r="AI910" s="3"/>
      <c r="AJ910" s="3"/>
      <c r="AK910" s="3"/>
      <c r="AL910" s="3"/>
      <c r="AM910" s="3"/>
      <c r="AN910" s="3"/>
      <c r="AO910" s="3"/>
    </row>
    <row r="911" spans="1:41" ht="12.75" customHeight="1" x14ac:dyDescent="0.2">
      <c r="A911" s="3"/>
      <c r="B911" s="3"/>
      <c r="C911" s="3"/>
      <c r="D911" s="43"/>
      <c r="E911" s="3"/>
      <c r="F911" s="3"/>
      <c r="G911" s="3"/>
      <c r="H911" s="3"/>
      <c r="I911" s="3"/>
      <c r="J911" s="3"/>
      <c r="K911" s="3"/>
      <c r="L911" s="3"/>
      <c r="M911" s="3"/>
      <c r="N911" s="3"/>
      <c r="O911" s="3"/>
      <c r="P911" s="3"/>
      <c r="Q911" s="3"/>
      <c r="R911" s="3"/>
      <c r="S911" s="1"/>
      <c r="T911" s="1"/>
      <c r="U911" s="3"/>
      <c r="V911" s="3"/>
      <c r="W911" s="3"/>
      <c r="X911" s="3"/>
      <c r="Y911" s="3"/>
      <c r="Z911" s="3"/>
      <c r="AA911" s="3"/>
      <c r="AB911" s="3"/>
      <c r="AC911" s="3"/>
      <c r="AD911" s="3"/>
      <c r="AE911" s="3"/>
      <c r="AF911" s="3"/>
      <c r="AG911" s="3"/>
      <c r="AH911" s="3"/>
      <c r="AI911" s="3"/>
      <c r="AJ911" s="3"/>
      <c r="AK911" s="3"/>
      <c r="AL911" s="3"/>
      <c r="AM911" s="3"/>
      <c r="AN911" s="3"/>
      <c r="AO911" s="3"/>
    </row>
    <row r="912" spans="1:41" ht="12.75" customHeight="1" x14ac:dyDescent="0.2">
      <c r="A912" s="3"/>
      <c r="B912" s="3"/>
      <c r="C912" s="3"/>
      <c r="D912" s="43"/>
      <c r="E912" s="3"/>
      <c r="F912" s="3"/>
      <c r="G912" s="3"/>
      <c r="H912" s="3"/>
      <c r="I912" s="3"/>
      <c r="J912" s="3"/>
      <c r="K912" s="3"/>
      <c r="L912" s="3"/>
      <c r="M912" s="3"/>
      <c r="N912" s="3"/>
      <c r="O912" s="3"/>
      <c r="P912" s="3"/>
      <c r="Q912" s="3"/>
      <c r="R912" s="3"/>
      <c r="S912" s="1"/>
      <c r="T912" s="1"/>
      <c r="U912" s="3"/>
      <c r="V912" s="3"/>
      <c r="W912" s="3"/>
      <c r="X912" s="3"/>
      <c r="Y912" s="3"/>
      <c r="Z912" s="3"/>
      <c r="AA912" s="3"/>
      <c r="AB912" s="3"/>
      <c r="AC912" s="3"/>
      <c r="AD912" s="3"/>
      <c r="AE912" s="3"/>
      <c r="AF912" s="3"/>
      <c r="AG912" s="3"/>
      <c r="AH912" s="3"/>
      <c r="AI912" s="3"/>
      <c r="AJ912" s="3"/>
      <c r="AK912" s="3"/>
      <c r="AL912" s="3"/>
      <c r="AM912" s="3"/>
      <c r="AN912" s="3"/>
      <c r="AO912" s="3"/>
    </row>
    <row r="913" spans="1:41" ht="12.75" customHeight="1" x14ac:dyDescent="0.2">
      <c r="A913" s="3"/>
      <c r="B913" s="3"/>
      <c r="C913" s="3"/>
      <c r="D913" s="43"/>
      <c r="E913" s="3"/>
      <c r="F913" s="3"/>
      <c r="G913" s="3"/>
      <c r="H913" s="3"/>
      <c r="I913" s="3"/>
      <c r="J913" s="3"/>
      <c r="K913" s="3"/>
      <c r="L913" s="3"/>
      <c r="M913" s="3"/>
      <c r="N913" s="3"/>
      <c r="O913" s="3"/>
      <c r="P913" s="3"/>
      <c r="Q913" s="3"/>
      <c r="R913" s="3"/>
      <c r="S913" s="1"/>
      <c r="T913" s="1"/>
      <c r="U913" s="3"/>
      <c r="V913" s="3"/>
      <c r="W913" s="3"/>
      <c r="X913" s="3"/>
      <c r="Y913" s="3"/>
      <c r="Z913" s="3"/>
      <c r="AA913" s="3"/>
      <c r="AB913" s="3"/>
      <c r="AC913" s="3"/>
      <c r="AD913" s="3"/>
      <c r="AE913" s="3"/>
      <c r="AF913" s="3"/>
      <c r="AG913" s="3"/>
      <c r="AH913" s="3"/>
      <c r="AI913" s="3"/>
      <c r="AJ913" s="3"/>
      <c r="AK913" s="3"/>
      <c r="AL913" s="3"/>
      <c r="AM913" s="3"/>
      <c r="AN913" s="3"/>
      <c r="AO913" s="3"/>
    </row>
    <row r="914" spans="1:41" ht="12.75" customHeight="1" x14ac:dyDescent="0.2">
      <c r="A914" s="3"/>
      <c r="B914" s="3"/>
      <c r="C914" s="3"/>
      <c r="D914" s="43"/>
      <c r="E914" s="3"/>
      <c r="F914" s="3"/>
      <c r="G914" s="3"/>
      <c r="H914" s="3"/>
      <c r="I914" s="3"/>
      <c r="J914" s="3"/>
      <c r="K914" s="3"/>
      <c r="L914" s="3"/>
      <c r="M914" s="3"/>
      <c r="N914" s="3"/>
      <c r="O914" s="3"/>
      <c r="P914" s="3"/>
      <c r="Q914" s="3"/>
      <c r="R914" s="3"/>
      <c r="S914" s="1"/>
      <c r="T914" s="1"/>
      <c r="U914" s="3"/>
      <c r="V914" s="3"/>
      <c r="W914" s="3"/>
      <c r="X914" s="3"/>
      <c r="Y914" s="3"/>
      <c r="Z914" s="3"/>
      <c r="AA914" s="3"/>
      <c r="AB914" s="3"/>
      <c r="AC914" s="3"/>
      <c r="AD914" s="3"/>
      <c r="AE914" s="3"/>
      <c r="AF914" s="3"/>
      <c r="AG914" s="3"/>
      <c r="AH914" s="3"/>
      <c r="AI914" s="3"/>
      <c r="AJ914" s="3"/>
      <c r="AK914" s="3"/>
      <c r="AL914" s="3"/>
      <c r="AM914" s="3"/>
      <c r="AN914" s="3"/>
      <c r="AO914" s="3"/>
    </row>
    <row r="915" spans="1:41" ht="12.75" customHeight="1" x14ac:dyDescent="0.2">
      <c r="A915" s="3"/>
      <c r="B915" s="3"/>
      <c r="C915" s="3"/>
      <c r="D915" s="43"/>
      <c r="E915" s="3"/>
      <c r="F915" s="3"/>
      <c r="G915" s="3"/>
      <c r="H915" s="3"/>
      <c r="I915" s="3"/>
      <c r="J915" s="3"/>
      <c r="K915" s="3"/>
      <c r="L915" s="3"/>
      <c r="M915" s="3"/>
      <c r="N915" s="3"/>
      <c r="O915" s="3"/>
      <c r="P915" s="3"/>
      <c r="Q915" s="3"/>
      <c r="R915" s="3"/>
      <c r="S915" s="1"/>
      <c r="T915" s="1"/>
      <c r="U915" s="3"/>
      <c r="V915" s="3"/>
      <c r="W915" s="3"/>
      <c r="X915" s="3"/>
      <c r="Y915" s="3"/>
      <c r="Z915" s="3"/>
      <c r="AA915" s="3"/>
      <c r="AB915" s="3"/>
      <c r="AC915" s="3"/>
      <c r="AD915" s="3"/>
      <c r="AE915" s="3"/>
      <c r="AF915" s="3"/>
      <c r="AG915" s="3"/>
      <c r="AH915" s="3"/>
      <c r="AI915" s="3"/>
      <c r="AJ915" s="3"/>
      <c r="AK915" s="3"/>
      <c r="AL915" s="3"/>
      <c r="AM915" s="3"/>
      <c r="AN915" s="3"/>
      <c r="AO915" s="3"/>
    </row>
    <row r="916" spans="1:41" ht="12.75" customHeight="1" x14ac:dyDescent="0.2">
      <c r="A916" s="3"/>
      <c r="B916" s="3"/>
      <c r="C916" s="3"/>
      <c r="D916" s="43"/>
      <c r="E916" s="3"/>
      <c r="F916" s="3"/>
      <c r="G916" s="3"/>
      <c r="H916" s="3"/>
      <c r="I916" s="3"/>
      <c r="J916" s="3"/>
      <c r="K916" s="3"/>
      <c r="L916" s="3"/>
      <c r="M916" s="3"/>
      <c r="N916" s="3"/>
      <c r="O916" s="3"/>
      <c r="P916" s="3"/>
      <c r="Q916" s="3"/>
      <c r="R916" s="3"/>
      <c r="S916" s="1"/>
      <c r="T916" s="1"/>
      <c r="U916" s="3"/>
      <c r="V916" s="3"/>
      <c r="W916" s="3"/>
      <c r="X916" s="3"/>
      <c r="Y916" s="3"/>
      <c r="Z916" s="3"/>
      <c r="AA916" s="3"/>
      <c r="AB916" s="3"/>
      <c r="AC916" s="3"/>
      <c r="AD916" s="3"/>
      <c r="AE916" s="3"/>
      <c r="AF916" s="3"/>
      <c r="AG916" s="3"/>
      <c r="AH916" s="3"/>
      <c r="AI916" s="3"/>
      <c r="AJ916" s="3"/>
      <c r="AK916" s="3"/>
      <c r="AL916" s="3"/>
      <c r="AM916" s="3"/>
      <c r="AN916" s="3"/>
      <c r="AO916" s="3"/>
    </row>
    <row r="917" spans="1:41" ht="12.75" customHeight="1" x14ac:dyDescent="0.2">
      <c r="A917" s="3"/>
      <c r="B917" s="3"/>
      <c r="C917" s="3"/>
      <c r="D917" s="43"/>
      <c r="E917" s="3"/>
      <c r="F917" s="3"/>
      <c r="G917" s="3"/>
      <c r="H917" s="3"/>
      <c r="I917" s="3"/>
      <c r="J917" s="3"/>
      <c r="K917" s="3"/>
      <c r="L917" s="3"/>
      <c r="M917" s="3"/>
      <c r="N917" s="3"/>
      <c r="O917" s="3"/>
      <c r="P917" s="3"/>
      <c r="Q917" s="3"/>
      <c r="R917" s="3"/>
      <c r="S917" s="1"/>
      <c r="T917" s="1"/>
      <c r="U917" s="3"/>
      <c r="V917" s="3"/>
      <c r="W917" s="3"/>
      <c r="X917" s="3"/>
      <c r="Y917" s="3"/>
      <c r="Z917" s="3"/>
      <c r="AA917" s="3"/>
      <c r="AB917" s="3"/>
      <c r="AC917" s="3"/>
      <c r="AD917" s="3"/>
      <c r="AE917" s="3"/>
      <c r="AF917" s="3"/>
      <c r="AG917" s="3"/>
      <c r="AH917" s="3"/>
      <c r="AI917" s="3"/>
      <c r="AJ917" s="3"/>
      <c r="AK917" s="3"/>
      <c r="AL917" s="3"/>
      <c r="AM917" s="3"/>
      <c r="AN917" s="3"/>
      <c r="AO917" s="3"/>
    </row>
    <row r="918" spans="1:41" ht="12.75" customHeight="1" x14ac:dyDescent="0.2">
      <c r="A918" s="3"/>
      <c r="B918" s="3"/>
      <c r="C918" s="3"/>
      <c r="D918" s="43"/>
      <c r="E918" s="3"/>
      <c r="F918" s="3"/>
      <c r="G918" s="3"/>
      <c r="H918" s="3"/>
      <c r="I918" s="3"/>
      <c r="J918" s="3"/>
      <c r="K918" s="3"/>
      <c r="L918" s="3"/>
      <c r="M918" s="3"/>
      <c r="N918" s="3"/>
      <c r="O918" s="3"/>
      <c r="P918" s="3"/>
      <c r="Q918" s="3"/>
      <c r="R918" s="3"/>
      <c r="S918" s="1"/>
      <c r="T918" s="1"/>
      <c r="U918" s="3"/>
      <c r="V918" s="3"/>
      <c r="W918" s="3"/>
      <c r="X918" s="3"/>
      <c r="Y918" s="3"/>
      <c r="Z918" s="3"/>
      <c r="AA918" s="3"/>
      <c r="AB918" s="3"/>
      <c r="AC918" s="3"/>
      <c r="AD918" s="3"/>
      <c r="AE918" s="3"/>
      <c r="AF918" s="3"/>
      <c r="AG918" s="3"/>
      <c r="AH918" s="3"/>
      <c r="AI918" s="3"/>
      <c r="AJ918" s="3"/>
      <c r="AK918" s="3"/>
      <c r="AL918" s="3"/>
      <c r="AM918" s="3"/>
      <c r="AN918" s="3"/>
      <c r="AO918" s="3"/>
    </row>
    <row r="919" spans="1:41" ht="12.75" customHeight="1" x14ac:dyDescent="0.2">
      <c r="A919" s="3"/>
      <c r="B919" s="3"/>
      <c r="C919" s="3"/>
      <c r="D919" s="43"/>
      <c r="E919" s="3"/>
      <c r="F919" s="3"/>
      <c r="G919" s="3"/>
      <c r="H919" s="3"/>
      <c r="I919" s="3"/>
      <c r="J919" s="3"/>
      <c r="K919" s="3"/>
      <c r="L919" s="3"/>
      <c r="M919" s="3"/>
      <c r="N919" s="3"/>
      <c r="O919" s="3"/>
      <c r="P919" s="3"/>
      <c r="Q919" s="3"/>
      <c r="R919" s="3"/>
      <c r="S919" s="1"/>
      <c r="T919" s="1"/>
      <c r="U919" s="3"/>
      <c r="V919" s="3"/>
      <c r="W919" s="3"/>
      <c r="X919" s="3"/>
      <c r="Y919" s="3"/>
      <c r="Z919" s="3"/>
      <c r="AA919" s="3"/>
      <c r="AB919" s="3"/>
      <c r="AC919" s="3"/>
      <c r="AD919" s="3"/>
      <c r="AE919" s="3"/>
      <c r="AF919" s="3"/>
      <c r="AG919" s="3"/>
      <c r="AH919" s="3"/>
      <c r="AI919" s="3"/>
      <c r="AJ919" s="3"/>
      <c r="AK919" s="3"/>
      <c r="AL919" s="3"/>
      <c r="AM919" s="3"/>
      <c r="AN919" s="3"/>
      <c r="AO919" s="3"/>
    </row>
    <row r="920" spans="1:41" ht="12.75" customHeight="1" x14ac:dyDescent="0.2">
      <c r="A920" s="3"/>
      <c r="B920" s="3"/>
      <c r="C920" s="3"/>
      <c r="D920" s="43"/>
      <c r="E920" s="3"/>
      <c r="F920" s="3"/>
      <c r="G920" s="3"/>
      <c r="H920" s="3"/>
      <c r="I920" s="3"/>
      <c r="J920" s="3"/>
      <c r="K920" s="3"/>
      <c r="L920" s="3"/>
      <c r="M920" s="3"/>
      <c r="N920" s="3"/>
      <c r="O920" s="3"/>
      <c r="P920" s="3"/>
      <c r="Q920" s="3"/>
      <c r="R920" s="3"/>
      <c r="S920" s="1"/>
      <c r="T920" s="1"/>
      <c r="U920" s="3"/>
      <c r="V920" s="3"/>
      <c r="W920" s="3"/>
      <c r="X920" s="3"/>
      <c r="Y920" s="3"/>
      <c r="Z920" s="3"/>
      <c r="AA920" s="3"/>
      <c r="AB920" s="3"/>
      <c r="AC920" s="3"/>
      <c r="AD920" s="3"/>
      <c r="AE920" s="3"/>
      <c r="AF920" s="3"/>
      <c r="AG920" s="3"/>
      <c r="AH920" s="3"/>
      <c r="AI920" s="3"/>
      <c r="AJ920" s="3"/>
      <c r="AK920" s="3"/>
      <c r="AL920" s="3"/>
      <c r="AM920" s="3"/>
      <c r="AN920" s="3"/>
      <c r="AO920" s="3"/>
    </row>
    <row r="921" spans="1:41" ht="12.75" customHeight="1" x14ac:dyDescent="0.2">
      <c r="A921" s="3"/>
      <c r="B921" s="3"/>
      <c r="C921" s="3"/>
      <c r="D921" s="43"/>
      <c r="E921" s="3"/>
      <c r="F921" s="3"/>
      <c r="G921" s="3"/>
      <c r="H921" s="3"/>
      <c r="I921" s="3"/>
      <c r="J921" s="3"/>
      <c r="K921" s="3"/>
      <c r="L921" s="3"/>
      <c r="M921" s="3"/>
      <c r="N921" s="3"/>
      <c r="O921" s="3"/>
      <c r="P921" s="3"/>
      <c r="Q921" s="3"/>
      <c r="R921" s="3"/>
      <c r="S921" s="1"/>
      <c r="T921" s="1"/>
      <c r="U921" s="3"/>
      <c r="V921" s="3"/>
      <c r="W921" s="3"/>
      <c r="X921" s="3"/>
      <c r="Y921" s="3"/>
      <c r="Z921" s="3"/>
      <c r="AA921" s="3"/>
      <c r="AB921" s="3"/>
      <c r="AC921" s="3"/>
      <c r="AD921" s="3"/>
      <c r="AE921" s="3"/>
      <c r="AF921" s="3"/>
      <c r="AG921" s="3"/>
      <c r="AH921" s="3"/>
      <c r="AI921" s="3"/>
      <c r="AJ921" s="3"/>
      <c r="AK921" s="3"/>
      <c r="AL921" s="3"/>
      <c r="AM921" s="3"/>
      <c r="AN921" s="3"/>
      <c r="AO921" s="3"/>
    </row>
    <row r="922" spans="1:41" ht="12.75" customHeight="1" x14ac:dyDescent="0.2">
      <c r="A922" s="3"/>
      <c r="B922" s="3"/>
      <c r="C922" s="3"/>
      <c r="D922" s="43"/>
      <c r="E922" s="3"/>
      <c r="F922" s="3"/>
      <c r="G922" s="3"/>
      <c r="H922" s="3"/>
      <c r="I922" s="3"/>
      <c r="J922" s="3"/>
      <c r="K922" s="3"/>
      <c r="L922" s="3"/>
      <c r="M922" s="3"/>
      <c r="N922" s="3"/>
      <c r="O922" s="3"/>
      <c r="P922" s="3"/>
      <c r="Q922" s="3"/>
      <c r="R922" s="3"/>
      <c r="S922" s="1"/>
      <c r="T922" s="1"/>
      <c r="U922" s="3"/>
      <c r="V922" s="3"/>
      <c r="W922" s="3"/>
      <c r="X922" s="3"/>
      <c r="Y922" s="3"/>
      <c r="Z922" s="3"/>
      <c r="AA922" s="3"/>
      <c r="AB922" s="3"/>
      <c r="AC922" s="3"/>
      <c r="AD922" s="3"/>
      <c r="AE922" s="3"/>
      <c r="AF922" s="3"/>
      <c r="AG922" s="3"/>
      <c r="AH922" s="3"/>
      <c r="AI922" s="3"/>
      <c r="AJ922" s="3"/>
      <c r="AK922" s="3"/>
      <c r="AL922" s="3"/>
      <c r="AM922" s="3"/>
      <c r="AN922" s="3"/>
      <c r="AO922" s="3"/>
    </row>
    <row r="923" spans="1:41" ht="12.75" customHeight="1" x14ac:dyDescent="0.2">
      <c r="A923" s="3"/>
      <c r="B923" s="3"/>
      <c r="C923" s="3"/>
      <c r="D923" s="43"/>
      <c r="E923" s="3"/>
      <c r="F923" s="3"/>
      <c r="G923" s="3"/>
      <c r="H923" s="3"/>
      <c r="I923" s="3"/>
      <c r="J923" s="3"/>
      <c r="K923" s="3"/>
      <c r="L923" s="3"/>
      <c r="M923" s="3"/>
      <c r="N923" s="3"/>
      <c r="O923" s="3"/>
      <c r="P923" s="3"/>
      <c r="Q923" s="3"/>
      <c r="R923" s="3"/>
      <c r="S923" s="1"/>
      <c r="T923" s="1"/>
      <c r="U923" s="3"/>
      <c r="V923" s="3"/>
      <c r="W923" s="3"/>
      <c r="X923" s="3"/>
      <c r="Y923" s="3"/>
      <c r="Z923" s="3"/>
      <c r="AA923" s="3"/>
      <c r="AB923" s="3"/>
      <c r="AC923" s="3"/>
      <c r="AD923" s="3"/>
      <c r="AE923" s="3"/>
      <c r="AF923" s="3"/>
      <c r="AG923" s="3"/>
      <c r="AH923" s="3"/>
      <c r="AI923" s="3"/>
      <c r="AJ923" s="3"/>
      <c r="AK923" s="3"/>
      <c r="AL923" s="3"/>
      <c r="AM923" s="3"/>
      <c r="AN923" s="3"/>
      <c r="AO923" s="3"/>
    </row>
    <row r="924" spans="1:41" ht="12.75" customHeight="1" x14ac:dyDescent="0.2">
      <c r="A924" s="3"/>
      <c r="B924" s="3"/>
      <c r="C924" s="3"/>
      <c r="D924" s="43"/>
      <c r="E924" s="3"/>
      <c r="F924" s="3"/>
      <c r="G924" s="3"/>
      <c r="H924" s="3"/>
      <c r="I924" s="3"/>
      <c r="J924" s="3"/>
      <c r="K924" s="3"/>
      <c r="L924" s="3"/>
      <c r="M924" s="3"/>
      <c r="N924" s="3"/>
      <c r="O924" s="3"/>
      <c r="P924" s="3"/>
      <c r="Q924" s="3"/>
      <c r="R924" s="3"/>
      <c r="S924" s="1"/>
      <c r="T924" s="1"/>
      <c r="U924" s="3"/>
      <c r="V924" s="3"/>
      <c r="W924" s="3"/>
      <c r="X924" s="3"/>
      <c r="Y924" s="3"/>
      <c r="Z924" s="3"/>
      <c r="AA924" s="3"/>
      <c r="AB924" s="3"/>
      <c r="AC924" s="3"/>
      <c r="AD924" s="3"/>
      <c r="AE924" s="3"/>
      <c r="AF924" s="3"/>
      <c r="AG924" s="3"/>
      <c r="AH924" s="3"/>
      <c r="AI924" s="3"/>
      <c r="AJ924" s="3"/>
      <c r="AK924" s="3"/>
      <c r="AL924" s="3"/>
      <c r="AM924" s="3"/>
      <c r="AN924" s="3"/>
      <c r="AO924" s="3"/>
    </row>
    <row r="925" spans="1:41" ht="12.75" customHeight="1" x14ac:dyDescent="0.2">
      <c r="A925" s="3"/>
      <c r="B925" s="3"/>
      <c r="C925" s="3"/>
      <c r="D925" s="43"/>
      <c r="E925" s="3"/>
      <c r="F925" s="3"/>
      <c r="G925" s="3"/>
      <c r="H925" s="3"/>
      <c r="I925" s="3"/>
      <c r="J925" s="3"/>
      <c r="K925" s="3"/>
      <c r="L925" s="3"/>
      <c r="M925" s="3"/>
      <c r="N925" s="3"/>
      <c r="O925" s="3"/>
      <c r="P925" s="3"/>
      <c r="Q925" s="3"/>
      <c r="R925" s="3"/>
      <c r="S925" s="1"/>
      <c r="T925" s="1"/>
      <c r="U925" s="3"/>
      <c r="V925" s="3"/>
      <c r="W925" s="3"/>
      <c r="X925" s="3"/>
      <c r="Y925" s="3"/>
      <c r="Z925" s="3"/>
      <c r="AA925" s="3"/>
      <c r="AB925" s="3"/>
      <c r="AC925" s="3"/>
      <c r="AD925" s="3"/>
      <c r="AE925" s="3"/>
      <c r="AF925" s="3"/>
      <c r="AG925" s="3"/>
      <c r="AH925" s="3"/>
      <c r="AI925" s="3"/>
      <c r="AJ925" s="3"/>
      <c r="AK925" s="3"/>
      <c r="AL925" s="3"/>
      <c r="AM925" s="3"/>
      <c r="AN925" s="3"/>
      <c r="AO925" s="3"/>
    </row>
    <row r="926" spans="1:41" ht="12.75" customHeight="1" x14ac:dyDescent="0.2">
      <c r="A926" s="3"/>
      <c r="B926" s="3"/>
      <c r="C926" s="3"/>
      <c r="D926" s="43"/>
      <c r="E926" s="3"/>
      <c r="F926" s="3"/>
      <c r="G926" s="3"/>
      <c r="H926" s="3"/>
      <c r="I926" s="3"/>
      <c r="J926" s="3"/>
      <c r="K926" s="3"/>
      <c r="L926" s="3"/>
      <c r="M926" s="3"/>
      <c r="N926" s="3"/>
      <c r="O926" s="3"/>
      <c r="P926" s="3"/>
      <c r="Q926" s="3"/>
      <c r="R926" s="3"/>
      <c r="S926" s="1"/>
      <c r="T926" s="1"/>
      <c r="U926" s="3"/>
      <c r="V926" s="3"/>
      <c r="W926" s="3"/>
      <c r="X926" s="3"/>
      <c r="Y926" s="3"/>
      <c r="Z926" s="3"/>
      <c r="AA926" s="3"/>
      <c r="AB926" s="3"/>
      <c r="AC926" s="3"/>
      <c r="AD926" s="3"/>
      <c r="AE926" s="3"/>
      <c r="AF926" s="3"/>
      <c r="AG926" s="3"/>
      <c r="AH926" s="3"/>
      <c r="AI926" s="3"/>
      <c r="AJ926" s="3"/>
      <c r="AK926" s="3"/>
      <c r="AL926" s="3"/>
      <c r="AM926" s="3"/>
      <c r="AN926" s="3"/>
      <c r="AO926" s="3"/>
    </row>
    <row r="927" spans="1:41" ht="12.75" customHeight="1" x14ac:dyDescent="0.2">
      <c r="A927" s="3"/>
      <c r="B927" s="3"/>
      <c r="C927" s="3"/>
      <c r="D927" s="43"/>
      <c r="E927" s="3"/>
      <c r="F927" s="3"/>
      <c r="G927" s="3"/>
      <c r="H927" s="3"/>
      <c r="I927" s="3"/>
      <c r="J927" s="3"/>
      <c r="K927" s="3"/>
      <c r="L927" s="3"/>
      <c r="M927" s="3"/>
      <c r="N927" s="3"/>
      <c r="O927" s="3"/>
      <c r="P927" s="3"/>
      <c r="Q927" s="3"/>
      <c r="R927" s="3"/>
      <c r="S927" s="1"/>
      <c r="T927" s="1"/>
      <c r="U927" s="3"/>
      <c r="V927" s="3"/>
      <c r="W927" s="3"/>
      <c r="X927" s="3"/>
      <c r="Y927" s="3"/>
      <c r="Z927" s="3"/>
      <c r="AA927" s="3"/>
      <c r="AB927" s="3"/>
      <c r="AC927" s="3"/>
      <c r="AD927" s="3"/>
      <c r="AE927" s="3"/>
      <c r="AF927" s="3"/>
      <c r="AG927" s="3"/>
      <c r="AH927" s="3"/>
      <c r="AI927" s="3"/>
      <c r="AJ927" s="3"/>
      <c r="AK927" s="3"/>
      <c r="AL927" s="3"/>
      <c r="AM927" s="3"/>
      <c r="AN927" s="3"/>
      <c r="AO927" s="3"/>
    </row>
    <row r="928" spans="1:41" ht="12.75" customHeight="1" x14ac:dyDescent="0.2">
      <c r="A928" s="3"/>
      <c r="B928" s="3"/>
      <c r="C928" s="3"/>
      <c r="D928" s="43"/>
      <c r="E928" s="3"/>
      <c r="F928" s="3"/>
      <c r="G928" s="3"/>
      <c r="H928" s="3"/>
      <c r="I928" s="3"/>
      <c r="J928" s="3"/>
      <c r="K928" s="3"/>
      <c r="L928" s="3"/>
      <c r="M928" s="3"/>
      <c r="N928" s="3"/>
      <c r="O928" s="3"/>
      <c r="P928" s="3"/>
      <c r="Q928" s="3"/>
      <c r="R928" s="3"/>
      <c r="S928" s="1"/>
      <c r="T928" s="1"/>
      <c r="U928" s="3"/>
      <c r="V928" s="3"/>
      <c r="W928" s="3"/>
      <c r="X928" s="3"/>
      <c r="Y928" s="3"/>
      <c r="Z928" s="3"/>
      <c r="AA928" s="3"/>
      <c r="AB928" s="3"/>
      <c r="AC928" s="3"/>
      <c r="AD928" s="3"/>
      <c r="AE928" s="3"/>
      <c r="AF928" s="3"/>
      <c r="AG928" s="3"/>
      <c r="AH928" s="3"/>
      <c r="AI928" s="3"/>
      <c r="AJ928" s="3"/>
      <c r="AK928" s="3"/>
      <c r="AL928" s="3"/>
      <c r="AM928" s="3"/>
      <c r="AN928" s="3"/>
      <c r="AO928" s="3"/>
    </row>
    <row r="929" spans="1:41" ht="12.75" customHeight="1" x14ac:dyDescent="0.2">
      <c r="A929" s="3"/>
      <c r="B929" s="3"/>
      <c r="C929" s="3"/>
      <c r="D929" s="43"/>
      <c r="E929" s="3"/>
      <c r="F929" s="3"/>
      <c r="G929" s="3"/>
      <c r="H929" s="3"/>
      <c r="I929" s="3"/>
      <c r="J929" s="3"/>
      <c r="K929" s="3"/>
      <c r="L929" s="3"/>
      <c r="M929" s="3"/>
      <c r="N929" s="3"/>
      <c r="O929" s="3"/>
      <c r="P929" s="3"/>
      <c r="Q929" s="3"/>
      <c r="R929" s="3"/>
      <c r="S929" s="1"/>
      <c r="T929" s="1"/>
      <c r="U929" s="3"/>
      <c r="V929" s="3"/>
      <c r="W929" s="3"/>
      <c r="X929" s="3"/>
      <c r="Y929" s="3"/>
      <c r="Z929" s="3"/>
      <c r="AA929" s="3"/>
      <c r="AB929" s="3"/>
      <c r="AC929" s="3"/>
      <c r="AD929" s="3"/>
      <c r="AE929" s="3"/>
      <c r="AF929" s="3"/>
      <c r="AG929" s="3"/>
      <c r="AH929" s="3"/>
      <c r="AI929" s="3"/>
      <c r="AJ929" s="3"/>
      <c r="AK929" s="3"/>
      <c r="AL929" s="3"/>
      <c r="AM929" s="3"/>
      <c r="AN929" s="3"/>
      <c r="AO929" s="3"/>
    </row>
    <row r="930" spans="1:41" ht="12.75" customHeight="1" x14ac:dyDescent="0.2">
      <c r="A930" s="3"/>
      <c r="B930" s="3"/>
      <c r="C930" s="3"/>
      <c r="D930" s="43"/>
      <c r="E930" s="3"/>
      <c r="F930" s="3"/>
      <c r="G930" s="3"/>
      <c r="H930" s="3"/>
      <c r="I930" s="3"/>
      <c r="J930" s="3"/>
      <c r="K930" s="3"/>
      <c r="L930" s="3"/>
      <c r="M930" s="3"/>
      <c r="N930" s="3"/>
      <c r="O930" s="3"/>
      <c r="P930" s="3"/>
      <c r="Q930" s="3"/>
      <c r="R930" s="3"/>
      <c r="S930" s="1"/>
      <c r="T930" s="1"/>
      <c r="U930" s="3"/>
      <c r="V930" s="3"/>
      <c r="W930" s="3"/>
      <c r="X930" s="3"/>
      <c r="Y930" s="3"/>
      <c r="Z930" s="3"/>
      <c r="AA930" s="3"/>
      <c r="AB930" s="3"/>
      <c r="AC930" s="3"/>
      <c r="AD930" s="3"/>
      <c r="AE930" s="3"/>
      <c r="AF930" s="3"/>
      <c r="AG930" s="3"/>
      <c r="AH930" s="3"/>
      <c r="AI930" s="3"/>
      <c r="AJ930" s="3"/>
      <c r="AK930" s="3"/>
      <c r="AL930" s="3"/>
      <c r="AM930" s="3"/>
      <c r="AN930" s="3"/>
      <c r="AO930" s="3"/>
    </row>
    <row r="931" spans="1:41" ht="12.75" customHeight="1" x14ac:dyDescent="0.2">
      <c r="A931" s="3"/>
      <c r="B931" s="3"/>
      <c r="C931" s="3"/>
      <c r="D931" s="43"/>
      <c r="E931" s="3"/>
      <c r="F931" s="3"/>
      <c r="G931" s="3"/>
      <c r="H931" s="3"/>
      <c r="I931" s="3"/>
      <c r="J931" s="3"/>
      <c r="K931" s="3"/>
      <c r="L931" s="3"/>
      <c r="M931" s="3"/>
      <c r="N931" s="3"/>
      <c r="O931" s="3"/>
      <c r="P931" s="3"/>
      <c r="Q931" s="3"/>
      <c r="R931" s="3"/>
      <c r="S931" s="1"/>
      <c r="T931" s="1"/>
      <c r="U931" s="3"/>
      <c r="V931" s="3"/>
      <c r="W931" s="3"/>
      <c r="X931" s="3"/>
      <c r="Y931" s="3"/>
      <c r="Z931" s="3"/>
      <c r="AA931" s="3"/>
      <c r="AB931" s="3"/>
      <c r="AC931" s="3"/>
      <c r="AD931" s="3"/>
      <c r="AE931" s="3"/>
      <c r="AF931" s="3"/>
      <c r="AG931" s="3"/>
      <c r="AH931" s="3"/>
      <c r="AI931" s="3"/>
      <c r="AJ931" s="3"/>
      <c r="AK931" s="3"/>
      <c r="AL931" s="3"/>
      <c r="AM931" s="3"/>
      <c r="AN931" s="3"/>
      <c r="AO931" s="3"/>
    </row>
    <row r="932" spans="1:41" ht="12.75" customHeight="1" x14ac:dyDescent="0.2">
      <c r="A932" s="3"/>
      <c r="B932" s="3"/>
      <c r="C932" s="3"/>
      <c r="D932" s="43"/>
      <c r="E932" s="3"/>
      <c r="F932" s="3"/>
      <c r="G932" s="3"/>
      <c r="H932" s="3"/>
      <c r="I932" s="3"/>
      <c r="J932" s="3"/>
      <c r="K932" s="3"/>
      <c r="L932" s="3"/>
      <c r="M932" s="3"/>
      <c r="N932" s="3"/>
      <c r="O932" s="3"/>
      <c r="P932" s="3"/>
      <c r="Q932" s="3"/>
      <c r="R932" s="3"/>
      <c r="S932" s="1"/>
      <c r="T932" s="1"/>
      <c r="U932" s="3"/>
      <c r="V932" s="3"/>
      <c r="W932" s="3"/>
      <c r="X932" s="3"/>
      <c r="Y932" s="3"/>
      <c r="Z932" s="3"/>
      <c r="AA932" s="3"/>
      <c r="AB932" s="3"/>
      <c r="AC932" s="3"/>
      <c r="AD932" s="3"/>
      <c r="AE932" s="3"/>
      <c r="AF932" s="3"/>
      <c r="AG932" s="3"/>
      <c r="AH932" s="3"/>
      <c r="AI932" s="3"/>
      <c r="AJ932" s="3"/>
      <c r="AK932" s="3"/>
      <c r="AL932" s="3"/>
      <c r="AM932" s="3"/>
      <c r="AN932" s="3"/>
      <c r="AO932" s="3"/>
    </row>
    <row r="933" spans="1:41" ht="12.75" customHeight="1" x14ac:dyDescent="0.2">
      <c r="A933" s="3"/>
      <c r="B933" s="3"/>
      <c r="C933" s="3"/>
      <c r="D933" s="43"/>
      <c r="E933" s="3"/>
      <c r="F933" s="3"/>
      <c r="G933" s="3"/>
      <c r="H933" s="3"/>
      <c r="I933" s="3"/>
      <c r="J933" s="3"/>
      <c r="K933" s="3"/>
      <c r="L933" s="3"/>
      <c r="M933" s="3"/>
      <c r="N933" s="3"/>
      <c r="O933" s="3"/>
      <c r="P933" s="3"/>
      <c r="Q933" s="3"/>
      <c r="R933" s="3"/>
      <c r="S933" s="1"/>
      <c r="T933" s="1"/>
      <c r="U933" s="3"/>
      <c r="V933" s="3"/>
      <c r="W933" s="3"/>
      <c r="X933" s="3"/>
      <c r="Y933" s="3"/>
      <c r="Z933" s="3"/>
      <c r="AA933" s="3"/>
      <c r="AB933" s="3"/>
      <c r="AC933" s="3"/>
      <c r="AD933" s="3"/>
      <c r="AE933" s="3"/>
      <c r="AF933" s="3"/>
      <c r="AG933" s="3"/>
      <c r="AH933" s="3"/>
      <c r="AI933" s="3"/>
      <c r="AJ933" s="3"/>
      <c r="AK933" s="3"/>
      <c r="AL933" s="3"/>
      <c r="AM933" s="3"/>
      <c r="AN933" s="3"/>
      <c r="AO933" s="3"/>
    </row>
    <row r="934" spans="1:41" ht="12.75" customHeight="1" x14ac:dyDescent="0.2">
      <c r="A934" s="3"/>
      <c r="B934" s="3"/>
      <c r="C934" s="3"/>
      <c r="D934" s="43"/>
      <c r="E934" s="3"/>
      <c r="F934" s="3"/>
      <c r="G934" s="3"/>
      <c r="H934" s="3"/>
      <c r="I934" s="3"/>
      <c r="J934" s="3"/>
      <c r="K934" s="3"/>
      <c r="L934" s="3"/>
      <c r="M934" s="3"/>
      <c r="N934" s="3"/>
      <c r="O934" s="3"/>
      <c r="P934" s="3"/>
      <c r="Q934" s="3"/>
      <c r="R934" s="3"/>
      <c r="S934" s="1"/>
      <c r="T934" s="1"/>
      <c r="U934" s="3"/>
      <c r="V934" s="3"/>
      <c r="W934" s="3"/>
      <c r="X934" s="3"/>
      <c r="Y934" s="3"/>
      <c r="Z934" s="3"/>
      <c r="AA934" s="3"/>
      <c r="AB934" s="3"/>
      <c r="AC934" s="3"/>
      <c r="AD934" s="3"/>
      <c r="AE934" s="3"/>
      <c r="AF934" s="3"/>
      <c r="AG934" s="3"/>
      <c r="AH934" s="3"/>
      <c r="AI934" s="3"/>
      <c r="AJ934" s="3"/>
      <c r="AK934" s="3"/>
      <c r="AL934" s="3"/>
      <c r="AM934" s="3"/>
      <c r="AN934" s="3"/>
      <c r="AO934" s="3"/>
    </row>
    <row r="935" spans="1:41" ht="12.75" customHeight="1" x14ac:dyDescent="0.2">
      <c r="A935" s="3"/>
      <c r="B935" s="3"/>
      <c r="C935" s="3"/>
      <c r="D935" s="43"/>
      <c r="E935" s="3"/>
      <c r="F935" s="3"/>
      <c r="G935" s="3"/>
      <c r="H935" s="3"/>
      <c r="I935" s="3"/>
      <c r="J935" s="3"/>
      <c r="K935" s="3"/>
      <c r="L935" s="3"/>
      <c r="M935" s="3"/>
      <c r="N935" s="3"/>
      <c r="O935" s="3"/>
      <c r="P935" s="3"/>
      <c r="Q935" s="3"/>
      <c r="R935" s="3"/>
      <c r="S935" s="1"/>
      <c r="T935" s="1"/>
      <c r="U935" s="3"/>
      <c r="V935" s="3"/>
      <c r="W935" s="3"/>
      <c r="X935" s="3"/>
      <c r="Y935" s="3"/>
      <c r="Z935" s="3"/>
      <c r="AA935" s="3"/>
      <c r="AB935" s="3"/>
      <c r="AC935" s="3"/>
      <c r="AD935" s="3"/>
      <c r="AE935" s="3"/>
      <c r="AF935" s="3"/>
      <c r="AG935" s="3"/>
      <c r="AH935" s="3"/>
      <c r="AI935" s="3"/>
      <c r="AJ935" s="3"/>
      <c r="AK935" s="3"/>
      <c r="AL935" s="3"/>
      <c r="AM935" s="3"/>
      <c r="AN935" s="3"/>
      <c r="AO935" s="3"/>
    </row>
    <row r="936" spans="1:41" ht="12.75" customHeight="1" x14ac:dyDescent="0.2">
      <c r="A936" s="3"/>
      <c r="B936" s="3"/>
      <c r="C936" s="3"/>
      <c r="D936" s="43"/>
      <c r="E936" s="3"/>
      <c r="F936" s="3"/>
      <c r="G936" s="3"/>
      <c r="H936" s="3"/>
      <c r="I936" s="3"/>
      <c r="J936" s="3"/>
      <c r="K936" s="3"/>
      <c r="L936" s="3"/>
      <c r="M936" s="3"/>
      <c r="N936" s="3"/>
      <c r="O936" s="3"/>
      <c r="P936" s="3"/>
      <c r="Q936" s="3"/>
      <c r="R936" s="3"/>
      <c r="S936" s="1"/>
      <c r="T936" s="1"/>
      <c r="U936" s="3"/>
      <c r="V936" s="3"/>
      <c r="W936" s="3"/>
      <c r="X936" s="3"/>
      <c r="Y936" s="3"/>
      <c r="Z936" s="3"/>
      <c r="AA936" s="3"/>
      <c r="AB936" s="3"/>
      <c r="AC936" s="3"/>
      <c r="AD936" s="3"/>
      <c r="AE936" s="3"/>
      <c r="AF936" s="3"/>
      <c r="AG936" s="3"/>
      <c r="AH936" s="3"/>
      <c r="AI936" s="3"/>
      <c r="AJ936" s="3"/>
      <c r="AK936" s="3"/>
      <c r="AL936" s="3"/>
      <c r="AM936" s="3"/>
      <c r="AN936" s="3"/>
      <c r="AO936" s="3"/>
    </row>
    <row r="937" spans="1:41" ht="12.75" customHeight="1" x14ac:dyDescent="0.2">
      <c r="A937" s="3"/>
      <c r="B937" s="3"/>
      <c r="C937" s="3"/>
      <c r="D937" s="43"/>
      <c r="E937" s="3"/>
      <c r="F937" s="3"/>
      <c r="G937" s="3"/>
      <c r="H937" s="3"/>
      <c r="I937" s="3"/>
      <c r="J937" s="3"/>
      <c r="K937" s="3"/>
      <c r="L937" s="3"/>
      <c r="M937" s="3"/>
      <c r="N937" s="3"/>
      <c r="O937" s="3"/>
      <c r="P937" s="3"/>
      <c r="Q937" s="3"/>
      <c r="R937" s="3"/>
      <c r="S937" s="1"/>
      <c r="T937" s="1"/>
      <c r="U937" s="3"/>
      <c r="V937" s="3"/>
      <c r="W937" s="3"/>
      <c r="X937" s="3"/>
      <c r="Y937" s="3"/>
      <c r="Z937" s="3"/>
      <c r="AA937" s="3"/>
      <c r="AB937" s="3"/>
      <c r="AC937" s="3"/>
      <c r="AD937" s="3"/>
      <c r="AE937" s="3"/>
      <c r="AF937" s="3"/>
      <c r="AG937" s="3"/>
      <c r="AH937" s="3"/>
      <c r="AI937" s="3"/>
      <c r="AJ937" s="3"/>
      <c r="AK937" s="3"/>
      <c r="AL937" s="3"/>
      <c r="AM937" s="3"/>
      <c r="AN937" s="3"/>
      <c r="AO937" s="3"/>
    </row>
    <row r="938" spans="1:41" ht="12.75" customHeight="1" x14ac:dyDescent="0.2">
      <c r="A938" s="3"/>
      <c r="B938" s="3"/>
      <c r="C938" s="3"/>
      <c r="D938" s="43"/>
      <c r="E938" s="3"/>
      <c r="F938" s="3"/>
      <c r="G938" s="3"/>
      <c r="H938" s="3"/>
      <c r="I938" s="3"/>
      <c r="J938" s="3"/>
      <c r="K938" s="3"/>
      <c r="L938" s="3"/>
      <c r="M938" s="3"/>
      <c r="N938" s="3"/>
      <c r="O938" s="3"/>
      <c r="P938" s="3"/>
      <c r="Q938" s="3"/>
      <c r="R938" s="3"/>
      <c r="S938" s="1"/>
      <c r="T938" s="1"/>
      <c r="U938" s="3"/>
      <c r="V938" s="3"/>
      <c r="W938" s="3"/>
      <c r="X938" s="3"/>
      <c r="Y938" s="3"/>
      <c r="Z938" s="3"/>
      <c r="AA938" s="3"/>
      <c r="AB938" s="3"/>
      <c r="AC938" s="3"/>
      <c r="AD938" s="3"/>
      <c r="AE938" s="3"/>
      <c r="AF938" s="3"/>
      <c r="AG938" s="3"/>
      <c r="AH938" s="3"/>
      <c r="AI938" s="3"/>
      <c r="AJ938" s="3"/>
      <c r="AK938" s="3"/>
      <c r="AL938" s="3"/>
      <c r="AM938" s="3"/>
      <c r="AN938" s="3"/>
      <c r="AO938" s="3"/>
    </row>
    <row r="939" spans="1:41" ht="12.75" customHeight="1" x14ac:dyDescent="0.2">
      <c r="A939" s="3"/>
      <c r="B939" s="3"/>
      <c r="C939" s="3"/>
      <c r="D939" s="43"/>
      <c r="E939" s="3"/>
      <c r="F939" s="3"/>
      <c r="G939" s="3"/>
      <c r="H939" s="3"/>
      <c r="I939" s="3"/>
      <c r="J939" s="3"/>
      <c r="K939" s="3"/>
      <c r="L939" s="3"/>
      <c r="M939" s="3"/>
      <c r="N939" s="3"/>
      <c r="O939" s="3"/>
      <c r="P939" s="3"/>
      <c r="Q939" s="3"/>
      <c r="R939" s="3"/>
      <c r="S939" s="1"/>
      <c r="T939" s="1"/>
      <c r="U939" s="3"/>
      <c r="V939" s="3"/>
      <c r="W939" s="3"/>
      <c r="X939" s="3"/>
      <c r="Y939" s="3"/>
      <c r="Z939" s="3"/>
      <c r="AA939" s="3"/>
      <c r="AB939" s="3"/>
      <c r="AC939" s="3"/>
      <c r="AD939" s="3"/>
      <c r="AE939" s="3"/>
      <c r="AF939" s="3"/>
      <c r="AG939" s="3"/>
      <c r="AH939" s="3"/>
      <c r="AI939" s="3"/>
      <c r="AJ939" s="3"/>
      <c r="AK939" s="3"/>
      <c r="AL939" s="3"/>
      <c r="AM939" s="3"/>
      <c r="AN939" s="3"/>
      <c r="AO939" s="3"/>
    </row>
    <row r="940" spans="1:41" ht="12.75" customHeight="1" x14ac:dyDescent="0.2">
      <c r="A940" s="3"/>
      <c r="B940" s="3"/>
      <c r="C940" s="3"/>
      <c r="D940" s="43"/>
      <c r="E940" s="3"/>
      <c r="F940" s="3"/>
      <c r="G940" s="3"/>
      <c r="H940" s="3"/>
      <c r="I940" s="3"/>
      <c r="J940" s="3"/>
      <c r="K940" s="3"/>
      <c r="L940" s="3"/>
      <c r="M940" s="3"/>
      <c r="N940" s="3"/>
      <c r="O940" s="3"/>
      <c r="P940" s="3"/>
      <c r="Q940" s="3"/>
      <c r="R940" s="3"/>
      <c r="S940" s="1"/>
      <c r="T940" s="1"/>
      <c r="U940" s="3"/>
      <c r="V940" s="3"/>
      <c r="W940" s="3"/>
      <c r="X940" s="3"/>
      <c r="Y940" s="3"/>
      <c r="Z940" s="3"/>
      <c r="AA940" s="3"/>
      <c r="AB940" s="3"/>
      <c r="AC940" s="3"/>
      <c r="AD940" s="3"/>
      <c r="AE940" s="3"/>
      <c r="AF940" s="3"/>
      <c r="AG940" s="3"/>
      <c r="AH940" s="3"/>
      <c r="AI940" s="3"/>
      <c r="AJ940" s="3"/>
      <c r="AK940" s="3"/>
      <c r="AL940" s="3"/>
      <c r="AM940" s="3"/>
      <c r="AN940" s="3"/>
      <c r="AO940" s="3"/>
    </row>
    <row r="941" spans="1:41" ht="12.75" customHeight="1" x14ac:dyDescent="0.2">
      <c r="A941" s="3"/>
      <c r="B941" s="3"/>
      <c r="C941" s="3"/>
      <c r="D941" s="43"/>
      <c r="E941" s="3"/>
      <c r="F941" s="3"/>
      <c r="G941" s="3"/>
      <c r="H941" s="3"/>
      <c r="I941" s="3"/>
      <c r="J941" s="3"/>
      <c r="K941" s="3"/>
      <c r="L941" s="3"/>
      <c r="M941" s="3"/>
      <c r="N941" s="3"/>
      <c r="O941" s="3"/>
      <c r="P941" s="3"/>
      <c r="Q941" s="3"/>
      <c r="R941" s="3"/>
      <c r="S941" s="1"/>
      <c r="T941" s="1"/>
      <c r="U941" s="3"/>
      <c r="V941" s="3"/>
      <c r="W941" s="3"/>
      <c r="X941" s="3"/>
      <c r="Y941" s="3"/>
      <c r="Z941" s="3"/>
      <c r="AA941" s="3"/>
      <c r="AB941" s="3"/>
      <c r="AC941" s="3"/>
      <c r="AD941" s="3"/>
      <c r="AE941" s="3"/>
      <c r="AF941" s="3"/>
      <c r="AG941" s="3"/>
      <c r="AH941" s="3"/>
      <c r="AI941" s="3"/>
      <c r="AJ941" s="3"/>
      <c r="AK941" s="3"/>
      <c r="AL941" s="3"/>
      <c r="AM941" s="3"/>
      <c r="AN941" s="3"/>
      <c r="AO941" s="3"/>
    </row>
    <row r="942" spans="1:41" ht="12.75" customHeight="1" x14ac:dyDescent="0.2">
      <c r="A942" s="3"/>
      <c r="B942" s="3"/>
      <c r="C942" s="3"/>
      <c r="D942" s="43"/>
      <c r="E942" s="3"/>
      <c r="F942" s="3"/>
      <c r="G942" s="3"/>
      <c r="H942" s="3"/>
      <c r="I942" s="3"/>
      <c r="J942" s="3"/>
      <c r="K942" s="3"/>
      <c r="L942" s="3"/>
      <c r="M942" s="3"/>
      <c r="N942" s="3"/>
      <c r="O942" s="3"/>
      <c r="P942" s="3"/>
      <c r="Q942" s="3"/>
      <c r="R942" s="3"/>
      <c r="S942" s="1"/>
      <c r="T942" s="1"/>
      <c r="U942" s="3"/>
      <c r="V942" s="3"/>
      <c r="W942" s="3"/>
      <c r="X942" s="3"/>
      <c r="Y942" s="3"/>
      <c r="Z942" s="3"/>
      <c r="AA942" s="3"/>
      <c r="AB942" s="3"/>
      <c r="AC942" s="3"/>
      <c r="AD942" s="3"/>
      <c r="AE942" s="3"/>
      <c r="AF942" s="3"/>
      <c r="AG942" s="3"/>
      <c r="AH942" s="3"/>
      <c r="AI942" s="3"/>
      <c r="AJ942" s="3"/>
      <c r="AK942" s="3"/>
      <c r="AL942" s="3"/>
      <c r="AM942" s="3"/>
      <c r="AN942" s="3"/>
      <c r="AO942" s="3"/>
    </row>
    <row r="943" spans="1:41" ht="12.75" customHeight="1" x14ac:dyDescent="0.2">
      <c r="A943" s="3"/>
      <c r="B943" s="3"/>
      <c r="C943" s="3"/>
      <c r="D943" s="43"/>
      <c r="E943" s="3"/>
      <c r="F943" s="3"/>
      <c r="G943" s="3"/>
      <c r="H943" s="3"/>
      <c r="I943" s="3"/>
      <c r="J943" s="3"/>
      <c r="K943" s="3"/>
      <c r="L943" s="3"/>
      <c r="M943" s="3"/>
      <c r="N943" s="3"/>
      <c r="O943" s="3"/>
      <c r="P943" s="3"/>
      <c r="Q943" s="3"/>
      <c r="R943" s="3"/>
      <c r="S943" s="1"/>
      <c r="T943" s="1"/>
      <c r="U943" s="3"/>
      <c r="V943" s="3"/>
      <c r="W943" s="3"/>
      <c r="X943" s="3"/>
      <c r="Y943" s="3"/>
      <c r="Z943" s="3"/>
      <c r="AA943" s="3"/>
      <c r="AB943" s="3"/>
      <c r="AC943" s="3"/>
      <c r="AD943" s="3"/>
      <c r="AE943" s="3"/>
      <c r="AF943" s="3"/>
      <c r="AG943" s="3"/>
      <c r="AH943" s="3"/>
      <c r="AI943" s="3"/>
      <c r="AJ943" s="3"/>
      <c r="AK943" s="3"/>
      <c r="AL943" s="3"/>
      <c r="AM943" s="3"/>
      <c r="AN943" s="3"/>
      <c r="AO943" s="3"/>
    </row>
    <row r="944" spans="1:41" ht="12.75" customHeight="1" x14ac:dyDescent="0.2">
      <c r="A944" s="3"/>
      <c r="B944" s="3"/>
      <c r="C944" s="3"/>
      <c r="D944" s="43"/>
      <c r="E944" s="3"/>
      <c r="F944" s="3"/>
      <c r="G944" s="3"/>
      <c r="H944" s="3"/>
      <c r="I944" s="3"/>
      <c r="J944" s="3"/>
      <c r="K944" s="3"/>
      <c r="L944" s="3"/>
      <c r="M944" s="3"/>
      <c r="N944" s="3"/>
      <c r="O944" s="3"/>
      <c r="P944" s="3"/>
      <c r="Q944" s="3"/>
      <c r="R944" s="3"/>
      <c r="S944" s="1"/>
      <c r="T944" s="1"/>
      <c r="U944" s="3"/>
      <c r="V944" s="3"/>
      <c r="W944" s="3"/>
      <c r="X944" s="3"/>
      <c r="Y944" s="3"/>
      <c r="Z944" s="3"/>
      <c r="AA944" s="3"/>
      <c r="AB944" s="3"/>
      <c r="AC944" s="3"/>
      <c r="AD944" s="3"/>
      <c r="AE944" s="3"/>
      <c r="AF944" s="3"/>
      <c r="AG944" s="3"/>
      <c r="AH944" s="3"/>
      <c r="AI944" s="3"/>
      <c r="AJ944" s="3"/>
      <c r="AK944" s="3"/>
      <c r="AL944" s="3"/>
      <c r="AM944" s="3"/>
      <c r="AN944" s="3"/>
      <c r="AO944" s="3"/>
    </row>
    <row r="945" spans="1:41" ht="12.75" customHeight="1" x14ac:dyDescent="0.2">
      <c r="A945" s="3"/>
      <c r="B945" s="3"/>
      <c r="C945" s="3"/>
      <c r="D945" s="43"/>
      <c r="E945" s="3"/>
      <c r="F945" s="3"/>
      <c r="G945" s="3"/>
      <c r="H945" s="3"/>
      <c r="I945" s="3"/>
      <c r="J945" s="3"/>
      <c r="K945" s="3"/>
      <c r="L945" s="3"/>
      <c r="M945" s="3"/>
      <c r="N945" s="3"/>
      <c r="O945" s="3"/>
      <c r="P945" s="3"/>
      <c r="Q945" s="3"/>
      <c r="R945" s="3"/>
      <c r="S945" s="1"/>
      <c r="T945" s="1"/>
      <c r="U945" s="3"/>
      <c r="V945" s="3"/>
      <c r="W945" s="3"/>
      <c r="X945" s="3"/>
      <c r="Y945" s="3"/>
      <c r="Z945" s="3"/>
      <c r="AA945" s="3"/>
      <c r="AB945" s="3"/>
      <c r="AC945" s="3"/>
      <c r="AD945" s="3"/>
      <c r="AE945" s="3"/>
      <c r="AF945" s="3"/>
      <c r="AG945" s="3"/>
      <c r="AH945" s="3"/>
      <c r="AI945" s="3"/>
      <c r="AJ945" s="3"/>
      <c r="AK945" s="3"/>
      <c r="AL945" s="3"/>
      <c r="AM945" s="3"/>
      <c r="AN945" s="3"/>
      <c r="AO945" s="3"/>
    </row>
    <row r="946" spans="1:41" ht="12.75" customHeight="1" x14ac:dyDescent="0.2">
      <c r="A946" s="3"/>
      <c r="B946" s="3"/>
      <c r="C946" s="3"/>
      <c r="D946" s="43"/>
      <c r="E946" s="3"/>
      <c r="F946" s="3"/>
      <c r="G946" s="3"/>
      <c r="H946" s="3"/>
      <c r="I946" s="3"/>
      <c r="J946" s="3"/>
      <c r="K946" s="3"/>
      <c r="L946" s="3"/>
      <c r="M946" s="3"/>
      <c r="N946" s="3"/>
      <c r="O946" s="3"/>
      <c r="P946" s="3"/>
      <c r="Q946" s="3"/>
      <c r="R946" s="3"/>
      <c r="S946" s="1"/>
      <c r="T946" s="1"/>
      <c r="U946" s="3"/>
      <c r="V946" s="3"/>
      <c r="W946" s="3"/>
      <c r="X946" s="3"/>
      <c r="Y946" s="3"/>
      <c r="Z946" s="3"/>
      <c r="AA946" s="3"/>
      <c r="AB946" s="3"/>
      <c r="AC946" s="3"/>
      <c r="AD946" s="3"/>
      <c r="AE946" s="3"/>
      <c r="AF946" s="3"/>
      <c r="AG946" s="3"/>
      <c r="AH946" s="3"/>
      <c r="AI946" s="3"/>
      <c r="AJ946" s="3"/>
      <c r="AK946" s="3"/>
      <c r="AL946" s="3"/>
      <c r="AM946" s="3"/>
      <c r="AN946" s="3"/>
      <c r="AO946" s="3"/>
    </row>
    <row r="947" spans="1:41" ht="12.75" customHeight="1" x14ac:dyDescent="0.2">
      <c r="A947" s="3"/>
      <c r="B947" s="3"/>
      <c r="C947" s="3"/>
      <c r="D947" s="43"/>
      <c r="E947" s="3"/>
      <c r="F947" s="3"/>
      <c r="G947" s="3"/>
      <c r="H947" s="3"/>
      <c r="I947" s="3"/>
      <c r="J947" s="3"/>
      <c r="K947" s="3"/>
      <c r="L947" s="3"/>
      <c r="M947" s="3"/>
      <c r="N947" s="3"/>
      <c r="O947" s="3"/>
      <c r="P947" s="3"/>
      <c r="Q947" s="3"/>
      <c r="R947" s="3"/>
      <c r="S947" s="1"/>
      <c r="T947" s="1"/>
      <c r="U947" s="3"/>
      <c r="V947" s="3"/>
      <c r="W947" s="3"/>
      <c r="X947" s="3"/>
      <c r="Y947" s="3"/>
      <c r="Z947" s="3"/>
      <c r="AA947" s="3"/>
      <c r="AB947" s="3"/>
      <c r="AC947" s="3"/>
      <c r="AD947" s="3"/>
      <c r="AE947" s="3"/>
      <c r="AF947" s="3"/>
      <c r="AG947" s="3"/>
      <c r="AH947" s="3"/>
      <c r="AI947" s="3"/>
      <c r="AJ947" s="3"/>
      <c r="AK947" s="3"/>
      <c r="AL947" s="3"/>
      <c r="AM947" s="3"/>
      <c r="AN947" s="3"/>
      <c r="AO947" s="3"/>
    </row>
    <row r="948" spans="1:41" ht="12.75" customHeight="1" x14ac:dyDescent="0.2">
      <c r="A948" s="3"/>
      <c r="B948" s="3"/>
      <c r="C948" s="3"/>
      <c r="D948" s="43"/>
      <c r="E948" s="3"/>
      <c r="F948" s="3"/>
      <c r="G948" s="3"/>
      <c r="H948" s="3"/>
      <c r="I948" s="3"/>
      <c r="J948" s="3"/>
      <c r="K948" s="3"/>
      <c r="L948" s="3"/>
      <c r="M948" s="3"/>
      <c r="N948" s="3"/>
      <c r="O948" s="3"/>
      <c r="P948" s="3"/>
      <c r="Q948" s="3"/>
      <c r="R948" s="3"/>
      <c r="S948" s="1"/>
      <c r="T948" s="1"/>
      <c r="U948" s="3"/>
      <c r="V948" s="3"/>
      <c r="W948" s="3"/>
      <c r="X948" s="3"/>
      <c r="Y948" s="3"/>
      <c r="Z948" s="3"/>
      <c r="AA948" s="3"/>
      <c r="AB948" s="3"/>
      <c r="AC948" s="3"/>
      <c r="AD948" s="3"/>
      <c r="AE948" s="3"/>
      <c r="AF948" s="3"/>
      <c r="AG948" s="3"/>
      <c r="AH948" s="3"/>
      <c r="AI948" s="3"/>
      <c r="AJ948" s="3"/>
      <c r="AK948" s="3"/>
      <c r="AL948" s="3"/>
      <c r="AM948" s="3"/>
      <c r="AN948" s="3"/>
      <c r="AO948" s="3"/>
    </row>
    <row r="949" spans="1:41" ht="12.75" customHeight="1" x14ac:dyDescent="0.2">
      <c r="A949" s="3"/>
      <c r="B949" s="3"/>
      <c r="C949" s="3"/>
      <c r="D949" s="43"/>
      <c r="E949" s="3"/>
      <c r="F949" s="3"/>
      <c r="G949" s="3"/>
      <c r="H949" s="3"/>
      <c r="I949" s="3"/>
      <c r="J949" s="3"/>
      <c r="K949" s="3"/>
      <c r="L949" s="3"/>
      <c r="M949" s="3"/>
      <c r="N949" s="3"/>
      <c r="O949" s="3"/>
      <c r="P949" s="3"/>
      <c r="Q949" s="3"/>
      <c r="R949" s="3"/>
      <c r="S949" s="1"/>
      <c r="T949" s="1"/>
      <c r="U949" s="3"/>
      <c r="V949" s="3"/>
      <c r="W949" s="3"/>
      <c r="X949" s="3"/>
      <c r="Y949" s="3"/>
      <c r="Z949" s="3"/>
      <c r="AA949" s="3"/>
      <c r="AB949" s="3"/>
      <c r="AC949" s="3"/>
      <c r="AD949" s="3"/>
      <c r="AE949" s="3"/>
      <c r="AF949" s="3"/>
      <c r="AG949" s="3"/>
      <c r="AH949" s="3"/>
      <c r="AI949" s="3"/>
      <c r="AJ949" s="3"/>
      <c r="AK949" s="3"/>
      <c r="AL949" s="3"/>
      <c r="AM949" s="3"/>
      <c r="AN949" s="3"/>
      <c r="AO949" s="3"/>
    </row>
    <row r="950" spans="1:41" ht="12.75" customHeight="1" x14ac:dyDescent="0.2">
      <c r="A950" s="3"/>
      <c r="B950" s="3"/>
      <c r="C950" s="3"/>
      <c r="D950" s="43"/>
      <c r="E950" s="3"/>
      <c r="F950" s="3"/>
      <c r="G950" s="3"/>
      <c r="H950" s="3"/>
      <c r="I950" s="3"/>
      <c r="J950" s="3"/>
      <c r="K950" s="3"/>
      <c r="L950" s="3"/>
      <c r="M950" s="3"/>
      <c r="N950" s="3"/>
      <c r="O950" s="3"/>
      <c r="P950" s="3"/>
      <c r="Q950" s="3"/>
      <c r="R950" s="3"/>
      <c r="S950" s="1"/>
      <c r="T950" s="1"/>
      <c r="U950" s="3"/>
      <c r="V950" s="3"/>
      <c r="W950" s="3"/>
      <c r="X950" s="3"/>
      <c r="Y950" s="3"/>
      <c r="Z950" s="3"/>
      <c r="AA950" s="3"/>
      <c r="AB950" s="3"/>
      <c r="AC950" s="3"/>
      <c r="AD950" s="3"/>
      <c r="AE950" s="3"/>
      <c r="AF950" s="3"/>
      <c r="AG950" s="3"/>
      <c r="AH950" s="3"/>
      <c r="AI950" s="3"/>
      <c r="AJ950" s="3"/>
      <c r="AK950" s="3"/>
      <c r="AL950" s="3"/>
      <c r="AM950" s="3"/>
      <c r="AN950" s="3"/>
      <c r="AO950" s="3"/>
    </row>
    <row r="951" spans="1:41" ht="12.75" customHeight="1" x14ac:dyDescent="0.2">
      <c r="A951" s="3"/>
      <c r="B951" s="3"/>
      <c r="C951" s="3"/>
      <c r="D951" s="43"/>
      <c r="E951" s="3"/>
      <c r="F951" s="3"/>
      <c r="G951" s="3"/>
      <c r="H951" s="3"/>
      <c r="I951" s="3"/>
      <c r="J951" s="3"/>
      <c r="K951" s="3"/>
      <c r="L951" s="3"/>
      <c r="M951" s="3"/>
      <c r="N951" s="3"/>
      <c r="O951" s="3"/>
      <c r="P951" s="3"/>
      <c r="Q951" s="3"/>
      <c r="R951" s="3"/>
      <c r="S951" s="1"/>
      <c r="T951" s="1"/>
      <c r="U951" s="3"/>
      <c r="V951" s="3"/>
      <c r="W951" s="3"/>
      <c r="X951" s="3"/>
      <c r="Y951" s="3"/>
      <c r="Z951" s="3"/>
      <c r="AA951" s="3"/>
      <c r="AB951" s="3"/>
      <c r="AC951" s="3"/>
      <c r="AD951" s="3"/>
      <c r="AE951" s="3"/>
      <c r="AF951" s="3"/>
      <c r="AG951" s="3"/>
      <c r="AH951" s="3"/>
      <c r="AI951" s="3"/>
      <c r="AJ951" s="3"/>
      <c r="AK951" s="3"/>
      <c r="AL951" s="3"/>
      <c r="AM951" s="3"/>
      <c r="AN951" s="3"/>
      <c r="AO951" s="3"/>
    </row>
    <row r="952" spans="1:41" ht="12.75" customHeight="1" x14ac:dyDescent="0.2">
      <c r="A952" s="3"/>
      <c r="B952" s="3"/>
      <c r="C952" s="3"/>
      <c r="D952" s="43"/>
      <c r="E952" s="3"/>
      <c r="F952" s="3"/>
      <c r="G952" s="3"/>
      <c r="H952" s="3"/>
      <c r="I952" s="3"/>
      <c r="J952" s="3"/>
      <c r="K952" s="3"/>
      <c r="L952" s="3"/>
      <c r="M952" s="3"/>
      <c r="N952" s="3"/>
      <c r="O952" s="3"/>
      <c r="P952" s="3"/>
      <c r="Q952" s="3"/>
      <c r="R952" s="3"/>
      <c r="S952" s="1"/>
      <c r="T952" s="1"/>
      <c r="U952" s="3"/>
      <c r="V952" s="3"/>
      <c r="W952" s="3"/>
      <c r="X952" s="3"/>
      <c r="Y952" s="3"/>
      <c r="Z952" s="3"/>
      <c r="AA952" s="3"/>
      <c r="AB952" s="3"/>
      <c r="AC952" s="3"/>
      <c r="AD952" s="3"/>
      <c r="AE952" s="3"/>
      <c r="AF952" s="3"/>
      <c r="AG952" s="3"/>
      <c r="AH952" s="3"/>
      <c r="AI952" s="3"/>
      <c r="AJ952" s="3"/>
      <c r="AK952" s="3"/>
      <c r="AL952" s="3"/>
      <c r="AM952" s="3"/>
      <c r="AN952" s="3"/>
      <c r="AO952" s="3"/>
    </row>
    <row r="953" spans="1:41" ht="12.75" customHeight="1" x14ac:dyDescent="0.2">
      <c r="A953" s="3"/>
      <c r="B953" s="3"/>
      <c r="C953" s="3"/>
      <c r="D953" s="43"/>
      <c r="E953" s="3"/>
      <c r="F953" s="3"/>
      <c r="G953" s="3"/>
      <c r="H953" s="3"/>
      <c r="I953" s="3"/>
      <c r="J953" s="3"/>
      <c r="K953" s="3"/>
      <c r="L953" s="3"/>
      <c r="M953" s="3"/>
      <c r="N953" s="3"/>
      <c r="O953" s="3"/>
      <c r="P953" s="3"/>
      <c r="Q953" s="3"/>
      <c r="R953" s="3"/>
      <c r="S953" s="1"/>
      <c r="T953" s="1"/>
      <c r="U953" s="3"/>
      <c r="V953" s="3"/>
      <c r="W953" s="3"/>
      <c r="X953" s="3"/>
      <c r="Y953" s="3"/>
      <c r="Z953" s="3"/>
      <c r="AA953" s="3"/>
      <c r="AB953" s="3"/>
      <c r="AC953" s="3"/>
      <c r="AD953" s="3"/>
      <c r="AE953" s="3"/>
      <c r="AF953" s="3"/>
      <c r="AG953" s="3"/>
      <c r="AH953" s="3"/>
      <c r="AI953" s="3"/>
      <c r="AJ953" s="3"/>
      <c r="AK953" s="3"/>
      <c r="AL953" s="3"/>
      <c r="AM953" s="3"/>
      <c r="AN953" s="3"/>
      <c r="AO953" s="3"/>
    </row>
    <row r="954" spans="1:41" ht="12.75" customHeight="1" x14ac:dyDescent="0.2">
      <c r="A954" s="3"/>
      <c r="B954" s="3"/>
      <c r="C954" s="3"/>
      <c r="D954" s="43"/>
      <c r="E954" s="3"/>
      <c r="F954" s="3"/>
      <c r="G954" s="3"/>
      <c r="H954" s="3"/>
      <c r="I954" s="3"/>
      <c r="J954" s="3"/>
      <c r="K954" s="3"/>
      <c r="L954" s="3"/>
      <c r="M954" s="3"/>
      <c r="N954" s="3"/>
      <c r="O954" s="3"/>
      <c r="P954" s="3"/>
      <c r="Q954" s="3"/>
      <c r="R954" s="3"/>
      <c r="S954" s="1"/>
      <c r="T954" s="1"/>
      <c r="U954" s="3"/>
      <c r="V954" s="3"/>
      <c r="W954" s="3"/>
      <c r="X954" s="3"/>
      <c r="Y954" s="3"/>
      <c r="Z954" s="3"/>
      <c r="AA954" s="3"/>
      <c r="AB954" s="3"/>
      <c r="AC954" s="3"/>
      <c r="AD954" s="3"/>
      <c r="AE954" s="3"/>
      <c r="AF954" s="3"/>
      <c r="AG954" s="3"/>
      <c r="AH954" s="3"/>
      <c r="AI954" s="3"/>
      <c r="AJ954" s="3"/>
      <c r="AK954" s="3"/>
      <c r="AL954" s="3"/>
      <c r="AM954" s="3"/>
      <c r="AN954" s="3"/>
      <c r="AO954" s="3"/>
    </row>
    <row r="955" spans="1:41" ht="12.75" customHeight="1" x14ac:dyDescent="0.2">
      <c r="A955" s="3"/>
      <c r="B955" s="3"/>
      <c r="C955" s="3"/>
      <c r="D955" s="43"/>
      <c r="E955" s="3"/>
      <c r="F955" s="3"/>
      <c r="G955" s="3"/>
      <c r="H955" s="3"/>
      <c r="I955" s="3"/>
      <c r="J955" s="3"/>
      <c r="K955" s="3"/>
      <c r="L955" s="3"/>
      <c r="M955" s="3"/>
      <c r="N955" s="3"/>
      <c r="O955" s="3"/>
      <c r="P955" s="3"/>
      <c r="Q955" s="3"/>
      <c r="R955" s="3"/>
      <c r="S955" s="1"/>
      <c r="T955" s="1"/>
      <c r="U955" s="3"/>
      <c r="V955" s="3"/>
      <c r="W955" s="3"/>
      <c r="X955" s="3"/>
      <c r="Y955" s="3"/>
      <c r="Z955" s="3"/>
      <c r="AA955" s="3"/>
      <c r="AB955" s="3"/>
      <c r="AC955" s="3"/>
      <c r="AD955" s="3"/>
      <c r="AE955" s="3"/>
      <c r="AF955" s="3"/>
      <c r="AG955" s="3"/>
      <c r="AH955" s="3"/>
      <c r="AI955" s="3"/>
      <c r="AJ955" s="3"/>
      <c r="AK955" s="3"/>
      <c r="AL955" s="3"/>
      <c r="AM955" s="3"/>
      <c r="AN955" s="3"/>
      <c r="AO955" s="3"/>
    </row>
    <row r="956" spans="1:41" ht="12.75" customHeight="1" x14ac:dyDescent="0.2">
      <c r="A956" s="3"/>
      <c r="B956" s="3"/>
      <c r="C956" s="3"/>
      <c r="D956" s="43"/>
      <c r="E956" s="3"/>
      <c r="F956" s="3"/>
      <c r="G956" s="3"/>
      <c r="H956" s="3"/>
      <c r="I956" s="3"/>
      <c r="J956" s="3"/>
      <c r="K956" s="3"/>
      <c r="L956" s="3"/>
      <c r="M956" s="3"/>
      <c r="N956" s="3"/>
      <c r="O956" s="3"/>
      <c r="P956" s="3"/>
      <c r="Q956" s="3"/>
      <c r="R956" s="3"/>
      <c r="S956" s="1"/>
      <c r="T956" s="1"/>
      <c r="U956" s="3"/>
      <c r="V956" s="3"/>
      <c r="W956" s="3"/>
      <c r="X956" s="3"/>
      <c r="Y956" s="3"/>
      <c r="Z956" s="3"/>
      <c r="AA956" s="3"/>
      <c r="AB956" s="3"/>
      <c r="AC956" s="3"/>
      <c r="AD956" s="3"/>
      <c r="AE956" s="3"/>
      <c r="AF956" s="3"/>
      <c r="AG956" s="3"/>
      <c r="AH956" s="3"/>
      <c r="AI956" s="3"/>
      <c r="AJ956" s="3"/>
      <c r="AK956" s="3"/>
      <c r="AL956" s="3"/>
      <c r="AM956" s="3"/>
      <c r="AN956" s="3"/>
      <c r="AO956" s="3"/>
    </row>
    <row r="957" spans="1:41" ht="12.75" customHeight="1" x14ac:dyDescent="0.2">
      <c r="A957" s="3"/>
      <c r="B957" s="3"/>
      <c r="C957" s="3"/>
      <c r="D957" s="43"/>
      <c r="E957" s="3"/>
      <c r="F957" s="3"/>
      <c r="G957" s="3"/>
      <c r="H957" s="3"/>
      <c r="I957" s="3"/>
      <c r="J957" s="3"/>
      <c r="K957" s="3"/>
      <c r="L957" s="3"/>
      <c r="M957" s="3"/>
      <c r="N957" s="3"/>
      <c r="O957" s="3"/>
      <c r="P957" s="3"/>
      <c r="Q957" s="3"/>
      <c r="R957" s="3"/>
      <c r="S957" s="1"/>
      <c r="T957" s="1"/>
      <c r="U957" s="3"/>
      <c r="V957" s="3"/>
      <c r="W957" s="3"/>
      <c r="X957" s="3"/>
      <c r="Y957" s="3"/>
      <c r="Z957" s="3"/>
      <c r="AA957" s="3"/>
      <c r="AB957" s="3"/>
      <c r="AC957" s="3"/>
      <c r="AD957" s="3"/>
      <c r="AE957" s="3"/>
      <c r="AF957" s="3"/>
      <c r="AG957" s="3"/>
      <c r="AH957" s="3"/>
      <c r="AI957" s="3"/>
      <c r="AJ957" s="3"/>
      <c r="AK957" s="3"/>
      <c r="AL957" s="3"/>
      <c r="AM957" s="3"/>
      <c r="AN957" s="3"/>
      <c r="AO957" s="3"/>
    </row>
    <row r="958" spans="1:41" ht="12.75" customHeight="1" x14ac:dyDescent="0.2">
      <c r="A958" s="3"/>
      <c r="B958" s="3"/>
      <c r="C958" s="3"/>
      <c r="D958" s="43"/>
      <c r="E958" s="3"/>
      <c r="F958" s="3"/>
      <c r="G958" s="3"/>
      <c r="H958" s="3"/>
      <c r="I958" s="3"/>
      <c r="J958" s="3"/>
      <c r="K958" s="3"/>
      <c r="L958" s="3"/>
      <c r="M958" s="3"/>
      <c r="N958" s="3"/>
      <c r="O958" s="3"/>
      <c r="P958" s="3"/>
      <c r="Q958" s="3"/>
      <c r="R958" s="3"/>
      <c r="S958" s="1"/>
      <c r="T958" s="1"/>
      <c r="U958" s="3"/>
      <c r="V958" s="3"/>
      <c r="W958" s="3"/>
      <c r="X958" s="3"/>
      <c r="Y958" s="3"/>
      <c r="Z958" s="3"/>
      <c r="AA958" s="3"/>
      <c r="AB958" s="3"/>
      <c r="AC958" s="3"/>
      <c r="AD958" s="3"/>
      <c r="AE958" s="3"/>
      <c r="AF958" s="3"/>
      <c r="AG958" s="3"/>
      <c r="AH958" s="3"/>
      <c r="AI958" s="3"/>
      <c r="AJ958" s="3"/>
      <c r="AK958" s="3"/>
      <c r="AL958" s="3"/>
      <c r="AM958" s="3"/>
      <c r="AN958" s="3"/>
      <c r="AO958" s="3"/>
    </row>
    <row r="959" spans="1:41" ht="12.75" customHeight="1" x14ac:dyDescent="0.2">
      <c r="A959" s="3"/>
      <c r="B959" s="3"/>
      <c r="C959" s="3"/>
      <c r="D959" s="43"/>
      <c r="E959" s="3"/>
      <c r="F959" s="3"/>
      <c r="G959" s="3"/>
      <c r="H959" s="3"/>
      <c r="I959" s="3"/>
      <c r="J959" s="3"/>
      <c r="K959" s="3"/>
      <c r="L959" s="3"/>
      <c r="M959" s="3"/>
      <c r="N959" s="3"/>
      <c r="O959" s="3"/>
      <c r="P959" s="3"/>
      <c r="Q959" s="3"/>
      <c r="R959" s="3"/>
      <c r="S959" s="1"/>
      <c r="T959" s="1"/>
      <c r="U959" s="3"/>
      <c r="V959" s="3"/>
      <c r="W959" s="3"/>
      <c r="X959" s="3"/>
      <c r="Y959" s="3"/>
      <c r="Z959" s="3"/>
      <c r="AA959" s="3"/>
      <c r="AB959" s="3"/>
      <c r="AC959" s="3"/>
      <c r="AD959" s="3"/>
      <c r="AE959" s="3"/>
      <c r="AF959" s="3"/>
      <c r="AG959" s="3"/>
      <c r="AH959" s="3"/>
      <c r="AI959" s="3"/>
      <c r="AJ959" s="3"/>
      <c r="AK959" s="3"/>
      <c r="AL959" s="3"/>
      <c r="AM959" s="3"/>
      <c r="AN959" s="3"/>
      <c r="AO959" s="3"/>
    </row>
    <row r="960" spans="1:41" ht="12.75" customHeight="1" x14ac:dyDescent="0.2">
      <c r="A960" s="3"/>
      <c r="B960" s="3"/>
      <c r="C960" s="3"/>
      <c r="D960" s="43"/>
      <c r="E960" s="3"/>
      <c r="F960" s="3"/>
      <c r="G960" s="3"/>
      <c r="H960" s="3"/>
      <c r="I960" s="3"/>
      <c r="J960" s="3"/>
      <c r="K960" s="3"/>
      <c r="L960" s="3"/>
      <c r="M960" s="3"/>
      <c r="N960" s="3"/>
      <c r="O960" s="3"/>
      <c r="P960" s="3"/>
      <c r="Q960" s="3"/>
      <c r="R960" s="3"/>
      <c r="S960" s="1"/>
      <c r="T960" s="1"/>
      <c r="U960" s="3"/>
      <c r="V960" s="3"/>
      <c r="W960" s="3"/>
      <c r="X960" s="3"/>
      <c r="Y960" s="3"/>
      <c r="Z960" s="3"/>
      <c r="AA960" s="3"/>
      <c r="AB960" s="3"/>
      <c r="AC960" s="3"/>
      <c r="AD960" s="3"/>
      <c r="AE960" s="3"/>
      <c r="AF960" s="3"/>
      <c r="AG960" s="3"/>
      <c r="AH960" s="3"/>
      <c r="AI960" s="3"/>
      <c r="AJ960" s="3"/>
      <c r="AK960" s="3"/>
      <c r="AL960" s="3"/>
      <c r="AM960" s="3"/>
      <c r="AN960" s="3"/>
      <c r="AO960" s="3"/>
    </row>
    <row r="961" spans="1:41" ht="12.75" customHeight="1" x14ac:dyDescent="0.2">
      <c r="A961" s="3"/>
      <c r="B961" s="3"/>
      <c r="C961" s="3"/>
      <c r="D961" s="43"/>
      <c r="E961" s="3"/>
      <c r="F961" s="3"/>
      <c r="G961" s="3"/>
      <c r="H961" s="3"/>
      <c r="I961" s="3"/>
      <c r="J961" s="3"/>
      <c r="K961" s="3"/>
      <c r="L961" s="3"/>
      <c r="M961" s="3"/>
      <c r="N961" s="3"/>
      <c r="O961" s="3"/>
      <c r="P961" s="3"/>
      <c r="Q961" s="3"/>
      <c r="R961" s="3"/>
      <c r="S961" s="1"/>
      <c r="T961" s="1"/>
      <c r="U961" s="3"/>
      <c r="V961" s="3"/>
      <c r="W961" s="3"/>
      <c r="X961" s="3"/>
      <c r="Y961" s="3"/>
      <c r="Z961" s="3"/>
      <c r="AA961" s="3"/>
      <c r="AB961" s="3"/>
      <c r="AC961" s="3"/>
      <c r="AD961" s="3"/>
      <c r="AE961" s="3"/>
      <c r="AF961" s="3"/>
      <c r="AG961" s="3"/>
      <c r="AH961" s="3"/>
      <c r="AI961" s="3"/>
      <c r="AJ961" s="3"/>
      <c r="AK961" s="3"/>
      <c r="AL961" s="3"/>
      <c r="AM961" s="3"/>
      <c r="AN961" s="3"/>
      <c r="AO961" s="3"/>
    </row>
    <row r="962" spans="1:41" ht="12.75" customHeight="1" x14ac:dyDescent="0.2">
      <c r="A962" s="3"/>
      <c r="B962" s="3"/>
      <c r="C962" s="3"/>
      <c r="D962" s="43"/>
      <c r="E962" s="3"/>
      <c r="F962" s="3"/>
      <c r="G962" s="3"/>
      <c r="H962" s="3"/>
      <c r="I962" s="3"/>
      <c r="J962" s="3"/>
      <c r="K962" s="3"/>
      <c r="L962" s="3"/>
      <c r="M962" s="3"/>
      <c r="N962" s="3"/>
      <c r="O962" s="3"/>
      <c r="P962" s="3"/>
      <c r="Q962" s="3"/>
      <c r="R962" s="3"/>
      <c r="S962" s="1"/>
      <c r="T962" s="1"/>
      <c r="U962" s="3"/>
      <c r="V962" s="3"/>
      <c r="W962" s="3"/>
      <c r="X962" s="3"/>
      <c r="Y962" s="3"/>
      <c r="Z962" s="3"/>
      <c r="AA962" s="3"/>
      <c r="AB962" s="3"/>
      <c r="AC962" s="3"/>
      <c r="AD962" s="3"/>
      <c r="AE962" s="3"/>
      <c r="AF962" s="3"/>
      <c r="AG962" s="3"/>
      <c r="AH962" s="3"/>
      <c r="AI962" s="3"/>
      <c r="AJ962" s="3"/>
      <c r="AK962" s="3"/>
      <c r="AL962" s="3"/>
      <c r="AM962" s="3"/>
      <c r="AN962" s="3"/>
      <c r="AO962" s="3"/>
    </row>
    <row r="963" spans="1:41" ht="12.75" customHeight="1" x14ac:dyDescent="0.2">
      <c r="A963" s="3"/>
      <c r="B963" s="3"/>
      <c r="C963" s="3"/>
      <c r="D963" s="43"/>
      <c r="E963" s="3"/>
      <c r="F963" s="3"/>
      <c r="G963" s="3"/>
      <c r="H963" s="3"/>
      <c r="I963" s="3"/>
      <c r="J963" s="3"/>
      <c r="K963" s="3"/>
      <c r="L963" s="3"/>
      <c r="M963" s="3"/>
      <c r="N963" s="3"/>
      <c r="O963" s="3"/>
      <c r="P963" s="3"/>
      <c r="Q963" s="3"/>
      <c r="R963" s="3"/>
      <c r="S963" s="1"/>
      <c r="T963" s="1"/>
      <c r="U963" s="3"/>
      <c r="V963" s="3"/>
      <c r="W963" s="3"/>
      <c r="X963" s="3"/>
      <c r="Y963" s="3"/>
      <c r="Z963" s="3"/>
      <c r="AA963" s="3"/>
      <c r="AB963" s="3"/>
      <c r="AC963" s="3"/>
      <c r="AD963" s="3"/>
      <c r="AE963" s="3"/>
      <c r="AF963" s="3"/>
      <c r="AG963" s="3"/>
      <c r="AH963" s="3"/>
      <c r="AI963" s="3"/>
      <c r="AJ963" s="3"/>
      <c r="AK963" s="3"/>
      <c r="AL963" s="3"/>
      <c r="AM963" s="3"/>
      <c r="AN963" s="3"/>
      <c r="AO963" s="3"/>
    </row>
    <row r="964" spans="1:41" ht="12.75" customHeight="1" x14ac:dyDescent="0.2">
      <c r="A964" s="3"/>
      <c r="B964" s="3"/>
      <c r="C964" s="3"/>
      <c r="D964" s="43"/>
      <c r="E964" s="3"/>
      <c r="F964" s="3"/>
      <c r="G964" s="3"/>
      <c r="H964" s="3"/>
      <c r="I964" s="3"/>
      <c r="J964" s="3"/>
      <c r="K964" s="3"/>
      <c r="L964" s="3"/>
      <c r="M964" s="3"/>
      <c r="N964" s="3"/>
      <c r="O964" s="3"/>
      <c r="P964" s="3"/>
      <c r="Q964" s="3"/>
      <c r="R964" s="3"/>
      <c r="S964" s="1"/>
      <c r="T964" s="1"/>
      <c r="U964" s="3"/>
      <c r="V964" s="3"/>
      <c r="W964" s="3"/>
      <c r="X964" s="3"/>
      <c r="Y964" s="3"/>
      <c r="Z964" s="3"/>
      <c r="AA964" s="3"/>
      <c r="AB964" s="3"/>
      <c r="AC964" s="3"/>
      <c r="AD964" s="3"/>
      <c r="AE964" s="3"/>
      <c r="AF964" s="3"/>
      <c r="AG964" s="3"/>
      <c r="AH964" s="3"/>
      <c r="AI964" s="3"/>
      <c r="AJ964" s="3"/>
      <c r="AK964" s="3"/>
      <c r="AL964" s="3"/>
      <c r="AM964" s="3"/>
      <c r="AN964" s="3"/>
      <c r="AO964" s="3"/>
    </row>
    <row r="965" spans="1:41" ht="12.75" customHeight="1" x14ac:dyDescent="0.2">
      <c r="A965" s="3"/>
      <c r="B965" s="3"/>
      <c r="C965" s="3"/>
      <c r="D965" s="43"/>
      <c r="E965" s="3"/>
      <c r="F965" s="3"/>
      <c r="G965" s="3"/>
      <c r="H965" s="3"/>
      <c r="I965" s="3"/>
      <c r="J965" s="3"/>
      <c r="K965" s="3"/>
      <c r="L965" s="3"/>
      <c r="M965" s="3"/>
      <c r="N965" s="3"/>
      <c r="O965" s="3"/>
      <c r="P965" s="3"/>
      <c r="Q965" s="3"/>
      <c r="R965" s="3"/>
      <c r="S965" s="1"/>
      <c r="T965" s="1"/>
      <c r="U965" s="3"/>
      <c r="V965" s="3"/>
      <c r="W965" s="3"/>
      <c r="X965" s="3"/>
      <c r="Y965" s="3"/>
      <c r="Z965" s="3"/>
      <c r="AA965" s="3"/>
      <c r="AB965" s="3"/>
      <c r="AC965" s="3"/>
      <c r="AD965" s="3"/>
      <c r="AE965" s="3"/>
      <c r="AF965" s="3"/>
      <c r="AG965" s="3"/>
      <c r="AH965" s="3"/>
      <c r="AI965" s="3"/>
      <c r="AJ965" s="3"/>
      <c r="AK965" s="3"/>
      <c r="AL965" s="3"/>
      <c r="AM965" s="3"/>
      <c r="AN965" s="3"/>
      <c r="AO965" s="3"/>
    </row>
    <row r="966" spans="1:41" ht="12.75" customHeight="1" x14ac:dyDescent="0.2">
      <c r="A966" s="3"/>
      <c r="B966" s="3"/>
      <c r="C966" s="3"/>
      <c r="D966" s="43"/>
      <c r="E966" s="3"/>
      <c r="F966" s="3"/>
      <c r="G966" s="3"/>
      <c r="H966" s="3"/>
      <c r="I966" s="3"/>
      <c r="J966" s="3"/>
      <c r="K966" s="3"/>
      <c r="L966" s="3"/>
      <c r="M966" s="3"/>
      <c r="N966" s="3"/>
      <c r="O966" s="3"/>
      <c r="P966" s="3"/>
      <c r="Q966" s="3"/>
      <c r="R966" s="3"/>
      <c r="S966" s="1"/>
      <c r="T966" s="1"/>
      <c r="U966" s="3"/>
      <c r="V966" s="3"/>
      <c r="W966" s="3"/>
      <c r="X966" s="3"/>
      <c r="Y966" s="3"/>
      <c r="Z966" s="3"/>
      <c r="AA966" s="3"/>
      <c r="AB966" s="3"/>
      <c r="AC966" s="3"/>
      <c r="AD966" s="3"/>
      <c r="AE966" s="3"/>
      <c r="AF966" s="3"/>
      <c r="AG966" s="3"/>
      <c r="AH966" s="3"/>
      <c r="AI966" s="3"/>
      <c r="AJ966" s="3"/>
      <c r="AK966" s="3"/>
      <c r="AL966" s="3"/>
      <c r="AM966" s="3"/>
      <c r="AN966" s="3"/>
      <c r="AO966" s="3"/>
    </row>
    <row r="967" spans="1:41" ht="12.75" customHeight="1" x14ac:dyDescent="0.2">
      <c r="A967" s="3"/>
      <c r="B967" s="3"/>
      <c r="C967" s="3"/>
      <c r="D967" s="43"/>
      <c r="E967" s="3"/>
      <c r="F967" s="3"/>
      <c r="G967" s="3"/>
      <c r="H967" s="3"/>
      <c r="I967" s="3"/>
      <c r="J967" s="3"/>
      <c r="K967" s="3"/>
      <c r="L967" s="3"/>
      <c r="M967" s="3"/>
      <c r="N967" s="3"/>
      <c r="O967" s="3"/>
      <c r="P967" s="3"/>
      <c r="Q967" s="3"/>
      <c r="R967" s="3"/>
      <c r="S967" s="1"/>
      <c r="T967" s="1"/>
      <c r="U967" s="3"/>
      <c r="V967" s="3"/>
      <c r="W967" s="3"/>
      <c r="X967" s="3"/>
      <c r="Y967" s="3"/>
      <c r="Z967" s="3"/>
      <c r="AA967" s="3"/>
      <c r="AB967" s="3"/>
      <c r="AC967" s="3"/>
      <c r="AD967" s="3"/>
      <c r="AE967" s="3"/>
      <c r="AF967" s="3"/>
      <c r="AG967" s="3"/>
      <c r="AH967" s="3"/>
      <c r="AI967" s="3"/>
      <c r="AJ967" s="3"/>
      <c r="AK967" s="3"/>
      <c r="AL967" s="3"/>
      <c r="AM967" s="3"/>
      <c r="AN967" s="3"/>
      <c r="AO967" s="3"/>
    </row>
    <row r="968" spans="1:41" ht="12.75" customHeight="1" x14ac:dyDescent="0.2">
      <c r="A968" s="3"/>
      <c r="B968" s="3"/>
      <c r="C968" s="3"/>
      <c r="D968" s="43"/>
      <c r="E968" s="3"/>
      <c r="F968" s="3"/>
      <c r="G968" s="3"/>
      <c r="H968" s="3"/>
      <c r="I968" s="3"/>
      <c r="J968" s="3"/>
      <c r="K968" s="3"/>
      <c r="L968" s="3"/>
      <c r="M968" s="3"/>
      <c r="N968" s="3"/>
      <c r="O968" s="3"/>
      <c r="P968" s="3"/>
      <c r="Q968" s="3"/>
      <c r="R968" s="3"/>
      <c r="S968" s="1"/>
      <c r="T968" s="1"/>
      <c r="U968" s="3"/>
      <c r="V968" s="3"/>
      <c r="W968" s="3"/>
      <c r="X968" s="3"/>
      <c r="Y968" s="3"/>
      <c r="Z968" s="3"/>
      <c r="AA968" s="3"/>
      <c r="AB968" s="3"/>
      <c r="AC968" s="3"/>
      <c r="AD968" s="3"/>
      <c r="AE968" s="3"/>
      <c r="AF968" s="3"/>
      <c r="AG968" s="3"/>
      <c r="AH968" s="3"/>
      <c r="AI968" s="3"/>
      <c r="AJ968" s="3"/>
      <c r="AK968" s="3"/>
      <c r="AL968" s="3"/>
      <c r="AM968" s="3"/>
      <c r="AN968" s="3"/>
      <c r="AO968" s="3"/>
    </row>
    <row r="969" spans="1:41" ht="12.75" customHeight="1" x14ac:dyDescent="0.2">
      <c r="A969" s="3"/>
      <c r="B969" s="3"/>
      <c r="C969" s="3"/>
      <c r="D969" s="43"/>
      <c r="E969" s="3"/>
      <c r="F969" s="3"/>
      <c r="G969" s="3"/>
      <c r="H969" s="3"/>
      <c r="I969" s="3"/>
      <c r="J969" s="3"/>
      <c r="K969" s="3"/>
      <c r="L969" s="3"/>
      <c r="M969" s="3"/>
      <c r="N969" s="3"/>
      <c r="O969" s="3"/>
      <c r="P969" s="3"/>
      <c r="Q969" s="3"/>
      <c r="R969" s="3"/>
      <c r="S969" s="1"/>
      <c r="T969" s="1"/>
      <c r="U969" s="3"/>
      <c r="V969" s="3"/>
      <c r="W969" s="3"/>
      <c r="X969" s="3"/>
      <c r="Y969" s="3"/>
      <c r="Z969" s="3"/>
      <c r="AA969" s="3"/>
      <c r="AB969" s="3"/>
      <c r="AC969" s="3"/>
      <c r="AD969" s="3"/>
      <c r="AE969" s="3"/>
      <c r="AF969" s="3"/>
      <c r="AG969" s="3"/>
      <c r="AH969" s="3"/>
      <c r="AI969" s="3"/>
      <c r="AJ969" s="3"/>
      <c r="AK969" s="3"/>
      <c r="AL969" s="3"/>
      <c r="AM969" s="3"/>
      <c r="AN969" s="3"/>
      <c r="AO969" s="3"/>
    </row>
    <row r="970" spans="1:41" ht="12.75" customHeight="1" x14ac:dyDescent="0.2">
      <c r="A970" s="3"/>
      <c r="B970" s="3"/>
      <c r="C970" s="3"/>
      <c r="D970" s="43"/>
      <c r="E970" s="3"/>
      <c r="F970" s="3"/>
      <c r="G970" s="3"/>
      <c r="H970" s="3"/>
      <c r="I970" s="3"/>
      <c r="J970" s="3"/>
      <c r="K970" s="3"/>
      <c r="L970" s="3"/>
      <c r="M970" s="3"/>
      <c r="N970" s="3"/>
      <c r="O970" s="3"/>
      <c r="P970" s="3"/>
      <c r="Q970" s="3"/>
      <c r="R970" s="3"/>
      <c r="S970" s="1"/>
      <c r="T970" s="1"/>
      <c r="U970" s="3"/>
      <c r="V970" s="3"/>
      <c r="W970" s="3"/>
      <c r="X970" s="3"/>
      <c r="Y970" s="3"/>
      <c r="Z970" s="3"/>
      <c r="AA970" s="3"/>
      <c r="AB970" s="3"/>
      <c r="AC970" s="3"/>
      <c r="AD970" s="3"/>
      <c r="AE970" s="3"/>
      <c r="AF970" s="3"/>
      <c r="AG970" s="3"/>
      <c r="AH970" s="3"/>
      <c r="AI970" s="3"/>
      <c r="AJ970" s="3"/>
      <c r="AK970" s="3"/>
      <c r="AL970" s="3"/>
      <c r="AM970" s="3"/>
      <c r="AN970" s="3"/>
      <c r="AO970" s="3"/>
    </row>
    <row r="971" spans="1:41" ht="12.75" customHeight="1" x14ac:dyDescent="0.2">
      <c r="A971" s="3"/>
      <c r="B971" s="3"/>
      <c r="C971" s="3"/>
      <c r="D971" s="43"/>
      <c r="E971" s="3"/>
      <c r="F971" s="3"/>
      <c r="G971" s="3"/>
      <c r="H971" s="3"/>
      <c r="I971" s="3"/>
      <c r="J971" s="3"/>
      <c r="K971" s="3"/>
      <c r="L971" s="3"/>
      <c r="M971" s="3"/>
      <c r="N971" s="3"/>
      <c r="O971" s="3"/>
      <c r="P971" s="3"/>
      <c r="Q971" s="3"/>
      <c r="R971" s="3"/>
      <c r="S971" s="1"/>
      <c r="T971" s="1"/>
      <c r="U971" s="3"/>
      <c r="V971" s="3"/>
      <c r="W971" s="3"/>
      <c r="X971" s="3"/>
      <c r="Y971" s="3"/>
      <c r="Z971" s="3"/>
      <c r="AA971" s="3"/>
      <c r="AB971" s="3"/>
      <c r="AC971" s="3"/>
      <c r="AD971" s="3"/>
      <c r="AE971" s="3"/>
      <c r="AF971" s="3"/>
      <c r="AG971" s="3"/>
      <c r="AH971" s="3"/>
      <c r="AI971" s="3"/>
      <c r="AJ971" s="3"/>
      <c r="AK971" s="3"/>
      <c r="AL971" s="3"/>
      <c r="AM971" s="3"/>
      <c r="AN971" s="3"/>
      <c r="AO971" s="3"/>
    </row>
    <row r="972" spans="1:41" ht="12.75" customHeight="1" x14ac:dyDescent="0.2">
      <c r="A972" s="3"/>
      <c r="B972" s="3"/>
      <c r="C972" s="3"/>
      <c r="D972" s="43"/>
      <c r="E972" s="3"/>
      <c r="F972" s="3"/>
      <c r="G972" s="3"/>
      <c r="H972" s="3"/>
      <c r="I972" s="3"/>
      <c r="J972" s="3"/>
      <c r="K972" s="3"/>
      <c r="L972" s="3"/>
      <c r="M972" s="3"/>
      <c r="N972" s="3"/>
      <c r="O972" s="3"/>
      <c r="P972" s="3"/>
      <c r="Q972" s="3"/>
      <c r="R972" s="3"/>
      <c r="S972" s="1"/>
      <c r="T972" s="1"/>
      <c r="U972" s="3"/>
      <c r="V972" s="3"/>
      <c r="W972" s="3"/>
      <c r="X972" s="3"/>
      <c r="Y972" s="3"/>
      <c r="Z972" s="3"/>
      <c r="AA972" s="3"/>
      <c r="AB972" s="3"/>
      <c r="AC972" s="3"/>
      <c r="AD972" s="3"/>
      <c r="AE972" s="3"/>
      <c r="AF972" s="3"/>
      <c r="AG972" s="3"/>
      <c r="AH972" s="3"/>
      <c r="AI972" s="3"/>
      <c r="AJ972" s="3"/>
      <c r="AK972" s="3"/>
      <c r="AL972" s="3"/>
      <c r="AM972" s="3"/>
      <c r="AN972" s="3"/>
      <c r="AO972" s="3"/>
    </row>
    <row r="973" spans="1:41" ht="12.75" customHeight="1" x14ac:dyDescent="0.2">
      <c r="A973" s="3"/>
      <c r="B973" s="3"/>
      <c r="C973" s="3"/>
      <c r="D973" s="43"/>
      <c r="E973" s="3"/>
      <c r="F973" s="3"/>
      <c r="G973" s="3"/>
      <c r="H973" s="3"/>
      <c r="I973" s="3"/>
      <c r="J973" s="3"/>
      <c r="K973" s="3"/>
      <c r="L973" s="3"/>
      <c r="M973" s="3"/>
      <c r="N973" s="3"/>
      <c r="O973" s="3"/>
      <c r="P973" s="3"/>
      <c r="Q973" s="3"/>
      <c r="R973" s="3"/>
      <c r="S973" s="1"/>
      <c r="T973" s="1"/>
      <c r="U973" s="3"/>
      <c r="V973" s="3"/>
      <c r="W973" s="3"/>
      <c r="X973" s="3"/>
      <c r="Y973" s="3"/>
      <c r="Z973" s="3"/>
      <c r="AA973" s="3"/>
      <c r="AB973" s="3"/>
      <c r="AC973" s="3"/>
      <c r="AD973" s="3"/>
      <c r="AE973" s="3"/>
      <c r="AF973" s="3"/>
      <c r="AG973" s="3"/>
      <c r="AH973" s="3"/>
      <c r="AI973" s="3"/>
      <c r="AJ973" s="3"/>
      <c r="AK973" s="3"/>
      <c r="AL973" s="3"/>
      <c r="AM973" s="3"/>
      <c r="AN973" s="3"/>
      <c r="AO973" s="3"/>
    </row>
    <row r="974" spans="1:41" ht="12.75" customHeight="1" x14ac:dyDescent="0.2">
      <c r="A974" s="3"/>
      <c r="B974" s="3"/>
      <c r="C974" s="3"/>
      <c r="D974" s="43"/>
      <c r="E974" s="3"/>
      <c r="F974" s="3"/>
      <c r="G974" s="3"/>
      <c r="H974" s="3"/>
      <c r="I974" s="3"/>
      <c r="J974" s="3"/>
      <c r="K974" s="3"/>
      <c r="L974" s="3"/>
      <c r="M974" s="3"/>
      <c r="N974" s="3"/>
      <c r="O974" s="3"/>
      <c r="P974" s="3"/>
      <c r="Q974" s="3"/>
      <c r="R974" s="3"/>
      <c r="S974" s="1"/>
      <c r="T974" s="1"/>
      <c r="U974" s="3"/>
      <c r="V974" s="3"/>
      <c r="W974" s="3"/>
      <c r="X974" s="3"/>
      <c r="Y974" s="3"/>
      <c r="Z974" s="3"/>
      <c r="AA974" s="3"/>
      <c r="AB974" s="3"/>
      <c r="AC974" s="3"/>
      <c r="AD974" s="3"/>
      <c r="AE974" s="3"/>
      <c r="AF974" s="3"/>
      <c r="AG974" s="3"/>
      <c r="AH974" s="3"/>
      <c r="AI974" s="3"/>
      <c r="AJ974" s="3"/>
      <c r="AK974" s="3"/>
      <c r="AL974" s="3"/>
      <c r="AM974" s="3"/>
      <c r="AN974" s="3"/>
      <c r="AO974" s="3"/>
    </row>
    <row r="975" spans="1:41" ht="12.75" customHeight="1" x14ac:dyDescent="0.2">
      <c r="A975" s="3"/>
      <c r="B975" s="3"/>
      <c r="C975" s="3"/>
      <c r="D975" s="43"/>
      <c r="E975" s="3"/>
      <c r="F975" s="3"/>
      <c r="G975" s="3"/>
      <c r="H975" s="3"/>
      <c r="I975" s="3"/>
      <c r="J975" s="3"/>
      <c r="K975" s="3"/>
      <c r="L975" s="3"/>
      <c r="M975" s="3"/>
      <c r="N975" s="3"/>
      <c r="O975" s="3"/>
      <c r="P975" s="3"/>
      <c r="Q975" s="3"/>
      <c r="R975" s="3"/>
      <c r="S975" s="1"/>
      <c r="T975" s="1"/>
      <c r="U975" s="3"/>
      <c r="V975" s="3"/>
      <c r="W975" s="3"/>
      <c r="X975" s="3"/>
      <c r="Y975" s="3"/>
      <c r="Z975" s="3"/>
      <c r="AA975" s="3"/>
      <c r="AB975" s="3"/>
      <c r="AC975" s="3"/>
      <c r="AD975" s="3"/>
      <c r="AE975" s="3"/>
      <c r="AF975" s="3"/>
      <c r="AG975" s="3"/>
      <c r="AH975" s="3"/>
      <c r="AI975" s="3"/>
      <c r="AJ975" s="3"/>
      <c r="AK975" s="3"/>
      <c r="AL975" s="3"/>
      <c r="AM975" s="3"/>
      <c r="AN975" s="3"/>
      <c r="AO975" s="3"/>
    </row>
    <row r="976" spans="1:41" ht="12.75" customHeight="1" x14ac:dyDescent="0.2">
      <c r="A976" s="3"/>
      <c r="B976" s="3"/>
      <c r="C976" s="3"/>
      <c r="D976" s="43"/>
      <c r="E976" s="3"/>
      <c r="F976" s="3"/>
      <c r="G976" s="3"/>
      <c r="H976" s="3"/>
      <c r="I976" s="3"/>
      <c r="J976" s="3"/>
      <c r="K976" s="3"/>
      <c r="L976" s="3"/>
      <c r="M976" s="3"/>
      <c r="N976" s="3"/>
      <c r="O976" s="3"/>
      <c r="P976" s="3"/>
      <c r="Q976" s="3"/>
      <c r="R976" s="3"/>
      <c r="S976" s="1"/>
      <c r="T976" s="1"/>
      <c r="U976" s="3"/>
      <c r="V976" s="3"/>
      <c r="W976" s="3"/>
      <c r="X976" s="3"/>
      <c r="Y976" s="3"/>
      <c r="Z976" s="3"/>
      <c r="AA976" s="3"/>
      <c r="AB976" s="3"/>
      <c r="AC976" s="3"/>
      <c r="AD976" s="3"/>
      <c r="AE976" s="3"/>
      <c r="AF976" s="3"/>
      <c r="AG976" s="3"/>
      <c r="AH976" s="3"/>
      <c r="AI976" s="3"/>
      <c r="AJ976" s="3"/>
      <c r="AK976" s="3"/>
      <c r="AL976" s="3"/>
      <c r="AM976" s="3"/>
      <c r="AN976" s="3"/>
      <c r="AO976" s="3"/>
    </row>
    <row r="977" spans="1:41" ht="12.75" customHeight="1" x14ac:dyDescent="0.2">
      <c r="A977" s="3"/>
      <c r="B977" s="3"/>
      <c r="C977" s="3"/>
      <c r="D977" s="43"/>
      <c r="E977" s="3"/>
      <c r="F977" s="3"/>
      <c r="G977" s="3"/>
      <c r="H977" s="3"/>
      <c r="I977" s="3"/>
      <c r="J977" s="3"/>
      <c r="K977" s="3"/>
      <c r="L977" s="3"/>
      <c r="M977" s="3"/>
      <c r="N977" s="3"/>
      <c r="O977" s="3"/>
      <c r="P977" s="3"/>
      <c r="Q977" s="3"/>
      <c r="R977" s="3"/>
      <c r="S977" s="1"/>
      <c r="T977" s="1"/>
      <c r="U977" s="3"/>
      <c r="V977" s="3"/>
      <c r="W977" s="3"/>
      <c r="X977" s="3"/>
      <c r="Y977" s="3"/>
      <c r="Z977" s="3"/>
      <c r="AA977" s="3"/>
      <c r="AB977" s="3"/>
      <c r="AC977" s="3"/>
      <c r="AD977" s="3"/>
      <c r="AE977" s="3"/>
      <c r="AF977" s="3"/>
      <c r="AG977" s="3"/>
      <c r="AH977" s="3"/>
      <c r="AI977" s="3"/>
      <c r="AJ977" s="3"/>
      <c r="AK977" s="3"/>
      <c r="AL977" s="3"/>
      <c r="AM977" s="3"/>
      <c r="AN977" s="3"/>
      <c r="AO977" s="3"/>
    </row>
    <row r="978" spans="1:41" ht="12.75" customHeight="1" x14ac:dyDescent="0.2">
      <c r="A978" s="3"/>
      <c r="B978" s="3"/>
      <c r="C978" s="3"/>
      <c r="D978" s="43"/>
      <c r="E978" s="3"/>
      <c r="F978" s="3"/>
      <c r="G978" s="3"/>
      <c r="H978" s="3"/>
      <c r="I978" s="3"/>
      <c r="J978" s="3"/>
      <c r="K978" s="3"/>
      <c r="L978" s="3"/>
      <c r="M978" s="3"/>
      <c r="N978" s="3"/>
      <c r="O978" s="3"/>
      <c r="P978" s="3"/>
      <c r="Q978" s="3"/>
      <c r="R978" s="3"/>
      <c r="S978" s="1"/>
      <c r="T978" s="1"/>
      <c r="U978" s="3"/>
      <c r="V978" s="3"/>
      <c r="W978" s="3"/>
      <c r="X978" s="3"/>
      <c r="Y978" s="3"/>
      <c r="Z978" s="3"/>
      <c r="AA978" s="3"/>
      <c r="AB978" s="3"/>
      <c r="AC978" s="3"/>
      <c r="AD978" s="3"/>
      <c r="AE978" s="3"/>
      <c r="AF978" s="3"/>
      <c r="AG978" s="3"/>
      <c r="AH978" s="3"/>
      <c r="AI978" s="3"/>
      <c r="AJ978" s="3"/>
      <c r="AK978" s="3"/>
      <c r="AL978" s="3"/>
      <c r="AM978" s="3"/>
      <c r="AN978" s="3"/>
      <c r="AO978" s="3"/>
    </row>
    <row r="979" spans="1:41" ht="12.75" customHeight="1" x14ac:dyDescent="0.2">
      <c r="A979" s="3"/>
      <c r="B979" s="3"/>
      <c r="C979" s="3"/>
      <c r="D979" s="43"/>
      <c r="E979" s="3"/>
      <c r="F979" s="3"/>
      <c r="G979" s="3"/>
      <c r="H979" s="3"/>
      <c r="I979" s="3"/>
      <c r="J979" s="3"/>
      <c r="K979" s="3"/>
      <c r="L979" s="3"/>
      <c r="M979" s="3"/>
      <c r="N979" s="3"/>
      <c r="O979" s="3"/>
      <c r="P979" s="3"/>
      <c r="Q979" s="3"/>
      <c r="R979" s="3"/>
      <c r="S979" s="1"/>
      <c r="T979" s="1"/>
      <c r="U979" s="3"/>
      <c r="V979" s="3"/>
      <c r="W979" s="3"/>
      <c r="X979" s="3"/>
      <c r="Y979" s="3"/>
      <c r="Z979" s="3"/>
      <c r="AA979" s="3"/>
      <c r="AB979" s="3"/>
      <c r="AC979" s="3"/>
      <c r="AD979" s="3"/>
      <c r="AE979" s="3"/>
      <c r="AF979" s="3"/>
      <c r="AG979" s="3"/>
      <c r="AH979" s="3"/>
      <c r="AI979" s="3"/>
      <c r="AJ979" s="3"/>
      <c r="AK979" s="3"/>
      <c r="AL979" s="3"/>
      <c r="AM979" s="3"/>
      <c r="AN979" s="3"/>
      <c r="AO979" s="3"/>
    </row>
    <row r="980" spans="1:41" ht="12.75" customHeight="1" x14ac:dyDescent="0.2">
      <c r="A980" s="3"/>
      <c r="B980" s="3"/>
      <c r="C980" s="3"/>
      <c r="D980" s="43"/>
      <c r="E980" s="3"/>
      <c r="F980" s="3"/>
      <c r="G980" s="3"/>
      <c r="H980" s="3"/>
      <c r="I980" s="3"/>
      <c r="J980" s="3"/>
      <c r="K980" s="3"/>
      <c r="L980" s="3"/>
      <c r="M980" s="3"/>
      <c r="N980" s="3"/>
      <c r="O980" s="3"/>
      <c r="P980" s="3"/>
      <c r="Q980" s="3"/>
      <c r="R980" s="3"/>
      <c r="S980" s="1"/>
      <c r="T980" s="1"/>
      <c r="U980" s="3"/>
      <c r="V980" s="3"/>
      <c r="W980" s="3"/>
      <c r="X980" s="3"/>
      <c r="Y980" s="3"/>
      <c r="Z980" s="3"/>
      <c r="AA980" s="3"/>
      <c r="AB980" s="3"/>
      <c r="AC980" s="3"/>
      <c r="AD980" s="3"/>
      <c r="AE980" s="3"/>
      <c r="AF980" s="3"/>
      <c r="AG980" s="3"/>
      <c r="AH980" s="3"/>
      <c r="AI980" s="3"/>
      <c r="AJ980" s="3"/>
      <c r="AK980" s="3"/>
      <c r="AL980" s="3"/>
      <c r="AM980" s="3"/>
      <c r="AN980" s="3"/>
      <c r="AO980" s="3"/>
    </row>
    <row r="981" spans="1:41" ht="12.75" customHeight="1" x14ac:dyDescent="0.2">
      <c r="A981" s="3"/>
      <c r="B981" s="3"/>
      <c r="C981" s="3"/>
      <c r="D981" s="43"/>
      <c r="E981" s="3"/>
      <c r="F981" s="3"/>
      <c r="G981" s="3"/>
      <c r="H981" s="3"/>
      <c r="I981" s="3"/>
      <c r="J981" s="3"/>
      <c r="K981" s="3"/>
      <c r="L981" s="3"/>
      <c r="M981" s="3"/>
      <c r="N981" s="3"/>
      <c r="O981" s="3"/>
      <c r="P981" s="3"/>
      <c r="Q981" s="3"/>
      <c r="R981" s="3"/>
      <c r="S981" s="1"/>
      <c r="T981" s="1"/>
      <c r="U981" s="3"/>
      <c r="V981" s="3"/>
      <c r="W981" s="3"/>
      <c r="X981" s="3"/>
      <c r="Y981" s="3"/>
      <c r="Z981" s="3"/>
      <c r="AA981" s="3"/>
      <c r="AB981" s="3"/>
      <c r="AC981" s="3"/>
      <c r="AD981" s="3"/>
      <c r="AE981" s="3"/>
      <c r="AF981" s="3"/>
      <c r="AG981" s="3"/>
      <c r="AH981" s="3"/>
      <c r="AI981" s="3"/>
      <c r="AJ981" s="3"/>
      <c r="AK981" s="3"/>
      <c r="AL981" s="3"/>
      <c r="AM981" s="3"/>
      <c r="AN981" s="3"/>
      <c r="AO981" s="3"/>
    </row>
    <row r="982" spans="1:41" ht="12.75" customHeight="1" x14ac:dyDescent="0.2">
      <c r="A982" s="3"/>
      <c r="B982" s="3"/>
      <c r="C982" s="3"/>
      <c r="D982" s="43"/>
      <c r="E982" s="3"/>
      <c r="F982" s="3"/>
      <c r="G982" s="3"/>
      <c r="H982" s="3"/>
      <c r="I982" s="3"/>
      <c r="J982" s="3"/>
      <c r="K982" s="3"/>
      <c r="L982" s="3"/>
      <c r="M982" s="3"/>
      <c r="N982" s="3"/>
      <c r="O982" s="3"/>
      <c r="P982" s="3"/>
      <c r="Q982" s="3"/>
      <c r="R982" s="3"/>
      <c r="S982" s="1"/>
      <c r="T982" s="1"/>
      <c r="U982" s="3"/>
      <c r="V982" s="3"/>
      <c r="W982" s="3"/>
      <c r="X982" s="3"/>
      <c r="Y982" s="3"/>
      <c r="Z982" s="3"/>
      <c r="AA982" s="3"/>
      <c r="AB982" s="3"/>
      <c r="AC982" s="3"/>
      <c r="AD982" s="3"/>
      <c r="AE982" s="3"/>
      <c r="AF982" s="3"/>
      <c r="AG982" s="3"/>
      <c r="AH982" s="3"/>
      <c r="AI982" s="3"/>
      <c r="AJ982" s="3"/>
      <c r="AK982" s="3"/>
      <c r="AL982" s="3"/>
      <c r="AM982" s="3"/>
      <c r="AN982" s="3"/>
      <c r="AO982" s="3"/>
    </row>
    <row r="983" spans="1:41" ht="12.75" customHeight="1" x14ac:dyDescent="0.2">
      <c r="A983" s="3"/>
      <c r="B983" s="3"/>
      <c r="C983" s="3"/>
      <c r="D983" s="43"/>
      <c r="E983" s="3"/>
      <c r="F983" s="3"/>
      <c r="G983" s="3"/>
      <c r="H983" s="3"/>
      <c r="I983" s="3"/>
      <c r="J983" s="3"/>
      <c r="K983" s="3"/>
      <c r="L983" s="3"/>
      <c r="M983" s="3"/>
      <c r="N983" s="3"/>
      <c r="O983" s="3"/>
      <c r="P983" s="3"/>
      <c r="Q983" s="3"/>
      <c r="R983" s="3"/>
      <c r="S983" s="1"/>
      <c r="T983" s="1"/>
      <c r="U983" s="3"/>
      <c r="V983" s="3"/>
      <c r="W983" s="3"/>
      <c r="X983" s="3"/>
      <c r="Y983" s="3"/>
      <c r="Z983" s="3"/>
      <c r="AA983" s="3"/>
      <c r="AB983" s="3"/>
      <c r="AC983" s="3"/>
      <c r="AD983" s="3"/>
      <c r="AE983" s="3"/>
      <c r="AF983" s="3"/>
      <c r="AG983" s="3"/>
      <c r="AH983" s="3"/>
      <c r="AI983" s="3"/>
      <c r="AJ983" s="3"/>
      <c r="AK983" s="3"/>
      <c r="AL983" s="3"/>
      <c r="AM983" s="3"/>
      <c r="AN983" s="3"/>
      <c r="AO983" s="3"/>
    </row>
    <row r="984" spans="1:41" ht="12.75" customHeight="1" x14ac:dyDescent="0.2">
      <c r="A984" s="3"/>
      <c r="B984" s="3"/>
      <c r="C984" s="3"/>
      <c r="D984" s="43"/>
      <c r="E984" s="3"/>
      <c r="F984" s="3"/>
      <c r="G984" s="3"/>
      <c r="H984" s="3"/>
      <c r="I984" s="3"/>
      <c r="J984" s="3"/>
      <c r="K984" s="3"/>
      <c r="L984" s="3"/>
      <c r="M984" s="3"/>
      <c r="N984" s="3"/>
      <c r="O984" s="3"/>
      <c r="P984" s="3"/>
      <c r="Q984" s="3"/>
      <c r="R984" s="3"/>
      <c r="S984" s="1"/>
      <c r="T984" s="1"/>
      <c r="U984" s="3"/>
      <c r="V984" s="3"/>
      <c r="W984" s="3"/>
      <c r="X984" s="3"/>
      <c r="Y984" s="3"/>
      <c r="Z984" s="3"/>
      <c r="AA984" s="3"/>
      <c r="AB984" s="3"/>
      <c r="AC984" s="3"/>
      <c r="AD984" s="3"/>
      <c r="AE984" s="3"/>
      <c r="AF984" s="3"/>
      <c r="AG984" s="3"/>
      <c r="AH984" s="3"/>
      <c r="AI984" s="3"/>
      <c r="AJ984" s="3"/>
      <c r="AK984" s="3"/>
      <c r="AL984" s="3"/>
      <c r="AM984" s="3"/>
      <c r="AN984" s="3"/>
      <c r="AO984" s="3"/>
    </row>
    <row r="985" spans="1:41" ht="12.75" customHeight="1" x14ac:dyDescent="0.2">
      <c r="A985" s="3"/>
      <c r="B985" s="3"/>
      <c r="C985" s="3"/>
      <c r="D985" s="43"/>
      <c r="E985" s="3"/>
      <c r="F985" s="3"/>
      <c r="G985" s="3"/>
      <c r="H985" s="3"/>
      <c r="I985" s="3"/>
      <c r="J985" s="3"/>
      <c r="K985" s="3"/>
      <c r="L985" s="3"/>
      <c r="M985" s="3"/>
      <c r="N985" s="3"/>
      <c r="O985" s="3"/>
      <c r="P985" s="3"/>
      <c r="Q985" s="3"/>
      <c r="R985" s="3"/>
      <c r="S985" s="1"/>
      <c r="T985" s="1"/>
      <c r="U985" s="3"/>
      <c r="V985" s="3"/>
      <c r="W985" s="3"/>
      <c r="X985" s="3"/>
      <c r="Y985" s="3"/>
      <c r="Z985" s="3"/>
      <c r="AA985" s="3"/>
      <c r="AB985" s="3"/>
      <c r="AC985" s="3"/>
      <c r="AD985" s="3"/>
      <c r="AE985" s="3"/>
      <c r="AF985" s="3"/>
      <c r="AG985" s="3"/>
      <c r="AH985" s="3"/>
      <c r="AI985" s="3"/>
      <c r="AJ985" s="3"/>
      <c r="AK985" s="3"/>
      <c r="AL985" s="3"/>
      <c r="AM985" s="3"/>
      <c r="AN985" s="3"/>
      <c r="AO985" s="3"/>
    </row>
    <row r="986" spans="1:41" ht="12.75" customHeight="1" x14ac:dyDescent="0.2">
      <c r="A986" s="3"/>
      <c r="B986" s="3"/>
      <c r="C986" s="3"/>
      <c r="D986" s="43"/>
      <c r="E986" s="3"/>
      <c r="F986" s="3"/>
      <c r="G986" s="3"/>
      <c r="H986" s="3"/>
      <c r="I986" s="3"/>
      <c r="J986" s="3"/>
      <c r="K986" s="3"/>
      <c r="L986" s="3"/>
      <c r="M986" s="3"/>
      <c r="N986" s="3"/>
      <c r="O986" s="3"/>
      <c r="P986" s="3"/>
      <c r="Q986" s="3"/>
      <c r="R986" s="3"/>
      <c r="S986" s="1"/>
      <c r="T986" s="1"/>
      <c r="U986" s="3"/>
      <c r="V986" s="3"/>
      <c r="W986" s="3"/>
      <c r="X986" s="3"/>
      <c r="Y986" s="3"/>
      <c r="Z986" s="3"/>
      <c r="AA986" s="3"/>
      <c r="AB986" s="3"/>
      <c r="AC986" s="3"/>
      <c r="AD986" s="3"/>
      <c r="AE986" s="3"/>
      <c r="AF986" s="3"/>
      <c r="AG986" s="3"/>
      <c r="AH986" s="3"/>
      <c r="AI986" s="3"/>
      <c r="AJ986" s="3"/>
      <c r="AK986" s="3"/>
      <c r="AL986" s="3"/>
      <c r="AM986" s="3"/>
      <c r="AN986" s="3"/>
      <c r="AO986" s="3"/>
    </row>
    <row r="987" spans="1:41" ht="12.75" customHeight="1" x14ac:dyDescent="0.2">
      <c r="A987" s="3"/>
      <c r="B987" s="3"/>
      <c r="C987" s="3"/>
      <c r="D987" s="43"/>
      <c r="E987" s="3"/>
      <c r="F987" s="3"/>
      <c r="G987" s="3"/>
      <c r="H987" s="3"/>
      <c r="I987" s="3"/>
      <c r="J987" s="3"/>
      <c r="K987" s="3"/>
      <c r="L987" s="3"/>
      <c r="M987" s="3"/>
      <c r="N987" s="3"/>
      <c r="O987" s="3"/>
      <c r="P987" s="3"/>
      <c r="Q987" s="3"/>
      <c r="R987" s="3"/>
      <c r="S987" s="1"/>
      <c r="T987" s="1"/>
      <c r="U987" s="3"/>
      <c r="V987" s="3"/>
      <c r="W987" s="3"/>
      <c r="X987" s="3"/>
      <c r="Y987" s="3"/>
      <c r="Z987" s="3"/>
      <c r="AA987" s="3"/>
      <c r="AB987" s="3"/>
      <c r="AC987" s="3"/>
      <c r="AD987" s="3"/>
      <c r="AE987" s="3"/>
      <c r="AF987" s="3"/>
      <c r="AG987" s="3"/>
      <c r="AH987" s="3"/>
      <c r="AI987" s="3"/>
      <c r="AJ987" s="3"/>
      <c r="AK987" s="3"/>
      <c r="AL987" s="3"/>
      <c r="AM987" s="3"/>
      <c r="AN987" s="3"/>
      <c r="AO987" s="3"/>
    </row>
    <row r="988" spans="1:41" ht="12.75" customHeight="1" x14ac:dyDescent="0.2">
      <c r="A988" s="3"/>
      <c r="B988" s="3"/>
      <c r="C988" s="3"/>
      <c r="D988" s="43"/>
      <c r="E988" s="3"/>
      <c r="F988" s="3"/>
      <c r="G988" s="3"/>
      <c r="H988" s="3"/>
      <c r="I988" s="3"/>
      <c r="J988" s="3"/>
      <c r="K988" s="3"/>
      <c r="L988" s="3"/>
      <c r="M988" s="3"/>
      <c r="N988" s="3"/>
      <c r="O988" s="3"/>
      <c r="P988" s="3"/>
      <c r="Q988" s="3"/>
      <c r="R988" s="3"/>
      <c r="S988" s="1"/>
      <c r="T988" s="1"/>
      <c r="U988" s="3"/>
      <c r="V988" s="3"/>
      <c r="W988" s="3"/>
      <c r="X988" s="3"/>
      <c r="Y988" s="3"/>
      <c r="Z988" s="3"/>
      <c r="AA988" s="3"/>
      <c r="AB988" s="3"/>
      <c r="AC988" s="3"/>
      <c r="AD988" s="3"/>
      <c r="AE988" s="3"/>
      <c r="AF988" s="3"/>
      <c r="AG988" s="3"/>
      <c r="AH988" s="3"/>
      <c r="AI988" s="3"/>
      <c r="AJ988" s="3"/>
      <c r="AK988" s="3"/>
      <c r="AL988" s="3"/>
      <c r="AM988" s="3"/>
      <c r="AN988" s="3"/>
      <c r="AO988" s="3"/>
    </row>
    <row r="989" spans="1:41" ht="12.75" customHeight="1" x14ac:dyDescent="0.2">
      <c r="A989" s="3"/>
      <c r="B989" s="3"/>
      <c r="C989" s="3"/>
      <c r="D989" s="43"/>
      <c r="E989" s="3"/>
      <c r="F989" s="3"/>
      <c r="G989" s="3"/>
      <c r="H989" s="3"/>
      <c r="I989" s="3"/>
      <c r="J989" s="3"/>
      <c r="K989" s="3"/>
      <c r="L989" s="3"/>
      <c r="M989" s="3"/>
      <c r="N989" s="3"/>
      <c r="O989" s="3"/>
      <c r="P989" s="3"/>
      <c r="Q989" s="3"/>
      <c r="R989" s="3"/>
      <c r="S989" s="1"/>
      <c r="T989" s="1"/>
      <c r="U989" s="3"/>
      <c r="V989" s="3"/>
      <c r="W989" s="3"/>
      <c r="X989" s="3"/>
      <c r="Y989" s="3"/>
      <c r="Z989" s="3"/>
      <c r="AA989" s="3"/>
      <c r="AB989" s="3"/>
      <c r="AC989" s="3"/>
      <c r="AD989" s="3"/>
      <c r="AE989" s="3"/>
      <c r="AF989" s="3"/>
      <c r="AG989" s="3"/>
      <c r="AH989" s="3"/>
      <c r="AI989" s="3"/>
      <c r="AJ989" s="3"/>
      <c r="AK989" s="3"/>
      <c r="AL989" s="3"/>
      <c r="AM989" s="3"/>
      <c r="AN989" s="3"/>
      <c r="AO989" s="3"/>
    </row>
    <row r="990" spans="1:41" ht="12.75" customHeight="1" x14ac:dyDescent="0.2">
      <c r="A990" s="3"/>
      <c r="B990" s="3"/>
      <c r="C990" s="3"/>
      <c r="D990" s="43"/>
      <c r="E990" s="3"/>
      <c r="F990" s="3"/>
      <c r="G990" s="3"/>
      <c r="H990" s="3"/>
      <c r="I990" s="3"/>
      <c r="J990" s="3"/>
      <c r="K990" s="3"/>
      <c r="L990" s="3"/>
      <c r="M990" s="3"/>
      <c r="N990" s="3"/>
      <c r="O990" s="3"/>
      <c r="P990" s="3"/>
      <c r="Q990" s="3"/>
      <c r="R990" s="3"/>
      <c r="S990" s="1"/>
      <c r="T990" s="1"/>
      <c r="U990" s="3"/>
      <c r="V990" s="3"/>
      <c r="W990" s="3"/>
      <c r="X990" s="3"/>
      <c r="Y990" s="3"/>
      <c r="Z990" s="3"/>
      <c r="AA990" s="3"/>
      <c r="AB990" s="3"/>
      <c r="AC990" s="3"/>
      <c r="AD990" s="3"/>
      <c r="AE990" s="3"/>
      <c r="AF990" s="3"/>
      <c r="AG990" s="3"/>
      <c r="AH990" s="3"/>
      <c r="AI990" s="3"/>
      <c r="AJ990" s="3"/>
      <c r="AK990" s="3"/>
      <c r="AL990" s="3"/>
      <c r="AM990" s="3"/>
      <c r="AN990" s="3"/>
      <c r="AO990" s="3"/>
    </row>
    <row r="991" spans="1:41" ht="12.75" customHeight="1" x14ac:dyDescent="0.2">
      <c r="A991" s="3"/>
      <c r="B991" s="3"/>
      <c r="C991" s="3"/>
      <c r="D991" s="43"/>
      <c r="E991" s="3"/>
      <c r="F991" s="3"/>
      <c r="G991" s="3"/>
      <c r="H991" s="3"/>
      <c r="I991" s="3"/>
      <c r="J991" s="3"/>
      <c r="K991" s="3"/>
      <c r="L991" s="3"/>
      <c r="M991" s="3"/>
      <c r="N991" s="3"/>
      <c r="O991" s="3"/>
      <c r="P991" s="3"/>
      <c r="Q991" s="3"/>
      <c r="R991" s="3"/>
      <c r="S991" s="1"/>
      <c r="T991" s="1"/>
      <c r="U991" s="3"/>
      <c r="V991" s="3"/>
      <c r="W991" s="3"/>
      <c r="X991" s="3"/>
      <c r="Y991" s="3"/>
      <c r="Z991" s="3"/>
      <c r="AA991" s="3"/>
      <c r="AB991" s="3"/>
      <c r="AC991" s="3"/>
      <c r="AD991" s="3"/>
      <c r="AE991" s="3"/>
      <c r="AF991" s="3"/>
      <c r="AG991" s="3"/>
      <c r="AH991" s="3"/>
      <c r="AI991" s="3"/>
      <c r="AJ991" s="3"/>
      <c r="AK991" s="3"/>
      <c r="AL991" s="3"/>
      <c r="AM991" s="3"/>
      <c r="AN991" s="3"/>
      <c r="AO991" s="3"/>
    </row>
    <row r="992" spans="1:41" ht="12.75" customHeight="1" x14ac:dyDescent="0.2">
      <c r="A992" s="3"/>
      <c r="B992" s="3"/>
      <c r="C992" s="3"/>
      <c r="D992" s="43"/>
      <c r="E992" s="3"/>
      <c r="F992" s="3"/>
      <c r="G992" s="3"/>
      <c r="H992" s="3"/>
      <c r="I992" s="3"/>
      <c r="J992" s="3"/>
      <c r="K992" s="3"/>
      <c r="L992" s="3"/>
      <c r="M992" s="3"/>
      <c r="N992" s="3"/>
      <c r="O992" s="3"/>
      <c r="P992" s="3"/>
      <c r="Q992" s="3"/>
      <c r="R992" s="3"/>
      <c r="S992" s="1"/>
      <c r="T992" s="1"/>
      <c r="U992" s="3"/>
      <c r="V992" s="3"/>
      <c r="W992" s="3"/>
      <c r="X992" s="3"/>
      <c r="Y992" s="3"/>
      <c r="Z992" s="3"/>
      <c r="AA992" s="3"/>
      <c r="AB992" s="3"/>
      <c r="AC992" s="3"/>
      <c r="AD992" s="3"/>
      <c r="AE992" s="3"/>
      <c r="AF992" s="3"/>
      <c r="AG992" s="3"/>
      <c r="AH992" s="3"/>
      <c r="AI992" s="3"/>
      <c r="AJ992" s="3"/>
      <c r="AK992" s="3"/>
      <c r="AL992" s="3"/>
      <c r="AM992" s="3"/>
      <c r="AN992" s="3"/>
      <c r="AO992" s="3"/>
    </row>
    <row r="993" spans="1:41" ht="12.75" customHeight="1" x14ac:dyDescent="0.2">
      <c r="A993" s="3"/>
      <c r="B993" s="3"/>
      <c r="C993" s="3"/>
      <c r="D993" s="43"/>
      <c r="E993" s="3"/>
      <c r="F993" s="3"/>
      <c r="G993" s="3"/>
      <c r="H993" s="3"/>
      <c r="I993" s="3"/>
      <c r="J993" s="3"/>
      <c r="K993" s="3"/>
      <c r="L993" s="3"/>
      <c r="M993" s="3"/>
      <c r="N993" s="3"/>
      <c r="O993" s="3"/>
      <c r="P993" s="3"/>
      <c r="Q993" s="3"/>
      <c r="R993" s="3"/>
      <c r="S993" s="1"/>
      <c r="T993" s="1"/>
      <c r="U993" s="3"/>
      <c r="V993" s="3"/>
      <c r="W993" s="3"/>
      <c r="X993" s="3"/>
      <c r="Y993" s="3"/>
      <c r="Z993" s="3"/>
      <c r="AA993" s="3"/>
      <c r="AB993" s="3"/>
      <c r="AC993" s="3"/>
      <c r="AD993" s="3"/>
      <c r="AE993" s="3"/>
      <c r="AF993" s="3"/>
      <c r="AG993" s="3"/>
      <c r="AH993" s="3"/>
      <c r="AI993" s="3"/>
      <c r="AJ993" s="3"/>
      <c r="AK993" s="3"/>
      <c r="AL993" s="3"/>
      <c r="AM993" s="3"/>
      <c r="AN993" s="3"/>
      <c r="AO993" s="3"/>
    </row>
    <row r="994" spans="1:41" ht="12.75" customHeight="1" x14ac:dyDescent="0.2">
      <c r="A994" s="3"/>
      <c r="B994" s="3"/>
      <c r="C994" s="3"/>
      <c r="D994" s="43"/>
      <c r="E994" s="3"/>
      <c r="F994" s="3"/>
      <c r="G994" s="3"/>
      <c r="H994" s="3"/>
      <c r="I994" s="3"/>
      <c r="J994" s="3"/>
      <c r="K994" s="3"/>
      <c r="L994" s="3"/>
      <c r="M994" s="3"/>
      <c r="N994" s="3"/>
      <c r="O994" s="3"/>
      <c r="P994" s="3"/>
      <c r="Q994" s="3"/>
      <c r="R994" s="3"/>
      <c r="S994" s="1"/>
      <c r="T994" s="1"/>
      <c r="U994" s="3"/>
      <c r="V994" s="3"/>
      <c r="W994" s="3"/>
      <c r="X994" s="3"/>
      <c r="Y994" s="3"/>
      <c r="Z994" s="3"/>
      <c r="AA994" s="3"/>
      <c r="AB994" s="3"/>
      <c r="AC994" s="3"/>
      <c r="AD994" s="3"/>
      <c r="AE994" s="3"/>
      <c r="AF994" s="3"/>
      <c r="AG994" s="3"/>
      <c r="AH994" s="3"/>
      <c r="AI994" s="3"/>
      <c r="AJ994" s="3"/>
      <c r="AK994" s="3"/>
      <c r="AL994" s="3"/>
      <c r="AM994" s="3"/>
      <c r="AN994" s="3"/>
      <c r="AO994" s="3"/>
    </row>
    <row r="995" spans="1:41" ht="12.75" customHeight="1" x14ac:dyDescent="0.2">
      <c r="A995" s="3"/>
      <c r="B995" s="3"/>
      <c r="C995" s="3"/>
      <c r="D995" s="43"/>
      <c r="E995" s="3"/>
      <c r="F995" s="3"/>
      <c r="G995" s="3"/>
      <c r="H995" s="3"/>
      <c r="I995" s="3"/>
      <c r="J995" s="3"/>
      <c r="K995" s="3"/>
      <c r="L995" s="3"/>
      <c r="M995" s="3"/>
      <c r="N995" s="3"/>
      <c r="O995" s="3"/>
      <c r="P995" s="3"/>
      <c r="Q995" s="3"/>
      <c r="R995" s="3"/>
      <c r="S995" s="1"/>
      <c r="T995" s="1"/>
      <c r="U995" s="3"/>
      <c r="V995" s="3"/>
      <c r="W995" s="3"/>
      <c r="X995" s="3"/>
      <c r="Y995" s="3"/>
      <c r="Z995" s="3"/>
      <c r="AA995" s="3"/>
      <c r="AB995" s="3"/>
      <c r="AC995" s="3"/>
      <c r="AD995" s="3"/>
      <c r="AE995" s="3"/>
      <c r="AF995" s="3"/>
      <c r="AG995" s="3"/>
      <c r="AH995" s="3"/>
      <c r="AI995" s="3"/>
      <c r="AJ995" s="3"/>
      <c r="AK995" s="3"/>
      <c r="AL995" s="3"/>
      <c r="AM995" s="3"/>
      <c r="AN995" s="3"/>
      <c r="AO995" s="3"/>
    </row>
    <row r="996" spans="1:41" ht="12.75" customHeight="1" x14ac:dyDescent="0.2">
      <c r="A996" s="3"/>
      <c r="B996" s="3"/>
      <c r="C996" s="3"/>
      <c r="D996" s="43"/>
      <c r="E996" s="3"/>
      <c r="F996" s="3"/>
      <c r="G996" s="3"/>
      <c r="H996" s="3"/>
      <c r="I996" s="3"/>
      <c r="J996" s="3"/>
      <c r="K996" s="3"/>
      <c r="L996" s="3"/>
      <c r="M996" s="3"/>
      <c r="N996" s="3"/>
      <c r="O996" s="3"/>
      <c r="P996" s="3"/>
      <c r="Q996" s="3"/>
      <c r="R996" s="3"/>
      <c r="S996" s="1"/>
      <c r="T996" s="1"/>
      <c r="U996" s="3"/>
      <c r="V996" s="3"/>
      <c r="W996" s="3"/>
      <c r="X996" s="3"/>
      <c r="Y996" s="3"/>
      <c r="Z996" s="3"/>
      <c r="AA996" s="3"/>
      <c r="AB996" s="3"/>
      <c r="AC996" s="3"/>
      <c r="AD996" s="3"/>
      <c r="AE996" s="3"/>
      <c r="AF996" s="3"/>
      <c r="AG996" s="3"/>
      <c r="AH996" s="3"/>
      <c r="AI996" s="3"/>
      <c r="AJ996" s="3"/>
      <c r="AK996" s="3"/>
      <c r="AL996" s="3"/>
      <c r="AM996" s="3"/>
      <c r="AN996" s="3"/>
      <c r="AO996" s="3"/>
    </row>
    <row r="997" spans="1:41" ht="12.75" customHeight="1" x14ac:dyDescent="0.2">
      <c r="A997" s="3"/>
      <c r="B997" s="3"/>
      <c r="C997" s="3"/>
      <c r="D997" s="43"/>
      <c r="E997" s="3"/>
      <c r="F997" s="3"/>
      <c r="G997" s="3"/>
      <c r="H997" s="3"/>
      <c r="I997" s="3"/>
      <c r="J997" s="3"/>
      <c r="K997" s="3"/>
      <c r="L997" s="3"/>
      <c r="M997" s="3"/>
      <c r="N997" s="3"/>
      <c r="O997" s="3"/>
      <c r="P997" s="3"/>
      <c r="Q997" s="3"/>
      <c r="R997" s="3"/>
      <c r="S997" s="1"/>
      <c r="T997" s="1"/>
      <c r="U997" s="3"/>
      <c r="V997" s="3"/>
      <c r="W997" s="3"/>
      <c r="X997" s="3"/>
      <c r="Y997" s="3"/>
      <c r="Z997" s="3"/>
      <c r="AA997" s="3"/>
      <c r="AB997" s="3"/>
      <c r="AC997" s="3"/>
      <c r="AD997" s="3"/>
      <c r="AE997" s="3"/>
      <c r="AF997" s="3"/>
      <c r="AG997" s="3"/>
      <c r="AH997" s="3"/>
      <c r="AI997" s="3"/>
      <c r="AJ997" s="3"/>
      <c r="AK997" s="3"/>
      <c r="AL997" s="3"/>
      <c r="AM997" s="3"/>
      <c r="AN997" s="3"/>
      <c r="AO997" s="3"/>
    </row>
    <row r="998" spans="1:41" ht="12.75" customHeight="1" x14ac:dyDescent="0.2">
      <c r="A998" s="3"/>
      <c r="B998" s="3"/>
      <c r="C998" s="3"/>
      <c r="D998" s="43"/>
      <c r="E998" s="3"/>
      <c r="F998" s="3"/>
      <c r="G998" s="3"/>
      <c r="H998" s="3"/>
      <c r="I998" s="3"/>
      <c r="J998" s="3"/>
      <c r="K998" s="3"/>
      <c r="L998" s="3"/>
      <c r="M998" s="3"/>
      <c r="N998" s="3"/>
      <c r="O998" s="3"/>
      <c r="P998" s="3"/>
      <c r="Q998" s="3"/>
      <c r="R998" s="3"/>
      <c r="S998" s="1"/>
      <c r="T998" s="1"/>
      <c r="U998" s="3"/>
      <c r="V998" s="3"/>
      <c r="W998" s="3"/>
      <c r="X998" s="3"/>
      <c r="Y998" s="3"/>
      <c r="Z998" s="3"/>
      <c r="AA998" s="3"/>
      <c r="AB998" s="3"/>
      <c r="AC998" s="3"/>
      <c r="AD998" s="3"/>
      <c r="AE998" s="3"/>
      <c r="AF998" s="3"/>
      <c r="AG998" s="3"/>
      <c r="AH998" s="3"/>
      <c r="AI998" s="3"/>
      <c r="AJ998" s="3"/>
      <c r="AK998" s="3"/>
      <c r="AL998" s="3"/>
      <c r="AM998" s="3"/>
      <c r="AN998" s="3"/>
      <c r="AO998" s="3"/>
    </row>
    <row r="999" spans="1:41" ht="12.75" customHeight="1" x14ac:dyDescent="0.2">
      <c r="A999" s="3"/>
      <c r="B999" s="3"/>
      <c r="C999" s="3"/>
      <c r="D999" s="43"/>
      <c r="E999" s="3"/>
      <c r="F999" s="3"/>
      <c r="G999" s="3"/>
      <c r="H999" s="3"/>
      <c r="I999" s="3"/>
      <c r="J999" s="3"/>
      <c r="K999" s="3"/>
      <c r="L999" s="3"/>
      <c r="M999" s="3"/>
      <c r="N999" s="3"/>
      <c r="O999" s="3"/>
      <c r="P999" s="3"/>
      <c r="Q999" s="3"/>
      <c r="R999" s="3"/>
      <c r="S999" s="1"/>
      <c r="T999" s="1"/>
      <c r="U999" s="3"/>
      <c r="V999" s="3"/>
      <c r="W999" s="3"/>
      <c r="X999" s="3"/>
      <c r="Y999" s="3"/>
      <c r="Z999" s="3"/>
      <c r="AA999" s="3"/>
      <c r="AB999" s="3"/>
      <c r="AC999" s="3"/>
      <c r="AD999" s="3"/>
      <c r="AE999" s="3"/>
      <c r="AF999" s="3"/>
      <c r="AG999" s="3"/>
      <c r="AH999" s="3"/>
      <c r="AI999" s="3"/>
      <c r="AJ999" s="3"/>
      <c r="AK999" s="3"/>
      <c r="AL999" s="3"/>
      <c r="AM999" s="3"/>
      <c r="AN999" s="3"/>
      <c r="AO999" s="3"/>
    </row>
    <row r="1000" spans="1:41" ht="12.75" customHeight="1" x14ac:dyDescent="0.2">
      <c r="A1000" s="3"/>
      <c r="B1000" s="3"/>
      <c r="C1000" s="3"/>
      <c r="D1000" s="43"/>
      <c r="E1000" s="3"/>
      <c r="F1000" s="3"/>
      <c r="G1000" s="3"/>
      <c r="H1000" s="3"/>
      <c r="I1000" s="3"/>
      <c r="J1000" s="3"/>
      <c r="K1000" s="3"/>
      <c r="L1000" s="3"/>
      <c r="M1000" s="3"/>
      <c r="N1000" s="3"/>
      <c r="O1000" s="3"/>
      <c r="P1000" s="3"/>
      <c r="Q1000" s="3"/>
      <c r="R1000" s="3"/>
      <c r="S1000" s="1"/>
      <c r="T1000" s="1"/>
      <c r="U1000" s="3"/>
      <c r="V1000" s="3"/>
      <c r="W1000" s="3"/>
      <c r="X1000" s="3"/>
      <c r="Y1000" s="3"/>
      <c r="Z1000" s="3"/>
      <c r="AA1000" s="3"/>
      <c r="AB1000" s="3"/>
      <c r="AC1000" s="3"/>
      <c r="AD1000" s="3"/>
      <c r="AE1000" s="3"/>
      <c r="AF1000" s="3"/>
      <c r="AG1000" s="3"/>
      <c r="AH1000" s="3"/>
      <c r="AI1000" s="3"/>
      <c r="AJ1000" s="3"/>
      <c r="AK1000" s="3"/>
      <c r="AL1000" s="3"/>
      <c r="AM1000" s="3"/>
      <c r="AN1000" s="3"/>
      <c r="AO1000" s="3"/>
    </row>
    <row r="1001" spans="1:41" ht="12.75" customHeight="1" x14ac:dyDescent="0.2">
      <c r="A1001" s="3"/>
      <c r="B1001" s="3"/>
      <c r="C1001" s="3"/>
      <c r="D1001" s="43"/>
      <c r="E1001" s="3"/>
      <c r="F1001" s="3"/>
      <c r="G1001" s="3"/>
      <c r="H1001" s="3"/>
      <c r="I1001" s="3"/>
      <c r="J1001" s="3"/>
      <c r="K1001" s="3"/>
      <c r="L1001" s="3"/>
      <c r="M1001" s="3"/>
      <c r="N1001" s="3"/>
      <c r="O1001" s="3"/>
      <c r="P1001" s="3"/>
      <c r="Q1001" s="3"/>
      <c r="R1001" s="3"/>
      <c r="S1001" s="1"/>
      <c r="T1001" s="1"/>
      <c r="U1001" s="3"/>
      <c r="V1001" s="3"/>
      <c r="W1001" s="3"/>
      <c r="X1001" s="3"/>
      <c r="Y1001" s="3"/>
      <c r="Z1001" s="3"/>
      <c r="AA1001" s="3"/>
      <c r="AB1001" s="3"/>
      <c r="AC1001" s="3"/>
      <c r="AD1001" s="3"/>
      <c r="AE1001" s="3"/>
      <c r="AF1001" s="3"/>
      <c r="AG1001" s="3"/>
      <c r="AH1001" s="3"/>
      <c r="AI1001" s="3"/>
      <c r="AJ1001" s="3"/>
      <c r="AK1001" s="3"/>
      <c r="AL1001" s="3"/>
      <c r="AM1001" s="3"/>
      <c r="AN1001" s="3"/>
      <c r="AO1001" s="3"/>
    </row>
    <row r="1002" spans="1:41" ht="12.75" customHeight="1" x14ac:dyDescent="0.2">
      <c r="A1002" s="3"/>
      <c r="B1002" s="3"/>
      <c r="C1002" s="3"/>
      <c r="D1002" s="43"/>
      <c r="E1002" s="3"/>
      <c r="F1002" s="3"/>
      <c r="G1002" s="3"/>
      <c r="H1002" s="3"/>
      <c r="I1002" s="3"/>
      <c r="J1002" s="3"/>
      <c r="K1002" s="3"/>
      <c r="L1002" s="3"/>
      <c r="M1002" s="3"/>
      <c r="N1002" s="3"/>
      <c r="O1002" s="3"/>
      <c r="P1002" s="3"/>
      <c r="Q1002" s="3"/>
      <c r="R1002" s="3"/>
      <c r="S1002" s="1"/>
      <c r="T1002" s="1"/>
      <c r="U1002" s="3"/>
      <c r="V1002" s="3"/>
      <c r="W1002" s="3"/>
      <c r="X1002" s="3"/>
      <c r="Y1002" s="3"/>
      <c r="Z1002" s="3"/>
      <c r="AA1002" s="3"/>
      <c r="AB1002" s="3"/>
      <c r="AC1002" s="3"/>
      <c r="AD1002" s="3"/>
      <c r="AE1002" s="3"/>
      <c r="AF1002" s="3"/>
      <c r="AG1002" s="3"/>
      <c r="AH1002" s="3"/>
      <c r="AI1002" s="3"/>
      <c r="AJ1002" s="3"/>
      <c r="AK1002" s="3"/>
      <c r="AL1002" s="3"/>
      <c r="AM1002" s="3"/>
      <c r="AN1002" s="3"/>
      <c r="AO1002" s="3"/>
    </row>
    <row r="1003" spans="1:41" ht="12.75" customHeight="1" x14ac:dyDescent="0.2">
      <c r="A1003" s="3"/>
      <c r="B1003" s="3"/>
      <c r="C1003" s="3"/>
      <c r="D1003" s="43"/>
      <c r="E1003" s="3"/>
      <c r="F1003" s="3"/>
      <c r="G1003" s="3"/>
      <c r="H1003" s="3"/>
      <c r="I1003" s="3"/>
      <c r="J1003" s="3"/>
      <c r="K1003" s="3"/>
      <c r="L1003" s="3"/>
      <c r="M1003" s="3"/>
      <c r="N1003" s="3"/>
      <c r="O1003" s="3"/>
      <c r="P1003" s="3"/>
      <c r="Q1003" s="3"/>
      <c r="R1003" s="3"/>
      <c r="S1003" s="1"/>
      <c r="T1003" s="1"/>
      <c r="U1003" s="3"/>
      <c r="V1003" s="3"/>
      <c r="W1003" s="3"/>
      <c r="X1003" s="3"/>
      <c r="Y1003" s="3"/>
      <c r="Z1003" s="3"/>
      <c r="AA1003" s="3"/>
      <c r="AB1003" s="3"/>
      <c r="AC1003" s="3"/>
      <c r="AD1003" s="3"/>
      <c r="AE1003" s="3"/>
      <c r="AF1003" s="3"/>
      <c r="AG1003" s="3"/>
      <c r="AH1003" s="3"/>
      <c r="AI1003" s="3"/>
      <c r="AJ1003" s="3"/>
      <c r="AK1003" s="3"/>
      <c r="AL1003" s="3"/>
      <c r="AM1003" s="3"/>
      <c r="AN1003" s="3"/>
      <c r="AO1003" s="3"/>
    </row>
    <row r="1004" spans="1:41" ht="12.75" customHeight="1" x14ac:dyDescent="0.2">
      <c r="A1004" s="3"/>
      <c r="B1004" s="3"/>
      <c r="C1004" s="3"/>
      <c r="D1004" s="43"/>
      <c r="E1004" s="3"/>
      <c r="F1004" s="3"/>
      <c r="G1004" s="3"/>
      <c r="H1004" s="3"/>
      <c r="I1004" s="3"/>
      <c r="J1004" s="3"/>
      <c r="K1004" s="3"/>
      <c r="L1004" s="3"/>
      <c r="M1004" s="3"/>
      <c r="N1004" s="3"/>
      <c r="O1004" s="3"/>
      <c r="P1004" s="3"/>
      <c r="Q1004" s="3"/>
      <c r="R1004" s="3"/>
      <c r="S1004" s="1"/>
      <c r="T1004" s="1"/>
      <c r="U1004" s="3"/>
      <c r="V1004" s="3"/>
      <c r="W1004" s="3"/>
      <c r="X1004" s="3"/>
      <c r="Y1004" s="3"/>
      <c r="Z1004" s="3"/>
      <c r="AA1004" s="3"/>
      <c r="AB1004" s="3"/>
      <c r="AC1004" s="3"/>
      <c r="AD1004" s="3"/>
      <c r="AE1004" s="3"/>
      <c r="AF1004" s="3"/>
      <c r="AG1004" s="3"/>
      <c r="AH1004" s="3"/>
      <c r="AI1004" s="3"/>
      <c r="AJ1004" s="3"/>
      <c r="AK1004" s="3"/>
      <c r="AL1004" s="3"/>
      <c r="AM1004" s="3"/>
      <c r="AN1004" s="3"/>
      <c r="AO1004" s="3"/>
    </row>
    <row r="1005" spans="1:41" ht="12.75" customHeight="1" x14ac:dyDescent="0.2">
      <c r="A1005" s="3"/>
      <c r="B1005" s="3"/>
      <c r="C1005" s="3"/>
      <c r="D1005" s="43"/>
      <c r="E1005" s="3"/>
      <c r="F1005" s="3"/>
      <c r="G1005" s="3"/>
      <c r="H1005" s="3"/>
      <c r="I1005" s="3"/>
      <c r="J1005" s="3"/>
      <c r="K1005" s="3"/>
      <c r="L1005" s="3"/>
      <c r="M1005" s="3"/>
      <c r="N1005" s="3"/>
      <c r="O1005" s="3"/>
      <c r="P1005" s="3"/>
      <c r="Q1005" s="3"/>
      <c r="R1005" s="3"/>
      <c r="S1005" s="1"/>
      <c r="T1005" s="1"/>
      <c r="U1005" s="3"/>
      <c r="V1005" s="3"/>
      <c r="W1005" s="3"/>
      <c r="X1005" s="3"/>
      <c r="Y1005" s="3"/>
      <c r="Z1005" s="3"/>
      <c r="AA1005" s="3"/>
      <c r="AB1005" s="3"/>
      <c r="AC1005" s="3"/>
      <c r="AD1005" s="3"/>
      <c r="AE1005" s="3"/>
      <c r="AF1005" s="3"/>
      <c r="AG1005" s="3"/>
      <c r="AH1005" s="3"/>
      <c r="AI1005" s="3"/>
      <c r="AJ1005" s="3"/>
      <c r="AK1005" s="3"/>
      <c r="AL1005" s="3"/>
      <c r="AM1005" s="3"/>
      <c r="AN1005" s="3"/>
      <c r="AO1005" s="3"/>
    </row>
    <row r="1006" spans="1:41" ht="12.75" customHeight="1" x14ac:dyDescent="0.2">
      <c r="A1006" s="3"/>
      <c r="B1006" s="3"/>
      <c r="C1006" s="3"/>
      <c r="D1006" s="43"/>
      <c r="E1006" s="3"/>
      <c r="F1006" s="3"/>
      <c r="G1006" s="3"/>
      <c r="H1006" s="3"/>
      <c r="I1006" s="3"/>
      <c r="J1006" s="3"/>
      <c r="K1006" s="3"/>
      <c r="L1006" s="3"/>
      <c r="M1006" s="3"/>
      <c r="N1006" s="3"/>
      <c r="O1006" s="3"/>
      <c r="P1006" s="3"/>
      <c r="Q1006" s="3"/>
      <c r="R1006" s="3"/>
      <c r="S1006" s="1"/>
      <c r="T1006" s="1"/>
      <c r="U1006" s="3"/>
      <c r="V1006" s="3"/>
      <c r="W1006" s="3"/>
      <c r="X1006" s="3"/>
      <c r="Y1006" s="3"/>
      <c r="Z1006" s="3"/>
      <c r="AA1006" s="3"/>
      <c r="AB1006" s="3"/>
      <c r="AC1006" s="3"/>
      <c r="AD1006" s="3"/>
      <c r="AE1006" s="3"/>
      <c r="AF1006" s="3"/>
      <c r="AG1006" s="3"/>
      <c r="AH1006" s="3"/>
      <c r="AI1006" s="3"/>
      <c r="AJ1006" s="3"/>
      <c r="AK1006" s="3"/>
      <c r="AL1006" s="3"/>
      <c r="AM1006" s="3"/>
      <c r="AN1006" s="3"/>
      <c r="AO1006" s="3"/>
    </row>
    <row r="1007" spans="1:41" ht="12.75" customHeight="1" x14ac:dyDescent="0.2">
      <c r="A1007" s="3"/>
      <c r="B1007" s="3"/>
      <c r="C1007" s="3"/>
      <c r="D1007" s="43"/>
      <c r="E1007" s="3"/>
      <c r="F1007" s="3"/>
      <c r="G1007" s="3"/>
      <c r="H1007" s="3"/>
      <c r="I1007" s="3"/>
      <c r="J1007" s="3"/>
      <c r="K1007" s="3"/>
      <c r="L1007" s="3"/>
      <c r="M1007" s="3"/>
      <c r="N1007" s="3"/>
      <c r="O1007" s="3"/>
      <c r="P1007" s="3"/>
      <c r="Q1007" s="3"/>
      <c r="R1007" s="3"/>
      <c r="S1007" s="1"/>
      <c r="T1007" s="1"/>
      <c r="U1007" s="3"/>
      <c r="V1007" s="3"/>
      <c r="W1007" s="3"/>
      <c r="X1007" s="3"/>
      <c r="Y1007" s="3"/>
      <c r="Z1007" s="3"/>
      <c r="AA1007" s="3"/>
      <c r="AB1007" s="3"/>
      <c r="AC1007" s="3"/>
      <c r="AD1007" s="3"/>
      <c r="AE1007" s="3"/>
      <c r="AF1007" s="3"/>
      <c r="AG1007" s="3"/>
      <c r="AH1007" s="3"/>
      <c r="AI1007" s="3"/>
      <c r="AJ1007" s="3"/>
      <c r="AK1007" s="3"/>
      <c r="AL1007" s="3"/>
      <c r="AM1007" s="3"/>
      <c r="AN1007" s="3"/>
      <c r="AO1007" s="3"/>
    </row>
    <row r="1008" spans="1:41" ht="12.75" customHeight="1" x14ac:dyDescent="0.2">
      <c r="A1008" s="3"/>
      <c r="B1008" s="3"/>
      <c r="C1008" s="3"/>
      <c r="D1008" s="43"/>
      <c r="E1008" s="3"/>
      <c r="F1008" s="3"/>
      <c r="G1008" s="3"/>
      <c r="H1008" s="3"/>
      <c r="I1008" s="3"/>
      <c r="J1008" s="3"/>
      <c r="K1008" s="3"/>
      <c r="L1008" s="3"/>
      <c r="M1008" s="3"/>
      <c r="N1008" s="3"/>
      <c r="O1008" s="3"/>
      <c r="P1008" s="3"/>
      <c r="Q1008" s="3"/>
      <c r="R1008" s="3"/>
      <c r="S1008" s="1"/>
      <c r="T1008" s="1"/>
      <c r="U1008" s="3"/>
      <c r="V1008" s="3"/>
      <c r="W1008" s="3"/>
      <c r="X1008" s="3"/>
      <c r="Y1008" s="3"/>
      <c r="Z1008" s="3"/>
      <c r="AA1008" s="3"/>
      <c r="AB1008" s="3"/>
      <c r="AC1008" s="3"/>
      <c r="AD1008" s="3"/>
      <c r="AE1008" s="3"/>
      <c r="AF1008" s="3"/>
      <c r="AG1008" s="3"/>
      <c r="AH1008" s="3"/>
      <c r="AI1008" s="3"/>
      <c r="AJ1008" s="3"/>
      <c r="AK1008" s="3"/>
      <c r="AL1008" s="3"/>
      <c r="AM1008" s="3"/>
      <c r="AN1008" s="3"/>
      <c r="AO1008" s="3"/>
    </row>
    <row r="1009" spans="1:41" ht="12.75" customHeight="1" x14ac:dyDescent="0.2">
      <c r="A1009" s="3"/>
      <c r="B1009" s="3"/>
      <c r="C1009" s="3"/>
      <c r="D1009" s="43"/>
      <c r="E1009" s="3"/>
      <c r="F1009" s="3"/>
      <c r="G1009" s="3"/>
      <c r="H1009" s="3"/>
      <c r="I1009" s="3"/>
      <c r="J1009" s="3"/>
      <c r="K1009" s="3"/>
      <c r="L1009" s="3"/>
      <c r="M1009" s="3"/>
      <c r="N1009" s="3"/>
      <c r="O1009" s="3"/>
      <c r="P1009" s="3"/>
      <c r="Q1009" s="3"/>
      <c r="R1009" s="3"/>
      <c r="S1009" s="1"/>
      <c r="T1009" s="1"/>
      <c r="U1009" s="3"/>
      <c r="V1009" s="3"/>
      <c r="W1009" s="3"/>
      <c r="X1009" s="3"/>
      <c r="Y1009" s="3"/>
      <c r="Z1009" s="3"/>
      <c r="AA1009" s="3"/>
      <c r="AB1009" s="3"/>
      <c r="AC1009" s="3"/>
      <c r="AD1009" s="3"/>
      <c r="AE1009" s="3"/>
      <c r="AF1009" s="3"/>
      <c r="AG1009" s="3"/>
      <c r="AH1009" s="3"/>
      <c r="AI1009" s="3"/>
      <c r="AJ1009" s="3"/>
      <c r="AK1009" s="3"/>
      <c r="AL1009" s="3"/>
      <c r="AM1009" s="3"/>
      <c r="AN1009" s="3"/>
      <c r="AO1009" s="3"/>
    </row>
  </sheetData>
  <mergeCells count="222">
    <mergeCell ref="B50:F50"/>
    <mergeCell ref="H50:L50"/>
    <mergeCell ref="N50:V50"/>
    <mergeCell ref="X50:AA50"/>
    <mergeCell ref="AC50:AG50"/>
    <mergeCell ref="B51:F51"/>
    <mergeCell ref="H51:L51"/>
    <mergeCell ref="N51:V51"/>
    <mergeCell ref="X51:AA51"/>
    <mergeCell ref="AC51:AG51"/>
    <mergeCell ref="A47:B47"/>
    <mergeCell ref="C47:Y47"/>
    <mergeCell ref="Z47:AC47"/>
    <mergeCell ref="AD47:AG47"/>
    <mergeCell ref="A48:AG48"/>
    <mergeCell ref="A49:F49"/>
    <mergeCell ref="G49:L49"/>
    <mergeCell ref="M49:V49"/>
    <mergeCell ref="W49:AA49"/>
    <mergeCell ref="AB49:AG49"/>
    <mergeCell ref="A45:B45"/>
    <mergeCell ref="C45:Y45"/>
    <mergeCell ref="Z45:AC45"/>
    <mergeCell ref="AD45:AG45"/>
    <mergeCell ref="A46:B46"/>
    <mergeCell ref="C46:Y46"/>
    <mergeCell ref="Z46:AC46"/>
    <mergeCell ref="AD46:AG46"/>
    <mergeCell ref="A43:B43"/>
    <mergeCell ref="C43:Y43"/>
    <mergeCell ref="Z43:AC43"/>
    <mergeCell ref="AD43:AG43"/>
    <mergeCell ref="A44:B44"/>
    <mergeCell ref="C44:Y44"/>
    <mergeCell ref="Z44:AC44"/>
    <mergeCell ref="AD44:AG44"/>
    <mergeCell ref="Z38:Z39"/>
    <mergeCell ref="A40:AG40"/>
    <mergeCell ref="A41:AG41"/>
    <mergeCell ref="A42:B42"/>
    <mergeCell ref="C42:Y42"/>
    <mergeCell ref="Z42:AC42"/>
    <mergeCell ref="AD42:AG42"/>
    <mergeCell ref="AF33:AF35"/>
    <mergeCell ref="AG33:AG39"/>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K33:K39"/>
    <mergeCell ref="O33:O35"/>
    <mergeCell ref="P33:P39"/>
    <mergeCell ref="Q33:Q35"/>
    <mergeCell ref="R33:R35"/>
    <mergeCell ref="S33:S34"/>
    <mergeCell ref="B33:B39"/>
    <mergeCell ref="C33:C39"/>
    <mergeCell ref="D33:D39"/>
    <mergeCell ref="E33:E35"/>
    <mergeCell ref="F33:F39"/>
    <mergeCell ref="G33:G39"/>
    <mergeCell ref="H33:H39"/>
    <mergeCell ref="J33:J39"/>
    <mergeCell ref="K26:K32"/>
    <mergeCell ref="E37:E39"/>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O26:O28"/>
    <mergeCell ref="P26:P32"/>
    <mergeCell ref="Q26:Q28"/>
    <mergeCell ref="R26:R28"/>
    <mergeCell ref="O19:O21"/>
    <mergeCell ref="P19:P25"/>
    <mergeCell ref="Q19:Q21"/>
    <mergeCell ref="R19:R21"/>
    <mergeCell ref="E23:E25"/>
    <mergeCell ref="Z24:Z25"/>
    <mergeCell ref="B26:B32"/>
    <mergeCell ref="C26:C32"/>
    <mergeCell ref="D26:D32"/>
    <mergeCell ref="E26:E28"/>
    <mergeCell ref="F26:F32"/>
    <mergeCell ref="G26:G32"/>
    <mergeCell ref="H26:H32"/>
    <mergeCell ref="J26:J32"/>
    <mergeCell ref="K19:K25"/>
    <mergeCell ref="S19:S20"/>
    <mergeCell ref="E30:E32"/>
    <mergeCell ref="Z31:Z32"/>
    <mergeCell ref="S26:S27"/>
    <mergeCell ref="F19:F25"/>
    <mergeCell ref="G19:G25"/>
    <mergeCell ref="H19:H25"/>
    <mergeCell ref="J19:J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AG19:AG25"/>
    <mergeCell ref="O22:O25"/>
    <mergeCell ref="Q22:Q25"/>
    <mergeCell ref="R22:R25"/>
    <mergeCell ref="P12:P18"/>
    <mergeCell ref="O10:O11"/>
    <mergeCell ref="P10:P11"/>
    <mergeCell ref="W10:W11"/>
    <mergeCell ref="X10:X11"/>
    <mergeCell ref="H12:H18"/>
    <mergeCell ref="J12:J18"/>
    <mergeCell ref="K12:K18"/>
    <mergeCell ref="Q12:Q14"/>
    <mergeCell ref="Y10:AB10"/>
    <mergeCell ref="A12:A39"/>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U12:U18"/>
    <mergeCell ref="V12:V18"/>
    <mergeCell ref="W12:W18"/>
    <mergeCell ref="O12:O14"/>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231" priority="9" operator="containsText" text="EXTREMO">
      <formula>NOT(ISERROR(SEARCH(("EXTREMO"),(J12))))</formula>
    </cfRule>
  </conditionalFormatting>
  <conditionalFormatting sqref="J12:J18">
    <cfRule type="containsText" dxfId="230" priority="10" operator="containsText" text="ALTO">
      <formula>NOT(ISERROR(SEARCH(("ALTO"),(J12))))</formula>
    </cfRule>
  </conditionalFormatting>
  <conditionalFormatting sqref="J12:J18">
    <cfRule type="containsText" dxfId="229" priority="11" operator="containsText" text="MODERADO">
      <formula>NOT(ISERROR(SEARCH(("MODERADO"),(J12))))</formula>
    </cfRule>
  </conditionalFormatting>
  <conditionalFormatting sqref="J12:J18">
    <cfRule type="containsText" dxfId="228" priority="12" operator="containsText" text="BAJO">
      <formula>NOT(ISERROR(SEARCH(("BAJO"),(J12))))</formula>
    </cfRule>
  </conditionalFormatting>
  <conditionalFormatting sqref="U12:U18">
    <cfRule type="containsText" dxfId="227" priority="13" operator="containsText" text="EXTREMO">
      <formula>NOT(ISERROR(SEARCH(("EXTREMO"),(U12))))</formula>
    </cfRule>
  </conditionalFormatting>
  <conditionalFormatting sqref="U12:U18">
    <cfRule type="containsText" dxfId="226" priority="14" operator="containsText" text="MODERADO">
      <formula>NOT(ISERROR(SEARCH(("MODERADO"),(U12))))</formula>
    </cfRule>
  </conditionalFormatting>
  <conditionalFormatting sqref="U12:U18">
    <cfRule type="containsText" dxfId="225" priority="15" operator="containsText" text="ALTO">
      <formula>NOT(ISERROR(SEARCH(("ALTO"),(U12))))</formula>
    </cfRule>
  </conditionalFormatting>
  <conditionalFormatting sqref="U12:U18">
    <cfRule type="containsText" dxfId="224" priority="16" operator="containsText" text="BAJO">
      <formula>NOT(ISERROR(SEARCH(("BAJO"),(U12))))</formula>
    </cfRule>
  </conditionalFormatting>
  <conditionalFormatting sqref="J19:J25">
    <cfRule type="containsText" dxfId="223" priority="17" operator="containsText" text="EXTREMO">
      <formula>NOT(ISERROR(SEARCH(("EXTREMO"),(J19))))</formula>
    </cfRule>
  </conditionalFormatting>
  <conditionalFormatting sqref="J19:J25">
    <cfRule type="containsText" dxfId="222" priority="18" operator="containsText" text="ALTO">
      <formula>NOT(ISERROR(SEARCH(("ALTO"),(J19))))</formula>
    </cfRule>
  </conditionalFormatting>
  <conditionalFormatting sqref="J19:J25">
    <cfRule type="containsText" dxfId="221" priority="19" operator="containsText" text="MODERADO">
      <formula>NOT(ISERROR(SEARCH(("MODERADO"),(J19))))</formula>
    </cfRule>
  </conditionalFormatting>
  <conditionalFormatting sqref="J19:J25">
    <cfRule type="containsText" dxfId="220" priority="20" operator="containsText" text="BAJO">
      <formula>NOT(ISERROR(SEARCH(("BAJO"),(J19))))</formula>
    </cfRule>
  </conditionalFormatting>
  <conditionalFormatting sqref="U19:U25">
    <cfRule type="containsText" dxfId="219" priority="21" operator="containsText" text="EXTREMO">
      <formula>NOT(ISERROR(SEARCH(("EXTREMO"),(U19))))</formula>
    </cfRule>
  </conditionalFormatting>
  <conditionalFormatting sqref="U19:U25">
    <cfRule type="containsText" dxfId="218" priority="22" operator="containsText" text="MODERADO">
      <formula>NOT(ISERROR(SEARCH(("MODERADO"),(U19))))</formula>
    </cfRule>
  </conditionalFormatting>
  <conditionalFormatting sqref="U19:U25">
    <cfRule type="containsText" dxfId="217" priority="23" operator="containsText" text="ALTO">
      <formula>NOT(ISERROR(SEARCH(("ALTO"),(U19))))</formula>
    </cfRule>
  </conditionalFormatting>
  <conditionalFormatting sqref="U19:U25">
    <cfRule type="containsText" dxfId="216" priority="24" operator="containsText" text="BAJO">
      <formula>NOT(ISERROR(SEARCH(("BAJO"),(U19))))</formula>
    </cfRule>
  </conditionalFormatting>
  <conditionalFormatting sqref="J26:J32">
    <cfRule type="containsText" dxfId="215" priority="25" operator="containsText" text="EXTREMO">
      <formula>NOT(ISERROR(SEARCH(("EXTREMO"),(J26))))</formula>
    </cfRule>
  </conditionalFormatting>
  <conditionalFormatting sqref="J26:J32">
    <cfRule type="containsText" dxfId="214" priority="26" operator="containsText" text="ALTO">
      <formula>NOT(ISERROR(SEARCH(("ALTO"),(J26))))</formula>
    </cfRule>
  </conditionalFormatting>
  <conditionalFormatting sqref="J26:J32">
    <cfRule type="containsText" dxfId="213" priority="27" operator="containsText" text="MODERADO">
      <formula>NOT(ISERROR(SEARCH(("MODERADO"),(J26))))</formula>
    </cfRule>
  </conditionalFormatting>
  <conditionalFormatting sqref="J26:J32">
    <cfRule type="containsText" dxfId="212" priority="28" operator="containsText" text="BAJO">
      <formula>NOT(ISERROR(SEARCH(("BAJO"),(J26))))</formula>
    </cfRule>
  </conditionalFormatting>
  <conditionalFormatting sqref="U26:U32">
    <cfRule type="containsText" dxfId="211" priority="29" operator="containsText" text="EXTREMO">
      <formula>NOT(ISERROR(SEARCH(("EXTREMO"),(U26))))</formula>
    </cfRule>
  </conditionalFormatting>
  <conditionalFormatting sqref="U26:U32">
    <cfRule type="containsText" dxfId="210" priority="30" operator="containsText" text="MODERADO">
      <formula>NOT(ISERROR(SEARCH(("MODERADO"),(U26))))</formula>
    </cfRule>
  </conditionalFormatting>
  <conditionalFormatting sqref="U26:U32">
    <cfRule type="containsText" dxfId="209" priority="31" operator="containsText" text="ALTO">
      <formula>NOT(ISERROR(SEARCH(("ALTO"),(U26))))</formula>
    </cfRule>
  </conditionalFormatting>
  <conditionalFormatting sqref="U26:U32">
    <cfRule type="containsText" dxfId="208" priority="32" operator="containsText" text="BAJO">
      <formula>NOT(ISERROR(SEARCH(("BAJO"),(U26))))</formula>
    </cfRule>
  </conditionalFormatting>
  <conditionalFormatting sqref="U33:U39">
    <cfRule type="containsText" dxfId="207" priority="5" operator="containsText" text="EXTREMO">
      <formula>NOT(ISERROR(SEARCH("EXTREMO",U33)))</formula>
    </cfRule>
    <cfRule type="containsText" dxfId="206" priority="6" operator="containsText" text="MODERADO">
      <formula>NOT(ISERROR(SEARCH("MODERADO",U33)))</formula>
    </cfRule>
    <cfRule type="containsText" dxfId="205" priority="7" operator="containsText" text="ALTO">
      <formula>NOT(ISERROR(SEARCH("ALTO",U33)))</formula>
    </cfRule>
    <cfRule type="containsText" dxfId="204" priority="8" operator="containsText" text="BAJO">
      <formula>NOT(ISERROR(SEARCH("BAJO",U33)))</formula>
    </cfRule>
  </conditionalFormatting>
  <conditionalFormatting sqref="J33:J39">
    <cfRule type="containsText" dxfId="203" priority="1" operator="containsText" text="EXTREMO">
      <formula>NOT(ISERROR(SEARCH("EXTREMO",J33)))</formula>
    </cfRule>
    <cfRule type="containsText" dxfId="202" priority="2" operator="containsText" text="ALTO">
      <formula>NOT(ISERROR(SEARCH("ALTO",J33)))</formula>
    </cfRule>
    <cfRule type="containsText" dxfId="201" priority="3" operator="containsText" text="MODERADO">
      <formula>NOT(ISERROR(SEARCH("MODERADO",J33)))</formula>
    </cfRule>
    <cfRule type="containsText" dxfId="200" priority="4" operator="containsText" text="BAJO">
      <formula>NOT(ISERROR(SEARCH("BAJO",J33)))</formula>
    </cfRule>
  </conditionalFormatting>
  <dataValidations count="30">
    <dataValidation type="list" allowBlank="1" showInputMessage="1" showErrorMessage="1" sqref="M39" xr:uid="{00000000-0002-0000-0200-000000000000}">
      <formula1>$AH$9:$AJ$9</formula1>
    </dataValidation>
    <dataValidation type="list" allowBlank="1" showInputMessage="1" showErrorMessage="1" sqref="M33" xr:uid="{00000000-0002-0000-0200-000001000000}">
      <formula1>$AH$2:$AH$3</formula1>
    </dataValidation>
    <dataValidation type="list" allowBlank="1" showInputMessage="1" showErrorMessage="1" sqref="M34" xr:uid="{00000000-0002-0000-0200-000002000000}">
      <formula1>$AH$4:$AI$4</formula1>
    </dataValidation>
    <dataValidation type="list" allowBlank="1" showInputMessage="1" showErrorMessage="1" sqref="M35" xr:uid="{00000000-0002-0000-0200-000003000000}">
      <formula1>$AH$5:$AI$5</formula1>
    </dataValidation>
    <dataValidation type="list" allowBlank="1" showInputMessage="1" showErrorMessage="1" sqref="M37" xr:uid="{00000000-0002-0000-0200-000004000000}">
      <formula1>$AH$7:$AI$7</formula1>
    </dataValidation>
    <dataValidation type="list" allowBlank="1" showInputMessage="1" showErrorMessage="1" sqref="M38" xr:uid="{00000000-0002-0000-0200-000005000000}">
      <formula1>$AH$8:$AI$8</formula1>
    </dataValidation>
    <dataValidation type="list" allowBlank="1" showInputMessage="1" showErrorMessage="1" sqref="P33" xr:uid="{00000000-0002-0000-0200-000006000000}">
      <formula1>$AH$10:$AJ$10</formula1>
    </dataValidation>
    <dataValidation type="list" allowBlank="1" showInputMessage="1" showErrorMessage="1" sqref="T33 S33:S34" xr:uid="{00000000-0002-0000-0200-000007000000}">
      <formula1>$AH$15:$AH$17</formula1>
    </dataValidation>
    <dataValidation type="list" allowBlank="1" showInputMessage="1" showErrorMessage="1" sqref="M36" xr:uid="{00000000-0002-0000-0200-000008000000}">
      <formula1>$AJ$16:$AL$16</formula1>
    </dataValidation>
    <dataValidation type="list" allowBlank="1" showInputMessage="1" showErrorMessage="1" sqref="V33:V39" xr:uid="{00000000-0002-0000-0200-000009000000}">
      <formula1>$AI$14:$AK$14</formula1>
    </dataValidation>
    <dataValidation type="list" allowBlank="1" showInputMessage="1" showErrorMessage="1" sqref="U33:U39" xr:uid="{00000000-0002-0000-0200-00000A000000}">
      <formula1>$AO$10:$AO$104</formula1>
    </dataValidation>
    <dataValidation type="list" allowBlank="1" showInputMessage="1" showErrorMessage="1" sqref="H33:H39" xr:uid="{00000000-0002-0000-0200-00000B000000}">
      <formula1>$AL$10:$AL$14</formula1>
    </dataValidation>
    <dataValidation type="list" allowBlank="1" showInputMessage="1" showErrorMessage="1" sqref="G33:G39" xr:uid="{00000000-0002-0000-0200-00000C000000}">
      <formula1>$AL$2:$AL$6</formula1>
    </dataValidation>
    <dataValidation type="list" allowBlank="1" showInputMessage="1" showErrorMessage="1" sqref="D33:D39" xr:uid="{00000000-0002-0000-0200-00000D000000}">
      <formula1>$AN$2:$AN$8</formula1>
    </dataValidation>
    <dataValidation type="list" allowBlank="1" showInputMessage="1" showErrorMessage="1" sqref="AA33:AA39" xr:uid="{00000000-0002-0000-0200-00000E000000}">
      <formula1>$AN$12:$AN$13</formula1>
    </dataValidation>
    <dataValidation type="list" allowBlank="1" showErrorMessage="1" sqref="D12 D19 D26" xr:uid="{00000000-0002-0000-0200-00000F000000}">
      <formula1>$AN$2:$AN$8</formula1>
    </dataValidation>
    <dataValidation type="list" allowBlank="1" showErrorMessage="1" sqref="S12:T12 S19:T19 S26:T26" xr:uid="{00000000-0002-0000-0200-000010000000}">
      <formula1>$AH$15:$AH$17</formula1>
    </dataValidation>
    <dataValidation type="list" allowBlank="1" showErrorMessage="1" sqref="P12 P19 P26" xr:uid="{00000000-0002-0000-0200-000011000000}">
      <formula1>$AH$10:$AJ$10</formula1>
    </dataValidation>
    <dataValidation type="list" allowBlank="1" showErrorMessage="1" sqref="G12 G19 G26" xr:uid="{00000000-0002-0000-0200-000012000000}">
      <formula1>$AL$2:$AL$6</formula1>
    </dataValidation>
    <dataValidation type="list" allowBlank="1" showErrorMessage="1" sqref="M12 M19 M26" xr:uid="{00000000-0002-0000-0200-000013000000}">
      <formula1>$AH$2:$AH$3</formula1>
    </dataValidation>
    <dataValidation type="list" allowBlank="1" showErrorMessage="1" sqref="U12 U26 U19" xr:uid="{00000000-0002-0000-0200-000014000000}">
      <formula1>$AO$10:$AO$57</formula1>
    </dataValidation>
    <dataValidation type="list" allowBlank="1" showErrorMessage="1" sqref="M13 M20 M27" xr:uid="{00000000-0002-0000-0200-000015000000}">
      <formula1>$AH$4:$AI$4</formula1>
    </dataValidation>
    <dataValidation type="list" allowBlank="1" showErrorMessage="1" sqref="M17 M24 M31" xr:uid="{00000000-0002-0000-0200-000016000000}">
      <formula1>$AH$8:$AI$8</formula1>
    </dataValidation>
    <dataValidation type="list" allowBlank="1" showErrorMessage="1" sqref="M15 M22 M29" xr:uid="{00000000-0002-0000-0200-000017000000}">
      <formula1>$AJ$16:$AL$16</formula1>
    </dataValidation>
    <dataValidation type="list" allowBlank="1" showErrorMessage="1" sqref="H12 H19 H26" xr:uid="{00000000-0002-0000-0200-000018000000}">
      <formula1>$AL$10:$AL$14</formula1>
    </dataValidation>
    <dataValidation type="list" allowBlank="1" showErrorMessage="1" sqref="M14 M21 M28" xr:uid="{00000000-0002-0000-0200-000019000000}">
      <formula1>$AH$5:$AI$5</formula1>
    </dataValidation>
    <dataValidation type="list" allowBlank="1" showErrorMessage="1" sqref="M18 M25 M32" xr:uid="{00000000-0002-0000-0200-00001A000000}">
      <formula1>$AH$9:$AJ$9</formula1>
    </dataValidation>
    <dataValidation type="list" allowBlank="1" showErrorMessage="1" sqref="M16 M23 M30" xr:uid="{00000000-0002-0000-0200-00001B000000}">
      <formula1>$AH$7:$AI$7</formula1>
    </dataValidation>
    <dataValidation type="list" allowBlank="1" showErrorMessage="1" sqref="AA12 AA19 AA26" xr:uid="{00000000-0002-0000-0200-00001C000000}">
      <formula1>$AN$12:$AN$13</formula1>
    </dataValidation>
    <dataValidation type="list" allowBlank="1" showErrorMessage="1" sqref="V12 V19 V26" xr:uid="{00000000-0002-0000-0200-00001D000000}">
      <formula1>$AH$14:$AK$14</formula1>
    </dataValidation>
  </dataValidations>
  <hyperlinks>
    <hyperlink ref="H51" r:id="rId1" display="COORDINADORA CONTEXTO TERRITORIO - TÉCNICO OPERATIVO SUBDIRECCIÓN DE MÉTODOS EDUCATIVOS Y OPERATIVOS" xr:uid="{00000000-0004-0000-0200-000000000000}"/>
  </hyperlinks>
  <printOptions horizontalCentered="1"/>
  <pageMargins left="0" right="0" top="0.39370078740157483" bottom="0.51181102362204722" header="0" footer="0"/>
  <pageSetup scale="25"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1023"/>
  <sheetViews>
    <sheetView topLeftCell="W46" zoomScale="80" zoomScaleNormal="80" workbookViewId="0">
      <selection activeCell="AF50" sqref="AF50:AF53"/>
    </sheetView>
  </sheetViews>
  <sheetFormatPr baseColWidth="10" defaultColWidth="14.42578125" defaultRowHeight="15" customHeight="1" x14ac:dyDescent="0.2"/>
  <cols>
    <col min="1" max="1" width="22.5703125" style="112" customWidth="1"/>
    <col min="2" max="2" width="29.85546875" style="112" customWidth="1"/>
    <col min="3" max="3" width="34.5703125" style="112" customWidth="1"/>
    <col min="4" max="4" width="27.42578125" style="112" customWidth="1"/>
    <col min="5" max="5" width="24" style="112" customWidth="1"/>
    <col min="6" max="6" width="23.140625" style="112" customWidth="1"/>
    <col min="7" max="7" width="19.140625" style="112" customWidth="1"/>
    <col min="8" max="8" width="22.5703125" style="112" customWidth="1"/>
    <col min="9" max="9" width="25.28515625" style="112" hidden="1" customWidth="1"/>
    <col min="10" max="10" width="22.85546875" style="112" customWidth="1"/>
    <col min="11" max="11" width="41.42578125" style="112" customWidth="1"/>
    <col min="12" max="12" width="48.7109375" style="112" customWidth="1"/>
    <col min="13" max="13" width="26" style="112" customWidth="1"/>
    <col min="14" max="14" width="7.7109375" style="112" hidden="1" customWidth="1"/>
    <col min="15" max="15" width="21.140625" style="112" customWidth="1"/>
    <col min="16" max="16" width="16.7109375" style="112" customWidth="1"/>
    <col min="17" max="17" width="16.5703125" style="112" customWidth="1"/>
    <col min="18" max="18" width="22.140625" style="112" customWidth="1"/>
    <col min="19" max="19" width="24.140625" style="112" customWidth="1"/>
    <col min="20" max="20" width="26.85546875" style="112" customWidth="1"/>
    <col min="21" max="21" width="23.42578125" style="112" customWidth="1"/>
    <col min="22" max="22" width="21" style="112" customWidth="1"/>
    <col min="23" max="23" width="27.7109375" style="112" customWidth="1"/>
    <col min="24" max="24" width="28.140625" style="112" customWidth="1"/>
    <col min="25" max="25" width="27.5703125" style="112" customWidth="1"/>
    <col min="26" max="26" width="30.85546875" style="112" customWidth="1"/>
    <col min="27" max="27" width="26.85546875" style="112" customWidth="1"/>
    <col min="28" max="28" width="28.7109375" style="112" customWidth="1"/>
    <col min="29" max="29" width="18" style="112" customWidth="1"/>
    <col min="30" max="30" width="46.85546875" style="112" customWidth="1"/>
    <col min="31" max="31" width="19.140625" style="112" customWidth="1"/>
    <col min="32" max="33" width="23.5703125" style="112" customWidth="1"/>
    <col min="34" max="34" width="17.28515625" style="112" hidden="1" customWidth="1"/>
    <col min="35" max="41" width="11.42578125" style="112" hidden="1" customWidth="1"/>
    <col min="42" max="256" width="14.42578125" style="112"/>
    <col min="257" max="257" width="22.5703125" style="112" customWidth="1"/>
    <col min="258" max="258" width="29.85546875" style="112" customWidth="1"/>
    <col min="259" max="259" width="34.5703125" style="112" customWidth="1"/>
    <col min="260" max="260" width="27.42578125" style="112" customWidth="1"/>
    <col min="261" max="261" width="24" style="112" customWidth="1"/>
    <col min="262" max="262" width="23.140625" style="112" customWidth="1"/>
    <col min="263" max="263" width="19.140625" style="112" customWidth="1"/>
    <col min="264" max="264" width="22.5703125" style="112" customWidth="1"/>
    <col min="265" max="265" width="0" style="112" hidden="1" customWidth="1"/>
    <col min="266" max="266" width="22.85546875" style="112" customWidth="1"/>
    <col min="267" max="267" width="41.42578125" style="112" customWidth="1"/>
    <col min="268" max="268" width="48.7109375" style="112" customWidth="1"/>
    <col min="269" max="269" width="26" style="112" customWidth="1"/>
    <col min="270" max="270" width="0" style="112" hidden="1" customWidth="1"/>
    <col min="271" max="271" width="21.140625" style="112" customWidth="1"/>
    <col min="272" max="272" width="16.7109375" style="112" customWidth="1"/>
    <col min="273" max="273" width="16.5703125" style="112" customWidth="1"/>
    <col min="274" max="274" width="22.140625" style="112" customWidth="1"/>
    <col min="275" max="275" width="24.140625" style="112" customWidth="1"/>
    <col min="276" max="276" width="26.85546875" style="112" customWidth="1"/>
    <col min="277" max="277" width="23.42578125" style="112" customWidth="1"/>
    <col min="278" max="278" width="21" style="112" customWidth="1"/>
    <col min="279" max="279" width="27.7109375" style="112" customWidth="1"/>
    <col min="280" max="280" width="28.140625" style="112" customWidth="1"/>
    <col min="281" max="281" width="27.5703125" style="112" customWidth="1"/>
    <col min="282" max="282" width="30.85546875" style="112" customWidth="1"/>
    <col min="283" max="283" width="26.85546875" style="112" customWidth="1"/>
    <col min="284" max="284" width="28.7109375" style="112" customWidth="1"/>
    <col min="285" max="285" width="18" style="112" customWidth="1"/>
    <col min="286" max="286" width="46.85546875" style="112" customWidth="1"/>
    <col min="287" max="287" width="19.140625" style="112" customWidth="1"/>
    <col min="288" max="289" width="23.5703125" style="112" customWidth="1"/>
    <col min="290" max="297" width="0" style="112" hidden="1" customWidth="1"/>
    <col min="298" max="512" width="14.42578125" style="112"/>
    <col min="513" max="513" width="22.5703125" style="112" customWidth="1"/>
    <col min="514" max="514" width="29.85546875" style="112" customWidth="1"/>
    <col min="515" max="515" width="34.5703125" style="112" customWidth="1"/>
    <col min="516" max="516" width="27.42578125" style="112" customWidth="1"/>
    <col min="517" max="517" width="24" style="112" customWidth="1"/>
    <col min="518" max="518" width="23.140625" style="112" customWidth="1"/>
    <col min="519" max="519" width="19.140625" style="112" customWidth="1"/>
    <col min="520" max="520" width="22.5703125" style="112" customWidth="1"/>
    <col min="521" max="521" width="0" style="112" hidden="1" customWidth="1"/>
    <col min="522" max="522" width="22.85546875" style="112" customWidth="1"/>
    <col min="523" max="523" width="41.42578125" style="112" customWidth="1"/>
    <col min="524" max="524" width="48.7109375" style="112" customWidth="1"/>
    <col min="525" max="525" width="26" style="112" customWidth="1"/>
    <col min="526" max="526" width="0" style="112" hidden="1" customWidth="1"/>
    <col min="527" max="527" width="21.140625" style="112" customWidth="1"/>
    <col min="528" max="528" width="16.7109375" style="112" customWidth="1"/>
    <col min="529" max="529" width="16.5703125" style="112" customWidth="1"/>
    <col min="530" max="530" width="22.140625" style="112" customWidth="1"/>
    <col min="531" max="531" width="24.140625" style="112" customWidth="1"/>
    <col min="532" max="532" width="26.85546875" style="112" customWidth="1"/>
    <col min="533" max="533" width="23.42578125" style="112" customWidth="1"/>
    <col min="534" max="534" width="21" style="112" customWidth="1"/>
    <col min="535" max="535" width="27.7109375" style="112" customWidth="1"/>
    <col min="536" max="536" width="28.140625" style="112" customWidth="1"/>
    <col min="537" max="537" width="27.5703125" style="112" customWidth="1"/>
    <col min="538" max="538" width="30.85546875" style="112" customWidth="1"/>
    <col min="539" max="539" width="26.85546875" style="112" customWidth="1"/>
    <col min="540" max="540" width="28.7109375" style="112" customWidth="1"/>
    <col min="541" max="541" width="18" style="112" customWidth="1"/>
    <col min="542" max="542" width="46.85546875" style="112" customWidth="1"/>
    <col min="543" max="543" width="19.140625" style="112" customWidth="1"/>
    <col min="544" max="545" width="23.5703125" style="112" customWidth="1"/>
    <col min="546" max="553" width="0" style="112" hidden="1" customWidth="1"/>
    <col min="554" max="768" width="14.42578125" style="112"/>
    <col min="769" max="769" width="22.5703125" style="112" customWidth="1"/>
    <col min="770" max="770" width="29.85546875" style="112" customWidth="1"/>
    <col min="771" max="771" width="34.5703125" style="112" customWidth="1"/>
    <col min="772" max="772" width="27.42578125" style="112" customWidth="1"/>
    <col min="773" max="773" width="24" style="112" customWidth="1"/>
    <col min="774" max="774" width="23.140625" style="112" customWidth="1"/>
    <col min="775" max="775" width="19.140625" style="112" customWidth="1"/>
    <col min="776" max="776" width="22.5703125" style="112" customWidth="1"/>
    <col min="777" max="777" width="0" style="112" hidden="1" customWidth="1"/>
    <col min="778" max="778" width="22.85546875" style="112" customWidth="1"/>
    <col min="779" max="779" width="41.42578125" style="112" customWidth="1"/>
    <col min="780" max="780" width="48.7109375" style="112" customWidth="1"/>
    <col min="781" max="781" width="26" style="112" customWidth="1"/>
    <col min="782" max="782" width="0" style="112" hidden="1" customWidth="1"/>
    <col min="783" max="783" width="21.140625" style="112" customWidth="1"/>
    <col min="784" max="784" width="16.7109375" style="112" customWidth="1"/>
    <col min="785" max="785" width="16.5703125" style="112" customWidth="1"/>
    <col min="786" max="786" width="22.140625" style="112" customWidth="1"/>
    <col min="787" max="787" width="24.140625" style="112" customWidth="1"/>
    <col min="788" max="788" width="26.85546875" style="112" customWidth="1"/>
    <col min="789" max="789" width="23.42578125" style="112" customWidth="1"/>
    <col min="790" max="790" width="21" style="112" customWidth="1"/>
    <col min="791" max="791" width="27.7109375" style="112" customWidth="1"/>
    <col min="792" max="792" width="28.140625" style="112" customWidth="1"/>
    <col min="793" max="793" width="27.5703125" style="112" customWidth="1"/>
    <col min="794" max="794" width="30.85546875" style="112" customWidth="1"/>
    <col min="795" max="795" width="26.85546875" style="112" customWidth="1"/>
    <col min="796" max="796" width="28.7109375" style="112" customWidth="1"/>
    <col min="797" max="797" width="18" style="112" customWidth="1"/>
    <col min="798" max="798" width="46.85546875" style="112" customWidth="1"/>
    <col min="799" max="799" width="19.140625" style="112" customWidth="1"/>
    <col min="800" max="801" width="23.5703125" style="112" customWidth="1"/>
    <col min="802" max="809" width="0" style="112" hidden="1" customWidth="1"/>
    <col min="810" max="1024" width="14.42578125" style="112"/>
    <col min="1025" max="1025" width="22.5703125" style="112" customWidth="1"/>
    <col min="1026" max="1026" width="29.85546875" style="112" customWidth="1"/>
    <col min="1027" max="1027" width="34.5703125" style="112" customWidth="1"/>
    <col min="1028" max="1028" width="27.42578125" style="112" customWidth="1"/>
    <col min="1029" max="1029" width="24" style="112" customWidth="1"/>
    <col min="1030" max="1030" width="23.140625" style="112" customWidth="1"/>
    <col min="1031" max="1031" width="19.140625" style="112" customWidth="1"/>
    <col min="1032" max="1032" width="22.5703125" style="112" customWidth="1"/>
    <col min="1033" max="1033" width="0" style="112" hidden="1" customWidth="1"/>
    <col min="1034" max="1034" width="22.85546875" style="112" customWidth="1"/>
    <col min="1035" max="1035" width="41.42578125" style="112" customWidth="1"/>
    <col min="1036" max="1036" width="48.7109375" style="112" customWidth="1"/>
    <col min="1037" max="1037" width="26" style="112" customWidth="1"/>
    <col min="1038" max="1038" width="0" style="112" hidden="1" customWidth="1"/>
    <col min="1039" max="1039" width="21.140625" style="112" customWidth="1"/>
    <col min="1040" max="1040" width="16.7109375" style="112" customWidth="1"/>
    <col min="1041" max="1041" width="16.5703125" style="112" customWidth="1"/>
    <col min="1042" max="1042" width="22.140625" style="112" customWidth="1"/>
    <col min="1043" max="1043" width="24.140625" style="112" customWidth="1"/>
    <col min="1044" max="1044" width="26.85546875" style="112" customWidth="1"/>
    <col min="1045" max="1045" width="23.42578125" style="112" customWidth="1"/>
    <col min="1046" max="1046" width="21" style="112" customWidth="1"/>
    <col min="1047" max="1047" width="27.7109375" style="112" customWidth="1"/>
    <col min="1048" max="1048" width="28.140625" style="112" customWidth="1"/>
    <col min="1049" max="1049" width="27.5703125" style="112" customWidth="1"/>
    <col min="1050" max="1050" width="30.85546875" style="112" customWidth="1"/>
    <col min="1051" max="1051" width="26.85546875" style="112" customWidth="1"/>
    <col min="1052" max="1052" width="28.7109375" style="112" customWidth="1"/>
    <col min="1053" max="1053" width="18" style="112" customWidth="1"/>
    <col min="1054" max="1054" width="46.85546875" style="112" customWidth="1"/>
    <col min="1055" max="1055" width="19.140625" style="112" customWidth="1"/>
    <col min="1056" max="1057" width="23.5703125" style="112" customWidth="1"/>
    <col min="1058" max="1065" width="0" style="112" hidden="1" customWidth="1"/>
    <col min="1066" max="1280" width="14.42578125" style="112"/>
    <col min="1281" max="1281" width="22.5703125" style="112" customWidth="1"/>
    <col min="1282" max="1282" width="29.85546875" style="112" customWidth="1"/>
    <col min="1283" max="1283" width="34.5703125" style="112" customWidth="1"/>
    <col min="1284" max="1284" width="27.42578125" style="112" customWidth="1"/>
    <col min="1285" max="1285" width="24" style="112" customWidth="1"/>
    <col min="1286" max="1286" width="23.140625" style="112" customWidth="1"/>
    <col min="1287" max="1287" width="19.140625" style="112" customWidth="1"/>
    <col min="1288" max="1288" width="22.5703125" style="112" customWidth="1"/>
    <col min="1289" max="1289" width="0" style="112" hidden="1" customWidth="1"/>
    <col min="1290" max="1290" width="22.85546875" style="112" customWidth="1"/>
    <col min="1291" max="1291" width="41.42578125" style="112" customWidth="1"/>
    <col min="1292" max="1292" width="48.7109375" style="112" customWidth="1"/>
    <col min="1293" max="1293" width="26" style="112" customWidth="1"/>
    <col min="1294" max="1294" width="0" style="112" hidden="1" customWidth="1"/>
    <col min="1295" max="1295" width="21.140625" style="112" customWidth="1"/>
    <col min="1296" max="1296" width="16.7109375" style="112" customWidth="1"/>
    <col min="1297" max="1297" width="16.5703125" style="112" customWidth="1"/>
    <col min="1298" max="1298" width="22.140625" style="112" customWidth="1"/>
    <col min="1299" max="1299" width="24.140625" style="112" customWidth="1"/>
    <col min="1300" max="1300" width="26.85546875" style="112" customWidth="1"/>
    <col min="1301" max="1301" width="23.42578125" style="112" customWidth="1"/>
    <col min="1302" max="1302" width="21" style="112" customWidth="1"/>
    <col min="1303" max="1303" width="27.7109375" style="112" customWidth="1"/>
    <col min="1304" max="1304" width="28.140625" style="112" customWidth="1"/>
    <col min="1305" max="1305" width="27.5703125" style="112" customWidth="1"/>
    <col min="1306" max="1306" width="30.85546875" style="112" customWidth="1"/>
    <col min="1307" max="1307" width="26.85546875" style="112" customWidth="1"/>
    <col min="1308" max="1308" width="28.7109375" style="112" customWidth="1"/>
    <col min="1309" max="1309" width="18" style="112" customWidth="1"/>
    <col min="1310" max="1310" width="46.85546875" style="112" customWidth="1"/>
    <col min="1311" max="1311" width="19.140625" style="112" customWidth="1"/>
    <col min="1312" max="1313" width="23.5703125" style="112" customWidth="1"/>
    <col min="1314" max="1321" width="0" style="112" hidden="1" customWidth="1"/>
    <col min="1322" max="1536" width="14.42578125" style="112"/>
    <col min="1537" max="1537" width="22.5703125" style="112" customWidth="1"/>
    <col min="1538" max="1538" width="29.85546875" style="112" customWidth="1"/>
    <col min="1539" max="1539" width="34.5703125" style="112" customWidth="1"/>
    <col min="1540" max="1540" width="27.42578125" style="112" customWidth="1"/>
    <col min="1541" max="1541" width="24" style="112" customWidth="1"/>
    <col min="1542" max="1542" width="23.140625" style="112" customWidth="1"/>
    <col min="1543" max="1543" width="19.140625" style="112" customWidth="1"/>
    <col min="1544" max="1544" width="22.5703125" style="112" customWidth="1"/>
    <col min="1545" max="1545" width="0" style="112" hidden="1" customWidth="1"/>
    <col min="1546" max="1546" width="22.85546875" style="112" customWidth="1"/>
    <col min="1547" max="1547" width="41.42578125" style="112" customWidth="1"/>
    <col min="1548" max="1548" width="48.7109375" style="112" customWidth="1"/>
    <col min="1549" max="1549" width="26" style="112" customWidth="1"/>
    <col min="1550" max="1550" width="0" style="112" hidden="1" customWidth="1"/>
    <col min="1551" max="1551" width="21.140625" style="112" customWidth="1"/>
    <col min="1552" max="1552" width="16.7109375" style="112" customWidth="1"/>
    <col min="1553" max="1553" width="16.5703125" style="112" customWidth="1"/>
    <col min="1554" max="1554" width="22.140625" style="112" customWidth="1"/>
    <col min="1555" max="1555" width="24.140625" style="112" customWidth="1"/>
    <col min="1556" max="1556" width="26.85546875" style="112" customWidth="1"/>
    <col min="1557" max="1557" width="23.42578125" style="112" customWidth="1"/>
    <col min="1558" max="1558" width="21" style="112" customWidth="1"/>
    <col min="1559" max="1559" width="27.7109375" style="112" customWidth="1"/>
    <col min="1560" max="1560" width="28.140625" style="112" customWidth="1"/>
    <col min="1561" max="1561" width="27.5703125" style="112" customWidth="1"/>
    <col min="1562" max="1562" width="30.85546875" style="112" customWidth="1"/>
    <col min="1563" max="1563" width="26.85546875" style="112" customWidth="1"/>
    <col min="1564" max="1564" width="28.7109375" style="112" customWidth="1"/>
    <col min="1565" max="1565" width="18" style="112" customWidth="1"/>
    <col min="1566" max="1566" width="46.85546875" style="112" customWidth="1"/>
    <col min="1567" max="1567" width="19.140625" style="112" customWidth="1"/>
    <col min="1568" max="1569" width="23.5703125" style="112" customWidth="1"/>
    <col min="1570" max="1577" width="0" style="112" hidden="1" customWidth="1"/>
    <col min="1578" max="1792" width="14.42578125" style="112"/>
    <col min="1793" max="1793" width="22.5703125" style="112" customWidth="1"/>
    <col min="1794" max="1794" width="29.85546875" style="112" customWidth="1"/>
    <col min="1795" max="1795" width="34.5703125" style="112" customWidth="1"/>
    <col min="1796" max="1796" width="27.42578125" style="112" customWidth="1"/>
    <col min="1797" max="1797" width="24" style="112" customWidth="1"/>
    <col min="1798" max="1798" width="23.140625" style="112" customWidth="1"/>
    <col min="1799" max="1799" width="19.140625" style="112" customWidth="1"/>
    <col min="1800" max="1800" width="22.5703125" style="112" customWidth="1"/>
    <col min="1801" max="1801" width="0" style="112" hidden="1" customWidth="1"/>
    <col min="1802" max="1802" width="22.85546875" style="112" customWidth="1"/>
    <col min="1803" max="1803" width="41.42578125" style="112" customWidth="1"/>
    <col min="1804" max="1804" width="48.7109375" style="112" customWidth="1"/>
    <col min="1805" max="1805" width="26" style="112" customWidth="1"/>
    <col min="1806" max="1806" width="0" style="112" hidden="1" customWidth="1"/>
    <col min="1807" max="1807" width="21.140625" style="112" customWidth="1"/>
    <col min="1808" max="1808" width="16.7109375" style="112" customWidth="1"/>
    <col min="1809" max="1809" width="16.5703125" style="112" customWidth="1"/>
    <col min="1810" max="1810" width="22.140625" style="112" customWidth="1"/>
    <col min="1811" max="1811" width="24.140625" style="112" customWidth="1"/>
    <col min="1812" max="1812" width="26.85546875" style="112" customWidth="1"/>
    <col min="1813" max="1813" width="23.42578125" style="112" customWidth="1"/>
    <col min="1814" max="1814" width="21" style="112" customWidth="1"/>
    <col min="1815" max="1815" width="27.7109375" style="112" customWidth="1"/>
    <col min="1816" max="1816" width="28.140625" style="112" customWidth="1"/>
    <col min="1817" max="1817" width="27.5703125" style="112" customWidth="1"/>
    <col min="1818" max="1818" width="30.85546875" style="112" customWidth="1"/>
    <col min="1819" max="1819" width="26.85546875" style="112" customWidth="1"/>
    <col min="1820" max="1820" width="28.7109375" style="112" customWidth="1"/>
    <col min="1821" max="1821" width="18" style="112" customWidth="1"/>
    <col min="1822" max="1822" width="46.85546875" style="112" customWidth="1"/>
    <col min="1823" max="1823" width="19.140625" style="112" customWidth="1"/>
    <col min="1824" max="1825" width="23.5703125" style="112" customWidth="1"/>
    <col min="1826" max="1833" width="0" style="112" hidden="1" customWidth="1"/>
    <col min="1834" max="2048" width="14.42578125" style="112"/>
    <col min="2049" max="2049" width="22.5703125" style="112" customWidth="1"/>
    <col min="2050" max="2050" width="29.85546875" style="112" customWidth="1"/>
    <col min="2051" max="2051" width="34.5703125" style="112" customWidth="1"/>
    <col min="2052" max="2052" width="27.42578125" style="112" customWidth="1"/>
    <col min="2053" max="2053" width="24" style="112" customWidth="1"/>
    <col min="2054" max="2054" width="23.140625" style="112" customWidth="1"/>
    <col min="2055" max="2055" width="19.140625" style="112" customWidth="1"/>
    <col min="2056" max="2056" width="22.5703125" style="112" customWidth="1"/>
    <col min="2057" max="2057" width="0" style="112" hidden="1" customWidth="1"/>
    <col min="2058" max="2058" width="22.85546875" style="112" customWidth="1"/>
    <col min="2059" max="2059" width="41.42578125" style="112" customWidth="1"/>
    <col min="2060" max="2060" width="48.7109375" style="112" customWidth="1"/>
    <col min="2061" max="2061" width="26" style="112" customWidth="1"/>
    <col min="2062" max="2062" width="0" style="112" hidden="1" customWidth="1"/>
    <col min="2063" max="2063" width="21.140625" style="112" customWidth="1"/>
    <col min="2064" max="2064" width="16.7109375" style="112" customWidth="1"/>
    <col min="2065" max="2065" width="16.5703125" style="112" customWidth="1"/>
    <col min="2066" max="2066" width="22.140625" style="112" customWidth="1"/>
    <col min="2067" max="2067" width="24.140625" style="112" customWidth="1"/>
    <col min="2068" max="2068" width="26.85546875" style="112" customWidth="1"/>
    <col min="2069" max="2069" width="23.42578125" style="112" customWidth="1"/>
    <col min="2070" max="2070" width="21" style="112" customWidth="1"/>
    <col min="2071" max="2071" width="27.7109375" style="112" customWidth="1"/>
    <col min="2072" max="2072" width="28.140625" style="112" customWidth="1"/>
    <col min="2073" max="2073" width="27.5703125" style="112" customWidth="1"/>
    <col min="2074" max="2074" width="30.85546875" style="112" customWidth="1"/>
    <col min="2075" max="2075" width="26.85546875" style="112" customWidth="1"/>
    <col min="2076" max="2076" width="28.7109375" style="112" customWidth="1"/>
    <col min="2077" max="2077" width="18" style="112" customWidth="1"/>
    <col min="2078" max="2078" width="46.85546875" style="112" customWidth="1"/>
    <col min="2079" max="2079" width="19.140625" style="112" customWidth="1"/>
    <col min="2080" max="2081" width="23.5703125" style="112" customWidth="1"/>
    <col min="2082" max="2089" width="0" style="112" hidden="1" customWidth="1"/>
    <col min="2090" max="2304" width="14.42578125" style="112"/>
    <col min="2305" max="2305" width="22.5703125" style="112" customWidth="1"/>
    <col min="2306" max="2306" width="29.85546875" style="112" customWidth="1"/>
    <col min="2307" max="2307" width="34.5703125" style="112" customWidth="1"/>
    <col min="2308" max="2308" width="27.42578125" style="112" customWidth="1"/>
    <col min="2309" max="2309" width="24" style="112" customWidth="1"/>
    <col min="2310" max="2310" width="23.140625" style="112" customWidth="1"/>
    <col min="2311" max="2311" width="19.140625" style="112" customWidth="1"/>
    <col min="2312" max="2312" width="22.5703125" style="112" customWidth="1"/>
    <col min="2313" max="2313" width="0" style="112" hidden="1" customWidth="1"/>
    <col min="2314" max="2314" width="22.85546875" style="112" customWidth="1"/>
    <col min="2315" max="2315" width="41.42578125" style="112" customWidth="1"/>
    <col min="2316" max="2316" width="48.7109375" style="112" customWidth="1"/>
    <col min="2317" max="2317" width="26" style="112" customWidth="1"/>
    <col min="2318" max="2318" width="0" style="112" hidden="1" customWidth="1"/>
    <col min="2319" max="2319" width="21.140625" style="112" customWidth="1"/>
    <col min="2320" max="2320" width="16.7109375" style="112" customWidth="1"/>
    <col min="2321" max="2321" width="16.5703125" style="112" customWidth="1"/>
    <col min="2322" max="2322" width="22.140625" style="112" customWidth="1"/>
    <col min="2323" max="2323" width="24.140625" style="112" customWidth="1"/>
    <col min="2324" max="2324" width="26.85546875" style="112" customWidth="1"/>
    <col min="2325" max="2325" width="23.42578125" style="112" customWidth="1"/>
    <col min="2326" max="2326" width="21" style="112" customWidth="1"/>
    <col min="2327" max="2327" width="27.7109375" style="112" customWidth="1"/>
    <col min="2328" max="2328" width="28.140625" style="112" customWidth="1"/>
    <col min="2329" max="2329" width="27.5703125" style="112" customWidth="1"/>
    <col min="2330" max="2330" width="30.85546875" style="112" customWidth="1"/>
    <col min="2331" max="2331" width="26.85546875" style="112" customWidth="1"/>
    <col min="2332" max="2332" width="28.7109375" style="112" customWidth="1"/>
    <col min="2333" max="2333" width="18" style="112" customWidth="1"/>
    <col min="2334" max="2334" width="46.85546875" style="112" customWidth="1"/>
    <col min="2335" max="2335" width="19.140625" style="112" customWidth="1"/>
    <col min="2336" max="2337" width="23.5703125" style="112" customWidth="1"/>
    <col min="2338" max="2345" width="0" style="112" hidden="1" customWidth="1"/>
    <col min="2346" max="2560" width="14.42578125" style="112"/>
    <col min="2561" max="2561" width="22.5703125" style="112" customWidth="1"/>
    <col min="2562" max="2562" width="29.85546875" style="112" customWidth="1"/>
    <col min="2563" max="2563" width="34.5703125" style="112" customWidth="1"/>
    <col min="2564" max="2564" width="27.42578125" style="112" customWidth="1"/>
    <col min="2565" max="2565" width="24" style="112" customWidth="1"/>
    <col min="2566" max="2566" width="23.140625" style="112" customWidth="1"/>
    <col min="2567" max="2567" width="19.140625" style="112" customWidth="1"/>
    <col min="2568" max="2568" width="22.5703125" style="112" customWidth="1"/>
    <col min="2569" max="2569" width="0" style="112" hidden="1" customWidth="1"/>
    <col min="2570" max="2570" width="22.85546875" style="112" customWidth="1"/>
    <col min="2571" max="2571" width="41.42578125" style="112" customWidth="1"/>
    <col min="2572" max="2572" width="48.7109375" style="112" customWidth="1"/>
    <col min="2573" max="2573" width="26" style="112" customWidth="1"/>
    <col min="2574" max="2574" width="0" style="112" hidden="1" customWidth="1"/>
    <col min="2575" max="2575" width="21.140625" style="112" customWidth="1"/>
    <col min="2576" max="2576" width="16.7109375" style="112" customWidth="1"/>
    <col min="2577" max="2577" width="16.5703125" style="112" customWidth="1"/>
    <col min="2578" max="2578" width="22.140625" style="112" customWidth="1"/>
    <col min="2579" max="2579" width="24.140625" style="112" customWidth="1"/>
    <col min="2580" max="2580" width="26.85546875" style="112" customWidth="1"/>
    <col min="2581" max="2581" width="23.42578125" style="112" customWidth="1"/>
    <col min="2582" max="2582" width="21" style="112" customWidth="1"/>
    <col min="2583" max="2583" width="27.7109375" style="112" customWidth="1"/>
    <col min="2584" max="2584" width="28.140625" style="112" customWidth="1"/>
    <col min="2585" max="2585" width="27.5703125" style="112" customWidth="1"/>
    <col min="2586" max="2586" width="30.85546875" style="112" customWidth="1"/>
    <col min="2587" max="2587" width="26.85546875" style="112" customWidth="1"/>
    <col min="2588" max="2588" width="28.7109375" style="112" customWidth="1"/>
    <col min="2589" max="2589" width="18" style="112" customWidth="1"/>
    <col min="2590" max="2590" width="46.85546875" style="112" customWidth="1"/>
    <col min="2591" max="2591" width="19.140625" style="112" customWidth="1"/>
    <col min="2592" max="2593" width="23.5703125" style="112" customWidth="1"/>
    <col min="2594" max="2601" width="0" style="112" hidden="1" customWidth="1"/>
    <col min="2602" max="2816" width="14.42578125" style="112"/>
    <col min="2817" max="2817" width="22.5703125" style="112" customWidth="1"/>
    <col min="2818" max="2818" width="29.85546875" style="112" customWidth="1"/>
    <col min="2819" max="2819" width="34.5703125" style="112" customWidth="1"/>
    <col min="2820" max="2820" width="27.42578125" style="112" customWidth="1"/>
    <col min="2821" max="2821" width="24" style="112" customWidth="1"/>
    <col min="2822" max="2822" width="23.140625" style="112" customWidth="1"/>
    <col min="2823" max="2823" width="19.140625" style="112" customWidth="1"/>
    <col min="2824" max="2824" width="22.5703125" style="112" customWidth="1"/>
    <col min="2825" max="2825" width="0" style="112" hidden="1" customWidth="1"/>
    <col min="2826" max="2826" width="22.85546875" style="112" customWidth="1"/>
    <col min="2827" max="2827" width="41.42578125" style="112" customWidth="1"/>
    <col min="2828" max="2828" width="48.7109375" style="112" customWidth="1"/>
    <col min="2829" max="2829" width="26" style="112" customWidth="1"/>
    <col min="2830" max="2830" width="0" style="112" hidden="1" customWidth="1"/>
    <col min="2831" max="2831" width="21.140625" style="112" customWidth="1"/>
    <col min="2832" max="2832" width="16.7109375" style="112" customWidth="1"/>
    <col min="2833" max="2833" width="16.5703125" style="112" customWidth="1"/>
    <col min="2834" max="2834" width="22.140625" style="112" customWidth="1"/>
    <col min="2835" max="2835" width="24.140625" style="112" customWidth="1"/>
    <col min="2836" max="2836" width="26.85546875" style="112" customWidth="1"/>
    <col min="2837" max="2837" width="23.42578125" style="112" customWidth="1"/>
    <col min="2838" max="2838" width="21" style="112" customWidth="1"/>
    <col min="2839" max="2839" width="27.7109375" style="112" customWidth="1"/>
    <col min="2840" max="2840" width="28.140625" style="112" customWidth="1"/>
    <col min="2841" max="2841" width="27.5703125" style="112" customWidth="1"/>
    <col min="2842" max="2842" width="30.85546875" style="112" customWidth="1"/>
    <col min="2843" max="2843" width="26.85546875" style="112" customWidth="1"/>
    <col min="2844" max="2844" width="28.7109375" style="112" customWidth="1"/>
    <col min="2845" max="2845" width="18" style="112" customWidth="1"/>
    <col min="2846" max="2846" width="46.85546875" style="112" customWidth="1"/>
    <col min="2847" max="2847" width="19.140625" style="112" customWidth="1"/>
    <col min="2848" max="2849" width="23.5703125" style="112" customWidth="1"/>
    <col min="2850" max="2857" width="0" style="112" hidden="1" customWidth="1"/>
    <col min="2858" max="3072" width="14.42578125" style="112"/>
    <col min="3073" max="3073" width="22.5703125" style="112" customWidth="1"/>
    <col min="3074" max="3074" width="29.85546875" style="112" customWidth="1"/>
    <col min="3075" max="3075" width="34.5703125" style="112" customWidth="1"/>
    <col min="3076" max="3076" width="27.42578125" style="112" customWidth="1"/>
    <col min="3077" max="3077" width="24" style="112" customWidth="1"/>
    <col min="3078" max="3078" width="23.140625" style="112" customWidth="1"/>
    <col min="3079" max="3079" width="19.140625" style="112" customWidth="1"/>
    <col min="3080" max="3080" width="22.5703125" style="112" customWidth="1"/>
    <col min="3081" max="3081" width="0" style="112" hidden="1" customWidth="1"/>
    <col min="3082" max="3082" width="22.85546875" style="112" customWidth="1"/>
    <col min="3083" max="3083" width="41.42578125" style="112" customWidth="1"/>
    <col min="3084" max="3084" width="48.7109375" style="112" customWidth="1"/>
    <col min="3085" max="3085" width="26" style="112" customWidth="1"/>
    <col min="3086" max="3086" width="0" style="112" hidden="1" customWidth="1"/>
    <col min="3087" max="3087" width="21.140625" style="112" customWidth="1"/>
    <col min="3088" max="3088" width="16.7109375" style="112" customWidth="1"/>
    <col min="3089" max="3089" width="16.5703125" style="112" customWidth="1"/>
    <col min="3090" max="3090" width="22.140625" style="112" customWidth="1"/>
    <col min="3091" max="3091" width="24.140625" style="112" customWidth="1"/>
    <col min="3092" max="3092" width="26.85546875" style="112" customWidth="1"/>
    <col min="3093" max="3093" width="23.42578125" style="112" customWidth="1"/>
    <col min="3094" max="3094" width="21" style="112" customWidth="1"/>
    <col min="3095" max="3095" width="27.7109375" style="112" customWidth="1"/>
    <col min="3096" max="3096" width="28.140625" style="112" customWidth="1"/>
    <col min="3097" max="3097" width="27.5703125" style="112" customWidth="1"/>
    <col min="3098" max="3098" width="30.85546875" style="112" customWidth="1"/>
    <col min="3099" max="3099" width="26.85546875" style="112" customWidth="1"/>
    <col min="3100" max="3100" width="28.7109375" style="112" customWidth="1"/>
    <col min="3101" max="3101" width="18" style="112" customWidth="1"/>
    <col min="3102" max="3102" width="46.85546875" style="112" customWidth="1"/>
    <col min="3103" max="3103" width="19.140625" style="112" customWidth="1"/>
    <col min="3104" max="3105" width="23.5703125" style="112" customWidth="1"/>
    <col min="3106" max="3113" width="0" style="112" hidden="1" customWidth="1"/>
    <col min="3114" max="3328" width="14.42578125" style="112"/>
    <col min="3329" max="3329" width="22.5703125" style="112" customWidth="1"/>
    <col min="3330" max="3330" width="29.85546875" style="112" customWidth="1"/>
    <col min="3331" max="3331" width="34.5703125" style="112" customWidth="1"/>
    <col min="3332" max="3332" width="27.42578125" style="112" customWidth="1"/>
    <col min="3333" max="3333" width="24" style="112" customWidth="1"/>
    <col min="3334" max="3334" width="23.140625" style="112" customWidth="1"/>
    <col min="3335" max="3335" width="19.140625" style="112" customWidth="1"/>
    <col min="3336" max="3336" width="22.5703125" style="112" customWidth="1"/>
    <col min="3337" max="3337" width="0" style="112" hidden="1" customWidth="1"/>
    <col min="3338" max="3338" width="22.85546875" style="112" customWidth="1"/>
    <col min="3339" max="3339" width="41.42578125" style="112" customWidth="1"/>
    <col min="3340" max="3340" width="48.7109375" style="112" customWidth="1"/>
    <col min="3341" max="3341" width="26" style="112" customWidth="1"/>
    <col min="3342" max="3342" width="0" style="112" hidden="1" customWidth="1"/>
    <col min="3343" max="3343" width="21.140625" style="112" customWidth="1"/>
    <col min="3344" max="3344" width="16.7109375" style="112" customWidth="1"/>
    <col min="3345" max="3345" width="16.5703125" style="112" customWidth="1"/>
    <col min="3346" max="3346" width="22.140625" style="112" customWidth="1"/>
    <col min="3347" max="3347" width="24.140625" style="112" customWidth="1"/>
    <col min="3348" max="3348" width="26.85546875" style="112" customWidth="1"/>
    <col min="3349" max="3349" width="23.42578125" style="112" customWidth="1"/>
    <col min="3350" max="3350" width="21" style="112" customWidth="1"/>
    <col min="3351" max="3351" width="27.7109375" style="112" customWidth="1"/>
    <col min="3352" max="3352" width="28.140625" style="112" customWidth="1"/>
    <col min="3353" max="3353" width="27.5703125" style="112" customWidth="1"/>
    <col min="3354" max="3354" width="30.85546875" style="112" customWidth="1"/>
    <col min="3355" max="3355" width="26.85546875" style="112" customWidth="1"/>
    <col min="3356" max="3356" width="28.7109375" style="112" customWidth="1"/>
    <col min="3357" max="3357" width="18" style="112" customWidth="1"/>
    <col min="3358" max="3358" width="46.85546875" style="112" customWidth="1"/>
    <col min="3359" max="3359" width="19.140625" style="112" customWidth="1"/>
    <col min="3360" max="3361" width="23.5703125" style="112" customWidth="1"/>
    <col min="3362" max="3369" width="0" style="112" hidden="1" customWidth="1"/>
    <col min="3370" max="3584" width="14.42578125" style="112"/>
    <col min="3585" max="3585" width="22.5703125" style="112" customWidth="1"/>
    <col min="3586" max="3586" width="29.85546875" style="112" customWidth="1"/>
    <col min="3587" max="3587" width="34.5703125" style="112" customWidth="1"/>
    <col min="3588" max="3588" width="27.42578125" style="112" customWidth="1"/>
    <col min="3589" max="3589" width="24" style="112" customWidth="1"/>
    <col min="3590" max="3590" width="23.140625" style="112" customWidth="1"/>
    <col min="3591" max="3591" width="19.140625" style="112" customWidth="1"/>
    <col min="3592" max="3592" width="22.5703125" style="112" customWidth="1"/>
    <col min="3593" max="3593" width="0" style="112" hidden="1" customWidth="1"/>
    <col min="3594" max="3594" width="22.85546875" style="112" customWidth="1"/>
    <col min="3595" max="3595" width="41.42578125" style="112" customWidth="1"/>
    <col min="3596" max="3596" width="48.7109375" style="112" customWidth="1"/>
    <col min="3597" max="3597" width="26" style="112" customWidth="1"/>
    <col min="3598" max="3598" width="0" style="112" hidden="1" customWidth="1"/>
    <col min="3599" max="3599" width="21.140625" style="112" customWidth="1"/>
    <col min="3600" max="3600" width="16.7109375" style="112" customWidth="1"/>
    <col min="3601" max="3601" width="16.5703125" style="112" customWidth="1"/>
    <col min="3602" max="3602" width="22.140625" style="112" customWidth="1"/>
    <col min="3603" max="3603" width="24.140625" style="112" customWidth="1"/>
    <col min="3604" max="3604" width="26.85546875" style="112" customWidth="1"/>
    <col min="3605" max="3605" width="23.42578125" style="112" customWidth="1"/>
    <col min="3606" max="3606" width="21" style="112" customWidth="1"/>
    <col min="3607" max="3607" width="27.7109375" style="112" customWidth="1"/>
    <col min="3608" max="3608" width="28.140625" style="112" customWidth="1"/>
    <col min="3609" max="3609" width="27.5703125" style="112" customWidth="1"/>
    <col min="3610" max="3610" width="30.85546875" style="112" customWidth="1"/>
    <col min="3611" max="3611" width="26.85546875" style="112" customWidth="1"/>
    <col min="3612" max="3612" width="28.7109375" style="112" customWidth="1"/>
    <col min="3613" max="3613" width="18" style="112" customWidth="1"/>
    <col min="3614" max="3614" width="46.85546875" style="112" customWidth="1"/>
    <col min="3615" max="3615" width="19.140625" style="112" customWidth="1"/>
    <col min="3616" max="3617" width="23.5703125" style="112" customWidth="1"/>
    <col min="3618" max="3625" width="0" style="112" hidden="1" customWidth="1"/>
    <col min="3626" max="3840" width="14.42578125" style="112"/>
    <col min="3841" max="3841" width="22.5703125" style="112" customWidth="1"/>
    <col min="3842" max="3842" width="29.85546875" style="112" customWidth="1"/>
    <col min="3843" max="3843" width="34.5703125" style="112" customWidth="1"/>
    <col min="3844" max="3844" width="27.42578125" style="112" customWidth="1"/>
    <col min="3845" max="3845" width="24" style="112" customWidth="1"/>
    <col min="3846" max="3846" width="23.140625" style="112" customWidth="1"/>
    <col min="3847" max="3847" width="19.140625" style="112" customWidth="1"/>
    <col min="3848" max="3848" width="22.5703125" style="112" customWidth="1"/>
    <col min="3849" max="3849" width="0" style="112" hidden="1" customWidth="1"/>
    <col min="3850" max="3850" width="22.85546875" style="112" customWidth="1"/>
    <col min="3851" max="3851" width="41.42578125" style="112" customWidth="1"/>
    <col min="3852" max="3852" width="48.7109375" style="112" customWidth="1"/>
    <col min="3853" max="3853" width="26" style="112" customWidth="1"/>
    <col min="3854" max="3854" width="0" style="112" hidden="1" customWidth="1"/>
    <col min="3855" max="3855" width="21.140625" style="112" customWidth="1"/>
    <col min="3856" max="3856" width="16.7109375" style="112" customWidth="1"/>
    <col min="3857" max="3857" width="16.5703125" style="112" customWidth="1"/>
    <col min="3858" max="3858" width="22.140625" style="112" customWidth="1"/>
    <col min="3859" max="3859" width="24.140625" style="112" customWidth="1"/>
    <col min="3860" max="3860" width="26.85546875" style="112" customWidth="1"/>
    <col min="3861" max="3861" width="23.42578125" style="112" customWidth="1"/>
    <col min="3862" max="3862" width="21" style="112" customWidth="1"/>
    <col min="3863" max="3863" width="27.7109375" style="112" customWidth="1"/>
    <col min="3864" max="3864" width="28.140625" style="112" customWidth="1"/>
    <col min="3865" max="3865" width="27.5703125" style="112" customWidth="1"/>
    <col min="3866" max="3866" width="30.85546875" style="112" customWidth="1"/>
    <col min="3867" max="3867" width="26.85546875" style="112" customWidth="1"/>
    <col min="3868" max="3868" width="28.7109375" style="112" customWidth="1"/>
    <col min="3869" max="3869" width="18" style="112" customWidth="1"/>
    <col min="3870" max="3870" width="46.85546875" style="112" customWidth="1"/>
    <col min="3871" max="3871" width="19.140625" style="112" customWidth="1"/>
    <col min="3872" max="3873" width="23.5703125" style="112" customWidth="1"/>
    <col min="3874" max="3881" width="0" style="112" hidden="1" customWidth="1"/>
    <col min="3882" max="4096" width="14.42578125" style="112"/>
    <col min="4097" max="4097" width="22.5703125" style="112" customWidth="1"/>
    <col min="4098" max="4098" width="29.85546875" style="112" customWidth="1"/>
    <col min="4099" max="4099" width="34.5703125" style="112" customWidth="1"/>
    <col min="4100" max="4100" width="27.42578125" style="112" customWidth="1"/>
    <col min="4101" max="4101" width="24" style="112" customWidth="1"/>
    <col min="4102" max="4102" width="23.140625" style="112" customWidth="1"/>
    <col min="4103" max="4103" width="19.140625" style="112" customWidth="1"/>
    <col min="4104" max="4104" width="22.5703125" style="112" customWidth="1"/>
    <col min="4105" max="4105" width="0" style="112" hidden="1" customWidth="1"/>
    <col min="4106" max="4106" width="22.85546875" style="112" customWidth="1"/>
    <col min="4107" max="4107" width="41.42578125" style="112" customWidth="1"/>
    <col min="4108" max="4108" width="48.7109375" style="112" customWidth="1"/>
    <col min="4109" max="4109" width="26" style="112" customWidth="1"/>
    <col min="4110" max="4110" width="0" style="112" hidden="1" customWidth="1"/>
    <col min="4111" max="4111" width="21.140625" style="112" customWidth="1"/>
    <col min="4112" max="4112" width="16.7109375" style="112" customWidth="1"/>
    <col min="4113" max="4113" width="16.5703125" style="112" customWidth="1"/>
    <col min="4114" max="4114" width="22.140625" style="112" customWidth="1"/>
    <col min="4115" max="4115" width="24.140625" style="112" customWidth="1"/>
    <col min="4116" max="4116" width="26.85546875" style="112" customWidth="1"/>
    <col min="4117" max="4117" width="23.42578125" style="112" customWidth="1"/>
    <col min="4118" max="4118" width="21" style="112" customWidth="1"/>
    <col min="4119" max="4119" width="27.7109375" style="112" customWidth="1"/>
    <col min="4120" max="4120" width="28.140625" style="112" customWidth="1"/>
    <col min="4121" max="4121" width="27.5703125" style="112" customWidth="1"/>
    <col min="4122" max="4122" width="30.85546875" style="112" customWidth="1"/>
    <col min="4123" max="4123" width="26.85546875" style="112" customWidth="1"/>
    <col min="4124" max="4124" width="28.7109375" style="112" customWidth="1"/>
    <col min="4125" max="4125" width="18" style="112" customWidth="1"/>
    <col min="4126" max="4126" width="46.85546875" style="112" customWidth="1"/>
    <col min="4127" max="4127" width="19.140625" style="112" customWidth="1"/>
    <col min="4128" max="4129" width="23.5703125" style="112" customWidth="1"/>
    <col min="4130" max="4137" width="0" style="112" hidden="1" customWidth="1"/>
    <col min="4138" max="4352" width="14.42578125" style="112"/>
    <col min="4353" max="4353" width="22.5703125" style="112" customWidth="1"/>
    <col min="4354" max="4354" width="29.85546875" style="112" customWidth="1"/>
    <col min="4355" max="4355" width="34.5703125" style="112" customWidth="1"/>
    <col min="4356" max="4356" width="27.42578125" style="112" customWidth="1"/>
    <col min="4357" max="4357" width="24" style="112" customWidth="1"/>
    <col min="4358" max="4358" width="23.140625" style="112" customWidth="1"/>
    <col min="4359" max="4359" width="19.140625" style="112" customWidth="1"/>
    <col min="4360" max="4360" width="22.5703125" style="112" customWidth="1"/>
    <col min="4361" max="4361" width="0" style="112" hidden="1" customWidth="1"/>
    <col min="4362" max="4362" width="22.85546875" style="112" customWidth="1"/>
    <col min="4363" max="4363" width="41.42578125" style="112" customWidth="1"/>
    <col min="4364" max="4364" width="48.7109375" style="112" customWidth="1"/>
    <col min="4365" max="4365" width="26" style="112" customWidth="1"/>
    <col min="4366" max="4366" width="0" style="112" hidden="1" customWidth="1"/>
    <col min="4367" max="4367" width="21.140625" style="112" customWidth="1"/>
    <col min="4368" max="4368" width="16.7109375" style="112" customWidth="1"/>
    <col min="4369" max="4369" width="16.5703125" style="112" customWidth="1"/>
    <col min="4370" max="4370" width="22.140625" style="112" customWidth="1"/>
    <col min="4371" max="4371" width="24.140625" style="112" customWidth="1"/>
    <col min="4372" max="4372" width="26.85546875" style="112" customWidth="1"/>
    <col min="4373" max="4373" width="23.42578125" style="112" customWidth="1"/>
    <col min="4374" max="4374" width="21" style="112" customWidth="1"/>
    <col min="4375" max="4375" width="27.7109375" style="112" customWidth="1"/>
    <col min="4376" max="4376" width="28.140625" style="112" customWidth="1"/>
    <col min="4377" max="4377" width="27.5703125" style="112" customWidth="1"/>
    <col min="4378" max="4378" width="30.85546875" style="112" customWidth="1"/>
    <col min="4379" max="4379" width="26.85546875" style="112" customWidth="1"/>
    <col min="4380" max="4380" width="28.7109375" style="112" customWidth="1"/>
    <col min="4381" max="4381" width="18" style="112" customWidth="1"/>
    <col min="4382" max="4382" width="46.85546875" style="112" customWidth="1"/>
    <col min="4383" max="4383" width="19.140625" style="112" customWidth="1"/>
    <col min="4384" max="4385" width="23.5703125" style="112" customWidth="1"/>
    <col min="4386" max="4393" width="0" style="112" hidden="1" customWidth="1"/>
    <col min="4394" max="4608" width="14.42578125" style="112"/>
    <col min="4609" max="4609" width="22.5703125" style="112" customWidth="1"/>
    <col min="4610" max="4610" width="29.85546875" style="112" customWidth="1"/>
    <col min="4611" max="4611" width="34.5703125" style="112" customWidth="1"/>
    <col min="4612" max="4612" width="27.42578125" style="112" customWidth="1"/>
    <col min="4613" max="4613" width="24" style="112" customWidth="1"/>
    <col min="4614" max="4614" width="23.140625" style="112" customWidth="1"/>
    <col min="4615" max="4615" width="19.140625" style="112" customWidth="1"/>
    <col min="4616" max="4616" width="22.5703125" style="112" customWidth="1"/>
    <col min="4617" max="4617" width="0" style="112" hidden="1" customWidth="1"/>
    <col min="4618" max="4618" width="22.85546875" style="112" customWidth="1"/>
    <col min="4619" max="4619" width="41.42578125" style="112" customWidth="1"/>
    <col min="4620" max="4620" width="48.7109375" style="112" customWidth="1"/>
    <col min="4621" max="4621" width="26" style="112" customWidth="1"/>
    <col min="4622" max="4622" width="0" style="112" hidden="1" customWidth="1"/>
    <col min="4623" max="4623" width="21.140625" style="112" customWidth="1"/>
    <col min="4624" max="4624" width="16.7109375" style="112" customWidth="1"/>
    <col min="4625" max="4625" width="16.5703125" style="112" customWidth="1"/>
    <col min="4626" max="4626" width="22.140625" style="112" customWidth="1"/>
    <col min="4627" max="4627" width="24.140625" style="112" customWidth="1"/>
    <col min="4628" max="4628" width="26.85546875" style="112" customWidth="1"/>
    <col min="4629" max="4629" width="23.42578125" style="112" customWidth="1"/>
    <col min="4630" max="4630" width="21" style="112" customWidth="1"/>
    <col min="4631" max="4631" width="27.7109375" style="112" customWidth="1"/>
    <col min="4632" max="4632" width="28.140625" style="112" customWidth="1"/>
    <col min="4633" max="4633" width="27.5703125" style="112" customWidth="1"/>
    <col min="4634" max="4634" width="30.85546875" style="112" customWidth="1"/>
    <col min="4635" max="4635" width="26.85546875" style="112" customWidth="1"/>
    <col min="4636" max="4636" width="28.7109375" style="112" customWidth="1"/>
    <col min="4637" max="4637" width="18" style="112" customWidth="1"/>
    <col min="4638" max="4638" width="46.85546875" style="112" customWidth="1"/>
    <col min="4639" max="4639" width="19.140625" style="112" customWidth="1"/>
    <col min="4640" max="4641" width="23.5703125" style="112" customWidth="1"/>
    <col min="4642" max="4649" width="0" style="112" hidden="1" customWidth="1"/>
    <col min="4650" max="4864" width="14.42578125" style="112"/>
    <col min="4865" max="4865" width="22.5703125" style="112" customWidth="1"/>
    <col min="4866" max="4866" width="29.85546875" style="112" customWidth="1"/>
    <col min="4867" max="4867" width="34.5703125" style="112" customWidth="1"/>
    <col min="4868" max="4868" width="27.42578125" style="112" customWidth="1"/>
    <col min="4869" max="4869" width="24" style="112" customWidth="1"/>
    <col min="4870" max="4870" width="23.140625" style="112" customWidth="1"/>
    <col min="4871" max="4871" width="19.140625" style="112" customWidth="1"/>
    <col min="4872" max="4872" width="22.5703125" style="112" customWidth="1"/>
    <col min="4873" max="4873" width="0" style="112" hidden="1" customWidth="1"/>
    <col min="4874" max="4874" width="22.85546875" style="112" customWidth="1"/>
    <col min="4875" max="4875" width="41.42578125" style="112" customWidth="1"/>
    <col min="4876" max="4876" width="48.7109375" style="112" customWidth="1"/>
    <col min="4877" max="4877" width="26" style="112" customWidth="1"/>
    <col min="4878" max="4878" width="0" style="112" hidden="1" customWidth="1"/>
    <col min="4879" max="4879" width="21.140625" style="112" customWidth="1"/>
    <col min="4880" max="4880" width="16.7109375" style="112" customWidth="1"/>
    <col min="4881" max="4881" width="16.5703125" style="112" customWidth="1"/>
    <col min="4882" max="4882" width="22.140625" style="112" customWidth="1"/>
    <col min="4883" max="4883" width="24.140625" style="112" customWidth="1"/>
    <col min="4884" max="4884" width="26.85546875" style="112" customWidth="1"/>
    <col min="4885" max="4885" width="23.42578125" style="112" customWidth="1"/>
    <col min="4886" max="4886" width="21" style="112" customWidth="1"/>
    <col min="4887" max="4887" width="27.7109375" style="112" customWidth="1"/>
    <col min="4888" max="4888" width="28.140625" style="112" customWidth="1"/>
    <col min="4889" max="4889" width="27.5703125" style="112" customWidth="1"/>
    <col min="4890" max="4890" width="30.85546875" style="112" customWidth="1"/>
    <col min="4891" max="4891" width="26.85546875" style="112" customWidth="1"/>
    <col min="4892" max="4892" width="28.7109375" style="112" customWidth="1"/>
    <col min="4893" max="4893" width="18" style="112" customWidth="1"/>
    <col min="4894" max="4894" width="46.85546875" style="112" customWidth="1"/>
    <col min="4895" max="4895" width="19.140625" style="112" customWidth="1"/>
    <col min="4896" max="4897" width="23.5703125" style="112" customWidth="1"/>
    <col min="4898" max="4905" width="0" style="112" hidden="1" customWidth="1"/>
    <col min="4906" max="5120" width="14.42578125" style="112"/>
    <col min="5121" max="5121" width="22.5703125" style="112" customWidth="1"/>
    <col min="5122" max="5122" width="29.85546875" style="112" customWidth="1"/>
    <col min="5123" max="5123" width="34.5703125" style="112" customWidth="1"/>
    <col min="5124" max="5124" width="27.42578125" style="112" customWidth="1"/>
    <col min="5125" max="5125" width="24" style="112" customWidth="1"/>
    <col min="5126" max="5126" width="23.140625" style="112" customWidth="1"/>
    <col min="5127" max="5127" width="19.140625" style="112" customWidth="1"/>
    <col min="5128" max="5128" width="22.5703125" style="112" customWidth="1"/>
    <col min="5129" max="5129" width="0" style="112" hidden="1" customWidth="1"/>
    <col min="5130" max="5130" width="22.85546875" style="112" customWidth="1"/>
    <col min="5131" max="5131" width="41.42578125" style="112" customWidth="1"/>
    <col min="5132" max="5132" width="48.7109375" style="112" customWidth="1"/>
    <col min="5133" max="5133" width="26" style="112" customWidth="1"/>
    <col min="5134" max="5134" width="0" style="112" hidden="1" customWidth="1"/>
    <col min="5135" max="5135" width="21.140625" style="112" customWidth="1"/>
    <col min="5136" max="5136" width="16.7109375" style="112" customWidth="1"/>
    <col min="5137" max="5137" width="16.5703125" style="112" customWidth="1"/>
    <col min="5138" max="5138" width="22.140625" style="112" customWidth="1"/>
    <col min="5139" max="5139" width="24.140625" style="112" customWidth="1"/>
    <col min="5140" max="5140" width="26.85546875" style="112" customWidth="1"/>
    <col min="5141" max="5141" width="23.42578125" style="112" customWidth="1"/>
    <col min="5142" max="5142" width="21" style="112" customWidth="1"/>
    <col min="5143" max="5143" width="27.7109375" style="112" customWidth="1"/>
    <col min="5144" max="5144" width="28.140625" style="112" customWidth="1"/>
    <col min="5145" max="5145" width="27.5703125" style="112" customWidth="1"/>
    <col min="5146" max="5146" width="30.85546875" style="112" customWidth="1"/>
    <col min="5147" max="5147" width="26.85546875" style="112" customWidth="1"/>
    <col min="5148" max="5148" width="28.7109375" style="112" customWidth="1"/>
    <col min="5149" max="5149" width="18" style="112" customWidth="1"/>
    <col min="5150" max="5150" width="46.85546875" style="112" customWidth="1"/>
    <col min="5151" max="5151" width="19.140625" style="112" customWidth="1"/>
    <col min="5152" max="5153" width="23.5703125" style="112" customWidth="1"/>
    <col min="5154" max="5161" width="0" style="112" hidden="1" customWidth="1"/>
    <col min="5162" max="5376" width="14.42578125" style="112"/>
    <col min="5377" max="5377" width="22.5703125" style="112" customWidth="1"/>
    <col min="5378" max="5378" width="29.85546875" style="112" customWidth="1"/>
    <col min="5379" max="5379" width="34.5703125" style="112" customWidth="1"/>
    <col min="5380" max="5380" width="27.42578125" style="112" customWidth="1"/>
    <col min="5381" max="5381" width="24" style="112" customWidth="1"/>
    <col min="5382" max="5382" width="23.140625" style="112" customWidth="1"/>
    <col min="5383" max="5383" width="19.140625" style="112" customWidth="1"/>
    <col min="5384" max="5384" width="22.5703125" style="112" customWidth="1"/>
    <col min="5385" max="5385" width="0" style="112" hidden="1" customWidth="1"/>
    <col min="5386" max="5386" width="22.85546875" style="112" customWidth="1"/>
    <col min="5387" max="5387" width="41.42578125" style="112" customWidth="1"/>
    <col min="5388" max="5388" width="48.7109375" style="112" customWidth="1"/>
    <col min="5389" max="5389" width="26" style="112" customWidth="1"/>
    <col min="5390" max="5390" width="0" style="112" hidden="1" customWidth="1"/>
    <col min="5391" max="5391" width="21.140625" style="112" customWidth="1"/>
    <col min="5392" max="5392" width="16.7109375" style="112" customWidth="1"/>
    <col min="5393" max="5393" width="16.5703125" style="112" customWidth="1"/>
    <col min="5394" max="5394" width="22.140625" style="112" customWidth="1"/>
    <col min="5395" max="5395" width="24.140625" style="112" customWidth="1"/>
    <col min="5396" max="5396" width="26.85546875" style="112" customWidth="1"/>
    <col min="5397" max="5397" width="23.42578125" style="112" customWidth="1"/>
    <col min="5398" max="5398" width="21" style="112" customWidth="1"/>
    <col min="5399" max="5399" width="27.7109375" style="112" customWidth="1"/>
    <col min="5400" max="5400" width="28.140625" style="112" customWidth="1"/>
    <col min="5401" max="5401" width="27.5703125" style="112" customWidth="1"/>
    <col min="5402" max="5402" width="30.85546875" style="112" customWidth="1"/>
    <col min="5403" max="5403" width="26.85546875" style="112" customWidth="1"/>
    <col min="5404" max="5404" width="28.7109375" style="112" customWidth="1"/>
    <col min="5405" max="5405" width="18" style="112" customWidth="1"/>
    <col min="5406" max="5406" width="46.85546875" style="112" customWidth="1"/>
    <col min="5407" max="5407" width="19.140625" style="112" customWidth="1"/>
    <col min="5408" max="5409" width="23.5703125" style="112" customWidth="1"/>
    <col min="5410" max="5417" width="0" style="112" hidden="1" customWidth="1"/>
    <col min="5418" max="5632" width="14.42578125" style="112"/>
    <col min="5633" max="5633" width="22.5703125" style="112" customWidth="1"/>
    <col min="5634" max="5634" width="29.85546875" style="112" customWidth="1"/>
    <col min="5635" max="5635" width="34.5703125" style="112" customWidth="1"/>
    <col min="5636" max="5636" width="27.42578125" style="112" customWidth="1"/>
    <col min="5637" max="5637" width="24" style="112" customWidth="1"/>
    <col min="5638" max="5638" width="23.140625" style="112" customWidth="1"/>
    <col min="5639" max="5639" width="19.140625" style="112" customWidth="1"/>
    <col min="5640" max="5640" width="22.5703125" style="112" customWidth="1"/>
    <col min="5641" max="5641" width="0" style="112" hidden="1" customWidth="1"/>
    <col min="5642" max="5642" width="22.85546875" style="112" customWidth="1"/>
    <col min="5643" max="5643" width="41.42578125" style="112" customWidth="1"/>
    <col min="5644" max="5644" width="48.7109375" style="112" customWidth="1"/>
    <col min="5645" max="5645" width="26" style="112" customWidth="1"/>
    <col min="5646" max="5646" width="0" style="112" hidden="1" customWidth="1"/>
    <col min="5647" max="5647" width="21.140625" style="112" customWidth="1"/>
    <col min="5648" max="5648" width="16.7109375" style="112" customWidth="1"/>
    <col min="5649" max="5649" width="16.5703125" style="112" customWidth="1"/>
    <col min="5650" max="5650" width="22.140625" style="112" customWidth="1"/>
    <col min="5651" max="5651" width="24.140625" style="112" customWidth="1"/>
    <col min="5652" max="5652" width="26.85546875" style="112" customWidth="1"/>
    <col min="5653" max="5653" width="23.42578125" style="112" customWidth="1"/>
    <col min="5654" max="5654" width="21" style="112" customWidth="1"/>
    <col min="5655" max="5655" width="27.7109375" style="112" customWidth="1"/>
    <col min="5656" max="5656" width="28.140625" style="112" customWidth="1"/>
    <col min="5657" max="5657" width="27.5703125" style="112" customWidth="1"/>
    <col min="5658" max="5658" width="30.85546875" style="112" customWidth="1"/>
    <col min="5659" max="5659" width="26.85546875" style="112" customWidth="1"/>
    <col min="5660" max="5660" width="28.7109375" style="112" customWidth="1"/>
    <col min="5661" max="5661" width="18" style="112" customWidth="1"/>
    <col min="5662" max="5662" width="46.85546875" style="112" customWidth="1"/>
    <col min="5663" max="5663" width="19.140625" style="112" customWidth="1"/>
    <col min="5664" max="5665" width="23.5703125" style="112" customWidth="1"/>
    <col min="5666" max="5673" width="0" style="112" hidden="1" customWidth="1"/>
    <col min="5674" max="5888" width="14.42578125" style="112"/>
    <col min="5889" max="5889" width="22.5703125" style="112" customWidth="1"/>
    <col min="5890" max="5890" width="29.85546875" style="112" customWidth="1"/>
    <col min="5891" max="5891" width="34.5703125" style="112" customWidth="1"/>
    <col min="5892" max="5892" width="27.42578125" style="112" customWidth="1"/>
    <col min="5893" max="5893" width="24" style="112" customWidth="1"/>
    <col min="5894" max="5894" width="23.140625" style="112" customWidth="1"/>
    <col min="5895" max="5895" width="19.140625" style="112" customWidth="1"/>
    <col min="5896" max="5896" width="22.5703125" style="112" customWidth="1"/>
    <col min="5897" max="5897" width="0" style="112" hidden="1" customWidth="1"/>
    <col min="5898" max="5898" width="22.85546875" style="112" customWidth="1"/>
    <col min="5899" max="5899" width="41.42578125" style="112" customWidth="1"/>
    <col min="5900" max="5900" width="48.7109375" style="112" customWidth="1"/>
    <col min="5901" max="5901" width="26" style="112" customWidth="1"/>
    <col min="5902" max="5902" width="0" style="112" hidden="1" customWidth="1"/>
    <col min="5903" max="5903" width="21.140625" style="112" customWidth="1"/>
    <col min="5904" max="5904" width="16.7109375" style="112" customWidth="1"/>
    <col min="5905" max="5905" width="16.5703125" style="112" customWidth="1"/>
    <col min="5906" max="5906" width="22.140625" style="112" customWidth="1"/>
    <col min="5907" max="5907" width="24.140625" style="112" customWidth="1"/>
    <col min="5908" max="5908" width="26.85546875" style="112" customWidth="1"/>
    <col min="5909" max="5909" width="23.42578125" style="112" customWidth="1"/>
    <col min="5910" max="5910" width="21" style="112" customWidth="1"/>
    <col min="5911" max="5911" width="27.7109375" style="112" customWidth="1"/>
    <col min="5912" max="5912" width="28.140625" style="112" customWidth="1"/>
    <col min="5913" max="5913" width="27.5703125" style="112" customWidth="1"/>
    <col min="5914" max="5914" width="30.85546875" style="112" customWidth="1"/>
    <col min="5915" max="5915" width="26.85546875" style="112" customWidth="1"/>
    <col min="5916" max="5916" width="28.7109375" style="112" customWidth="1"/>
    <col min="5917" max="5917" width="18" style="112" customWidth="1"/>
    <col min="5918" max="5918" width="46.85546875" style="112" customWidth="1"/>
    <col min="5919" max="5919" width="19.140625" style="112" customWidth="1"/>
    <col min="5920" max="5921" width="23.5703125" style="112" customWidth="1"/>
    <col min="5922" max="5929" width="0" style="112" hidden="1" customWidth="1"/>
    <col min="5930" max="6144" width="14.42578125" style="112"/>
    <col min="6145" max="6145" width="22.5703125" style="112" customWidth="1"/>
    <col min="6146" max="6146" width="29.85546875" style="112" customWidth="1"/>
    <col min="6147" max="6147" width="34.5703125" style="112" customWidth="1"/>
    <col min="6148" max="6148" width="27.42578125" style="112" customWidth="1"/>
    <col min="6149" max="6149" width="24" style="112" customWidth="1"/>
    <col min="6150" max="6150" width="23.140625" style="112" customWidth="1"/>
    <col min="6151" max="6151" width="19.140625" style="112" customWidth="1"/>
    <col min="6152" max="6152" width="22.5703125" style="112" customWidth="1"/>
    <col min="6153" max="6153" width="0" style="112" hidden="1" customWidth="1"/>
    <col min="6154" max="6154" width="22.85546875" style="112" customWidth="1"/>
    <col min="6155" max="6155" width="41.42578125" style="112" customWidth="1"/>
    <col min="6156" max="6156" width="48.7109375" style="112" customWidth="1"/>
    <col min="6157" max="6157" width="26" style="112" customWidth="1"/>
    <col min="6158" max="6158" width="0" style="112" hidden="1" customWidth="1"/>
    <col min="6159" max="6159" width="21.140625" style="112" customWidth="1"/>
    <col min="6160" max="6160" width="16.7109375" style="112" customWidth="1"/>
    <col min="6161" max="6161" width="16.5703125" style="112" customWidth="1"/>
    <col min="6162" max="6162" width="22.140625" style="112" customWidth="1"/>
    <col min="6163" max="6163" width="24.140625" style="112" customWidth="1"/>
    <col min="6164" max="6164" width="26.85546875" style="112" customWidth="1"/>
    <col min="6165" max="6165" width="23.42578125" style="112" customWidth="1"/>
    <col min="6166" max="6166" width="21" style="112" customWidth="1"/>
    <col min="6167" max="6167" width="27.7109375" style="112" customWidth="1"/>
    <col min="6168" max="6168" width="28.140625" style="112" customWidth="1"/>
    <col min="6169" max="6169" width="27.5703125" style="112" customWidth="1"/>
    <col min="6170" max="6170" width="30.85546875" style="112" customWidth="1"/>
    <col min="6171" max="6171" width="26.85546875" style="112" customWidth="1"/>
    <col min="6172" max="6172" width="28.7109375" style="112" customWidth="1"/>
    <col min="6173" max="6173" width="18" style="112" customWidth="1"/>
    <col min="6174" max="6174" width="46.85546875" style="112" customWidth="1"/>
    <col min="6175" max="6175" width="19.140625" style="112" customWidth="1"/>
    <col min="6176" max="6177" width="23.5703125" style="112" customWidth="1"/>
    <col min="6178" max="6185" width="0" style="112" hidden="1" customWidth="1"/>
    <col min="6186" max="6400" width="14.42578125" style="112"/>
    <col min="6401" max="6401" width="22.5703125" style="112" customWidth="1"/>
    <col min="6402" max="6402" width="29.85546875" style="112" customWidth="1"/>
    <col min="6403" max="6403" width="34.5703125" style="112" customWidth="1"/>
    <col min="6404" max="6404" width="27.42578125" style="112" customWidth="1"/>
    <col min="6405" max="6405" width="24" style="112" customWidth="1"/>
    <col min="6406" max="6406" width="23.140625" style="112" customWidth="1"/>
    <col min="6407" max="6407" width="19.140625" style="112" customWidth="1"/>
    <col min="6408" max="6408" width="22.5703125" style="112" customWidth="1"/>
    <col min="6409" max="6409" width="0" style="112" hidden="1" customWidth="1"/>
    <col min="6410" max="6410" width="22.85546875" style="112" customWidth="1"/>
    <col min="6411" max="6411" width="41.42578125" style="112" customWidth="1"/>
    <col min="6412" max="6412" width="48.7109375" style="112" customWidth="1"/>
    <col min="6413" max="6413" width="26" style="112" customWidth="1"/>
    <col min="6414" max="6414" width="0" style="112" hidden="1" customWidth="1"/>
    <col min="6415" max="6415" width="21.140625" style="112" customWidth="1"/>
    <col min="6416" max="6416" width="16.7109375" style="112" customWidth="1"/>
    <col min="6417" max="6417" width="16.5703125" style="112" customWidth="1"/>
    <col min="6418" max="6418" width="22.140625" style="112" customWidth="1"/>
    <col min="6419" max="6419" width="24.140625" style="112" customWidth="1"/>
    <col min="6420" max="6420" width="26.85546875" style="112" customWidth="1"/>
    <col min="6421" max="6421" width="23.42578125" style="112" customWidth="1"/>
    <col min="6422" max="6422" width="21" style="112" customWidth="1"/>
    <col min="6423" max="6423" width="27.7109375" style="112" customWidth="1"/>
    <col min="6424" max="6424" width="28.140625" style="112" customWidth="1"/>
    <col min="6425" max="6425" width="27.5703125" style="112" customWidth="1"/>
    <col min="6426" max="6426" width="30.85546875" style="112" customWidth="1"/>
    <col min="6427" max="6427" width="26.85546875" style="112" customWidth="1"/>
    <col min="6428" max="6428" width="28.7109375" style="112" customWidth="1"/>
    <col min="6429" max="6429" width="18" style="112" customWidth="1"/>
    <col min="6430" max="6430" width="46.85546875" style="112" customWidth="1"/>
    <col min="6431" max="6431" width="19.140625" style="112" customWidth="1"/>
    <col min="6432" max="6433" width="23.5703125" style="112" customWidth="1"/>
    <col min="6434" max="6441" width="0" style="112" hidden="1" customWidth="1"/>
    <col min="6442" max="6656" width="14.42578125" style="112"/>
    <col min="6657" max="6657" width="22.5703125" style="112" customWidth="1"/>
    <col min="6658" max="6658" width="29.85546875" style="112" customWidth="1"/>
    <col min="6659" max="6659" width="34.5703125" style="112" customWidth="1"/>
    <col min="6660" max="6660" width="27.42578125" style="112" customWidth="1"/>
    <col min="6661" max="6661" width="24" style="112" customWidth="1"/>
    <col min="6662" max="6662" width="23.140625" style="112" customWidth="1"/>
    <col min="6663" max="6663" width="19.140625" style="112" customWidth="1"/>
    <col min="6664" max="6664" width="22.5703125" style="112" customWidth="1"/>
    <col min="6665" max="6665" width="0" style="112" hidden="1" customWidth="1"/>
    <col min="6666" max="6666" width="22.85546875" style="112" customWidth="1"/>
    <col min="6667" max="6667" width="41.42578125" style="112" customWidth="1"/>
    <col min="6668" max="6668" width="48.7109375" style="112" customWidth="1"/>
    <col min="6669" max="6669" width="26" style="112" customWidth="1"/>
    <col min="6670" max="6670" width="0" style="112" hidden="1" customWidth="1"/>
    <col min="6671" max="6671" width="21.140625" style="112" customWidth="1"/>
    <col min="6672" max="6672" width="16.7109375" style="112" customWidth="1"/>
    <col min="6673" max="6673" width="16.5703125" style="112" customWidth="1"/>
    <col min="6674" max="6674" width="22.140625" style="112" customWidth="1"/>
    <col min="6675" max="6675" width="24.140625" style="112" customWidth="1"/>
    <col min="6676" max="6676" width="26.85546875" style="112" customWidth="1"/>
    <col min="6677" max="6677" width="23.42578125" style="112" customWidth="1"/>
    <col min="6678" max="6678" width="21" style="112" customWidth="1"/>
    <col min="6679" max="6679" width="27.7109375" style="112" customWidth="1"/>
    <col min="6680" max="6680" width="28.140625" style="112" customWidth="1"/>
    <col min="6681" max="6681" width="27.5703125" style="112" customWidth="1"/>
    <col min="6682" max="6682" width="30.85546875" style="112" customWidth="1"/>
    <col min="6683" max="6683" width="26.85546875" style="112" customWidth="1"/>
    <col min="6684" max="6684" width="28.7109375" style="112" customWidth="1"/>
    <col min="6685" max="6685" width="18" style="112" customWidth="1"/>
    <col min="6686" max="6686" width="46.85546875" style="112" customWidth="1"/>
    <col min="6687" max="6687" width="19.140625" style="112" customWidth="1"/>
    <col min="6688" max="6689" width="23.5703125" style="112" customWidth="1"/>
    <col min="6690" max="6697" width="0" style="112" hidden="1" customWidth="1"/>
    <col min="6698" max="6912" width="14.42578125" style="112"/>
    <col min="6913" max="6913" width="22.5703125" style="112" customWidth="1"/>
    <col min="6914" max="6914" width="29.85546875" style="112" customWidth="1"/>
    <col min="6915" max="6915" width="34.5703125" style="112" customWidth="1"/>
    <col min="6916" max="6916" width="27.42578125" style="112" customWidth="1"/>
    <col min="6917" max="6917" width="24" style="112" customWidth="1"/>
    <col min="6918" max="6918" width="23.140625" style="112" customWidth="1"/>
    <col min="6919" max="6919" width="19.140625" style="112" customWidth="1"/>
    <col min="6920" max="6920" width="22.5703125" style="112" customWidth="1"/>
    <col min="6921" max="6921" width="0" style="112" hidden="1" customWidth="1"/>
    <col min="6922" max="6922" width="22.85546875" style="112" customWidth="1"/>
    <col min="6923" max="6923" width="41.42578125" style="112" customWidth="1"/>
    <col min="6924" max="6924" width="48.7109375" style="112" customWidth="1"/>
    <col min="6925" max="6925" width="26" style="112" customWidth="1"/>
    <col min="6926" max="6926" width="0" style="112" hidden="1" customWidth="1"/>
    <col min="6927" max="6927" width="21.140625" style="112" customWidth="1"/>
    <col min="6928" max="6928" width="16.7109375" style="112" customWidth="1"/>
    <col min="6929" max="6929" width="16.5703125" style="112" customWidth="1"/>
    <col min="6930" max="6930" width="22.140625" style="112" customWidth="1"/>
    <col min="6931" max="6931" width="24.140625" style="112" customWidth="1"/>
    <col min="6932" max="6932" width="26.85546875" style="112" customWidth="1"/>
    <col min="6933" max="6933" width="23.42578125" style="112" customWidth="1"/>
    <col min="6934" max="6934" width="21" style="112" customWidth="1"/>
    <col min="6935" max="6935" width="27.7109375" style="112" customWidth="1"/>
    <col min="6936" max="6936" width="28.140625" style="112" customWidth="1"/>
    <col min="6937" max="6937" width="27.5703125" style="112" customWidth="1"/>
    <col min="6938" max="6938" width="30.85546875" style="112" customWidth="1"/>
    <col min="6939" max="6939" width="26.85546875" style="112" customWidth="1"/>
    <col min="6940" max="6940" width="28.7109375" style="112" customWidth="1"/>
    <col min="6941" max="6941" width="18" style="112" customWidth="1"/>
    <col min="6942" max="6942" width="46.85546875" style="112" customWidth="1"/>
    <col min="6943" max="6943" width="19.140625" style="112" customWidth="1"/>
    <col min="6944" max="6945" width="23.5703125" style="112" customWidth="1"/>
    <col min="6946" max="6953" width="0" style="112" hidden="1" customWidth="1"/>
    <col min="6954" max="7168" width="14.42578125" style="112"/>
    <col min="7169" max="7169" width="22.5703125" style="112" customWidth="1"/>
    <col min="7170" max="7170" width="29.85546875" style="112" customWidth="1"/>
    <col min="7171" max="7171" width="34.5703125" style="112" customWidth="1"/>
    <col min="7172" max="7172" width="27.42578125" style="112" customWidth="1"/>
    <col min="7173" max="7173" width="24" style="112" customWidth="1"/>
    <col min="7174" max="7174" width="23.140625" style="112" customWidth="1"/>
    <col min="7175" max="7175" width="19.140625" style="112" customWidth="1"/>
    <col min="7176" max="7176" width="22.5703125" style="112" customWidth="1"/>
    <col min="7177" max="7177" width="0" style="112" hidden="1" customWidth="1"/>
    <col min="7178" max="7178" width="22.85546875" style="112" customWidth="1"/>
    <col min="7179" max="7179" width="41.42578125" style="112" customWidth="1"/>
    <col min="7180" max="7180" width="48.7109375" style="112" customWidth="1"/>
    <col min="7181" max="7181" width="26" style="112" customWidth="1"/>
    <col min="7182" max="7182" width="0" style="112" hidden="1" customWidth="1"/>
    <col min="7183" max="7183" width="21.140625" style="112" customWidth="1"/>
    <col min="7184" max="7184" width="16.7109375" style="112" customWidth="1"/>
    <col min="7185" max="7185" width="16.5703125" style="112" customWidth="1"/>
    <col min="7186" max="7186" width="22.140625" style="112" customWidth="1"/>
    <col min="7187" max="7187" width="24.140625" style="112" customWidth="1"/>
    <col min="7188" max="7188" width="26.85546875" style="112" customWidth="1"/>
    <col min="7189" max="7189" width="23.42578125" style="112" customWidth="1"/>
    <col min="7190" max="7190" width="21" style="112" customWidth="1"/>
    <col min="7191" max="7191" width="27.7109375" style="112" customWidth="1"/>
    <col min="7192" max="7192" width="28.140625" style="112" customWidth="1"/>
    <col min="7193" max="7193" width="27.5703125" style="112" customWidth="1"/>
    <col min="7194" max="7194" width="30.85546875" style="112" customWidth="1"/>
    <col min="7195" max="7195" width="26.85546875" style="112" customWidth="1"/>
    <col min="7196" max="7196" width="28.7109375" style="112" customWidth="1"/>
    <col min="7197" max="7197" width="18" style="112" customWidth="1"/>
    <col min="7198" max="7198" width="46.85546875" style="112" customWidth="1"/>
    <col min="7199" max="7199" width="19.140625" style="112" customWidth="1"/>
    <col min="7200" max="7201" width="23.5703125" style="112" customWidth="1"/>
    <col min="7202" max="7209" width="0" style="112" hidden="1" customWidth="1"/>
    <col min="7210" max="7424" width="14.42578125" style="112"/>
    <col min="7425" max="7425" width="22.5703125" style="112" customWidth="1"/>
    <col min="7426" max="7426" width="29.85546875" style="112" customWidth="1"/>
    <col min="7427" max="7427" width="34.5703125" style="112" customWidth="1"/>
    <col min="7428" max="7428" width="27.42578125" style="112" customWidth="1"/>
    <col min="7429" max="7429" width="24" style="112" customWidth="1"/>
    <col min="7430" max="7430" width="23.140625" style="112" customWidth="1"/>
    <col min="7431" max="7431" width="19.140625" style="112" customWidth="1"/>
    <col min="7432" max="7432" width="22.5703125" style="112" customWidth="1"/>
    <col min="7433" max="7433" width="0" style="112" hidden="1" customWidth="1"/>
    <col min="7434" max="7434" width="22.85546875" style="112" customWidth="1"/>
    <col min="7435" max="7435" width="41.42578125" style="112" customWidth="1"/>
    <col min="7436" max="7436" width="48.7109375" style="112" customWidth="1"/>
    <col min="7437" max="7437" width="26" style="112" customWidth="1"/>
    <col min="7438" max="7438" width="0" style="112" hidden="1" customWidth="1"/>
    <col min="7439" max="7439" width="21.140625" style="112" customWidth="1"/>
    <col min="7440" max="7440" width="16.7109375" style="112" customWidth="1"/>
    <col min="7441" max="7441" width="16.5703125" style="112" customWidth="1"/>
    <col min="7442" max="7442" width="22.140625" style="112" customWidth="1"/>
    <col min="7443" max="7443" width="24.140625" style="112" customWidth="1"/>
    <col min="7444" max="7444" width="26.85546875" style="112" customWidth="1"/>
    <col min="7445" max="7445" width="23.42578125" style="112" customWidth="1"/>
    <col min="7446" max="7446" width="21" style="112" customWidth="1"/>
    <col min="7447" max="7447" width="27.7109375" style="112" customWidth="1"/>
    <col min="7448" max="7448" width="28.140625" style="112" customWidth="1"/>
    <col min="7449" max="7449" width="27.5703125" style="112" customWidth="1"/>
    <col min="7450" max="7450" width="30.85546875" style="112" customWidth="1"/>
    <col min="7451" max="7451" width="26.85546875" style="112" customWidth="1"/>
    <col min="7452" max="7452" width="28.7109375" style="112" customWidth="1"/>
    <col min="7453" max="7453" width="18" style="112" customWidth="1"/>
    <col min="7454" max="7454" width="46.85546875" style="112" customWidth="1"/>
    <col min="7455" max="7455" width="19.140625" style="112" customWidth="1"/>
    <col min="7456" max="7457" width="23.5703125" style="112" customWidth="1"/>
    <col min="7458" max="7465" width="0" style="112" hidden="1" customWidth="1"/>
    <col min="7466" max="7680" width="14.42578125" style="112"/>
    <col min="7681" max="7681" width="22.5703125" style="112" customWidth="1"/>
    <col min="7682" max="7682" width="29.85546875" style="112" customWidth="1"/>
    <col min="7683" max="7683" width="34.5703125" style="112" customWidth="1"/>
    <col min="7684" max="7684" width="27.42578125" style="112" customWidth="1"/>
    <col min="7685" max="7685" width="24" style="112" customWidth="1"/>
    <col min="7686" max="7686" width="23.140625" style="112" customWidth="1"/>
    <col min="7687" max="7687" width="19.140625" style="112" customWidth="1"/>
    <col min="7688" max="7688" width="22.5703125" style="112" customWidth="1"/>
    <col min="7689" max="7689" width="0" style="112" hidden="1" customWidth="1"/>
    <col min="7690" max="7690" width="22.85546875" style="112" customWidth="1"/>
    <col min="7691" max="7691" width="41.42578125" style="112" customWidth="1"/>
    <col min="7692" max="7692" width="48.7109375" style="112" customWidth="1"/>
    <col min="7693" max="7693" width="26" style="112" customWidth="1"/>
    <col min="7694" max="7694" width="0" style="112" hidden="1" customWidth="1"/>
    <col min="7695" max="7695" width="21.140625" style="112" customWidth="1"/>
    <col min="7696" max="7696" width="16.7109375" style="112" customWidth="1"/>
    <col min="7697" max="7697" width="16.5703125" style="112" customWidth="1"/>
    <col min="7698" max="7698" width="22.140625" style="112" customWidth="1"/>
    <col min="7699" max="7699" width="24.140625" style="112" customWidth="1"/>
    <col min="7700" max="7700" width="26.85546875" style="112" customWidth="1"/>
    <col min="7701" max="7701" width="23.42578125" style="112" customWidth="1"/>
    <col min="7702" max="7702" width="21" style="112" customWidth="1"/>
    <col min="7703" max="7703" width="27.7109375" style="112" customWidth="1"/>
    <col min="7704" max="7704" width="28.140625" style="112" customWidth="1"/>
    <col min="7705" max="7705" width="27.5703125" style="112" customWidth="1"/>
    <col min="7706" max="7706" width="30.85546875" style="112" customWidth="1"/>
    <col min="7707" max="7707" width="26.85546875" style="112" customWidth="1"/>
    <col min="7708" max="7708" width="28.7109375" style="112" customWidth="1"/>
    <col min="7709" max="7709" width="18" style="112" customWidth="1"/>
    <col min="7710" max="7710" width="46.85546875" style="112" customWidth="1"/>
    <col min="7711" max="7711" width="19.140625" style="112" customWidth="1"/>
    <col min="7712" max="7713" width="23.5703125" style="112" customWidth="1"/>
    <col min="7714" max="7721" width="0" style="112" hidden="1" customWidth="1"/>
    <col min="7722" max="7936" width="14.42578125" style="112"/>
    <col min="7937" max="7937" width="22.5703125" style="112" customWidth="1"/>
    <col min="7938" max="7938" width="29.85546875" style="112" customWidth="1"/>
    <col min="7939" max="7939" width="34.5703125" style="112" customWidth="1"/>
    <col min="7940" max="7940" width="27.42578125" style="112" customWidth="1"/>
    <col min="7941" max="7941" width="24" style="112" customWidth="1"/>
    <col min="7942" max="7942" width="23.140625" style="112" customWidth="1"/>
    <col min="7943" max="7943" width="19.140625" style="112" customWidth="1"/>
    <col min="7944" max="7944" width="22.5703125" style="112" customWidth="1"/>
    <col min="7945" max="7945" width="0" style="112" hidden="1" customWidth="1"/>
    <col min="7946" max="7946" width="22.85546875" style="112" customWidth="1"/>
    <col min="7947" max="7947" width="41.42578125" style="112" customWidth="1"/>
    <col min="7948" max="7948" width="48.7109375" style="112" customWidth="1"/>
    <col min="7949" max="7949" width="26" style="112" customWidth="1"/>
    <col min="7950" max="7950" width="0" style="112" hidden="1" customWidth="1"/>
    <col min="7951" max="7951" width="21.140625" style="112" customWidth="1"/>
    <col min="7952" max="7952" width="16.7109375" style="112" customWidth="1"/>
    <col min="7953" max="7953" width="16.5703125" style="112" customWidth="1"/>
    <col min="7954" max="7954" width="22.140625" style="112" customWidth="1"/>
    <col min="7955" max="7955" width="24.140625" style="112" customWidth="1"/>
    <col min="7956" max="7956" width="26.85546875" style="112" customWidth="1"/>
    <col min="7957" max="7957" width="23.42578125" style="112" customWidth="1"/>
    <col min="7958" max="7958" width="21" style="112" customWidth="1"/>
    <col min="7959" max="7959" width="27.7109375" style="112" customWidth="1"/>
    <col min="7960" max="7960" width="28.140625" style="112" customWidth="1"/>
    <col min="7961" max="7961" width="27.5703125" style="112" customWidth="1"/>
    <col min="7962" max="7962" width="30.85546875" style="112" customWidth="1"/>
    <col min="7963" max="7963" width="26.85546875" style="112" customWidth="1"/>
    <col min="7964" max="7964" width="28.7109375" style="112" customWidth="1"/>
    <col min="7965" max="7965" width="18" style="112" customWidth="1"/>
    <col min="7966" max="7966" width="46.85546875" style="112" customWidth="1"/>
    <col min="7967" max="7967" width="19.140625" style="112" customWidth="1"/>
    <col min="7968" max="7969" width="23.5703125" style="112" customWidth="1"/>
    <col min="7970" max="7977" width="0" style="112" hidden="1" customWidth="1"/>
    <col min="7978" max="8192" width="14.42578125" style="112"/>
    <col min="8193" max="8193" width="22.5703125" style="112" customWidth="1"/>
    <col min="8194" max="8194" width="29.85546875" style="112" customWidth="1"/>
    <col min="8195" max="8195" width="34.5703125" style="112" customWidth="1"/>
    <col min="8196" max="8196" width="27.42578125" style="112" customWidth="1"/>
    <col min="8197" max="8197" width="24" style="112" customWidth="1"/>
    <col min="8198" max="8198" width="23.140625" style="112" customWidth="1"/>
    <col min="8199" max="8199" width="19.140625" style="112" customWidth="1"/>
    <col min="8200" max="8200" width="22.5703125" style="112" customWidth="1"/>
    <col min="8201" max="8201" width="0" style="112" hidden="1" customWidth="1"/>
    <col min="8202" max="8202" width="22.85546875" style="112" customWidth="1"/>
    <col min="8203" max="8203" width="41.42578125" style="112" customWidth="1"/>
    <col min="8204" max="8204" width="48.7109375" style="112" customWidth="1"/>
    <col min="8205" max="8205" width="26" style="112" customWidth="1"/>
    <col min="8206" max="8206" width="0" style="112" hidden="1" customWidth="1"/>
    <col min="8207" max="8207" width="21.140625" style="112" customWidth="1"/>
    <col min="8208" max="8208" width="16.7109375" style="112" customWidth="1"/>
    <col min="8209" max="8209" width="16.5703125" style="112" customWidth="1"/>
    <col min="8210" max="8210" width="22.140625" style="112" customWidth="1"/>
    <col min="8211" max="8211" width="24.140625" style="112" customWidth="1"/>
    <col min="8212" max="8212" width="26.85546875" style="112" customWidth="1"/>
    <col min="8213" max="8213" width="23.42578125" style="112" customWidth="1"/>
    <col min="8214" max="8214" width="21" style="112" customWidth="1"/>
    <col min="8215" max="8215" width="27.7109375" style="112" customWidth="1"/>
    <col min="8216" max="8216" width="28.140625" style="112" customWidth="1"/>
    <col min="8217" max="8217" width="27.5703125" style="112" customWidth="1"/>
    <col min="8218" max="8218" width="30.85546875" style="112" customWidth="1"/>
    <col min="8219" max="8219" width="26.85546875" style="112" customWidth="1"/>
    <col min="8220" max="8220" width="28.7109375" style="112" customWidth="1"/>
    <col min="8221" max="8221" width="18" style="112" customWidth="1"/>
    <col min="8222" max="8222" width="46.85546875" style="112" customWidth="1"/>
    <col min="8223" max="8223" width="19.140625" style="112" customWidth="1"/>
    <col min="8224" max="8225" width="23.5703125" style="112" customWidth="1"/>
    <col min="8226" max="8233" width="0" style="112" hidden="1" customWidth="1"/>
    <col min="8234" max="8448" width="14.42578125" style="112"/>
    <col min="8449" max="8449" width="22.5703125" style="112" customWidth="1"/>
    <col min="8450" max="8450" width="29.85546875" style="112" customWidth="1"/>
    <col min="8451" max="8451" width="34.5703125" style="112" customWidth="1"/>
    <col min="8452" max="8452" width="27.42578125" style="112" customWidth="1"/>
    <col min="8453" max="8453" width="24" style="112" customWidth="1"/>
    <col min="8454" max="8454" width="23.140625" style="112" customWidth="1"/>
    <col min="8455" max="8455" width="19.140625" style="112" customWidth="1"/>
    <col min="8456" max="8456" width="22.5703125" style="112" customWidth="1"/>
    <col min="8457" max="8457" width="0" style="112" hidden="1" customWidth="1"/>
    <col min="8458" max="8458" width="22.85546875" style="112" customWidth="1"/>
    <col min="8459" max="8459" width="41.42578125" style="112" customWidth="1"/>
    <col min="8460" max="8460" width="48.7109375" style="112" customWidth="1"/>
    <col min="8461" max="8461" width="26" style="112" customWidth="1"/>
    <col min="8462" max="8462" width="0" style="112" hidden="1" customWidth="1"/>
    <col min="8463" max="8463" width="21.140625" style="112" customWidth="1"/>
    <col min="8464" max="8464" width="16.7109375" style="112" customWidth="1"/>
    <col min="8465" max="8465" width="16.5703125" style="112" customWidth="1"/>
    <col min="8466" max="8466" width="22.140625" style="112" customWidth="1"/>
    <col min="8467" max="8467" width="24.140625" style="112" customWidth="1"/>
    <col min="8468" max="8468" width="26.85546875" style="112" customWidth="1"/>
    <col min="8469" max="8469" width="23.42578125" style="112" customWidth="1"/>
    <col min="8470" max="8470" width="21" style="112" customWidth="1"/>
    <col min="8471" max="8471" width="27.7109375" style="112" customWidth="1"/>
    <col min="8472" max="8472" width="28.140625" style="112" customWidth="1"/>
    <col min="8473" max="8473" width="27.5703125" style="112" customWidth="1"/>
    <col min="8474" max="8474" width="30.85546875" style="112" customWidth="1"/>
    <col min="8475" max="8475" width="26.85546875" style="112" customWidth="1"/>
    <col min="8476" max="8476" width="28.7109375" style="112" customWidth="1"/>
    <col min="8477" max="8477" width="18" style="112" customWidth="1"/>
    <col min="8478" max="8478" width="46.85546875" style="112" customWidth="1"/>
    <col min="8479" max="8479" width="19.140625" style="112" customWidth="1"/>
    <col min="8480" max="8481" width="23.5703125" style="112" customWidth="1"/>
    <col min="8482" max="8489" width="0" style="112" hidden="1" customWidth="1"/>
    <col min="8490" max="8704" width="14.42578125" style="112"/>
    <col min="8705" max="8705" width="22.5703125" style="112" customWidth="1"/>
    <col min="8706" max="8706" width="29.85546875" style="112" customWidth="1"/>
    <col min="8707" max="8707" width="34.5703125" style="112" customWidth="1"/>
    <col min="8708" max="8708" width="27.42578125" style="112" customWidth="1"/>
    <col min="8709" max="8709" width="24" style="112" customWidth="1"/>
    <col min="8710" max="8710" width="23.140625" style="112" customWidth="1"/>
    <col min="8711" max="8711" width="19.140625" style="112" customWidth="1"/>
    <col min="8712" max="8712" width="22.5703125" style="112" customWidth="1"/>
    <col min="8713" max="8713" width="0" style="112" hidden="1" customWidth="1"/>
    <col min="8714" max="8714" width="22.85546875" style="112" customWidth="1"/>
    <col min="8715" max="8715" width="41.42578125" style="112" customWidth="1"/>
    <col min="8716" max="8716" width="48.7109375" style="112" customWidth="1"/>
    <col min="8717" max="8717" width="26" style="112" customWidth="1"/>
    <col min="8718" max="8718" width="0" style="112" hidden="1" customWidth="1"/>
    <col min="8719" max="8719" width="21.140625" style="112" customWidth="1"/>
    <col min="8720" max="8720" width="16.7109375" style="112" customWidth="1"/>
    <col min="8721" max="8721" width="16.5703125" style="112" customWidth="1"/>
    <col min="8722" max="8722" width="22.140625" style="112" customWidth="1"/>
    <col min="8723" max="8723" width="24.140625" style="112" customWidth="1"/>
    <col min="8724" max="8724" width="26.85546875" style="112" customWidth="1"/>
    <col min="8725" max="8725" width="23.42578125" style="112" customWidth="1"/>
    <col min="8726" max="8726" width="21" style="112" customWidth="1"/>
    <col min="8727" max="8727" width="27.7109375" style="112" customWidth="1"/>
    <col min="8728" max="8728" width="28.140625" style="112" customWidth="1"/>
    <col min="8729" max="8729" width="27.5703125" style="112" customWidth="1"/>
    <col min="8730" max="8730" width="30.85546875" style="112" customWidth="1"/>
    <col min="8731" max="8731" width="26.85546875" style="112" customWidth="1"/>
    <col min="8732" max="8732" width="28.7109375" style="112" customWidth="1"/>
    <col min="8733" max="8733" width="18" style="112" customWidth="1"/>
    <col min="8734" max="8734" width="46.85546875" style="112" customWidth="1"/>
    <col min="8735" max="8735" width="19.140625" style="112" customWidth="1"/>
    <col min="8736" max="8737" width="23.5703125" style="112" customWidth="1"/>
    <col min="8738" max="8745" width="0" style="112" hidden="1" customWidth="1"/>
    <col min="8746" max="8960" width="14.42578125" style="112"/>
    <col min="8961" max="8961" width="22.5703125" style="112" customWidth="1"/>
    <col min="8962" max="8962" width="29.85546875" style="112" customWidth="1"/>
    <col min="8963" max="8963" width="34.5703125" style="112" customWidth="1"/>
    <col min="8964" max="8964" width="27.42578125" style="112" customWidth="1"/>
    <col min="8965" max="8965" width="24" style="112" customWidth="1"/>
    <col min="8966" max="8966" width="23.140625" style="112" customWidth="1"/>
    <col min="8967" max="8967" width="19.140625" style="112" customWidth="1"/>
    <col min="8968" max="8968" width="22.5703125" style="112" customWidth="1"/>
    <col min="8969" max="8969" width="0" style="112" hidden="1" customWidth="1"/>
    <col min="8970" max="8970" width="22.85546875" style="112" customWidth="1"/>
    <col min="8971" max="8971" width="41.42578125" style="112" customWidth="1"/>
    <col min="8972" max="8972" width="48.7109375" style="112" customWidth="1"/>
    <col min="8973" max="8973" width="26" style="112" customWidth="1"/>
    <col min="8974" max="8974" width="0" style="112" hidden="1" customWidth="1"/>
    <col min="8975" max="8975" width="21.140625" style="112" customWidth="1"/>
    <col min="8976" max="8976" width="16.7109375" style="112" customWidth="1"/>
    <col min="8977" max="8977" width="16.5703125" style="112" customWidth="1"/>
    <col min="8978" max="8978" width="22.140625" style="112" customWidth="1"/>
    <col min="8979" max="8979" width="24.140625" style="112" customWidth="1"/>
    <col min="8980" max="8980" width="26.85546875" style="112" customWidth="1"/>
    <col min="8981" max="8981" width="23.42578125" style="112" customWidth="1"/>
    <col min="8982" max="8982" width="21" style="112" customWidth="1"/>
    <col min="8983" max="8983" width="27.7109375" style="112" customWidth="1"/>
    <col min="8984" max="8984" width="28.140625" style="112" customWidth="1"/>
    <col min="8985" max="8985" width="27.5703125" style="112" customWidth="1"/>
    <col min="8986" max="8986" width="30.85546875" style="112" customWidth="1"/>
    <col min="8987" max="8987" width="26.85546875" style="112" customWidth="1"/>
    <col min="8988" max="8988" width="28.7109375" style="112" customWidth="1"/>
    <col min="8989" max="8989" width="18" style="112" customWidth="1"/>
    <col min="8990" max="8990" width="46.85546875" style="112" customWidth="1"/>
    <col min="8991" max="8991" width="19.140625" style="112" customWidth="1"/>
    <col min="8992" max="8993" width="23.5703125" style="112" customWidth="1"/>
    <col min="8994" max="9001" width="0" style="112" hidden="1" customWidth="1"/>
    <col min="9002" max="9216" width="14.42578125" style="112"/>
    <col min="9217" max="9217" width="22.5703125" style="112" customWidth="1"/>
    <col min="9218" max="9218" width="29.85546875" style="112" customWidth="1"/>
    <col min="9219" max="9219" width="34.5703125" style="112" customWidth="1"/>
    <col min="9220" max="9220" width="27.42578125" style="112" customWidth="1"/>
    <col min="9221" max="9221" width="24" style="112" customWidth="1"/>
    <col min="9222" max="9222" width="23.140625" style="112" customWidth="1"/>
    <col min="9223" max="9223" width="19.140625" style="112" customWidth="1"/>
    <col min="9224" max="9224" width="22.5703125" style="112" customWidth="1"/>
    <col min="9225" max="9225" width="0" style="112" hidden="1" customWidth="1"/>
    <col min="9226" max="9226" width="22.85546875" style="112" customWidth="1"/>
    <col min="9227" max="9227" width="41.42578125" style="112" customWidth="1"/>
    <col min="9228" max="9228" width="48.7109375" style="112" customWidth="1"/>
    <col min="9229" max="9229" width="26" style="112" customWidth="1"/>
    <col min="9230" max="9230" width="0" style="112" hidden="1" customWidth="1"/>
    <col min="9231" max="9231" width="21.140625" style="112" customWidth="1"/>
    <col min="9232" max="9232" width="16.7109375" style="112" customWidth="1"/>
    <col min="9233" max="9233" width="16.5703125" style="112" customWidth="1"/>
    <col min="9234" max="9234" width="22.140625" style="112" customWidth="1"/>
    <col min="9235" max="9235" width="24.140625" style="112" customWidth="1"/>
    <col min="9236" max="9236" width="26.85546875" style="112" customWidth="1"/>
    <col min="9237" max="9237" width="23.42578125" style="112" customWidth="1"/>
    <col min="9238" max="9238" width="21" style="112" customWidth="1"/>
    <col min="9239" max="9239" width="27.7109375" style="112" customWidth="1"/>
    <col min="9240" max="9240" width="28.140625" style="112" customWidth="1"/>
    <col min="9241" max="9241" width="27.5703125" style="112" customWidth="1"/>
    <col min="9242" max="9242" width="30.85546875" style="112" customWidth="1"/>
    <col min="9243" max="9243" width="26.85546875" style="112" customWidth="1"/>
    <col min="9244" max="9244" width="28.7109375" style="112" customWidth="1"/>
    <col min="9245" max="9245" width="18" style="112" customWidth="1"/>
    <col min="9246" max="9246" width="46.85546875" style="112" customWidth="1"/>
    <col min="9247" max="9247" width="19.140625" style="112" customWidth="1"/>
    <col min="9248" max="9249" width="23.5703125" style="112" customWidth="1"/>
    <col min="9250" max="9257" width="0" style="112" hidden="1" customWidth="1"/>
    <col min="9258" max="9472" width="14.42578125" style="112"/>
    <col min="9473" max="9473" width="22.5703125" style="112" customWidth="1"/>
    <col min="9474" max="9474" width="29.85546875" style="112" customWidth="1"/>
    <col min="9475" max="9475" width="34.5703125" style="112" customWidth="1"/>
    <col min="9476" max="9476" width="27.42578125" style="112" customWidth="1"/>
    <col min="9477" max="9477" width="24" style="112" customWidth="1"/>
    <col min="9478" max="9478" width="23.140625" style="112" customWidth="1"/>
    <col min="9479" max="9479" width="19.140625" style="112" customWidth="1"/>
    <col min="9480" max="9480" width="22.5703125" style="112" customWidth="1"/>
    <col min="9481" max="9481" width="0" style="112" hidden="1" customWidth="1"/>
    <col min="9482" max="9482" width="22.85546875" style="112" customWidth="1"/>
    <col min="9483" max="9483" width="41.42578125" style="112" customWidth="1"/>
    <col min="9484" max="9484" width="48.7109375" style="112" customWidth="1"/>
    <col min="9485" max="9485" width="26" style="112" customWidth="1"/>
    <col min="9486" max="9486" width="0" style="112" hidden="1" customWidth="1"/>
    <col min="9487" max="9487" width="21.140625" style="112" customWidth="1"/>
    <col min="9488" max="9488" width="16.7109375" style="112" customWidth="1"/>
    <col min="9489" max="9489" width="16.5703125" style="112" customWidth="1"/>
    <col min="9490" max="9490" width="22.140625" style="112" customWidth="1"/>
    <col min="9491" max="9491" width="24.140625" style="112" customWidth="1"/>
    <col min="9492" max="9492" width="26.85546875" style="112" customWidth="1"/>
    <col min="9493" max="9493" width="23.42578125" style="112" customWidth="1"/>
    <col min="9494" max="9494" width="21" style="112" customWidth="1"/>
    <col min="9495" max="9495" width="27.7109375" style="112" customWidth="1"/>
    <col min="9496" max="9496" width="28.140625" style="112" customWidth="1"/>
    <col min="9497" max="9497" width="27.5703125" style="112" customWidth="1"/>
    <col min="9498" max="9498" width="30.85546875" style="112" customWidth="1"/>
    <col min="9499" max="9499" width="26.85546875" style="112" customWidth="1"/>
    <col min="9500" max="9500" width="28.7109375" style="112" customWidth="1"/>
    <col min="9501" max="9501" width="18" style="112" customWidth="1"/>
    <col min="9502" max="9502" width="46.85546875" style="112" customWidth="1"/>
    <col min="9503" max="9503" width="19.140625" style="112" customWidth="1"/>
    <col min="9504" max="9505" width="23.5703125" style="112" customWidth="1"/>
    <col min="9506" max="9513" width="0" style="112" hidden="1" customWidth="1"/>
    <col min="9514" max="9728" width="14.42578125" style="112"/>
    <col min="9729" max="9729" width="22.5703125" style="112" customWidth="1"/>
    <col min="9730" max="9730" width="29.85546875" style="112" customWidth="1"/>
    <col min="9731" max="9731" width="34.5703125" style="112" customWidth="1"/>
    <col min="9732" max="9732" width="27.42578125" style="112" customWidth="1"/>
    <col min="9733" max="9733" width="24" style="112" customWidth="1"/>
    <col min="9734" max="9734" width="23.140625" style="112" customWidth="1"/>
    <col min="9735" max="9735" width="19.140625" style="112" customWidth="1"/>
    <col min="9736" max="9736" width="22.5703125" style="112" customWidth="1"/>
    <col min="9737" max="9737" width="0" style="112" hidden="1" customWidth="1"/>
    <col min="9738" max="9738" width="22.85546875" style="112" customWidth="1"/>
    <col min="9739" max="9739" width="41.42578125" style="112" customWidth="1"/>
    <col min="9740" max="9740" width="48.7109375" style="112" customWidth="1"/>
    <col min="9741" max="9741" width="26" style="112" customWidth="1"/>
    <col min="9742" max="9742" width="0" style="112" hidden="1" customWidth="1"/>
    <col min="9743" max="9743" width="21.140625" style="112" customWidth="1"/>
    <col min="9744" max="9744" width="16.7109375" style="112" customWidth="1"/>
    <col min="9745" max="9745" width="16.5703125" style="112" customWidth="1"/>
    <col min="9746" max="9746" width="22.140625" style="112" customWidth="1"/>
    <col min="9747" max="9747" width="24.140625" style="112" customWidth="1"/>
    <col min="9748" max="9748" width="26.85546875" style="112" customWidth="1"/>
    <col min="9749" max="9749" width="23.42578125" style="112" customWidth="1"/>
    <col min="9750" max="9750" width="21" style="112" customWidth="1"/>
    <col min="9751" max="9751" width="27.7109375" style="112" customWidth="1"/>
    <col min="9752" max="9752" width="28.140625" style="112" customWidth="1"/>
    <col min="9753" max="9753" width="27.5703125" style="112" customWidth="1"/>
    <col min="9754" max="9754" width="30.85546875" style="112" customWidth="1"/>
    <col min="9755" max="9755" width="26.85546875" style="112" customWidth="1"/>
    <col min="9756" max="9756" width="28.7109375" style="112" customWidth="1"/>
    <col min="9757" max="9757" width="18" style="112" customWidth="1"/>
    <col min="9758" max="9758" width="46.85546875" style="112" customWidth="1"/>
    <col min="9759" max="9759" width="19.140625" style="112" customWidth="1"/>
    <col min="9760" max="9761" width="23.5703125" style="112" customWidth="1"/>
    <col min="9762" max="9769" width="0" style="112" hidden="1" customWidth="1"/>
    <col min="9770" max="9984" width="14.42578125" style="112"/>
    <col min="9985" max="9985" width="22.5703125" style="112" customWidth="1"/>
    <col min="9986" max="9986" width="29.85546875" style="112" customWidth="1"/>
    <col min="9987" max="9987" width="34.5703125" style="112" customWidth="1"/>
    <col min="9988" max="9988" width="27.42578125" style="112" customWidth="1"/>
    <col min="9989" max="9989" width="24" style="112" customWidth="1"/>
    <col min="9990" max="9990" width="23.140625" style="112" customWidth="1"/>
    <col min="9991" max="9991" width="19.140625" style="112" customWidth="1"/>
    <col min="9992" max="9992" width="22.5703125" style="112" customWidth="1"/>
    <col min="9993" max="9993" width="0" style="112" hidden="1" customWidth="1"/>
    <col min="9994" max="9994" width="22.85546875" style="112" customWidth="1"/>
    <col min="9995" max="9995" width="41.42578125" style="112" customWidth="1"/>
    <col min="9996" max="9996" width="48.7109375" style="112" customWidth="1"/>
    <col min="9997" max="9997" width="26" style="112" customWidth="1"/>
    <col min="9998" max="9998" width="0" style="112" hidden="1" customWidth="1"/>
    <col min="9999" max="9999" width="21.140625" style="112" customWidth="1"/>
    <col min="10000" max="10000" width="16.7109375" style="112" customWidth="1"/>
    <col min="10001" max="10001" width="16.5703125" style="112" customWidth="1"/>
    <col min="10002" max="10002" width="22.140625" style="112" customWidth="1"/>
    <col min="10003" max="10003" width="24.140625" style="112" customWidth="1"/>
    <col min="10004" max="10004" width="26.85546875" style="112" customWidth="1"/>
    <col min="10005" max="10005" width="23.42578125" style="112" customWidth="1"/>
    <col min="10006" max="10006" width="21" style="112" customWidth="1"/>
    <col min="10007" max="10007" width="27.7109375" style="112" customWidth="1"/>
    <col min="10008" max="10008" width="28.140625" style="112" customWidth="1"/>
    <col min="10009" max="10009" width="27.5703125" style="112" customWidth="1"/>
    <col min="10010" max="10010" width="30.85546875" style="112" customWidth="1"/>
    <col min="10011" max="10011" width="26.85546875" style="112" customWidth="1"/>
    <col min="10012" max="10012" width="28.7109375" style="112" customWidth="1"/>
    <col min="10013" max="10013" width="18" style="112" customWidth="1"/>
    <col min="10014" max="10014" width="46.85546875" style="112" customWidth="1"/>
    <col min="10015" max="10015" width="19.140625" style="112" customWidth="1"/>
    <col min="10016" max="10017" width="23.5703125" style="112" customWidth="1"/>
    <col min="10018" max="10025" width="0" style="112" hidden="1" customWidth="1"/>
    <col min="10026" max="10240" width="14.42578125" style="112"/>
    <col min="10241" max="10241" width="22.5703125" style="112" customWidth="1"/>
    <col min="10242" max="10242" width="29.85546875" style="112" customWidth="1"/>
    <col min="10243" max="10243" width="34.5703125" style="112" customWidth="1"/>
    <col min="10244" max="10244" width="27.42578125" style="112" customWidth="1"/>
    <col min="10245" max="10245" width="24" style="112" customWidth="1"/>
    <col min="10246" max="10246" width="23.140625" style="112" customWidth="1"/>
    <col min="10247" max="10247" width="19.140625" style="112" customWidth="1"/>
    <col min="10248" max="10248" width="22.5703125" style="112" customWidth="1"/>
    <col min="10249" max="10249" width="0" style="112" hidden="1" customWidth="1"/>
    <col min="10250" max="10250" width="22.85546875" style="112" customWidth="1"/>
    <col min="10251" max="10251" width="41.42578125" style="112" customWidth="1"/>
    <col min="10252" max="10252" width="48.7109375" style="112" customWidth="1"/>
    <col min="10253" max="10253" width="26" style="112" customWidth="1"/>
    <col min="10254" max="10254" width="0" style="112" hidden="1" customWidth="1"/>
    <col min="10255" max="10255" width="21.140625" style="112" customWidth="1"/>
    <col min="10256" max="10256" width="16.7109375" style="112" customWidth="1"/>
    <col min="10257" max="10257" width="16.5703125" style="112" customWidth="1"/>
    <col min="10258" max="10258" width="22.140625" style="112" customWidth="1"/>
    <col min="10259" max="10259" width="24.140625" style="112" customWidth="1"/>
    <col min="10260" max="10260" width="26.85546875" style="112" customWidth="1"/>
    <col min="10261" max="10261" width="23.42578125" style="112" customWidth="1"/>
    <col min="10262" max="10262" width="21" style="112" customWidth="1"/>
    <col min="10263" max="10263" width="27.7109375" style="112" customWidth="1"/>
    <col min="10264" max="10264" width="28.140625" style="112" customWidth="1"/>
    <col min="10265" max="10265" width="27.5703125" style="112" customWidth="1"/>
    <col min="10266" max="10266" width="30.85546875" style="112" customWidth="1"/>
    <col min="10267" max="10267" width="26.85546875" style="112" customWidth="1"/>
    <col min="10268" max="10268" width="28.7109375" style="112" customWidth="1"/>
    <col min="10269" max="10269" width="18" style="112" customWidth="1"/>
    <col min="10270" max="10270" width="46.85546875" style="112" customWidth="1"/>
    <col min="10271" max="10271" width="19.140625" style="112" customWidth="1"/>
    <col min="10272" max="10273" width="23.5703125" style="112" customWidth="1"/>
    <col min="10274" max="10281" width="0" style="112" hidden="1" customWidth="1"/>
    <col min="10282" max="10496" width="14.42578125" style="112"/>
    <col min="10497" max="10497" width="22.5703125" style="112" customWidth="1"/>
    <col min="10498" max="10498" width="29.85546875" style="112" customWidth="1"/>
    <col min="10499" max="10499" width="34.5703125" style="112" customWidth="1"/>
    <col min="10500" max="10500" width="27.42578125" style="112" customWidth="1"/>
    <col min="10501" max="10501" width="24" style="112" customWidth="1"/>
    <col min="10502" max="10502" width="23.140625" style="112" customWidth="1"/>
    <col min="10503" max="10503" width="19.140625" style="112" customWidth="1"/>
    <col min="10504" max="10504" width="22.5703125" style="112" customWidth="1"/>
    <col min="10505" max="10505" width="0" style="112" hidden="1" customWidth="1"/>
    <col min="10506" max="10506" width="22.85546875" style="112" customWidth="1"/>
    <col min="10507" max="10507" width="41.42578125" style="112" customWidth="1"/>
    <col min="10508" max="10508" width="48.7109375" style="112" customWidth="1"/>
    <col min="10509" max="10509" width="26" style="112" customWidth="1"/>
    <col min="10510" max="10510" width="0" style="112" hidden="1" customWidth="1"/>
    <col min="10511" max="10511" width="21.140625" style="112" customWidth="1"/>
    <col min="10512" max="10512" width="16.7109375" style="112" customWidth="1"/>
    <col min="10513" max="10513" width="16.5703125" style="112" customWidth="1"/>
    <col min="10514" max="10514" width="22.140625" style="112" customWidth="1"/>
    <col min="10515" max="10515" width="24.140625" style="112" customWidth="1"/>
    <col min="10516" max="10516" width="26.85546875" style="112" customWidth="1"/>
    <col min="10517" max="10517" width="23.42578125" style="112" customWidth="1"/>
    <col min="10518" max="10518" width="21" style="112" customWidth="1"/>
    <col min="10519" max="10519" width="27.7109375" style="112" customWidth="1"/>
    <col min="10520" max="10520" width="28.140625" style="112" customWidth="1"/>
    <col min="10521" max="10521" width="27.5703125" style="112" customWidth="1"/>
    <col min="10522" max="10522" width="30.85546875" style="112" customWidth="1"/>
    <col min="10523" max="10523" width="26.85546875" style="112" customWidth="1"/>
    <col min="10524" max="10524" width="28.7109375" style="112" customWidth="1"/>
    <col min="10525" max="10525" width="18" style="112" customWidth="1"/>
    <col min="10526" max="10526" width="46.85546875" style="112" customWidth="1"/>
    <col min="10527" max="10527" width="19.140625" style="112" customWidth="1"/>
    <col min="10528" max="10529" width="23.5703125" style="112" customWidth="1"/>
    <col min="10530" max="10537" width="0" style="112" hidden="1" customWidth="1"/>
    <col min="10538" max="10752" width="14.42578125" style="112"/>
    <col min="10753" max="10753" width="22.5703125" style="112" customWidth="1"/>
    <col min="10754" max="10754" width="29.85546875" style="112" customWidth="1"/>
    <col min="10755" max="10755" width="34.5703125" style="112" customWidth="1"/>
    <col min="10756" max="10756" width="27.42578125" style="112" customWidth="1"/>
    <col min="10757" max="10757" width="24" style="112" customWidth="1"/>
    <col min="10758" max="10758" width="23.140625" style="112" customWidth="1"/>
    <col min="10759" max="10759" width="19.140625" style="112" customWidth="1"/>
    <col min="10760" max="10760" width="22.5703125" style="112" customWidth="1"/>
    <col min="10761" max="10761" width="0" style="112" hidden="1" customWidth="1"/>
    <col min="10762" max="10762" width="22.85546875" style="112" customWidth="1"/>
    <col min="10763" max="10763" width="41.42578125" style="112" customWidth="1"/>
    <col min="10764" max="10764" width="48.7109375" style="112" customWidth="1"/>
    <col min="10765" max="10765" width="26" style="112" customWidth="1"/>
    <col min="10766" max="10766" width="0" style="112" hidden="1" customWidth="1"/>
    <col min="10767" max="10767" width="21.140625" style="112" customWidth="1"/>
    <col min="10768" max="10768" width="16.7109375" style="112" customWidth="1"/>
    <col min="10769" max="10769" width="16.5703125" style="112" customWidth="1"/>
    <col min="10770" max="10770" width="22.140625" style="112" customWidth="1"/>
    <col min="10771" max="10771" width="24.140625" style="112" customWidth="1"/>
    <col min="10772" max="10772" width="26.85546875" style="112" customWidth="1"/>
    <col min="10773" max="10773" width="23.42578125" style="112" customWidth="1"/>
    <col min="10774" max="10774" width="21" style="112" customWidth="1"/>
    <col min="10775" max="10775" width="27.7109375" style="112" customWidth="1"/>
    <col min="10776" max="10776" width="28.140625" style="112" customWidth="1"/>
    <col min="10777" max="10777" width="27.5703125" style="112" customWidth="1"/>
    <col min="10778" max="10778" width="30.85546875" style="112" customWidth="1"/>
    <col min="10779" max="10779" width="26.85546875" style="112" customWidth="1"/>
    <col min="10780" max="10780" width="28.7109375" style="112" customWidth="1"/>
    <col min="10781" max="10781" width="18" style="112" customWidth="1"/>
    <col min="10782" max="10782" width="46.85546875" style="112" customWidth="1"/>
    <col min="10783" max="10783" width="19.140625" style="112" customWidth="1"/>
    <col min="10784" max="10785" width="23.5703125" style="112" customWidth="1"/>
    <col min="10786" max="10793" width="0" style="112" hidden="1" customWidth="1"/>
    <col min="10794" max="11008" width="14.42578125" style="112"/>
    <col min="11009" max="11009" width="22.5703125" style="112" customWidth="1"/>
    <col min="11010" max="11010" width="29.85546875" style="112" customWidth="1"/>
    <col min="11011" max="11011" width="34.5703125" style="112" customWidth="1"/>
    <col min="11012" max="11012" width="27.42578125" style="112" customWidth="1"/>
    <col min="11013" max="11013" width="24" style="112" customWidth="1"/>
    <col min="11014" max="11014" width="23.140625" style="112" customWidth="1"/>
    <col min="11015" max="11015" width="19.140625" style="112" customWidth="1"/>
    <col min="11016" max="11016" width="22.5703125" style="112" customWidth="1"/>
    <col min="11017" max="11017" width="0" style="112" hidden="1" customWidth="1"/>
    <col min="11018" max="11018" width="22.85546875" style="112" customWidth="1"/>
    <col min="11019" max="11019" width="41.42578125" style="112" customWidth="1"/>
    <col min="11020" max="11020" width="48.7109375" style="112" customWidth="1"/>
    <col min="11021" max="11021" width="26" style="112" customWidth="1"/>
    <col min="11022" max="11022" width="0" style="112" hidden="1" customWidth="1"/>
    <col min="11023" max="11023" width="21.140625" style="112" customWidth="1"/>
    <col min="11024" max="11024" width="16.7109375" style="112" customWidth="1"/>
    <col min="11025" max="11025" width="16.5703125" style="112" customWidth="1"/>
    <col min="11026" max="11026" width="22.140625" style="112" customWidth="1"/>
    <col min="11027" max="11027" width="24.140625" style="112" customWidth="1"/>
    <col min="11028" max="11028" width="26.85546875" style="112" customWidth="1"/>
    <col min="11029" max="11029" width="23.42578125" style="112" customWidth="1"/>
    <col min="11030" max="11030" width="21" style="112" customWidth="1"/>
    <col min="11031" max="11031" width="27.7109375" style="112" customWidth="1"/>
    <col min="11032" max="11032" width="28.140625" style="112" customWidth="1"/>
    <col min="11033" max="11033" width="27.5703125" style="112" customWidth="1"/>
    <col min="11034" max="11034" width="30.85546875" style="112" customWidth="1"/>
    <col min="11035" max="11035" width="26.85546875" style="112" customWidth="1"/>
    <col min="11036" max="11036" width="28.7109375" style="112" customWidth="1"/>
    <col min="11037" max="11037" width="18" style="112" customWidth="1"/>
    <col min="11038" max="11038" width="46.85546875" style="112" customWidth="1"/>
    <col min="11039" max="11039" width="19.140625" style="112" customWidth="1"/>
    <col min="11040" max="11041" width="23.5703125" style="112" customWidth="1"/>
    <col min="11042" max="11049" width="0" style="112" hidden="1" customWidth="1"/>
    <col min="11050" max="11264" width="14.42578125" style="112"/>
    <col min="11265" max="11265" width="22.5703125" style="112" customWidth="1"/>
    <col min="11266" max="11266" width="29.85546875" style="112" customWidth="1"/>
    <col min="11267" max="11267" width="34.5703125" style="112" customWidth="1"/>
    <col min="11268" max="11268" width="27.42578125" style="112" customWidth="1"/>
    <col min="11269" max="11269" width="24" style="112" customWidth="1"/>
    <col min="11270" max="11270" width="23.140625" style="112" customWidth="1"/>
    <col min="11271" max="11271" width="19.140625" style="112" customWidth="1"/>
    <col min="11272" max="11272" width="22.5703125" style="112" customWidth="1"/>
    <col min="11273" max="11273" width="0" style="112" hidden="1" customWidth="1"/>
    <col min="11274" max="11274" width="22.85546875" style="112" customWidth="1"/>
    <col min="11275" max="11275" width="41.42578125" style="112" customWidth="1"/>
    <col min="11276" max="11276" width="48.7109375" style="112" customWidth="1"/>
    <col min="11277" max="11277" width="26" style="112" customWidth="1"/>
    <col min="11278" max="11278" width="0" style="112" hidden="1" customWidth="1"/>
    <col min="11279" max="11279" width="21.140625" style="112" customWidth="1"/>
    <col min="11280" max="11280" width="16.7109375" style="112" customWidth="1"/>
    <col min="11281" max="11281" width="16.5703125" style="112" customWidth="1"/>
    <col min="11282" max="11282" width="22.140625" style="112" customWidth="1"/>
    <col min="11283" max="11283" width="24.140625" style="112" customWidth="1"/>
    <col min="11284" max="11284" width="26.85546875" style="112" customWidth="1"/>
    <col min="11285" max="11285" width="23.42578125" style="112" customWidth="1"/>
    <col min="11286" max="11286" width="21" style="112" customWidth="1"/>
    <col min="11287" max="11287" width="27.7109375" style="112" customWidth="1"/>
    <col min="11288" max="11288" width="28.140625" style="112" customWidth="1"/>
    <col min="11289" max="11289" width="27.5703125" style="112" customWidth="1"/>
    <col min="11290" max="11290" width="30.85546875" style="112" customWidth="1"/>
    <col min="11291" max="11291" width="26.85546875" style="112" customWidth="1"/>
    <col min="11292" max="11292" width="28.7109375" style="112" customWidth="1"/>
    <col min="11293" max="11293" width="18" style="112" customWidth="1"/>
    <col min="11294" max="11294" width="46.85546875" style="112" customWidth="1"/>
    <col min="11295" max="11295" width="19.140625" style="112" customWidth="1"/>
    <col min="11296" max="11297" width="23.5703125" style="112" customWidth="1"/>
    <col min="11298" max="11305" width="0" style="112" hidden="1" customWidth="1"/>
    <col min="11306" max="11520" width="14.42578125" style="112"/>
    <col min="11521" max="11521" width="22.5703125" style="112" customWidth="1"/>
    <col min="11522" max="11522" width="29.85546875" style="112" customWidth="1"/>
    <col min="11523" max="11523" width="34.5703125" style="112" customWidth="1"/>
    <col min="11524" max="11524" width="27.42578125" style="112" customWidth="1"/>
    <col min="11525" max="11525" width="24" style="112" customWidth="1"/>
    <col min="11526" max="11526" width="23.140625" style="112" customWidth="1"/>
    <col min="11527" max="11527" width="19.140625" style="112" customWidth="1"/>
    <col min="11528" max="11528" width="22.5703125" style="112" customWidth="1"/>
    <col min="11529" max="11529" width="0" style="112" hidden="1" customWidth="1"/>
    <col min="11530" max="11530" width="22.85546875" style="112" customWidth="1"/>
    <col min="11531" max="11531" width="41.42578125" style="112" customWidth="1"/>
    <col min="11532" max="11532" width="48.7109375" style="112" customWidth="1"/>
    <col min="11533" max="11533" width="26" style="112" customWidth="1"/>
    <col min="11534" max="11534" width="0" style="112" hidden="1" customWidth="1"/>
    <col min="11535" max="11535" width="21.140625" style="112" customWidth="1"/>
    <col min="11536" max="11536" width="16.7109375" style="112" customWidth="1"/>
    <col min="11537" max="11537" width="16.5703125" style="112" customWidth="1"/>
    <col min="11538" max="11538" width="22.140625" style="112" customWidth="1"/>
    <col min="11539" max="11539" width="24.140625" style="112" customWidth="1"/>
    <col min="11540" max="11540" width="26.85546875" style="112" customWidth="1"/>
    <col min="11541" max="11541" width="23.42578125" style="112" customWidth="1"/>
    <col min="11542" max="11542" width="21" style="112" customWidth="1"/>
    <col min="11543" max="11543" width="27.7109375" style="112" customWidth="1"/>
    <col min="11544" max="11544" width="28.140625" style="112" customWidth="1"/>
    <col min="11545" max="11545" width="27.5703125" style="112" customWidth="1"/>
    <col min="11546" max="11546" width="30.85546875" style="112" customWidth="1"/>
    <col min="11547" max="11547" width="26.85546875" style="112" customWidth="1"/>
    <col min="11548" max="11548" width="28.7109375" style="112" customWidth="1"/>
    <col min="11549" max="11549" width="18" style="112" customWidth="1"/>
    <col min="11550" max="11550" width="46.85546875" style="112" customWidth="1"/>
    <col min="11551" max="11551" width="19.140625" style="112" customWidth="1"/>
    <col min="11552" max="11553" width="23.5703125" style="112" customWidth="1"/>
    <col min="11554" max="11561" width="0" style="112" hidden="1" customWidth="1"/>
    <col min="11562" max="11776" width="14.42578125" style="112"/>
    <col min="11777" max="11777" width="22.5703125" style="112" customWidth="1"/>
    <col min="11778" max="11778" width="29.85546875" style="112" customWidth="1"/>
    <col min="11779" max="11779" width="34.5703125" style="112" customWidth="1"/>
    <col min="11780" max="11780" width="27.42578125" style="112" customWidth="1"/>
    <col min="11781" max="11781" width="24" style="112" customWidth="1"/>
    <col min="11782" max="11782" width="23.140625" style="112" customWidth="1"/>
    <col min="11783" max="11783" width="19.140625" style="112" customWidth="1"/>
    <col min="11784" max="11784" width="22.5703125" style="112" customWidth="1"/>
    <col min="11785" max="11785" width="0" style="112" hidden="1" customWidth="1"/>
    <col min="11786" max="11786" width="22.85546875" style="112" customWidth="1"/>
    <col min="11787" max="11787" width="41.42578125" style="112" customWidth="1"/>
    <col min="11788" max="11788" width="48.7109375" style="112" customWidth="1"/>
    <col min="11789" max="11789" width="26" style="112" customWidth="1"/>
    <col min="11790" max="11790" width="0" style="112" hidden="1" customWidth="1"/>
    <col min="11791" max="11791" width="21.140625" style="112" customWidth="1"/>
    <col min="11792" max="11792" width="16.7109375" style="112" customWidth="1"/>
    <col min="11793" max="11793" width="16.5703125" style="112" customWidth="1"/>
    <col min="11794" max="11794" width="22.140625" style="112" customWidth="1"/>
    <col min="11795" max="11795" width="24.140625" style="112" customWidth="1"/>
    <col min="11796" max="11796" width="26.85546875" style="112" customWidth="1"/>
    <col min="11797" max="11797" width="23.42578125" style="112" customWidth="1"/>
    <col min="11798" max="11798" width="21" style="112" customWidth="1"/>
    <col min="11799" max="11799" width="27.7109375" style="112" customWidth="1"/>
    <col min="11800" max="11800" width="28.140625" style="112" customWidth="1"/>
    <col min="11801" max="11801" width="27.5703125" style="112" customWidth="1"/>
    <col min="11802" max="11802" width="30.85546875" style="112" customWidth="1"/>
    <col min="11803" max="11803" width="26.85546875" style="112" customWidth="1"/>
    <col min="11804" max="11804" width="28.7109375" style="112" customWidth="1"/>
    <col min="11805" max="11805" width="18" style="112" customWidth="1"/>
    <col min="11806" max="11806" width="46.85546875" style="112" customWidth="1"/>
    <col min="11807" max="11807" width="19.140625" style="112" customWidth="1"/>
    <col min="11808" max="11809" width="23.5703125" style="112" customWidth="1"/>
    <col min="11810" max="11817" width="0" style="112" hidden="1" customWidth="1"/>
    <col min="11818" max="12032" width="14.42578125" style="112"/>
    <col min="12033" max="12033" width="22.5703125" style="112" customWidth="1"/>
    <col min="12034" max="12034" width="29.85546875" style="112" customWidth="1"/>
    <col min="12035" max="12035" width="34.5703125" style="112" customWidth="1"/>
    <col min="12036" max="12036" width="27.42578125" style="112" customWidth="1"/>
    <col min="12037" max="12037" width="24" style="112" customWidth="1"/>
    <col min="12038" max="12038" width="23.140625" style="112" customWidth="1"/>
    <col min="12039" max="12039" width="19.140625" style="112" customWidth="1"/>
    <col min="12040" max="12040" width="22.5703125" style="112" customWidth="1"/>
    <col min="12041" max="12041" width="0" style="112" hidden="1" customWidth="1"/>
    <col min="12042" max="12042" width="22.85546875" style="112" customWidth="1"/>
    <col min="12043" max="12043" width="41.42578125" style="112" customWidth="1"/>
    <col min="12044" max="12044" width="48.7109375" style="112" customWidth="1"/>
    <col min="12045" max="12045" width="26" style="112" customWidth="1"/>
    <col min="12046" max="12046" width="0" style="112" hidden="1" customWidth="1"/>
    <col min="12047" max="12047" width="21.140625" style="112" customWidth="1"/>
    <col min="12048" max="12048" width="16.7109375" style="112" customWidth="1"/>
    <col min="12049" max="12049" width="16.5703125" style="112" customWidth="1"/>
    <col min="12050" max="12050" width="22.140625" style="112" customWidth="1"/>
    <col min="12051" max="12051" width="24.140625" style="112" customWidth="1"/>
    <col min="12052" max="12052" width="26.85546875" style="112" customWidth="1"/>
    <col min="12053" max="12053" width="23.42578125" style="112" customWidth="1"/>
    <col min="12054" max="12054" width="21" style="112" customWidth="1"/>
    <col min="12055" max="12055" width="27.7109375" style="112" customWidth="1"/>
    <col min="12056" max="12056" width="28.140625" style="112" customWidth="1"/>
    <col min="12057" max="12057" width="27.5703125" style="112" customWidth="1"/>
    <col min="12058" max="12058" width="30.85546875" style="112" customWidth="1"/>
    <col min="12059" max="12059" width="26.85546875" style="112" customWidth="1"/>
    <col min="12060" max="12060" width="28.7109375" style="112" customWidth="1"/>
    <col min="12061" max="12061" width="18" style="112" customWidth="1"/>
    <col min="12062" max="12062" width="46.85546875" style="112" customWidth="1"/>
    <col min="12063" max="12063" width="19.140625" style="112" customWidth="1"/>
    <col min="12064" max="12065" width="23.5703125" style="112" customWidth="1"/>
    <col min="12066" max="12073" width="0" style="112" hidden="1" customWidth="1"/>
    <col min="12074" max="12288" width="14.42578125" style="112"/>
    <col min="12289" max="12289" width="22.5703125" style="112" customWidth="1"/>
    <col min="12290" max="12290" width="29.85546875" style="112" customWidth="1"/>
    <col min="12291" max="12291" width="34.5703125" style="112" customWidth="1"/>
    <col min="12292" max="12292" width="27.42578125" style="112" customWidth="1"/>
    <col min="12293" max="12293" width="24" style="112" customWidth="1"/>
    <col min="12294" max="12294" width="23.140625" style="112" customWidth="1"/>
    <col min="12295" max="12295" width="19.140625" style="112" customWidth="1"/>
    <col min="12296" max="12296" width="22.5703125" style="112" customWidth="1"/>
    <col min="12297" max="12297" width="0" style="112" hidden="1" customWidth="1"/>
    <col min="12298" max="12298" width="22.85546875" style="112" customWidth="1"/>
    <col min="12299" max="12299" width="41.42578125" style="112" customWidth="1"/>
    <col min="12300" max="12300" width="48.7109375" style="112" customWidth="1"/>
    <col min="12301" max="12301" width="26" style="112" customWidth="1"/>
    <col min="12302" max="12302" width="0" style="112" hidden="1" customWidth="1"/>
    <col min="12303" max="12303" width="21.140625" style="112" customWidth="1"/>
    <col min="12304" max="12304" width="16.7109375" style="112" customWidth="1"/>
    <col min="12305" max="12305" width="16.5703125" style="112" customWidth="1"/>
    <col min="12306" max="12306" width="22.140625" style="112" customWidth="1"/>
    <col min="12307" max="12307" width="24.140625" style="112" customWidth="1"/>
    <col min="12308" max="12308" width="26.85546875" style="112" customWidth="1"/>
    <col min="12309" max="12309" width="23.42578125" style="112" customWidth="1"/>
    <col min="12310" max="12310" width="21" style="112" customWidth="1"/>
    <col min="12311" max="12311" width="27.7109375" style="112" customWidth="1"/>
    <col min="12312" max="12312" width="28.140625" style="112" customWidth="1"/>
    <col min="12313" max="12313" width="27.5703125" style="112" customWidth="1"/>
    <col min="12314" max="12314" width="30.85546875" style="112" customWidth="1"/>
    <col min="12315" max="12315" width="26.85546875" style="112" customWidth="1"/>
    <col min="12316" max="12316" width="28.7109375" style="112" customWidth="1"/>
    <col min="12317" max="12317" width="18" style="112" customWidth="1"/>
    <col min="12318" max="12318" width="46.85546875" style="112" customWidth="1"/>
    <col min="12319" max="12319" width="19.140625" style="112" customWidth="1"/>
    <col min="12320" max="12321" width="23.5703125" style="112" customWidth="1"/>
    <col min="12322" max="12329" width="0" style="112" hidden="1" customWidth="1"/>
    <col min="12330" max="12544" width="14.42578125" style="112"/>
    <col min="12545" max="12545" width="22.5703125" style="112" customWidth="1"/>
    <col min="12546" max="12546" width="29.85546875" style="112" customWidth="1"/>
    <col min="12547" max="12547" width="34.5703125" style="112" customWidth="1"/>
    <col min="12548" max="12548" width="27.42578125" style="112" customWidth="1"/>
    <col min="12549" max="12549" width="24" style="112" customWidth="1"/>
    <col min="12550" max="12550" width="23.140625" style="112" customWidth="1"/>
    <col min="12551" max="12551" width="19.140625" style="112" customWidth="1"/>
    <col min="12552" max="12552" width="22.5703125" style="112" customWidth="1"/>
    <col min="12553" max="12553" width="0" style="112" hidden="1" customWidth="1"/>
    <col min="12554" max="12554" width="22.85546875" style="112" customWidth="1"/>
    <col min="12555" max="12555" width="41.42578125" style="112" customWidth="1"/>
    <col min="12556" max="12556" width="48.7109375" style="112" customWidth="1"/>
    <col min="12557" max="12557" width="26" style="112" customWidth="1"/>
    <col min="12558" max="12558" width="0" style="112" hidden="1" customWidth="1"/>
    <col min="12559" max="12559" width="21.140625" style="112" customWidth="1"/>
    <col min="12560" max="12560" width="16.7109375" style="112" customWidth="1"/>
    <col min="12561" max="12561" width="16.5703125" style="112" customWidth="1"/>
    <col min="12562" max="12562" width="22.140625" style="112" customWidth="1"/>
    <col min="12563" max="12563" width="24.140625" style="112" customWidth="1"/>
    <col min="12564" max="12564" width="26.85546875" style="112" customWidth="1"/>
    <col min="12565" max="12565" width="23.42578125" style="112" customWidth="1"/>
    <col min="12566" max="12566" width="21" style="112" customWidth="1"/>
    <col min="12567" max="12567" width="27.7109375" style="112" customWidth="1"/>
    <col min="12568" max="12568" width="28.140625" style="112" customWidth="1"/>
    <col min="12569" max="12569" width="27.5703125" style="112" customWidth="1"/>
    <col min="12570" max="12570" width="30.85546875" style="112" customWidth="1"/>
    <col min="12571" max="12571" width="26.85546875" style="112" customWidth="1"/>
    <col min="12572" max="12572" width="28.7109375" style="112" customWidth="1"/>
    <col min="12573" max="12573" width="18" style="112" customWidth="1"/>
    <col min="12574" max="12574" width="46.85546875" style="112" customWidth="1"/>
    <col min="12575" max="12575" width="19.140625" style="112" customWidth="1"/>
    <col min="12576" max="12577" width="23.5703125" style="112" customWidth="1"/>
    <col min="12578" max="12585" width="0" style="112" hidden="1" customWidth="1"/>
    <col min="12586" max="12800" width="14.42578125" style="112"/>
    <col min="12801" max="12801" width="22.5703125" style="112" customWidth="1"/>
    <col min="12802" max="12802" width="29.85546875" style="112" customWidth="1"/>
    <col min="12803" max="12803" width="34.5703125" style="112" customWidth="1"/>
    <col min="12804" max="12804" width="27.42578125" style="112" customWidth="1"/>
    <col min="12805" max="12805" width="24" style="112" customWidth="1"/>
    <col min="12806" max="12806" width="23.140625" style="112" customWidth="1"/>
    <col min="12807" max="12807" width="19.140625" style="112" customWidth="1"/>
    <col min="12808" max="12808" width="22.5703125" style="112" customWidth="1"/>
    <col min="12809" max="12809" width="0" style="112" hidden="1" customWidth="1"/>
    <col min="12810" max="12810" width="22.85546875" style="112" customWidth="1"/>
    <col min="12811" max="12811" width="41.42578125" style="112" customWidth="1"/>
    <col min="12812" max="12812" width="48.7109375" style="112" customWidth="1"/>
    <col min="12813" max="12813" width="26" style="112" customWidth="1"/>
    <col min="12814" max="12814" width="0" style="112" hidden="1" customWidth="1"/>
    <col min="12815" max="12815" width="21.140625" style="112" customWidth="1"/>
    <col min="12816" max="12816" width="16.7109375" style="112" customWidth="1"/>
    <col min="12817" max="12817" width="16.5703125" style="112" customWidth="1"/>
    <col min="12818" max="12818" width="22.140625" style="112" customWidth="1"/>
    <col min="12819" max="12819" width="24.140625" style="112" customWidth="1"/>
    <col min="12820" max="12820" width="26.85546875" style="112" customWidth="1"/>
    <col min="12821" max="12821" width="23.42578125" style="112" customWidth="1"/>
    <col min="12822" max="12822" width="21" style="112" customWidth="1"/>
    <col min="12823" max="12823" width="27.7109375" style="112" customWidth="1"/>
    <col min="12824" max="12824" width="28.140625" style="112" customWidth="1"/>
    <col min="12825" max="12825" width="27.5703125" style="112" customWidth="1"/>
    <col min="12826" max="12826" width="30.85546875" style="112" customWidth="1"/>
    <col min="12827" max="12827" width="26.85546875" style="112" customWidth="1"/>
    <col min="12828" max="12828" width="28.7109375" style="112" customWidth="1"/>
    <col min="12829" max="12829" width="18" style="112" customWidth="1"/>
    <col min="12830" max="12830" width="46.85546875" style="112" customWidth="1"/>
    <col min="12831" max="12831" width="19.140625" style="112" customWidth="1"/>
    <col min="12832" max="12833" width="23.5703125" style="112" customWidth="1"/>
    <col min="12834" max="12841" width="0" style="112" hidden="1" customWidth="1"/>
    <col min="12842" max="13056" width="14.42578125" style="112"/>
    <col min="13057" max="13057" width="22.5703125" style="112" customWidth="1"/>
    <col min="13058" max="13058" width="29.85546875" style="112" customWidth="1"/>
    <col min="13059" max="13059" width="34.5703125" style="112" customWidth="1"/>
    <col min="13060" max="13060" width="27.42578125" style="112" customWidth="1"/>
    <col min="13061" max="13061" width="24" style="112" customWidth="1"/>
    <col min="13062" max="13062" width="23.140625" style="112" customWidth="1"/>
    <col min="13063" max="13063" width="19.140625" style="112" customWidth="1"/>
    <col min="13064" max="13064" width="22.5703125" style="112" customWidth="1"/>
    <col min="13065" max="13065" width="0" style="112" hidden="1" customWidth="1"/>
    <col min="13066" max="13066" width="22.85546875" style="112" customWidth="1"/>
    <col min="13067" max="13067" width="41.42578125" style="112" customWidth="1"/>
    <col min="13068" max="13068" width="48.7109375" style="112" customWidth="1"/>
    <col min="13069" max="13069" width="26" style="112" customWidth="1"/>
    <col min="13070" max="13070" width="0" style="112" hidden="1" customWidth="1"/>
    <col min="13071" max="13071" width="21.140625" style="112" customWidth="1"/>
    <col min="13072" max="13072" width="16.7109375" style="112" customWidth="1"/>
    <col min="13073" max="13073" width="16.5703125" style="112" customWidth="1"/>
    <col min="13074" max="13074" width="22.140625" style="112" customWidth="1"/>
    <col min="13075" max="13075" width="24.140625" style="112" customWidth="1"/>
    <col min="13076" max="13076" width="26.85546875" style="112" customWidth="1"/>
    <col min="13077" max="13077" width="23.42578125" style="112" customWidth="1"/>
    <col min="13078" max="13078" width="21" style="112" customWidth="1"/>
    <col min="13079" max="13079" width="27.7109375" style="112" customWidth="1"/>
    <col min="13080" max="13080" width="28.140625" style="112" customWidth="1"/>
    <col min="13081" max="13081" width="27.5703125" style="112" customWidth="1"/>
    <col min="13082" max="13082" width="30.85546875" style="112" customWidth="1"/>
    <col min="13083" max="13083" width="26.85546875" style="112" customWidth="1"/>
    <col min="13084" max="13084" width="28.7109375" style="112" customWidth="1"/>
    <col min="13085" max="13085" width="18" style="112" customWidth="1"/>
    <col min="13086" max="13086" width="46.85546875" style="112" customWidth="1"/>
    <col min="13087" max="13087" width="19.140625" style="112" customWidth="1"/>
    <col min="13088" max="13089" width="23.5703125" style="112" customWidth="1"/>
    <col min="13090" max="13097" width="0" style="112" hidden="1" customWidth="1"/>
    <col min="13098" max="13312" width="14.42578125" style="112"/>
    <col min="13313" max="13313" width="22.5703125" style="112" customWidth="1"/>
    <col min="13314" max="13314" width="29.85546875" style="112" customWidth="1"/>
    <col min="13315" max="13315" width="34.5703125" style="112" customWidth="1"/>
    <col min="13316" max="13316" width="27.42578125" style="112" customWidth="1"/>
    <col min="13317" max="13317" width="24" style="112" customWidth="1"/>
    <col min="13318" max="13318" width="23.140625" style="112" customWidth="1"/>
    <col min="13319" max="13319" width="19.140625" style="112" customWidth="1"/>
    <col min="13320" max="13320" width="22.5703125" style="112" customWidth="1"/>
    <col min="13321" max="13321" width="0" style="112" hidden="1" customWidth="1"/>
    <col min="13322" max="13322" width="22.85546875" style="112" customWidth="1"/>
    <col min="13323" max="13323" width="41.42578125" style="112" customWidth="1"/>
    <col min="13324" max="13324" width="48.7109375" style="112" customWidth="1"/>
    <col min="13325" max="13325" width="26" style="112" customWidth="1"/>
    <col min="13326" max="13326" width="0" style="112" hidden="1" customWidth="1"/>
    <col min="13327" max="13327" width="21.140625" style="112" customWidth="1"/>
    <col min="13328" max="13328" width="16.7109375" style="112" customWidth="1"/>
    <col min="13329" max="13329" width="16.5703125" style="112" customWidth="1"/>
    <col min="13330" max="13330" width="22.140625" style="112" customWidth="1"/>
    <col min="13331" max="13331" width="24.140625" style="112" customWidth="1"/>
    <col min="13332" max="13332" width="26.85546875" style="112" customWidth="1"/>
    <col min="13333" max="13333" width="23.42578125" style="112" customWidth="1"/>
    <col min="13334" max="13334" width="21" style="112" customWidth="1"/>
    <col min="13335" max="13335" width="27.7109375" style="112" customWidth="1"/>
    <col min="13336" max="13336" width="28.140625" style="112" customWidth="1"/>
    <col min="13337" max="13337" width="27.5703125" style="112" customWidth="1"/>
    <col min="13338" max="13338" width="30.85546875" style="112" customWidth="1"/>
    <col min="13339" max="13339" width="26.85546875" style="112" customWidth="1"/>
    <col min="13340" max="13340" width="28.7109375" style="112" customWidth="1"/>
    <col min="13341" max="13341" width="18" style="112" customWidth="1"/>
    <col min="13342" max="13342" width="46.85546875" style="112" customWidth="1"/>
    <col min="13343" max="13343" width="19.140625" style="112" customWidth="1"/>
    <col min="13344" max="13345" width="23.5703125" style="112" customWidth="1"/>
    <col min="13346" max="13353" width="0" style="112" hidden="1" customWidth="1"/>
    <col min="13354" max="13568" width="14.42578125" style="112"/>
    <col min="13569" max="13569" width="22.5703125" style="112" customWidth="1"/>
    <col min="13570" max="13570" width="29.85546875" style="112" customWidth="1"/>
    <col min="13571" max="13571" width="34.5703125" style="112" customWidth="1"/>
    <col min="13572" max="13572" width="27.42578125" style="112" customWidth="1"/>
    <col min="13573" max="13573" width="24" style="112" customWidth="1"/>
    <col min="13574" max="13574" width="23.140625" style="112" customWidth="1"/>
    <col min="13575" max="13575" width="19.140625" style="112" customWidth="1"/>
    <col min="13576" max="13576" width="22.5703125" style="112" customWidth="1"/>
    <col min="13577" max="13577" width="0" style="112" hidden="1" customWidth="1"/>
    <col min="13578" max="13578" width="22.85546875" style="112" customWidth="1"/>
    <col min="13579" max="13579" width="41.42578125" style="112" customWidth="1"/>
    <col min="13580" max="13580" width="48.7109375" style="112" customWidth="1"/>
    <col min="13581" max="13581" width="26" style="112" customWidth="1"/>
    <col min="13582" max="13582" width="0" style="112" hidden="1" customWidth="1"/>
    <col min="13583" max="13583" width="21.140625" style="112" customWidth="1"/>
    <col min="13584" max="13584" width="16.7109375" style="112" customWidth="1"/>
    <col min="13585" max="13585" width="16.5703125" style="112" customWidth="1"/>
    <col min="13586" max="13586" width="22.140625" style="112" customWidth="1"/>
    <col min="13587" max="13587" width="24.140625" style="112" customWidth="1"/>
    <col min="13588" max="13588" width="26.85546875" style="112" customWidth="1"/>
    <col min="13589" max="13589" width="23.42578125" style="112" customWidth="1"/>
    <col min="13590" max="13590" width="21" style="112" customWidth="1"/>
    <col min="13591" max="13591" width="27.7109375" style="112" customWidth="1"/>
    <col min="13592" max="13592" width="28.140625" style="112" customWidth="1"/>
    <col min="13593" max="13593" width="27.5703125" style="112" customWidth="1"/>
    <col min="13594" max="13594" width="30.85546875" style="112" customWidth="1"/>
    <col min="13595" max="13595" width="26.85546875" style="112" customWidth="1"/>
    <col min="13596" max="13596" width="28.7109375" style="112" customWidth="1"/>
    <col min="13597" max="13597" width="18" style="112" customWidth="1"/>
    <col min="13598" max="13598" width="46.85546875" style="112" customWidth="1"/>
    <col min="13599" max="13599" width="19.140625" style="112" customWidth="1"/>
    <col min="13600" max="13601" width="23.5703125" style="112" customWidth="1"/>
    <col min="13602" max="13609" width="0" style="112" hidden="1" customWidth="1"/>
    <col min="13610" max="13824" width="14.42578125" style="112"/>
    <col min="13825" max="13825" width="22.5703125" style="112" customWidth="1"/>
    <col min="13826" max="13826" width="29.85546875" style="112" customWidth="1"/>
    <col min="13827" max="13827" width="34.5703125" style="112" customWidth="1"/>
    <col min="13828" max="13828" width="27.42578125" style="112" customWidth="1"/>
    <col min="13829" max="13829" width="24" style="112" customWidth="1"/>
    <col min="13830" max="13830" width="23.140625" style="112" customWidth="1"/>
    <col min="13831" max="13831" width="19.140625" style="112" customWidth="1"/>
    <col min="13832" max="13832" width="22.5703125" style="112" customWidth="1"/>
    <col min="13833" max="13833" width="0" style="112" hidden="1" customWidth="1"/>
    <col min="13834" max="13834" width="22.85546875" style="112" customWidth="1"/>
    <col min="13835" max="13835" width="41.42578125" style="112" customWidth="1"/>
    <col min="13836" max="13836" width="48.7109375" style="112" customWidth="1"/>
    <col min="13837" max="13837" width="26" style="112" customWidth="1"/>
    <col min="13838" max="13838" width="0" style="112" hidden="1" customWidth="1"/>
    <col min="13839" max="13839" width="21.140625" style="112" customWidth="1"/>
    <col min="13840" max="13840" width="16.7109375" style="112" customWidth="1"/>
    <col min="13841" max="13841" width="16.5703125" style="112" customWidth="1"/>
    <col min="13842" max="13842" width="22.140625" style="112" customWidth="1"/>
    <col min="13843" max="13843" width="24.140625" style="112" customWidth="1"/>
    <col min="13844" max="13844" width="26.85546875" style="112" customWidth="1"/>
    <col min="13845" max="13845" width="23.42578125" style="112" customWidth="1"/>
    <col min="13846" max="13846" width="21" style="112" customWidth="1"/>
    <col min="13847" max="13847" width="27.7109375" style="112" customWidth="1"/>
    <col min="13848" max="13848" width="28.140625" style="112" customWidth="1"/>
    <col min="13849" max="13849" width="27.5703125" style="112" customWidth="1"/>
    <col min="13850" max="13850" width="30.85546875" style="112" customWidth="1"/>
    <col min="13851" max="13851" width="26.85546875" style="112" customWidth="1"/>
    <col min="13852" max="13852" width="28.7109375" style="112" customWidth="1"/>
    <col min="13853" max="13853" width="18" style="112" customWidth="1"/>
    <col min="13854" max="13854" width="46.85546875" style="112" customWidth="1"/>
    <col min="13855" max="13855" width="19.140625" style="112" customWidth="1"/>
    <col min="13856" max="13857" width="23.5703125" style="112" customWidth="1"/>
    <col min="13858" max="13865" width="0" style="112" hidden="1" customWidth="1"/>
    <col min="13866" max="14080" width="14.42578125" style="112"/>
    <col min="14081" max="14081" width="22.5703125" style="112" customWidth="1"/>
    <col min="14082" max="14082" width="29.85546875" style="112" customWidth="1"/>
    <col min="14083" max="14083" width="34.5703125" style="112" customWidth="1"/>
    <col min="14084" max="14084" width="27.42578125" style="112" customWidth="1"/>
    <col min="14085" max="14085" width="24" style="112" customWidth="1"/>
    <col min="14086" max="14086" width="23.140625" style="112" customWidth="1"/>
    <col min="14087" max="14087" width="19.140625" style="112" customWidth="1"/>
    <col min="14088" max="14088" width="22.5703125" style="112" customWidth="1"/>
    <col min="14089" max="14089" width="0" style="112" hidden="1" customWidth="1"/>
    <col min="14090" max="14090" width="22.85546875" style="112" customWidth="1"/>
    <col min="14091" max="14091" width="41.42578125" style="112" customWidth="1"/>
    <col min="14092" max="14092" width="48.7109375" style="112" customWidth="1"/>
    <col min="14093" max="14093" width="26" style="112" customWidth="1"/>
    <col min="14094" max="14094" width="0" style="112" hidden="1" customWidth="1"/>
    <col min="14095" max="14095" width="21.140625" style="112" customWidth="1"/>
    <col min="14096" max="14096" width="16.7109375" style="112" customWidth="1"/>
    <col min="14097" max="14097" width="16.5703125" style="112" customWidth="1"/>
    <col min="14098" max="14098" width="22.140625" style="112" customWidth="1"/>
    <col min="14099" max="14099" width="24.140625" style="112" customWidth="1"/>
    <col min="14100" max="14100" width="26.85546875" style="112" customWidth="1"/>
    <col min="14101" max="14101" width="23.42578125" style="112" customWidth="1"/>
    <col min="14102" max="14102" width="21" style="112" customWidth="1"/>
    <col min="14103" max="14103" width="27.7109375" style="112" customWidth="1"/>
    <col min="14104" max="14104" width="28.140625" style="112" customWidth="1"/>
    <col min="14105" max="14105" width="27.5703125" style="112" customWidth="1"/>
    <col min="14106" max="14106" width="30.85546875" style="112" customWidth="1"/>
    <col min="14107" max="14107" width="26.85546875" style="112" customWidth="1"/>
    <col min="14108" max="14108" width="28.7109375" style="112" customWidth="1"/>
    <col min="14109" max="14109" width="18" style="112" customWidth="1"/>
    <col min="14110" max="14110" width="46.85546875" style="112" customWidth="1"/>
    <col min="14111" max="14111" width="19.140625" style="112" customWidth="1"/>
    <col min="14112" max="14113" width="23.5703125" style="112" customWidth="1"/>
    <col min="14114" max="14121" width="0" style="112" hidden="1" customWidth="1"/>
    <col min="14122" max="14336" width="14.42578125" style="112"/>
    <col min="14337" max="14337" width="22.5703125" style="112" customWidth="1"/>
    <col min="14338" max="14338" width="29.85546875" style="112" customWidth="1"/>
    <col min="14339" max="14339" width="34.5703125" style="112" customWidth="1"/>
    <col min="14340" max="14340" width="27.42578125" style="112" customWidth="1"/>
    <col min="14341" max="14341" width="24" style="112" customWidth="1"/>
    <col min="14342" max="14342" width="23.140625" style="112" customWidth="1"/>
    <col min="14343" max="14343" width="19.140625" style="112" customWidth="1"/>
    <col min="14344" max="14344" width="22.5703125" style="112" customWidth="1"/>
    <col min="14345" max="14345" width="0" style="112" hidden="1" customWidth="1"/>
    <col min="14346" max="14346" width="22.85546875" style="112" customWidth="1"/>
    <col min="14347" max="14347" width="41.42578125" style="112" customWidth="1"/>
    <col min="14348" max="14348" width="48.7109375" style="112" customWidth="1"/>
    <col min="14349" max="14349" width="26" style="112" customWidth="1"/>
    <col min="14350" max="14350" width="0" style="112" hidden="1" customWidth="1"/>
    <col min="14351" max="14351" width="21.140625" style="112" customWidth="1"/>
    <col min="14352" max="14352" width="16.7109375" style="112" customWidth="1"/>
    <col min="14353" max="14353" width="16.5703125" style="112" customWidth="1"/>
    <col min="14354" max="14354" width="22.140625" style="112" customWidth="1"/>
    <col min="14355" max="14355" width="24.140625" style="112" customWidth="1"/>
    <col min="14356" max="14356" width="26.85546875" style="112" customWidth="1"/>
    <col min="14357" max="14357" width="23.42578125" style="112" customWidth="1"/>
    <col min="14358" max="14358" width="21" style="112" customWidth="1"/>
    <col min="14359" max="14359" width="27.7109375" style="112" customWidth="1"/>
    <col min="14360" max="14360" width="28.140625" style="112" customWidth="1"/>
    <col min="14361" max="14361" width="27.5703125" style="112" customWidth="1"/>
    <col min="14362" max="14362" width="30.85546875" style="112" customWidth="1"/>
    <col min="14363" max="14363" width="26.85546875" style="112" customWidth="1"/>
    <col min="14364" max="14364" width="28.7109375" style="112" customWidth="1"/>
    <col min="14365" max="14365" width="18" style="112" customWidth="1"/>
    <col min="14366" max="14366" width="46.85546875" style="112" customWidth="1"/>
    <col min="14367" max="14367" width="19.140625" style="112" customWidth="1"/>
    <col min="14368" max="14369" width="23.5703125" style="112" customWidth="1"/>
    <col min="14370" max="14377" width="0" style="112" hidden="1" customWidth="1"/>
    <col min="14378" max="14592" width="14.42578125" style="112"/>
    <col min="14593" max="14593" width="22.5703125" style="112" customWidth="1"/>
    <col min="14594" max="14594" width="29.85546875" style="112" customWidth="1"/>
    <col min="14595" max="14595" width="34.5703125" style="112" customWidth="1"/>
    <col min="14596" max="14596" width="27.42578125" style="112" customWidth="1"/>
    <col min="14597" max="14597" width="24" style="112" customWidth="1"/>
    <col min="14598" max="14598" width="23.140625" style="112" customWidth="1"/>
    <col min="14599" max="14599" width="19.140625" style="112" customWidth="1"/>
    <col min="14600" max="14600" width="22.5703125" style="112" customWidth="1"/>
    <col min="14601" max="14601" width="0" style="112" hidden="1" customWidth="1"/>
    <col min="14602" max="14602" width="22.85546875" style="112" customWidth="1"/>
    <col min="14603" max="14603" width="41.42578125" style="112" customWidth="1"/>
    <col min="14604" max="14604" width="48.7109375" style="112" customWidth="1"/>
    <col min="14605" max="14605" width="26" style="112" customWidth="1"/>
    <col min="14606" max="14606" width="0" style="112" hidden="1" customWidth="1"/>
    <col min="14607" max="14607" width="21.140625" style="112" customWidth="1"/>
    <col min="14608" max="14608" width="16.7109375" style="112" customWidth="1"/>
    <col min="14609" max="14609" width="16.5703125" style="112" customWidth="1"/>
    <col min="14610" max="14610" width="22.140625" style="112" customWidth="1"/>
    <col min="14611" max="14611" width="24.140625" style="112" customWidth="1"/>
    <col min="14612" max="14612" width="26.85546875" style="112" customWidth="1"/>
    <col min="14613" max="14613" width="23.42578125" style="112" customWidth="1"/>
    <col min="14614" max="14614" width="21" style="112" customWidth="1"/>
    <col min="14615" max="14615" width="27.7109375" style="112" customWidth="1"/>
    <col min="14616" max="14616" width="28.140625" style="112" customWidth="1"/>
    <col min="14617" max="14617" width="27.5703125" style="112" customWidth="1"/>
    <col min="14618" max="14618" width="30.85546875" style="112" customWidth="1"/>
    <col min="14619" max="14619" width="26.85546875" style="112" customWidth="1"/>
    <col min="14620" max="14620" width="28.7109375" style="112" customWidth="1"/>
    <col min="14621" max="14621" width="18" style="112" customWidth="1"/>
    <col min="14622" max="14622" width="46.85546875" style="112" customWidth="1"/>
    <col min="14623" max="14623" width="19.140625" style="112" customWidth="1"/>
    <col min="14624" max="14625" width="23.5703125" style="112" customWidth="1"/>
    <col min="14626" max="14633" width="0" style="112" hidden="1" customWidth="1"/>
    <col min="14634" max="14848" width="14.42578125" style="112"/>
    <col min="14849" max="14849" width="22.5703125" style="112" customWidth="1"/>
    <col min="14850" max="14850" width="29.85546875" style="112" customWidth="1"/>
    <col min="14851" max="14851" width="34.5703125" style="112" customWidth="1"/>
    <col min="14852" max="14852" width="27.42578125" style="112" customWidth="1"/>
    <col min="14853" max="14853" width="24" style="112" customWidth="1"/>
    <col min="14854" max="14854" width="23.140625" style="112" customWidth="1"/>
    <col min="14855" max="14855" width="19.140625" style="112" customWidth="1"/>
    <col min="14856" max="14856" width="22.5703125" style="112" customWidth="1"/>
    <col min="14857" max="14857" width="0" style="112" hidden="1" customWidth="1"/>
    <col min="14858" max="14858" width="22.85546875" style="112" customWidth="1"/>
    <col min="14859" max="14859" width="41.42578125" style="112" customWidth="1"/>
    <col min="14860" max="14860" width="48.7109375" style="112" customWidth="1"/>
    <col min="14861" max="14861" width="26" style="112" customWidth="1"/>
    <col min="14862" max="14862" width="0" style="112" hidden="1" customWidth="1"/>
    <col min="14863" max="14863" width="21.140625" style="112" customWidth="1"/>
    <col min="14864" max="14864" width="16.7109375" style="112" customWidth="1"/>
    <col min="14865" max="14865" width="16.5703125" style="112" customWidth="1"/>
    <col min="14866" max="14866" width="22.140625" style="112" customWidth="1"/>
    <col min="14867" max="14867" width="24.140625" style="112" customWidth="1"/>
    <col min="14868" max="14868" width="26.85546875" style="112" customWidth="1"/>
    <col min="14869" max="14869" width="23.42578125" style="112" customWidth="1"/>
    <col min="14870" max="14870" width="21" style="112" customWidth="1"/>
    <col min="14871" max="14871" width="27.7109375" style="112" customWidth="1"/>
    <col min="14872" max="14872" width="28.140625" style="112" customWidth="1"/>
    <col min="14873" max="14873" width="27.5703125" style="112" customWidth="1"/>
    <col min="14874" max="14874" width="30.85546875" style="112" customWidth="1"/>
    <col min="14875" max="14875" width="26.85546875" style="112" customWidth="1"/>
    <col min="14876" max="14876" width="28.7109375" style="112" customWidth="1"/>
    <col min="14877" max="14877" width="18" style="112" customWidth="1"/>
    <col min="14878" max="14878" width="46.85546875" style="112" customWidth="1"/>
    <col min="14879" max="14879" width="19.140625" style="112" customWidth="1"/>
    <col min="14880" max="14881" width="23.5703125" style="112" customWidth="1"/>
    <col min="14882" max="14889" width="0" style="112" hidden="1" customWidth="1"/>
    <col min="14890" max="15104" width="14.42578125" style="112"/>
    <col min="15105" max="15105" width="22.5703125" style="112" customWidth="1"/>
    <col min="15106" max="15106" width="29.85546875" style="112" customWidth="1"/>
    <col min="15107" max="15107" width="34.5703125" style="112" customWidth="1"/>
    <col min="15108" max="15108" width="27.42578125" style="112" customWidth="1"/>
    <col min="15109" max="15109" width="24" style="112" customWidth="1"/>
    <col min="15110" max="15110" width="23.140625" style="112" customWidth="1"/>
    <col min="15111" max="15111" width="19.140625" style="112" customWidth="1"/>
    <col min="15112" max="15112" width="22.5703125" style="112" customWidth="1"/>
    <col min="15113" max="15113" width="0" style="112" hidden="1" customWidth="1"/>
    <col min="15114" max="15114" width="22.85546875" style="112" customWidth="1"/>
    <col min="15115" max="15115" width="41.42578125" style="112" customWidth="1"/>
    <col min="15116" max="15116" width="48.7109375" style="112" customWidth="1"/>
    <col min="15117" max="15117" width="26" style="112" customWidth="1"/>
    <col min="15118" max="15118" width="0" style="112" hidden="1" customWidth="1"/>
    <col min="15119" max="15119" width="21.140625" style="112" customWidth="1"/>
    <col min="15120" max="15120" width="16.7109375" style="112" customWidth="1"/>
    <col min="15121" max="15121" width="16.5703125" style="112" customWidth="1"/>
    <col min="15122" max="15122" width="22.140625" style="112" customWidth="1"/>
    <col min="15123" max="15123" width="24.140625" style="112" customWidth="1"/>
    <col min="15124" max="15124" width="26.85546875" style="112" customWidth="1"/>
    <col min="15125" max="15125" width="23.42578125" style="112" customWidth="1"/>
    <col min="15126" max="15126" width="21" style="112" customWidth="1"/>
    <col min="15127" max="15127" width="27.7109375" style="112" customWidth="1"/>
    <col min="15128" max="15128" width="28.140625" style="112" customWidth="1"/>
    <col min="15129" max="15129" width="27.5703125" style="112" customWidth="1"/>
    <col min="15130" max="15130" width="30.85546875" style="112" customWidth="1"/>
    <col min="15131" max="15131" width="26.85546875" style="112" customWidth="1"/>
    <col min="15132" max="15132" width="28.7109375" style="112" customWidth="1"/>
    <col min="15133" max="15133" width="18" style="112" customWidth="1"/>
    <col min="15134" max="15134" width="46.85546875" style="112" customWidth="1"/>
    <col min="15135" max="15135" width="19.140625" style="112" customWidth="1"/>
    <col min="15136" max="15137" width="23.5703125" style="112" customWidth="1"/>
    <col min="15138" max="15145" width="0" style="112" hidden="1" customWidth="1"/>
    <col min="15146" max="15360" width="14.42578125" style="112"/>
    <col min="15361" max="15361" width="22.5703125" style="112" customWidth="1"/>
    <col min="15362" max="15362" width="29.85546875" style="112" customWidth="1"/>
    <col min="15363" max="15363" width="34.5703125" style="112" customWidth="1"/>
    <col min="15364" max="15364" width="27.42578125" style="112" customWidth="1"/>
    <col min="15365" max="15365" width="24" style="112" customWidth="1"/>
    <col min="15366" max="15366" width="23.140625" style="112" customWidth="1"/>
    <col min="15367" max="15367" width="19.140625" style="112" customWidth="1"/>
    <col min="15368" max="15368" width="22.5703125" style="112" customWidth="1"/>
    <col min="15369" max="15369" width="0" style="112" hidden="1" customWidth="1"/>
    <col min="15370" max="15370" width="22.85546875" style="112" customWidth="1"/>
    <col min="15371" max="15371" width="41.42578125" style="112" customWidth="1"/>
    <col min="15372" max="15372" width="48.7109375" style="112" customWidth="1"/>
    <col min="15373" max="15373" width="26" style="112" customWidth="1"/>
    <col min="15374" max="15374" width="0" style="112" hidden="1" customWidth="1"/>
    <col min="15375" max="15375" width="21.140625" style="112" customWidth="1"/>
    <col min="15376" max="15376" width="16.7109375" style="112" customWidth="1"/>
    <col min="15377" max="15377" width="16.5703125" style="112" customWidth="1"/>
    <col min="15378" max="15378" width="22.140625" style="112" customWidth="1"/>
    <col min="15379" max="15379" width="24.140625" style="112" customWidth="1"/>
    <col min="15380" max="15380" width="26.85546875" style="112" customWidth="1"/>
    <col min="15381" max="15381" width="23.42578125" style="112" customWidth="1"/>
    <col min="15382" max="15382" width="21" style="112" customWidth="1"/>
    <col min="15383" max="15383" width="27.7109375" style="112" customWidth="1"/>
    <col min="15384" max="15384" width="28.140625" style="112" customWidth="1"/>
    <col min="15385" max="15385" width="27.5703125" style="112" customWidth="1"/>
    <col min="15386" max="15386" width="30.85546875" style="112" customWidth="1"/>
    <col min="15387" max="15387" width="26.85546875" style="112" customWidth="1"/>
    <col min="15388" max="15388" width="28.7109375" style="112" customWidth="1"/>
    <col min="15389" max="15389" width="18" style="112" customWidth="1"/>
    <col min="15390" max="15390" width="46.85546875" style="112" customWidth="1"/>
    <col min="15391" max="15391" width="19.140625" style="112" customWidth="1"/>
    <col min="15392" max="15393" width="23.5703125" style="112" customWidth="1"/>
    <col min="15394" max="15401" width="0" style="112" hidden="1" customWidth="1"/>
    <col min="15402" max="15616" width="14.42578125" style="112"/>
    <col min="15617" max="15617" width="22.5703125" style="112" customWidth="1"/>
    <col min="15618" max="15618" width="29.85546875" style="112" customWidth="1"/>
    <col min="15619" max="15619" width="34.5703125" style="112" customWidth="1"/>
    <col min="15620" max="15620" width="27.42578125" style="112" customWidth="1"/>
    <col min="15621" max="15621" width="24" style="112" customWidth="1"/>
    <col min="15622" max="15622" width="23.140625" style="112" customWidth="1"/>
    <col min="15623" max="15623" width="19.140625" style="112" customWidth="1"/>
    <col min="15624" max="15624" width="22.5703125" style="112" customWidth="1"/>
    <col min="15625" max="15625" width="0" style="112" hidden="1" customWidth="1"/>
    <col min="15626" max="15626" width="22.85546875" style="112" customWidth="1"/>
    <col min="15627" max="15627" width="41.42578125" style="112" customWidth="1"/>
    <col min="15628" max="15628" width="48.7109375" style="112" customWidth="1"/>
    <col min="15629" max="15629" width="26" style="112" customWidth="1"/>
    <col min="15630" max="15630" width="0" style="112" hidden="1" customWidth="1"/>
    <col min="15631" max="15631" width="21.140625" style="112" customWidth="1"/>
    <col min="15632" max="15632" width="16.7109375" style="112" customWidth="1"/>
    <col min="15633" max="15633" width="16.5703125" style="112" customWidth="1"/>
    <col min="15634" max="15634" width="22.140625" style="112" customWidth="1"/>
    <col min="15635" max="15635" width="24.140625" style="112" customWidth="1"/>
    <col min="15636" max="15636" width="26.85546875" style="112" customWidth="1"/>
    <col min="15637" max="15637" width="23.42578125" style="112" customWidth="1"/>
    <col min="15638" max="15638" width="21" style="112" customWidth="1"/>
    <col min="15639" max="15639" width="27.7109375" style="112" customWidth="1"/>
    <col min="15640" max="15640" width="28.140625" style="112" customWidth="1"/>
    <col min="15641" max="15641" width="27.5703125" style="112" customWidth="1"/>
    <col min="15642" max="15642" width="30.85546875" style="112" customWidth="1"/>
    <col min="15643" max="15643" width="26.85546875" style="112" customWidth="1"/>
    <col min="15644" max="15644" width="28.7109375" style="112" customWidth="1"/>
    <col min="15645" max="15645" width="18" style="112" customWidth="1"/>
    <col min="15646" max="15646" width="46.85546875" style="112" customWidth="1"/>
    <col min="15647" max="15647" width="19.140625" style="112" customWidth="1"/>
    <col min="15648" max="15649" width="23.5703125" style="112" customWidth="1"/>
    <col min="15650" max="15657" width="0" style="112" hidden="1" customWidth="1"/>
    <col min="15658" max="15872" width="14.42578125" style="112"/>
    <col min="15873" max="15873" width="22.5703125" style="112" customWidth="1"/>
    <col min="15874" max="15874" width="29.85546875" style="112" customWidth="1"/>
    <col min="15875" max="15875" width="34.5703125" style="112" customWidth="1"/>
    <col min="15876" max="15876" width="27.42578125" style="112" customWidth="1"/>
    <col min="15877" max="15877" width="24" style="112" customWidth="1"/>
    <col min="15878" max="15878" width="23.140625" style="112" customWidth="1"/>
    <col min="15879" max="15879" width="19.140625" style="112" customWidth="1"/>
    <col min="15880" max="15880" width="22.5703125" style="112" customWidth="1"/>
    <col min="15881" max="15881" width="0" style="112" hidden="1" customWidth="1"/>
    <col min="15882" max="15882" width="22.85546875" style="112" customWidth="1"/>
    <col min="15883" max="15883" width="41.42578125" style="112" customWidth="1"/>
    <col min="15884" max="15884" width="48.7109375" style="112" customWidth="1"/>
    <col min="15885" max="15885" width="26" style="112" customWidth="1"/>
    <col min="15886" max="15886" width="0" style="112" hidden="1" customWidth="1"/>
    <col min="15887" max="15887" width="21.140625" style="112" customWidth="1"/>
    <col min="15888" max="15888" width="16.7109375" style="112" customWidth="1"/>
    <col min="15889" max="15889" width="16.5703125" style="112" customWidth="1"/>
    <col min="15890" max="15890" width="22.140625" style="112" customWidth="1"/>
    <col min="15891" max="15891" width="24.140625" style="112" customWidth="1"/>
    <col min="15892" max="15892" width="26.85546875" style="112" customWidth="1"/>
    <col min="15893" max="15893" width="23.42578125" style="112" customWidth="1"/>
    <col min="15894" max="15894" width="21" style="112" customWidth="1"/>
    <col min="15895" max="15895" width="27.7109375" style="112" customWidth="1"/>
    <col min="15896" max="15896" width="28.140625" style="112" customWidth="1"/>
    <col min="15897" max="15897" width="27.5703125" style="112" customWidth="1"/>
    <col min="15898" max="15898" width="30.85546875" style="112" customWidth="1"/>
    <col min="15899" max="15899" width="26.85546875" style="112" customWidth="1"/>
    <col min="15900" max="15900" width="28.7109375" style="112" customWidth="1"/>
    <col min="15901" max="15901" width="18" style="112" customWidth="1"/>
    <col min="15902" max="15902" width="46.85546875" style="112" customWidth="1"/>
    <col min="15903" max="15903" width="19.140625" style="112" customWidth="1"/>
    <col min="15904" max="15905" width="23.5703125" style="112" customWidth="1"/>
    <col min="15906" max="15913" width="0" style="112" hidden="1" customWidth="1"/>
    <col min="15914" max="16128" width="14.42578125" style="112"/>
    <col min="16129" max="16129" width="22.5703125" style="112" customWidth="1"/>
    <col min="16130" max="16130" width="29.85546875" style="112" customWidth="1"/>
    <col min="16131" max="16131" width="34.5703125" style="112" customWidth="1"/>
    <col min="16132" max="16132" width="27.42578125" style="112" customWidth="1"/>
    <col min="16133" max="16133" width="24" style="112" customWidth="1"/>
    <col min="16134" max="16134" width="23.140625" style="112" customWidth="1"/>
    <col min="16135" max="16135" width="19.140625" style="112" customWidth="1"/>
    <col min="16136" max="16136" width="22.5703125" style="112" customWidth="1"/>
    <col min="16137" max="16137" width="0" style="112" hidden="1" customWidth="1"/>
    <col min="16138" max="16138" width="22.85546875" style="112" customWidth="1"/>
    <col min="16139" max="16139" width="41.42578125" style="112" customWidth="1"/>
    <col min="16140" max="16140" width="48.7109375" style="112" customWidth="1"/>
    <col min="16141" max="16141" width="26" style="112" customWidth="1"/>
    <col min="16142" max="16142" width="0" style="112" hidden="1" customWidth="1"/>
    <col min="16143" max="16143" width="21.140625" style="112" customWidth="1"/>
    <col min="16144" max="16144" width="16.7109375" style="112" customWidth="1"/>
    <col min="16145" max="16145" width="16.5703125" style="112" customWidth="1"/>
    <col min="16146" max="16146" width="22.140625" style="112" customWidth="1"/>
    <col min="16147" max="16147" width="24.140625" style="112" customWidth="1"/>
    <col min="16148" max="16148" width="26.85546875" style="112" customWidth="1"/>
    <col min="16149" max="16149" width="23.42578125" style="112" customWidth="1"/>
    <col min="16150" max="16150" width="21" style="112" customWidth="1"/>
    <col min="16151" max="16151" width="27.7109375" style="112" customWidth="1"/>
    <col min="16152" max="16152" width="28.140625" style="112" customWidth="1"/>
    <col min="16153" max="16153" width="27.5703125" style="112" customWidth="1"/>
    <col min="16154" max="16154" width="30.85546875" style="112" customWidth="1"/>
    <col min="16155" max="16155" width="26.85546875" style="112" customWidth="1"/>
    <col min="16156" max="16156" width="28.7109375" style="112" customWidth="1"/>
    <col min="16157" max="16157" width="18" style="112" customWidth="1"/>
    <col min="16158" max="16158" width="46.85546875" style="112" customWidth="1"/>
    <col min="16159" max="16159" width="19.140625" style="112" customWidth="1"/>
    <col min="16160" max="16161" width="23.5703125" style="112" customWidth="1"/>
    <col min="16162" max="16169" width="0" style="112" hidden="1" customWidth="1"/>
    <col min="16170" max="16384" width="14.42578125" style="112"/>
  </cols>
  <sheetData>
    <row r="1" spans="1:42" ht="12.75" customHeight="1" x14ac:dyDescent="0.2">
      <c r="A1" s="109"/>
      <c r="B1" s="109"/>
      <c r="C1" s="109"/>
      <c r="D1" s="110"/>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1"/>
      <c r="AI1" s="111"/>
      <c r="AJ1" s="111"/>
      <c r="AK1" s="111" t="s">
        <v>0</v>
      </c>
      <c r="AL1" s="111" t="s">
        <v>1</v>
      </c>
      <c r="AM1" s="111"/>
      <c r="AN1" s="111" t="s">
        <v>2</v>
      </c>
      <c r="AO1" s="111"/>
    </row>
    <row r="2" spans="1:42" ht="12.75" customHeight="1" x14ac:dyDescent="0.2">
      <c r="A2" s="109"/>
      <c r="B2" s="109"/>
      <c r="C2" s="109"/>
      <c r="D2" s="110"/>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11" t="s">
        <v>3</v>
      </c>
      <c r="AI2" s="111" t="s">
        <v>4</v>
      </c>
      <c r="AJ2" s="111"/>
      <c r="AK2" s="111"/>
      <c r="AL2" s="111" t="s">
        <v>5</v>
      </c>
      <c r="AM2" s="111"/>
      <c r="AN2" s="111" t="s">
        <v>6</v>
      </c>
      <c r="AO2" s="111"/>
    </row>
    <row r="3" spans="1:42" ht="12.75" customHeight="1" x14ac:dyDescent="0.2">
      <c r="A3" s="109"/>
      <c r="B3" s="109"/>
      <c r="C3" s="109"/>
      <c r="D3" s="110"/>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11" t="s">
        <v>7</v>
      </c>
      <c r="AI3" s="111" t="s">
        <v>8</v>
      </c>
      <c r="AJ3" s="111"/>
      <c r="AK3" s="111"/>
      <c r="AL3" s="111" t="s">
        <v>9</v>
      </c>
      <c r="AM3" s="111"/>
      <c r="AN3" s="111" t="s">
        <v>10</v>
      </c>
      <c r="AO3" s="111"/>
    </row>
    <row r="4" spans="1:42" ht="12.75" customHeight="1" x14ac:dyDescent="0.2">
      <c r="A4" s="109"/>
      <c r="B4" s="109"/>
      <c r="C4" s="109"/>
      <c r="D4" s="110"/>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11" t="s">
        <v>11</v>
      </c>
      <c r="AI4" s="111" t="s">
        <v>12</v>
      </c>
      <c r="AJ4" s="111"/>
      <c r="AK4" s="111" t="s">
        <v>13</v>
      </c>
      <c r="AL4" s="111" t="s">
        <v>14</v>
      </c>
      <c r="AM4" s="111"/>
      <c r="AN4" s="111" t="s">
        <v>15</v>
      </c>
      <c r="AO4" s="111"/>
    </row>
    <row r="5" spans="1:42" ht="12.75" customHeight="1" x14ac:dyDescent="0.2">
      <c r="A5" s="109"/>
      <c r="B5" s="109"/>
      <c r="C5" s="109"/>
      <c r="D5" s="110"/>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11" t="s">
        <v>16</v>
      </c>
      <c r="AI5" s="111" t="s">
        <v>17</v>
      </c>
      <c r="AJ5" s="111"/>
      <c r="AK5" s="111" t="s">
        <v>18</v>
      </c>
      <c r="AL5" s="111" t="s">
        <v>19</v>
      </c>
      <c r="AM5" s="111"/>
      <c r="AN5" s="111" t="s">
        <v>20</v>
      </c>
      <c r="AO5" s="111"/>
    </row>
    <row r="6" spans="1:42" ht="29.25" customHeight="1" x14ac:dyDescent="0.2">
      <c r="A6" s="109"/>
      <c r="B6" s="109"/>
      <c r="C6" s="109"/>
      <c r="D6" s="110"/>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11" t="s">
        <v>21</v>
      </c>
      <c r="AI6" s="111" t="s">
        <v>22</v>
      </c>
      <c r="AJ6" s="111" t="s">
        <v>23</v>
      </c>
      <c r="AK6" s="111" t="s">
        <v>24</v>
      </c>
      <c r="AL6" s="111" t="s">
        <v>25</v>
      </c>
      <c r="AM6" s="111"/>
      <c r="AN6" s="111" t="s">
        <v>26</v>
      </c>
      <c r="AO6" s="111"/>
    </row>
    <row r="7" spans="1:42" ht="24.75" customHeight="1" x14ac:dyDescent="0.2">
      <c r="A7" s="616" t="s">
        <v>27</v>
      </c>
      <c r="B7" s="617"/>
      <c r="C7" s="618">
        <v>44074</v>
      </c>
      <c r="D7" s="619"/>
      <c r="E7" s="619"/>
      <c r="F7" s="617"/>
      <c r="G7" s="620"/>
      <c r="H7" s="619"/>
      <c r="I7" s="619"/>
      <c r="J7" s="619"/>
      <c r="K7" s="619"/>
      <c r="L7" s="617"/>
      <c r="M7" s="621" t="s">
        <v>334</v>
      </c>
      <c r="N7" s="619"/>
      <c r="O7" s="619"/>
      <c r="P7" s="619"/>
      <c r="Q7" s="619"/>
      <c r="R7" s="619"/>
      <c r="S7" s="619"/>
      <c r="T7" s="619"/>
      <c r="U7" s="619"/>
      <c r="V7" s="617"/>
      <c r="W7" s="113" t="s">
        <v>29</v>
      </c>
      <c r="X7" s="114" t="s">
        <v>33</v>
      </c>
      <c r="Y7" s="115" t="s">
        <v>30</v>
      </c>
      <c r="Z7" s="622"/>
      <c r="AA7" s="617"/>
      <c r="AB7" s="113" t="s">
        <v>31</v>
      </c>
      <c r="AC7" s="116"/>
      <c r="AD7" s="117" t="s">
        <v>32</v>
      </c>
      <c r="AE7" s="118"/>
      <c r="AF7" s="620"/>
      <c r="AG7" s="617"/>
      <c r="AH7" s="111" t="s">
        <v>34</v>
      </c>
      <c r="AI7" s="111" t="s">
        <v>35</v>
      </c>
      <c r="AJ7" s="111" t="s">
        <v>36</v>
      </c>
      <c r="AK7" s="111"/>
      <c r="AL7" s="111"/>
      <c r="AM7" s="111"/>
      <c r="AN7" s="111" t="s">
        <v>37</v>
      </c>
      <c r="AO7" s="111"/>
    </row>
    <row r="8" spans="1:42" ht="18.75" customHeight="1" x14ac:dyDescent="0.2">
      <c r="A8" s="623" t="s">
        <v>38</v>
      </c>
      <c r="B8" s="619"/>
      <c r="C8" s="619"/>
      <c r="D8" s="619"/>
      <c r="E8" s="619"/>
      <c r="F8" s="617"/>
      <c r="G8" s="623" t="s">
        <v>39</v>
      </c>
      <c r="H8" s="619"/>
      <c r="I8" s="619"/>
      <c r="J8" s="619"/>
      <c r="K8" s="619"/>
      <c r="L8" s="619"/>
      <c r="M8" s="619"/>
      <c r="N8" s="619"/>
      <c r="O8" s="619"/>
      <c r="P8" s="619"/>
      <c r="Q8" s="619"/>
      <c r="R8" s="619"/>
      <c r="S8" s="619"/>
      <c r="T8" s="619"/>
      <c r="U8" s="619"/>
      <c r="V8" s="619"/>
      <c r="W8" s="619"/>
      <c r="X8" s="619"/>
      <c r="Y8" s="619"/>
      <c r="Z8" s="619"/>
      <c r="AA8" s="619"/>
      <c r="AB8" s="617"/>
      <c r="AC8" s="624" t="s">
        <v>40</v>
      </c>
      <c r="AD8" s="626" t="s">
        <v>41</v>
      </c>
      <c r="AE8" s="627"/>
      <c r="AF8" s="627"/>
      <c r="AG8" s="627"/>
      <c r="AH8" s="111" t="s">
        <v>42</v>
      </c>
      <c r="AI8" s="111" t="s">
        <v>43</v>
      </c>
      <c r="AJ8" s="111"/>
      <c r="AK8" s="111"/>
      <c r="AL8" s="111"/>
      <c r="AM8" s="111"/>
      <c r="AN8" s="111" t="s">
        <v>44</v>
      </c>
      <c r="AO8" s="111"/>
    </row>
    <row r="9" spans="1:42" ht="14.25" customHeight="1" x14ac:dyDescent="0.2">
      <c r="A9" s="632" t="s">
        <v>45</v>
      </c>
      <c r="B9" s="632" t="s">
        <v>46</v>
      </c>
      <c r="C9" s="632" t="s">
        <v>47</v>
      </c>
      <c r="D9" s="632" t="s">
        <v>2</v>
      </c>
      <c r="E9" s="632" t="s">
        <v>48</v>
      </c>
      <c r="F9" s="624" t="s">
        <v>49</v>
      </c>
      <c r="G9" s="623" t="s">
        <v>50</v>
      </c>
      <c r="H9" s="619"/>
      <c r="I9" s="619"/>
      <c r="J9" s="617"/>
      <c r="K9" s="623" t="s">
        <v>51</v>
      </c>
      <c r="L9" s="619"/>
      <c r="M9" s="619"/>
      <c r="N9" s="619"/>
      <c r="O9" s="619"/>
      <c r="P9" s="619"/>
      <c r="Q9" s="619"/>
      <c r="R9" s="619"/>
      <c r="S9" s="619"/>
      <c r="T9" s="617"/>
      <c r="U9" s="623" t="s">
        <v>52</v>
      </c>
      <c r="V9" s="619"/>
      <c r="W9" s="619"/>
      <c r="X9" s="619"/>
      <c r="Y9" s="619"/>
      <c r="Z9" s="619"/>
      <c r="AA9" s="619"/>
      <c r="AB9" s="617"/>
      <c r="AC9" s="625"/>
      <c r="AD9" s="628"/>
      <c r="AE9" s="629"/>
      <c r="AF9" s="629"/>
      <c r="AG9" s="627"/>
      <c r="AH9" s="111" t="s">
        <v>53</v>
      </c>
      <c r="AI9" s="111" t="s">
        <v>54</v>
      </c>
      <c r="AJ9" s="111" t="s">
        <v>55</v>
      </c>
      <c r="AK9" s="119"/>
      <c r="AL9" s="119"/>
      <c r="AM9" s="119"/>
      <c r="AN9" s="119"/>
      <c r="AO9" s="119"/>
    </row>
    <row r="10" spans="1:42" ht="20.25" customHeight="1" x14ac:dyDescent="0.2">
      <c r="A10" s="625"/>
      <c r="B10" s="625"/>
      <c r="C10" s="625"/>
      <c r="D10" s="625"/>
      <c r="E10" s="625"/>
      <c r="F10" s="625"/>
      <c r="G10" s="633" t="s">
        <v>56</v>
      </c>
      <c r="H10" s="631"/>
      <c r="I10" s="631"/>
      <c r="J10" s="634"/>
      <c r="K10" s="632" t="s">
        <v>57</v>
      </c>
      <c r="L10" s="624" t="s">
        <v>58</v>
      </c>
      <c r="M10" s="624" t="s">
        <v>59</v>
      </c>
      <c r="N10" s="624" t="s">
        <v>60</v>
      </c>
      <c r="O10" s="632" t="s">
        <v>61</v>
      </c>
      <c r="P10" s="641" t="s">
        <v>62</v>
      </c>
      <c r="Q10" s="632" t="s">
        <v>63</v>
      </c>
      <c r="R10" s="632" t="s">
        <v>64</v>
      </c>
      <c r="S10" s="632" t="s">
        <v>65</v>
      </c>
      <c r="T10" s="632" t="s">
        <v>66</v>
      </c>
      <c r="U10" s="641" t="s">
        <v>67</v>
      </c>
      <c r="V10" s="632" t="s">
        <v>68</v>
      </c>
      <c r="W10" s="632" t="s">
        <v>69</v>
      </c>
      <c r="X10" s="632" t="s">
        <v>70</v>
      </c>
      <c r="Y10" s="635" t="s">
        <v>71</v>
      </c>
      <c r="Z10" s="619"/>
      <c r="AA10" s="619"/>
      <c r="AB10" s="617"/>
      <c r="AC10" s="625"/>
      <c r="AD10" s="630"/>
      <c r="AE10" s="631"/>
      <c r="AF10" s="631"/>
      <c r="AG10" s="631"/>
      <c r="AH10" s="119" t="s">
        <v>72</v>
      </c>
      <c r="AI10" s="119" t="s">
        <v>73</v>
      </c>
      <c r="AJ10" s="119" t="s">
        <v>74</v>
      </c>
      <c r="AK10" s="119"/>
      <c r="AL10" s="119" t="s">
        <v>75</v>
      </c>
      <c r="AM10" s="119"/>
      <c r="AN10" s="119"/>
      <c r="AO10" s="111" t="s">
        <v>76</v>
      </c>
    </row>
    <row r="11" spans="1:42" ht="67.5" customHeight="1" x14ac:dyDescent="0.2">
      <c r="A11" s="625"/>
      <c r="B11" s="625"/>
      <c r="C11" s="625"/>
      <c r="D11" s="625"/>
      <c r="E11" s="625"/>
      <c r="F11" s="625"/>
      <c r="G11" s="120" t="s">
        <v>1</v>
      </c>
      <c r="H11" s="120" t="s">
        <v>0</v>
      </c>
      <c r="I11" s="120"/>
      <c r="J11" s="121" t="s">
        <v>77</v>
      </c>
      <c r="K11" s="625"/>
      <c r="L11" s="625"/>
      <c r="M11" s="625"/>
      <c r="N11" s="625"/>
      <c r="O11" s="625"/>
      <c r="P11" s="625"/>
      <c r="Q11" s="625"/>
      <c r="R11" s="625"/>
      <c r="S11" s="625"/>
      <c r="T11" s="625"/>
      <c r="U11" s="625"/>
      <c r="V11" s="625"/>
      <c r="W11" s="625"/>
      <c r="X11" s="625"/>
      <c r="Y11" s="122" t="s">
        <v>78</v>
      </c>
      <c r="Z11" s="122" t="s">
        <v>79</v>
      </c>
      <c r="AA11" s="123" t="s">
        <v>80</v>
      </c>
      <c r="AB11" s="123" t="s">
        <v>81</v>
      </c>
      <c r="AC11" s="625"/>
      <c r="AD11" s="123" t="s">
        <v>82</v>
      </c>
      <c r="AE11" s="123" t="s">
        <v>83</v>
      </c>
      <c r="AF11" s="123" t="s">
        <v>84</v>
      </c>
      <c r="AG11" s="122" t="s">
        <v>85</v>
      </c>
      <c r="AH11" s="119" t="s">
        <v>86</v>
      </c>
      <c r="AI11" s="119" t="s">
        <v>8</v>
      </c>
      <c r="AJ11" s="119"/>
      <c r="AK11" s="119"/>
      <c r="AL11" s="119" t="s">
        <v>87</v>
      </c>
      <c r="AM11" s="119"/>
      <c r="AN11" s="119"/>
      <c r="AO11" s="111" t="s">
        <v>88</v>
      </c>
    </row>
    <row r="12" spans="1:42" ht="75" customHeight="1" x14ac:dyDescent="0.2">
      <c r="A12" s="636" t="s">
        <v>335</v>
      </c>
      <c r="B12" s="636" t="s">
        <v>336</v>
      </c>
      <c r="C12" s="638" t="s">
        <v>337</v>
      </c>
      <c r="D12" s="639" t="s">
        <v>15</v>
      </c>
      <c r="E12" s="638" t="s">
        <v>338</v>
      </c>
      <c r="F12" s="640" t="s">
        <v>339</v>
      </c>
      <c r="G12" s="636" t="s">
        <v>19</v>
      </c>
      <c r="H12" s="636" t="s">
        <v>13</v>
      </c>
      <c r="I12" s="124" t="str">
        <f>CONCATENATE(G12,H12)</f>
        <v>PROBABLEMODERADO</v>
      </c>
      <c r="J12" s="646" t="e">
        <f>I13</f>
        <v>#VALUE!</v>
      </c>
      <c r="K12" s="638" t="s">
        <v>340</v>
      </c>
      <c r="L12" s="125" t="s">
        <v>95</v>
      </c>
      <c r="M12" s="126" t="s">
        <v>3</v>
      </c>
      <c r="N12" s="127">
        <f>IF(M12="ASIGNADO",15,IF(M12="NO ASIGNADO",0,""))</f>
        <v>15</v>
      </c>
      <c r="O12" s="644">
        <f>SUM(N12:N18)</f>
        <v>100</v>
      </c>
      <c r="P12" s="645" t="s">
        <v>72</v>
      </c>
      <c r="Q12" s="647">
        <f>IF(Q15="DÉBIL",0,IF(Q15="MODERADO",50,IF(Q15="FUERTE",100,"")))</f>
        <v>100</v>
      </c>
      <c r="R12" s="656"/>
      <c r="S12" s="657" t="s">
        <v>96</v>
      </c>
      <c r="T12" s="657" t="s">
        <v>96</v>
      </c>
      <c r="U12" s="643" t="s">
        <v>111</v>
      </c>
      <c r="V12" s="636" t="s">
        <v>97</v>
      </c>
      <c r="W12" s="642" t="s">
        <v>98</v>
      </c>
      <c r="X12" s="649" t="s">
        <v>341</v>
      </c>
      <c r="Y12" s="649" t="s">
        <v>342</v>
      </c>
      <c r="Z12" s="642" t="s">
        <v>343</v>
      </c>
      <c r="AA12" s="654" t="s">
        <v>107</v>
      </c>
      <c r="AB12" s="649" t="s">
        <v>344</v>
      </c>
      <c r="AC12" s="655"/>
      <c r="AD12" s="649"/>
      <c r="AE12" s="638" t="s">
        <v>345</v>
      </c>
      <c r="AF12" s="650" t="s">
        <v>673</v>
      </c>
      <c r="AG12" s="638"/>
      <c r="AH12" s="111" t="s">
        <v>105</v>
      </c>
      <c r="AI12" s="111" t="s">
        <v>106</v>
      </c>
      <c r="AJ12" s="111" t="s">
        <v>13</v>
      </c>
      <c r="AK12" s="111" t="s">
        <v>76</v>
      </c>
      <c r="AL12" s="111" t="s">
        <v>13</v>
      </c>
      <c r="AM12" s="111"/>
      <c r="AN12" s="111" t="s">
        <v>107</v>
      </c>
      <c r="AO12" s="111" t="s">
        <v>108</v>
      </c>
    </row>
    <row r="13" spans="1:42" ht="75" customHeight="1" x14ac:dyDescent="0.2">
      <c r="A13" s="636"/>
      <c r="B13" s="637"/>
      <c r="C13" s="637"/>
      <c r="D13" s="637"/>
      <c r="E13" s="637"/>
      <c r="F13" s="637"/>
      <c r="G13" s="637"/>
      <c r="H13" s="637"/>
      <c r="I13" s="124" t="e">
        <f>#VALUE!</f>
        <v>#VALUE!</v>
      </c>
      <c r="J13" s="637"/>
      <c r="K13" s="637"/>
      <c r="L13" s="125" t="s">
        <v>109</v>
      </c>
      <c r="M13" s="126" t="s">
        <v>11</v>
      </c>
      <c r="N13" s="127">
        <f>IF(M13="ADECUADO",15,IF(M13="INADECUADO",0,""))</f>
        <v>15</v>
      </c>
      <c r="O13" s="637"/>
      <c r="P13" s="637"/>
      <c r="Q13" s="637"/>
      <c r="R13" s="637"/>
      <c r="S13" s="637"/>
      <c r="T13" s="637"/>
      <c r="U13" s="637"/>
      <c r="V13" s="637"/>
      <c r="W13" s="637"/>
      <c r="X13" s="637"/>
      <c r="Y13" s="637"/>
      <c r="Z13" s="637"/>
      <c r="AA13" s="637"/>
      <c r="AB13" s="637"/>
      <c r="AC13" s="637"/>
      <c r="AD13" s="637"/>
      <c r="AE13" s="637"/>
      <c r="AF13" s="637"/>
      <c r="AG13" s="637"/>
      <c r="AH13" s="111" t="s">
        <v>96</v>
      </c>
      <c r="AI13" s="111" t="s">
        <v>110</v>
      </c>
      <c r="AJ13" s="111"/>
      <c r="AK13" s="111"/>
      <c r="AL13" s="111" t="s">
        <v>18</v>
      </c>
      <c r="AM13" s="111"/>
      <c r="AN13" s="111" t="s">
        <v>102</v>
      </c>
      <c r="AO13" s="111" t="s">
        <v>111</v>
      </c>
    </row>
    <row r="14" spans="1:42" ht="75" customHeight="1" x14ac:dyDescent="0.2">
      <c r="A14" s="636"/>
      <c r="B14" s="637"/>
      <c r="C14" s="637"/>
      <c r="D14" s="637"/>
      <c r="E14" s="637"/>
      <c r="F14" s="637"/>
      <c r="G14" s="637"/>
      <c r="H14" s="637"/>
      <c r="I14" s="124" t="e">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#VALUE!</v>
      </c>
      <c r="J14" s="637"/>
      <c r="K14" s="637"/>
      <c r="L14" s="128" t="s">
        <v>112</v>
      </c>
      <c r="M14" s="126" t="s">
        <v>16</v>
      </c>
      <c r="N14" s="127">
        <f>IF(M14="OPORTUNA",15,IF(M14="INOPORTUNA",0,""))</f>
        <v>15</v>
      </c>
      <c r="O14" s="637"/>
      <c r="P14" s="637"/>
      <c r="Q14" s="637"/>
      <c r="R14" s="637"/>
      <c r="S14" s="129" t="s">
        <v>113</v>
      </c>
      <c r="T14" s="129" t="s">
        <v>114</v>
      </c>
      <c r="U14" s="637"/>
      <c r="V14" s="637"/>
      <c r="W14" s="637"/>
      <c r="X14" s="637"/>
      <c r="Y14" s="637"/>
      <c r="Z14" s="637"/>
      <c r="AA14" s="637"/>
      <c r="AB14" s="637"/>
      <c r="AC14" s="637"/>
      <c r="AD14" s="637"/>
      <c r="AE14" s="637"/>
      <c r="AF14" s="637"/>
      <c r="AG14" s="637"/>
      <c r="AH14" s="111" t="s">
        <v>115</v>
      </c>
      <c r="AI14" s="111" t="s">
        <v>97</v>
      </c>
      <c r="AJ14" s="111" t="s">
        <v>116</v>
      </c>
      <c r="AK14" s="111" t="s">
        <v>117</v>
      </c>
      <c r="AL14" s="111" t="s">
        <v>24</v>
      </c>
      <c r="AM14" s="111"/>
      <c r="AN14" s="111"/>
      <c r="AO14" s="111" t="s">
        <v>118</v>
      </c>
      <c r="AP14" s="112">
        <f>89+388</f>
        <v>477</v>
      </c>
    </row>
    <row r="15" spans="1:42" ht="78" customHeight="1" x14ac:dyDescent="0.2">
      <c r="A15" s="636"/>
      <c r="B15" s="637"/>
      <c r="C15" s="637"/>
      <c r="D15" s="637"/>
      <c r="E15" s="130" t="s">
        <v>119</v>
      </c>
      <c r="F15" s="637"/>
      <c r="G15" s="637"/>
      <c r="H15" s="637"/>
      <c r="I15" s="124"/>
      <c r="J15" s="637"/>
      <c r="K15" s="637"/>
      <c r="L15" s="125" t="s">
        <v>120</v>
      </c>
      <c r="M15" s="126" t="s">
        <v>121</v>
      </c>
      <c r="N15" s="127">
        <f>IF(M15="PREVENIR",15,IF(M15="DETECTAR",10,IF(M15="NO ES UN CONTROL",0,"")))</f>
        <v>15</v>
      </c>
      <c r="O15" s="639" t="str">
        <f>IF(O12&lt;86,"DÉBIL",IF(O12&lt;96,"MODERADO",IF(O12&lt;101,"FUERTE","")))</f>
        <v>FUERTE</v>
      </c>
      <c r="P15" s="637"/>
      <c r="Q15" s="651" t="str">
        <f>IF(AND(O15="FUERTE",P12="FUERTE (SIEMPRE SE EJECUTA)"),"FUERTE",IF(OR(O15="DÉBIL",P12="DÉBIL (NO SE EJECUTA)"),"DÉBIL",IF(OR(O15="MODERADO",P12="MODERADO (ALGUNAS VECES)"),"MODERADO")))</f>
        <v>FUERTE</v>
      </c>
      <c r="R15" s="652" t="str">
        <f>IF(AND(O15="FUERTE",P12="FUERTE (SIEMPRE SE EJECUTA)"),"NO","SÍ")</f>
        <v>NO</v>
      </c>
      <c r="S15" s="653" t="e">
        <f>#VALUE!</f>
        <v>#VALUE!</v>
      </c>
      <c r="T15" s="653" t="e">
        <f>#VALUE!</f>
        <v>#VALUE!</v>
      </c>
      <c r="U15" s="637"/>
      <c r="V15" s="637"/>
      <c r="W15" s="637"/>
      <c r="X15" s="637"/>
      <c r="Y15" s="637"/>
      <c r="Z15" s="637"/>
      <c r="AA15" s="637"/>
      <c r="AB15" s="637"/>
      <c r="AC15" s="637"/>
      <c r="AD15" s="637"/>
      <c r="AE15" s="637"/>
      <c r="AF15" s="650" t="s">
        <v>346</v>
      </c>
      <c r="AG15" s="637"/>
      <c r="AH15" s="111" t="s">
        <v>96</v>
      </c>
      <c r="AI15" s="111"/>
      <c r="AJ15" s="111"/>
      <c r="AK15" s="111"/>
      <c r="AL15" s="111"/>
      <c r="AM15" s="111"/>
      <c r="AN15" s="111"/>
      <c r="AO15" s="111" t="s">
        <v>122</v>
      </c>
    </row>
    <row r="16" spans="1:42" ht="78" customHeight="1" x14ac:dyDescent="0.2">
      <c r="A16" s="636"/>
      <c r="B16" s="637"/>
      <c r="C16" s="637"/>
      <c r="D16" s="637"/>
      <c r="E16" s="638" t="s">
        <v>347</v>
      </c>
      <c r="F16" s="637"/>
      <c r="G16" s="637"/>
      <c r="H16" s="637"/>
      <c r="I16" s="124"/>
      <c r="J16" s="637"/>
      <c r="K16" s="637"/>
      <c r="L16" s="125" t="s">
        <v>124</v>
      </c>
      <c r="M16" s="126" t="s">
        <v>34</v>
      </c>
      <c r="N16" s="127">
        <f>IF(M16="CONFIABLE",15,IF(M16="NO CONFIABLE",0,""))</f>
        <v>15</v>
      </c>
      <c r="O16" s="637"/>
      <c r="P16" s="637"/>
      <c r="Q16" s="637"/>
      <c r="R16" s="637"/>
      <c r="S16" s="637"/>
      <c r="T16" s="637"/>
      <c r="U16" s="637"/>
      <c r="V16" s="637"/>
      <c r="W16" s="637"/>
      <c r="X16" s="637"/>
      <c r="Y16" s="637"/>
      <c r="Z16" s="130" t="s">
        <v>125</v>
      </c>
      <c r="AA16" s="637"/>
      <c r="AB16" s="637"/>
      <c r="AC16" s="637"/>
      <c r="AD16" s="637"/>
      <c r="AE16" s="637"/>
      <c r="AF16" s="637"/>
      <c r="AG16" s="637"/>
      <c r="AH16" s="111" t="s">
        <v>126</v>
      </c>
      <c r="AI16" s="111"/>
      <c r="AJ16" s="111" t="s">
        <v>21</v>
      </c>
      <c r="AK16" s="111" t="s">
        <v>121</v>
      </c>
      <c r="AL16" s="111" t="s">
        <v>22</v>
      </c>
      <c r="AM16" s="111"/>
      <c r="AN16" s="111"/>
      <c r="AO16" s="111" t="s">
        <v>127</v>
      </c>
    </row>
    <row r="17" spans="1:42" ht="78" customHeight="1" x14ac:dyDescent="0.2">
      <c r="A17" s="636"/>
      <c r="B17" s="637"/>
      <c r="C17" s="637"/>
      <c r="D17" s="637"/>
      <c r="E17" s="637"/>
      <c r="F17" s="637"/>
      <c r="G17" s="637"/>
      <c r="H17" s="637"/>
      <c r="I17" s="124"/>
      <c r="J17" s="637"/>
      <c r="K17" s="637"/>
      <c r="L17" s="125" t="s">
        <v>128</v>
      </c>
      <c r="M17" s="126" t="s">
        <v>42</v>
      </c>
      <c r="N17" s="127">
        <f>IF(M17="SE INVESTIGAN Y SE RESUELVEN OPORTUNAMENTE",15,IF(M17="NO SE INVESTIGAN Y SE RESUELVEN OPORTUNAMENTE",0,""))</f>
        <v>15</v>
      </c>
      <c r="O17" s="637"/>
      <c r="P17" s="637"/>
      <c r="Q17" s="637"/>
      <c r="R17" s="637"/>
      <c r="S17" s="637"/>
      <c r="T17" s="637"/>
      <c r="U17" s="637"/>
      <c r="V17" s="637"/>
      <c r="W17" s="637"/>
      <c r="X17" s="637"/>
      <c r="Y17" s="637"/>
      <c r="Z17" s="642" t="s">
        <v>151</v>
      </c>
      <c r="AA17" s="637"/>
      <c r="AB17" s="637"/>
      <c r="AC17" s="637"/>
      <c r="AD17" s="637"/>
      <c r="AE17" s="637"/>
      <c r="AF17" s="637"/>
      <c r="AG17" s="637"/>
      <c r="AH17" s="111" t="s">
        <v>110</v>
      </c>
      <c r="AI17" s="111"/>
      <c r="AJ17" s="111"/>
      <c r="AK17" s="111"/>
      <c r="AL17" s="111"/>
      <c r="AM17" s="111"/>
      <c r="AN17" s="111"/>
      <c r="AO17" s="111" t="s">
        <v>130</v>
      </c>
      <c r="AP17" s="112">
        <f>89+388</f>
        <v>477</v>
      </c>
    </row>
    <row r="18" spans="1:42" ht="229.5" customHeight="1" x14ac:dyDescent="0.2">
      <c r="A18" s="636"/>
      <c r="B18" s="637"/>
      <c r="C18" s="637"/>
      <c r="D18" s="637"/>
      <c r="E18" s="637"/>
      <c r="F18" s="637"/>
      <c r="G18" s="637"/>
      <c r="H18" s="637"/>
      <c r="I18" s="124"/>
      <c r="J18" s="637"/>
      <c r="K18" s="637"/>
      <c r="L18" s="125" t="s">
        <v>131</v>
      </c>
      <c r="M18" s="126" t="s">
        <v>53</v>
      </c>
      <c r="N18" s="127">
        <f>IF(M18="COMPLETA",10,IF(M18="INCOMPLETA",5,IF(M18="NO EXISTE",0,"")))</f>
        <v>10</v>
      </c>
      <c r="O18" s="637"/>
      <c r="P18" s="637"/>
      <c r="Q18" s="637"/>
      <c r="R18" s="637"/>
      <c r="S18" s="637"/>
      <c r="T18" s="637"/>
      <c r="U18" s="637"/>
      <c r="V18" s="637"/>
      <c r="W18" s="637"/>
      <c r="X18" s="637"/>
      <c r="Y18" s="637"/>
      <c r="Z18" s="637"/>
      <c r="AA18" s="637"/>
      <c r="AB18" s="637"/>
      <c r="AC18" s="637"/>
      <c r="AD18" s="637"/>
      <c r="AE18" s="637"/>
      <c r="AF18" s="637"/>
      <c r="AG18" s="637"/>
      <c r="AH18" s="111"/>
      <c r="AI18" s="111"/>
      <c r="AJ18" s="111"/>
      <c r="AK18" s="111"/>
      <c r="AL18" s="111"/>
      <c r="AM18" s="111"/>
      <c r="AN18" s="111"/>
      <c r="AO18" s="111" t="s">
        <v>132</v>
      </c>
    </row>
    <row r="19" spans="1:42" ht="62.25" customHeight="1" x14ac:dyDescent="0.2">
      <c r="A19" s="636"/>
      <c r="B19" s="636" t="s">
        <v>348</v>
      </c>
      <c r="C19" s="638" t="s">
        <v>349</v>
      </c>
      <c r="D19" s="639" t="s">
        <v>15</v>
      </c>
      <c r="E19" s="638" t="s">
        <v>350</v>
      </c>
      <c r="F19" s="640" t="s">
        <v>351</v>
      </c>
      <c r="G19" s="636" t="s">
        <v>9</v>
      </c>
      <c r="H19" s="636" t="s">
        <v>13</v>
      </c>
      <c r="I19" s="124" t="str">
        <f>CONCATENATE(G19,H19)</f>
        <v>IMPROBABLEMODERADO</v>
      </c>
      <c r="J19" s="646" t="e">
        <f>I20</f>
        <v>#VALUE!</v>
      </c>
      <c r="K19" s="638" t="s">
        <v>352</v>
      </c>
      <c r="L19" s="125" t="s">
        <v>95</v>
      </c>
      <c r="M19" s="126" t="s">
        <v>3</v>
      </c>
      <c r="N19" s="127">
        <f>IF(M19="ASIGNADO",15,IF(M19="NO ASIGNADO",0,""))</f>
        <v>15</v>
      </c>
      <c r="O19" s="644">
        <f>SUM(N19:N25)</f>
        <v>100</v>
      </c>
      <c r="P19" s="645" t="s">
        <v>72</v>
      </c>
      <c r="Q19" s="647">
        <f>IF(Q22="DÉBIL",0,IF(Q22="MODERADO",50,IF(Q22="FUERTE",100,"")))</f>
        <v>100</v>
      </c>
      <c r="R19" s="656"/>
      <c r="S19" s="657" t="s">
        <v>96</v>
      </c>
      <c r="T19" s="657" t="s">
        <v>96</v>
      </c>
      <c r="U19" s="643" t="s">
        <v>88</v>
      </c>
      <c r="V19" s="636" t="s">
        <v>97</v>
      </c>
      <c r="W19" s="642" t="s">
        <v>98</v>
      </c>
      <c r="X19" s="638" t="s">
        <v>353</v>
      </c>
      <c r="Y19" s="638" t="s">
        <v>354</v>
      </c>
      <c r="Z19" s="642" t="s">
        <v>343</v>
      </c>
      <c r="AA19" s="654" t="s">
        <v>107</v>
      </c>
      <c r="AB19" s="638" t="s">
        <v>355</v>
      </c>
      <c r="AC19" s="655"/>
      <c r="AD19" s="658"/>
      <c r="AE19" s="638" t="s">
        <v>356</v>
      </c>
      <c r="AF19" s="955" t="s">
        <v>674</v>
      </c>
      <c r="AG19" s="638"/>
      <c r="AH19" s="111" t="s">
        <v>105</v>
      </c>
      <c r="AI19" s="111" t="s">
        <v>106</v>
      </c>
      <c r="AJ19" s="111" t="s">
        <v>13</v>
      </c>
      <c r="AK19" s="111" t="s">
        <v>76</v>
      </c>
      <c r="AL19" s="111" t="s">
        <v>13</v>
      </c>
      <c r="AM19" s="111"/>
      <c r="AN19" s="111" t="s">
        <v>107</v>
      </c>
      <c r="AO19" s="111" t="s">
        <v>108</v>
      </c>
    </row>
    <row r="20" spans="1:42" ht="62.25" customHeight="1" x14ac:dyDescent="0.2">
      <c r="A20" s="636"/>
      <c r="B20" s="637"/>
      <c r="C20" s="637"/>
      <c r="D20" s="637"/>
      <c r="E20" s="637"/>
      <c r="F20" s="637"/>
      <c r="G20" s="637"/>
      <c r="H20" s="637"/>
      <c r="I20" s="124" t="e">
        <f>#VALUE!</f>
        <v>#VALUE!</v>
      </c>
      <c r="J20" s="637"/>
      <c r="K20" s="637"/>
      <c r="L20" s="125" t="s">
        <v>109</v>
      </c>
      <c r="M20" s="126" t="s">
        <v>11</v>
      </c>
      <c r="N20" s="127">
        <f>IF(M20="ADECUADO",15,IF(M20="INADECUADO",0,""))</f>
        <v>15</v>
      </c>
      <c r="O20" s="637"/>
      <c r="P20" s="637"/>
      <c r="Q20" s="637"/>
      <c r="R20" s="637"/>
      <c r="S20" s="637"/>
      <c r="T20" s="637"/>
      <c r="U20" s="637"/>
      <c r="V20" s="636"/>
      <c r="W20" s="642"/>
      <c r="X20" s="638"/>
      <c r="Y20" s="638"/>
      <c r="Z20" s="642"/>
      <c r="AA20" s="654"/>
      <c r="AB20" s="638"/>
      <c r="AC20" s="655"/>
      <c r="AD20" s="659"/>
      <c r="AE20" s="638"/>
      <c r="AF20" s="648"/>
      <c r="AG20" s="637"/>
      <c r="AH20" s="111" t="s">
        <v>96</v>
      </c>
      <c r="AI20" s="111" t="s">
        <v>110</v>
      </c>
      <c r="AJ20" s="111"/>
      <c r="AK20" s="111"/>
      <c r="AL20" s="111" t="s">
        <v>18</v>
      </c>
      <c r="AM20" s="111"/>
      <c r="AN20" s="111" t="s">
        <v>102</v>
      </c>
      <c r="AO20" s="111" t="s">
        <v>111</v>
      </c>
    </row>
    <row r="21" spans="1:42" ht="75.75" customHeight="1" x14ac:dyDescent="0.2">
      <c r="A21" s="636"/>
      <c r="B21" s="637"/>
      <c r="C21" s="637"/>
      <c r="D21" s="637"/>
      <c r="E21" s="637"/>
      <c r="F21" s="637"/>
      <c r="G21" s="637"/>
      <c r="H21" s="637"/>
      <c r="I21" s="124" t="e">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#VALUE!</v>
      </c>
      <c r="J21" s="637"/>
      <c r="K21" s="637"/>
      <c r="L21" s="128" t="s">
        <v>112</v>
      </c>
      <c r="M21" s="126" t="s">
        <v>16</v>
      </c>
      <c r="N21" s="127">
        <f>IF(M21="OPORTUNA",15,IF(M21="INOPORTUNA",0,""))</f>
        <v>15</v>
      </c>
      <c r="O21" s="637"/>
      <c r="P21" s="637"/>
      <c r="Q21" s="637"/>
      <c r="R21" s="637"/>
      <c r="S21" s="129" t="s">
        <v>113</v>
      </c>
      <c r="T21" s="129" t="s">
        <v>114</v>
      </c>
      <c r="U21" s="637"/>
      <c r="V21" s="636"/>
      <c r="W21" s="642"/>
      <c r="X21" s="638"/>
      <c r="Y21" s="638"/>
      <c r="Z21" s="642"/>
      <c r="AA21" s="654"/>
      <c r="AB21" s="638"/>
      <c r="AC21" s="655"/>
      <c r="AD21" s="659"/>
      <c r="AE21" s="638"/>
      <c r="AF21" s="648"/>
      <c r="AG21" s="637"/>
      <c r="AH21" s="111" t="s">
        <v>115</v>
      </c>
      <c r="AI21" s="111" t="s">
        <v>97</v>
      </c>
      <c r="AJ21" s="111" t="s">
        <v>116</v>
      </c>
      <c r="AK21" s="111" t="s">
        <v>117</v>
      </c>
      <c r="AL21" s="111" t="s">
        <v>24</v>
      </c>
      <c r="AM21" s="111"/>
      <c r="AN21" s="111"/>
      <c r="AO21" s="111" t="s">
        <v>118</v>
      </c>
    </row>
    <row r="22" spans="1:42" ht="84" customHeight="1" x14ac:dyDescent="0.2">
      <c r="A22" s="636"/>
      <c r="B22" s="637"/>
      <c r="C22" s="637"/>
      <c r="D22" s="637"/>
      <c r="E22" s="130" t="s">
        <v>119</v>
      </c>
      <c r="F22" s="637"/>
      <c r="G22" s="637"/>
      <c r="H22" s="637"/>
      <c r="I22" s="124"/>
      <c r="J22" s="637"/>
      <c r="K22" s="637"/>
      <c r="L22" s="125" t="s">
        <v>120</v>
      </c>
      <c r="M22" s="126" t="s">
        <v>121</v>
      </c>
      <c r="N22" s="127">
        <f>IF(M22="PREVENIR",15,IF(M22="DETECTAR",10,IF(M22="NO ES UN CONTROL",0,"")))</f>
        <v>15</v>
      </c>
      <c r="O22" s="639" t="str">
        <f>IF(O19&lt;86,"DÉBIL",IF(O19&lt;96,"MODERADO",IF(O19&lt;101,"FUERTE","")))</f>
        <v>FUERTE</v>
      </c>
      <c r="P22" s="637"/>
      <c r="Q22" s="651" t="str">
        <f>IF(AND(O22="FUERTE",P19="FUERTE (SIEMPRE SE EJECUTA)"),"FUERTE",IF(OR(O22="DÉBIL",P19="DÉBIL (NO SE EJECUTA)"),"DÉBIL",IF(OR(O22="MODERADO",P19="MODERADO (ALGUNAS VECES)"),"MODERADO")))</f>
        <v>FUERTE</v>
      </c>
      <c r="R22" s="652" t="str">
        <f>IF(AND(O22="FUERTE",P19="FUERTE (SIEMPRE SE EJECUTA)"),"NO","SÍ")</f>
        <v>NO</v>
      </c>
      <c r="S22" s="653" t="e">
        <f>#VALUE!</f>
        <v>#VALUE!</v>
      </c>
      <c r="T22" s="653" t="e">
        <f>#VALUE!</f>
        <v>#VALUE!</v>
      </c>
      <c r="U22" s="637"/>
      <c r="V22" s="636"/>
      <c r="W22" s="642"/>
      <c r="X22" s="638"/>
      <c r="Y22" s="638"/>
      <c r="Z22" s="642"/>
      <c r="AA22" s="654"/>
      <c r="AB22" s="638"/>
      <c r="AC22" s="655"/>
      <c r="AD22" s="659"/>
      <c r="AE22" s="638"/>
      <c r="AF22" s="955" t="s">
        <v>675</v>
      </c>
      <c r="AG22" s="637"/>
      <c r="AH22" s="111" t="s">
        <v>96</v>
      </c>
      <c r="AI22" s="111"/>
      <c r="AJ22" s="111"/>
      <c r="AK22" s="111"/>
      <c r="AL22" s="111"/>
      <c r="AM22" s="111"/>
      <c r="AN22" s="111"/>
      <c r="AO22" s="111" t="s">
        <v>122</v>
      </c>
    </row>
    <row r="23" spans="1:42" ht="55.5" customHeight="1" x14ac:dyDescent="0.2">
      <c r="A23" s="636"/>
      <c r="B23" s="637"/>
      <c r="C23" s="637"/>
      <c r="D23" s="637"/>
      <c r="E23" s="638"/>
      <c r="F23" s="637"/>
      <c r="G23" s="637"/>
      <c r="H23" s="637"/>
      <c r="I23" s="124"/>
      <c r="J23" s="637"/>
      <c r="K23" s="637"/>
      <c r="L23" s="125" t="s">
        <v>124</v>
      </c>
      <c r="M23" s="126" t="s">
        <v>34</v>
      </c>
      <c r="N23" s="127">
        <f>IF(M23="CONFIABLE",15,IF(M23="NO CONFIABLE",0,""))</f>
        <v>15</v>
      </c>
      <c r="O23" s="637"/>
      <c r="P23" s="637"/>
      <c r="Q23" s="637"/>
      <c r="R23" s="637"/>
      <c r="S23" s="637"/>
      <c r="T23" s="637"/>
      <c r="U23" s="637"/>
      <c r="V23" s="636"/>
      <c r="W23" s="642"/>
      <c r="X23" s="638"/>
      <c r="Y23" s="638"/>
      <c r="Z23" s="130" t="s">
        <v>125</v>
      </c>
      <c r="AA23" s="654"/>
      <c r="AB23" s="638"/>
      <c r="AC23" s="655"/>
      <c r="AD23" s="659"/>
      <c r="AE23" s="638"/>
      <c r="AF23" s="648"/>
      <c r="AG23" s="637"/>
      <c r="AH23" s="111" t="s">
        <v>126</v>
      </c>
      <c r="AI23" s="111"/>
      <c r="AJ23" s="111" t="s">
        <v>21</v>
      </c>
      <c r="AK23" s="111" t="s">
        <v>121</v>
      </c>
      <c r="AL23" s="111" t="s">
        <v>22</v>
      </c>
      <c r="AM23" s="111"/>
      <c r="AN23" s="111"/>
      <c r="AO23" s="111" t="s">
        <v>127</v>
      </c>
    </row>
    <row r="24" spans="1:42" ht="66.75" customHeight="1" x14ac:dyDescent="0.2">
      <c r="A24" s="636"/>
      <c r="B24" s="637"/>
      <c r="C24" s="637"/>
      <c r="D24" s="637"/>
      <c r="E24" s="637"/>
      <c r="F24" s="637"/>
      <c r="G24" s="637"/>
      <c r="H24" s="637"/>
      <c r="I24" s="124"/>
      <c r="J24" s="637"/>
      <c r="K24" s="637"/>
      <c r="L24" s="125" t="s">
        <v>128</v>
      </c>
      <c r="M24" s="126" t="s">
        <v>42</v>
      </c>
      <c r="N24" s="127">
        <f>IF(M24="SE INVESTIGAN Y SE RESUELVEN OPORTUNAMENTE",15,IF(M24="NO SE INVESTIGAN Y SE RESUELVEN OPORTUNAMENTE",0,""))</f>
        <v>15</v>
      </c>
      <c r="O24" s="637"/>
      <c r="P24" s="637"/>
      <c r="Q24" s="637"/>
      <c r="R24" s="637"/>
      <c r="S24" s="637"/>
      <c r="T24" s="637"/>
      <c r="U24" s="637"/>
      <c r="V24" s="636"/>
      <c r="W24" s="642"/>
      <c r="X24" s="638"/>
      <c r="Y24" s="638"/>
      <c r="Z24" s="642" t="s">
        <v>151</v>
      </c>
      <c r="AA24" s="654"/>
      <c r="AB24" s="638"/>
      <c r="AC24" s="655"/>
      <c r="AD24" s="659"/>
      <c r="AE24" s="638"/>
      <c r="AF24" s="648"/>
      <c r="AG24" s="637"/>
      <c r="AH24" s="111" t="s">
        <v>110</v>
      </c>
      <c r="AI24" s="111"/>
      <c r="AJ24" s="111"/>
      <c r="AK24" s="111"/>
      <c r="AL24" s="111"/>
      <c r="AM24" s="111"/>
      <c r="AN24" s="111"/>
      <c r="AO24" s="111" t="s">
        <v>130</v>
      </c>
    </row>
    <row r="25" spans="1:42" ht="60.75" customHeight="1" x14ac:dyDescent="0.2">
      <c r="A25" s="636"/>
      <c r="B25" s="637"/>
      <c r="C25" s="637"/>
      <c r="D25" s="637"/>
      <c r="E25" s="637"/>
      <c r="F25" s="637"/>
      <c r="G25" s="637"/>
      <c r="H25" s="637"/>
      <c r="I25" s="124"/>
      <c r="J25" s="637"/>
      <c r="K25" s="637"/>
      <c r="L25" s="125" t="s">
        <v>131</v>
      </c>
      <c r="M25" s="126" t="s">
        <v>53</v>
      </c>
      <c r="N25" s="127">
        <f>IF(M25="COMPLETA",10,IF(M25="INCOMPLETA",5,IF(M25="NO EXISTE",0,"")))</f>
        <v>10</v>
      </c>
      <c r="O25" s="637"/>
      <c r="P25" s="637"/>
      <c r="Q25" s="637"/>
      <c r="R25" s="637"/>
      <c r="S25" s="637"/>
      <c r="T25" s="637"/>
      <c r="U25" s="637"/>
      <c r="V25" s="636"/>
      <c r="W25" s="642"/>
      <c r="X25" s="638"/>
      <c r="Y25" s="638"/>
      <c r="Z25" s="642"/>
      <c r="AA25" s="654"/>
      <c r="AB25" s="638"/>
      <c r="AC25" s="655"/>
      <c r="AD25" s="660"/>
      <c r="AE25" s="638"/>
      <c r="AF25" s="648"/>
      <c r="AG25" s="637"/>
      <c r="AH25" s="111"/>
      <c r="AI25" s="111"/>
      <c r="AJ25" s="111"/>
      <c r="AK25" s="111"/>
      <c r="AL25" s="111"/>
      <c r="AM25" s="111"/>
      <c r="AN25" s="111"/>
      <c r="AO25" s="111" t="s">
        <v>132</v>
      </c>
    </row>
    <row r="26" spans="1:42" ht="37.5" customHeight="1" x14ac:dyDescent="0.2">
      <c r="A26" s="636"/>
      <c r="B26" s="636" t="s">
        <v>348</v>
      </c>
      <c r="C26" s="638" t="s">
        <v>357</v>
      </c>
      <c r="D26" s="639" t="s">
        <v>15</v>
      </c>
      <c r="E26" s="638" t="s">
        <v>358</v>
      </c>
      <c r="F26" s="638" t="s">
        <v>359</v>
      </c>
      <c r="G26" s="636" t="s">
        <v>19</v>
      </c>
      <c r="H26" s="636" t="s">
        <v>87</v>
      </c>
      <c r="I26" s="124" t="str">
        <f>CONCATENATE(G26,H26)</f>
        <v>PROBABLEMENOR</v>
      </c>
      <c r="J26" s="646" t="e">
        <f>I27</f>
        <v>#VALUE!</v>
      </c>
      <c r="K26" s="638" t="s">
        <v>360</v>
      </c>
      <c r="L26" s="125" t="s">
        <v>95</v>
      </c>
      <c r="M26" s="126" t="s">
        <v>3</v>
      </c>
      <c r="N26" s="127">
        <f>IF(M26="ASIGNADO",15,IF(M26="NO ASIGNADO",0,""))</f>
        <v>15</v>
      </c>
      <c r="O26" s="644">
        <f>SUM(N26:N32)</f>
        <v>100</v>
      </c>
      <c r="P26" s="645" t="s">
        <v>72</v>
      </c>
      <c r="Q26" s="647">
        <f>IF(Q29="DÉBIL",0,IF(Q29="MODERADO",50,IF(Q29="FUERTE",100,"")))</f>
        <v>100</v>
      </c>
      <c r="R26" s="656"/>
      <c r="S26" s="657" t="s">
        <v>96</v>
      </c>
      <c r="T26" s="657" t="s">
        <v>96</v>
      </c>
      <c r="U26" s="643" t="s">
        <v>111</v>
      </c>
      <c r="V26" s="636" t="s">
        <v>97</v>
      </c>
      <c r="W26" s="642" t="s">
        <v>98</v>
      </c>
      <c r="X26" s="638" t="s">
        <v>361</v>
      </c>
      <c r="Y26" s="638" t="s">
        <v>362</v>
      </c>
      <c r="Z26" s="642" t="s">
        <v>343</v>
      </c>
      <c r="AA26" s="654" t="s">
        <v>107</v>
      </c>
      <c r="AB26" s="638" t="s">
        <v>363</v>
      </c>
      <c r="AC26" s="655"/>
      <c r="AD26" s="638"/>
      <c r="AE26" s="638" t="s">
        <v>356</v>
      </c>
      <c r="AF26" s="648" t="s">
        <v>676</v>
      </c>
      <c r="AG26" s="662"/>
      <c r="AH26" s="111" t="s">
        <v>105</v>
      </c>
      <c r="AI26" s="111" t="s">
        <v>106</v>
      </c>
      <c r="AJ26" s="111" t="s">
        <v>13</v>
      </c>
      <c r="AK26" s="111" t="s">
        <v>76</v>
      </c>
      <c r="AL26" s="111" t="s">
        <v>13</v>
      </c>
      <c r="AM26" s="111"/>
      <c r="AN26" s="111" t="s">
        <v>107</v>
      </c>
      <c r="AO26" s="111" t="s">
        <v>108</v>
      </c>
    </row>
    <row r="27" spans="1:42" ht="51.75" customHeight="1" x14ac:dyDescent="0.2">
      <c r="A27" s="636"/>
      <c r="B27" s="637"/>
      <c r="C27" s="637"/>
      <c r="D27" s="637"/>
      <c r="E27" s="637"/>
      <c r="F27" s="637"/>
      <c r="G27" s="637"/>
      <c r="H27" s="637"/>
      <c r="I27" s="124" t="e">
        <f>#VALUE!</f>
        <v>#VALUE!</v>
      </c>
      <c r="J27" s="637"/>
      <c r="K27" s="637"/>
      <c r="L27" s="125" t="s">
        <v>109</v>
      </c>
      <c r="M27" s="126" t="s">
        <v>11</v>
      </c>
      <c r="N27" s="127">
        <f>IF(M27="ADECUADO",15,IF(M27="INADECUADO",0,""))</f>
        <v>15</v>
      </c>
      <c r="O27" s="637"/>
      <c r="P27" s="637"/>
      <c r="Q27" s="637"/>
      <c r="R27" s="637"/>
      <c r="S27" s="637"/>
      <c r="T27" s="637"/>
      <c r="U27" s="637"/>
      <c r="V27" s="637"/>
      <c r="W27" s="637"/>
      <c r="X27" s="637"/>
      <c r="Y27" s="637"/>
      <c r="Z27" s="637"/>
      <c r="AA27" s="637"/>
      <c r="AB27" s="637"/>
      <c r="AC27" s="637"/>
      <c r="AD27" s="637"/>
      <c r="AE27" s="637"/>
      <c r="AF27" s="637"/>
      <c r="AG27" s="637"/>
      <c r="AH27" s="111" t="s">
        <v>96</v>
      </c>
      <c r="AI27" s="111" t="s">
        <v>110</v>
      </c>
      <c r="AJ27" s="111"/>
      <c r="AK27" s="111"/>
      <c r="AL27" s="111" t="s">
        <v>18</v>
      </c>
      <c r="AM27" s="111"/>
      <c r="AN27" s="111" t="s">
        <v>102</v>
      </c>
      <c r="AO27" s="111" t="s">
        <v>111</v>
      </c>
    </row>
    <row r="28" spans="1:42" ht="69.75" customHeight="1" x14ac:dyDescent="0.2">
      <c r="A28" s="636"/>
      <c r="B28" s="637"/>
      <c r="C28" s="637"/>
      <c r="D28" s="637"/>
      <c r="E28" s="637"/>
      <c r="F28" s="637"/>
      <c r="G28" s="637"/>
      <c r="H28" s="637"/>
      <c r="I28" s="124" t="e">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#VALUE!</v>
      </c>
      <c r="J28" s="637"/>
      <c r="K28" s="637"/>
      <c r="L28" s="128" t="s">
        <v>112</v>
      </c>
      <c r="M28" s="126" t="s">
        <v>16</v>
      </c>
      <c r="N28" s="127">
        <f>IF(M28="OPORTUNA",15,IF(M28="INOPORTUNA",0,""))</f>
        <v>15</v>
      </c>
      <c r="O28" s="637"/>
      <c r="P28" s="637"/>
      <c r="Q28" s="637"/>
      <c r="R28" s="637"/>
      <c r="S28" s="129" t="s">
        <v>113</v>
      </c>
      <c r="T28" s="129" t="s">
        <v>114</v>
      </c>
      <c r="U28" s="637"/>
      <c r="V28" s="637"/>
      <c r="W28" s="637"/>
      <c r="X28" s="637"/>
      <c r="Y28" s="637"/>
      <c r="Z28" s="637"/>
      <c r="AA28" s="637"/>
      <c r="AB28" s="637"/>
      <c r="AC28" s="637"/>
      <c r="AD28" s="637"/>
      <c r="AE28" s="637"/>
      <c r="AF28" s="637"/>
      <c r="AG28" s="637"/>
      <c r="AH28" s="111" t="s">
        <v>115</v>
      </c>
      <c r="AI28" s="111" t="s">
        <v>97</v>
      </c>
      <c r="AJ28" s="111" t="s">
        <v>116</v>
      </c>
      <c r="AK28" s="111" t="s">
        <v>117</v>
      </c>
      <c r="AL28" s="111" t="s">
        <v>24</v>
      </c>
      <c r="AM28" s="111"/>
      <c r="AN28" s="111"/>
      <c r="AO28" s="111" t="s">
        <v>118</v>
      </c>
    </row>
    <row r="29" spans="1:42" ht="84" customHeight="1" x14ac:dyDescent="0.2">
      <c r="A29" s="636"/>
      <c r="B29" s="637"/>
      <c r="C29" s="637"/>
      <c r="D29" s="637"/>
      <c r="E29" s="130" t="s">
        <v>119</v>
      </c>
      <c r="F29" s="637"/>
      <c r="G29" s="637"/>
      <c r="H29" s="637"/>
      <c r="I29" s="124"/>
      <c r="J29" s="637"/>
      <c r="K29" s="637"/>
      <c r="L29" s="125" t="s">
        <v>120</v>
      </c>
      <c r="M29" s="126" t="s">
        <v>121</v>
      </c>
      <c r="N29" s="127">
        <f>IF(M29="PREVENIR",15,IF(M29="DETECTAR",10,IF(M29="NO ES UN CONTROL",0,"")))</f>
        <v>15</v>
      </c>
      <c r="O29" s="639" t="str">
        <f>IF(O26&lt;86,"DÉBIL",IF(O26&lt;96,"MODERADO",IF(O26&lt;101,"FUERTE","")))</f>
        <v>FUERTE</v>
      </c>
      <c r="P29" s="637"/>
      <c r="Q29" s="651" t="str">
        <f>IF(AND(O29="FUERTE",P26="FUERTE (SIEMPRE SE EJECUTA)"),"FUERTE",IF(OR(O29="DÉBIL",P26="DÉBIL (NO SE EJECUTA)"),"DÉBIL",IF(OR(O29="MODERADO",P26="MODERADO (ALGUNAS VECES)"),"MODERADO")))</f>
        <v>FUERTE</v>
      </c>
      <c r="R29" s="652" t="str">
        <f>IF(AND(O29="FUERTE",P26="FUERTE (SIEMPRE SE EJECUTA)"),"NO","SÍ")</f>
        <v>NO</v>
      </c>
      <c r="S29" s="653" t="e">
        <f>#VALUE!</f>
        <v>#VALUE!</v>
      </c>
      <c r="T29" s="653" t="e">
        <f>#VALUE!</f>
        <v>#VALUE!</v>
      </c>
      <c r="U29" s="637"/>
      <c r="V29" s="637"/>
      <c r="W29" s="637"/>
      <c r="X29" s="637"/>
      <c r="Y29" s="637"/>
      <c r="Z29" s="637"/>
      <c r="AA29" s="637"/>
      <c r="AB29" s="637"/>
      <c r="AC29" s="637"/>
      <c r="AD29" s="637"/>
      <c r="AE29" s="637"/>
      <c r="AF29" s="648" t="s">
        <v>677</v>
      </c>
      <c r="AG29" s="637"/>
      <c r="AH29" s="111" t="s">
        <v>96</v>
      </c>
      <c r="AI29" s="111"/>
      <c r="AJ29" s="111"/>
      <c r="AK29" s="111"/>
      <c r="AL29" s="111"/>
      <c r="AM29" s="111"/>
      <c r="AN29" s="111"/>
      <c r="AO29" s="111" t="s">
        <v>122</v>
      </c>
    </row>
    <row r="30" spans="1:42" ht="55.5" customHeight="1" x14ac:dyDescent="0.2">
      <c r="A30" s="636"/>
      <c r="B30" s="637"/>
      <c r="C30" s="637"/>
      <c r="D30" s="637"/>
      <c r="E30" s="638"/>
      <c r="F30" s="637"/>
      <c r="G30" s="637"/>
      <c r="H30" s="637"/>
      <c r="I30" s="124"/>
      <c r="J30" s="637"/>
      <c r="K30" s="637"/>
      <c r="L30" s="125" t="s">
        <v>124</v>
      </c>
      <c r="M30" s="126" t="s">
        <v>34</v>
      </c>
      <c r="N30" s="127">
        <f>IF(M30="CONFIABLE",15,IF(M30="NO CONFIABLE",0,""))</f>
        <v>15</v>
      </c>
      <c r="O30" s="637"/>
      <c r="P30" s="637"/>
      <c r="Q30" s="637"/>
      <c r="R30" s="637"/>
      <c r="S30" s="637"/>
      <c r="T30" s="637"/>
      <c r="U30" s="637"/>
      <c r="V30" s="637"/>
      <c r="W30" s="637"/>
      <c r="X30" s="637"/>
      <c r="Y30" s="637"/>
      <c r="Z30" s="130" t="s">
        <v>125</v>
      </c>
      <c r="AA30" s="637"/>
      <c r="AB30" s="637"/>
      <c r="AC30" s="637"/>
      <c r="AD30" s="637"/>
      <c r="AE30" s="637"/>
      <c r="AF30" s="637"/>
      <c r="AG30" s="637"/>
      <c r="AH30" s="111" t="s">
        <v>126</v>
      </c>
      <c r="AI30" s="111"/>
      <c r="AJ30" s="111" t="s">
        <v>21</v>
      </c>
      <c r="AK30" s="111" t="s">
        <v>121</v>
      </c>
      <c r="AL30" s="111" t="s">
        <v>22</v>
      </c>
      <c r="AM30" s="111"/>
      <c r="AN30" s="111"/>
      <c r="AO30" s="111" t="s">
        <v>127</v>
      </c>
    </row>
    <row r="31" spans="1:42" ht="66.75" customHeight="1" x14ac:dyDescent="0.2">
      <c r="A31" s="636"/>
      <c r="B31" s="637"/>
      <c r="C31" s="637"/>
      <c r="D31" s="637"/>
      <c r="E31" s="637"/>
      <c r="F31" s="637"/>
      <c r="G31" s="637"/>
      <c r="H31" s="637"/>
      <c r="I31" s="124"/>
      <c r="J31" s="637"/>
      <c r="K31" s="637"/>
      <c r="L31" s="125" t="s">
        <v>128</v>
      </c>
      <c r="M31" s="126" t="s">
        <v>42</v>
      </c>
      <c r="N31" s="127">
        <f>IF(M31="SE INVESTIGAN Y SE RESUELVEN OPORTUNAMENTE",15,IF(M31="NO SE INVESTIGAN Y SE RESUELVEN OPORTUNAMENTE",0,""))</f>
        <v>15</v>
      </c>
      <c r="O31" s="637"/>
      <c r="P31" s="637"/>
      <c r="Q31" s="637"/>
      <c r="R31" s="637"/>
      <c r="S31" s="637"/>
      <c r="T31" s="637"/>
      <c r="U31" s="637"/>
      <c r="V31" s="637"/>
      <c r="W31" s="637"/>
      <c r="X31" s="637"/>
      <c r="Y31" s="637"/>
      <c r="Z31" s="642" t="s">
        <v>151</v>
      </c>
      <c r="AA31" s="637"/>
      <c r="AB31" s="637"/>
      <c r="AC31" s="637"/>
      <c r="AD31" s="637"/>
      <c r="AE31" s="637"/>
      <c r="AF31" s="637"/>
      <c r="AG31" s="637"/>
      <c r="AH31" s="111" t="s">
        <v>110</v>
      </c>
      <c r="AI31" s="111"/>
      <c r="AJ31" s="111"/>
      <c r="AK31" s="111"/>
      <c r="AL31" s="111"/>
      <c r="AM31" s="111"/>
      <c r="AN31" s="111"/>
      <c r="AO31" s="111" t="s">
        <v>130</v>
      </c>
    </row>
    <row r="32" spans="1:42" ht="60.75" customHeight="1" x14ac:dyDescent="0.2">
      <c r="A32" s="636"/>
      <c r="B32" s="637"/>
      <c r="C32" s="637"/>
      <c r="D32" s="637"/>
      <c r="E32" s="637"/>
      <c r="F32" s="637"/>
      <c r="G32" s="637"/>
      <c r="H32" s="637"/>
      <c r="I32" s="124"/>
      <c r="J32" s="637"/>
      <c r="K32" s="637"/>
      <c r="L32" s="125" t="s">
        <v>131</v>
      </c>
      <c r="M32" s="126" t="s">
        <v>53</v>
      </c>
      <c r="N32" s="127">
        <f>IF(M32="COMPLETA",10,IF(M32="INCOMPLETA",5,IF(M32="NO EXISTE",0,"")))</f>
        <v>10</v>
      </c>
      <c r="O32" s="637"/>
      <c r="P32" s="637"/>
      <c r="Q32" s="637"/>
      <c r="R32" s="637"/>
      <c r="S32" s="637"/>
      <c r="T32" s="637"/>
      <c r="U32" s="637"/>
      <c r="V32" s="637"/>
      <c r="W32" s="637"/>
      <c r="X32" s="637"/>
      <c r="Y32" s="637"/>
      <c r="Z32" s="637"/>
      <c r="AA32" s="637"/>
      <c r="AB32" s="637"/>
      <c r="AC32" s="637"/>
      <c r="AD32" s="637"/>
      <c r="AE32" s="637"/>
      <c r="AF32" s="637"/>
      <c r="AG32" s="637"/>
      <c r="AH32" s="111"/>
      <c r="AI32" s="111"/>
      <c r="AJ32" s="111"/>
      <c r="AK32" s="111"/>
      <c r="AL32" s="111"/>
      <c r="AM32" s="111"/>
      <c r="AN32" s="111"/>
      <c r="AO32" s="111" t="s">
        <v>132</v>
      </c>
    </row>
    <row r="33" spans="1:43" s="111" customFormat="1" ht="52.5" customHeight="1" x14ac:dyDescent="0.2">
      <c r="A33" s="636"/>
      <c r="B33" s="636" t="s">
        <v>336</v>
      </c>
      <c r="C33" s="661" t="s">
        <v>364</v>
      </c>
      <c r="D33" s="683" t="s">
        <v>15</v>
      </c>
      <c r="E33" s="661" t="s">
        <v>365</v>
      </c>
      <c r="F33" s="661" t="s">
        <v>366</v>
      </c>
      <c r="G33" s="685" t="s">
        <v>14</v>
      </c>
      <c r="H33" s="685" t="s">
        <v>13</v>
      </c>
      <c r="I33" s="131" t="str">
        <f>CONCATENATE(G33,H33)</f>
        <v>POSIBLEMODERADO</v>
      </c>
      <c r="J33" s="686" t="e">
        <f>I34</f>
        <v>#VALUE!</v>
      </c>
      <c r="K33" s="687" t="s">
        <v>367</v>
      </c>
      <c r="L33" s="132" t="s">
        <v>95</v>
      </c>
      <c r="M33" s="133" t="s">
        <v>3</v>
      </c>
      <c r="N33" s="134">
        <f>IF(M33="ASIGNADO",15,IF(M33="NO ASIGNADO",0,""))</f>
        <v>15</v>
      </c>
      <c r="O33" s="679">
        <f>SUM(N33:N39)</f>
        <v>100</v>
      </c>
      <c r="P33" s="680" t="s">
        <v>72</v>
      </c>
      <c r="Q33" s="681">
        <f>IF(Q36="DÉBIL",0,IF(Q36="MODERADO",50,IF(Q36="FUERTE",100,"")))</f>
        <v>100</v>
      </c>
      <c r="R33" s="689"/>
      <c r="S33" s="675" t="s">
        <v>96</v>
      </c>
      <c r="T33" s="675" t="s">
        <v>96</v>
      </c>
      <c r="U33" s="676" t="s">
        <v>88</v>
      </c>
      <c r="V33" s="677" t="s">
        <v>97</v>
      </c>
      <c r="W33" s="673">
        <v>2018</v>
      </c>
      <c r="X33" s="678" t="s">
        <v>368</v>
      </c>
      <c r="Y33" s="670" t="s">
        <v>369</v>
      </c>
      <c r="Z33" s="670" t="s">
        <v>167</v>
      </c>
      <c r="AA33" s="671" t="s">
        <v>107</v>
      </c>
      <c r="AB33" s="670" t="s">
        <v>370</v>
      </c>
      <c r="AC33" s="672"/>
      <c r="AD33" s="664"/>
      <c r="AE33" s="638" t="s">
        <v>345</v>
      </c>
      <c r="AF33" s="663" t="s">
        <v>678</v>
      </c>
      <c r="AG33" s="665"/>
      <c r="AH33" s="111" t="s">
        <v>105</v>
      </c>
      <c r="AI33" s="111" t="s">
        <v>106</v>
      </c>
      <c r="AJ33" s="111" t="s">
        <v>13</v>
      </c>
      <c r="AK33" s="111" t="s">
        <v>76</v>
      </c>
      <c r="AL33" s="111" t="s">
        <v>13</v>
      </c>
      <c r="AN33" s="111" t="s">
        <v>107</v>
      </c>
      <c r="AO33" s="111" t="s">
        <v>108</v>
      </c>
    </row>
    <row r="34" spans="1:43" s="111" customFormat="1" ht="51.75" customHeight="1" x14ac:dyDescent="0.2">
      <c r="A34" s="636"/>
      <c r="B34" s="637"/>
      <c r="C34" s="682"/>
      <c r="D34" s="684"/>
      <c r="E34" s="661"/>
      <c r="F34" s="682"/>
      <c r="G34" s="685"/>
      <c r="H34" s="685"/>
      <c r="I34" s="131" t="e">
        <f>#VALUE!</f>
        <v>#VALUE!</v>
      </c>
      <c r="J34" s="686"/>
      <c r="K34" s="688"/>
      <c r="L34" s="132" t="s">
        <v>109</v>
      </c>
      <c r="M34" s="133" t="s">
        <v>11</v>
      </c>
      <c r="N34" s="134">
        <f>IF(M34="ADECUADO",15,IF(M34="INADECUADO",0,""))</f>
        <v>15</v>
      </c>
      <c r="O34" s="679"/>
      <c r="P34" s="680"/>
      <c r="Q34" s="681"/>
      <c r="R34" s="689"/>
      <c r="S34" s="675"/>
      <c r="T34" s="675"/>
      <c r="U34" s="676"/>
      <c r="V34" s="677"/>
      <c r="W34" s="673"/>
      <c r="X34" s="678"/>
      <c r="Y34" s="670"/>
      <c r="Z34" s="670"/>
      <c r="AA34" s="671"/>
      <c r="AB34" s="670"/>
      <c r="AC34" s="673"/>
      <c r="AD34" s="674"/>
      <c r="AE34" s="637"/>
      <c r="AF34" s="664"/>
      <c r="AG34" s="665"/>
      <c r="AH34" s="111" t="s">
        <v>96</v>
      </c>
      <c r="AI34" s="111" t="s">
        <v>110</v>
      </c>
      <c r="AL34" s="111" t="s">
        <v>18</v>
      </c>
      <c r="AN34" s="111" t="s">
        <v>102</v>
      </c>
      <c r="AO34" s="111" t="s">
        <v>111</v>
      </c>
      <c r="AP34" s="666"/>
      <c r="AQ34" s="666"/>
    </row>
    <row r="35" spans="1:43" s="111" customFormat="1" ht="69.75" customHeight="1" x14ac:dyDescent="0.2">
      <c r="A35" s="636"/>
      <c r="B35" s="637"/>
      <c r="C35" s="682"/>
      <c r="D35" s="684"/>
      <c r="E35" s="661"/>
      <c r="F35" s="682"/>
      <c r="G35" s="685"/>
      <c r="H35" s="685"/>
      <c r="I35" s="131" t="e">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#VALUE!</v>
      </c>
      <c r="J35" s="686"/>
      <c r="K35" s="688"/>
      <c r="L35" s="135" t="s">
        <v>112</v>
      </c>
      <c r="M35" s="133" t="s">
        <v>16</v>
      </c>
      <c r="N35" s="134">
        <f>IF(M35="OPORTUNA",15,IF(M35="INOPORTUNA",0,""))</f>
        <v>15</v>
      </c>
      <c r="O35" s="679"/>
      <c r="P35" s="680"/>
      <c r="Q35" s="681"/>
      <c r="R35" s="689"/>
      <c r="S35" s="136" t="s">
        <v>113</v>
      </c>
      <c r="T35" s="136" t="s">
        <v>114</v>
      </c>
      <c r="U35" s="676"/>
      <c r="V35" s="677"/>
      <c r="W35" s="673"/>
      <c r="X35" s="678"/>
      <c r="Y35" s="670"/>
      <c r="Z35" s="670"/>
      <c r="AA35" s="671"/>
      <c r="AB35" s="670"/>
      <c r="AC35" s="673"/>
      <c r="AD35" s="674"/>
      <c r="AE35" s="637"/>
      <c r="AF35" s="664"/>
      <c r="AG35" s="665"/>
      <c r="AH35" s="111" t="s">
        <v>115</v>
      </c>
      <c r="AI35" s="111" t="s">
        <v>97</v>
      </c>
      <c r="AJ35" s="111" t="s">
        <v>116</v>
      </c>
      <c r="AK35" s="111" t="s">
        <v>117</v>
      </c>
      <c r="AL35" s="111" t="s">
        <v>24</v>
      </c>
      <c r="AO35" s="111" t="s">
        <v>118</v>
      </c>
      <c r="AP35" s="666"/>
      <c r="AQ35" s="666"/>
    </row>
    <row r="36" spans="1:43" s="111" customFormat="1" ht="84" customHeight="1" x14ac:dyDescent="0.2">
      <c r="A36" s="636"/>
      <c r="B36" s="637"/>
      <c r="C36" s="682"/>
      <c r="D36" s="684"/>
      <c r="E36" s="137" t="s">
        <v>119</v>
      </c>
      <c r="F36" s="682"/>
      <c r="G36" s="685"/>
      <c r="H36" s="685"/>
      <c r="I36" s="131"/>
      <c r="J36" s="686"/>
      <c r="K36" s="688"/>
      <c r="L36" s="132" t="s">
        <v>120</v>
      </c>
      <c r="M36" s="133" t="s">
        <v>121</v>
      </c>
      <c r="N36" s="134">
        <f>IF(M36="PREVENIR",15,IF(M36="DETECTAR",10,IF(M36="NO ES UN CONTROL",0,"")))</f>
        <v>15</v>
      </c>
      <c r="O36" s="667" t="str">
        <f>IF(O33&lt;86,"DÉBIL",IF(O33&lt;96,"MODERADO",IF(O33&lt;101,"FUERTE","")))</f>
        <v>FUERTE</v>
      </c>
      <c r="P36" s="680"/>
      <c r="Q36" s="667" t="str">
        <f>IF(AND(O36="FUERTE",P33="FUERTE (SIEMPRE SE EJECUTA)"),"FUERTE",IF(OR(O36="DÉBIL",P33="DÉBIL (NO SE EJECUTA)"),"DÉBIL",IF(OR(O36="MODERADO",P33="MODERADO (ALGUNAS VECES)"),"MODERADO")))</f>
        <v>FUERTE</v>
      </c>
      <c r="R36" s="668" t="str">
        <f>IF(AND(O36="FUERTE",P33="FUERTE (SIEMPRE SE EJECUTA)"),"NO","SÍ")</f>
        <v>NO</v>
      </c>
      <c r="S36" s="669" t="e">
        <f>#VALUE!</f>
        <v>#VALUE!</v>
      </c>
      <c r="T36" s="669" t="e">
        <f>#VALUE!</f>
        <v>#VALUE!</v>
      </c>
      <c r="U36" s="676"/>
      <c r="V36" s="677"/>
      <c r="W36" s="673"/>
      <c r="X36" s="678"/>
      <c r="Y36" s="670"/>
      <c r="Z36" s="670"/>
      <c r="AA36" s="671"/>
      <c r="AB36" s="670"/>
      <c r="AC36" s="673"/>
      <c r="AD36" s="674"/>
      <c r="AE36" s="637"/>
      <c r="AF36" s="664" t="s">
        <v>371</v>
      </c>
      <c r="AG36" s="665"/>
      <c r="AH36" s="111" t="s">
        <v>96</v>
      </c>
      <c r="AO36" s="111" t="s">
        <v>122</v>
      </c>
    </row>
    <row r="37" spans="1:43" s="111" customFormat="1" ht="55.5" customHeight="1" x14ac:dyDescent="0.2">
      <c r="A37" s="636"/>
      <c r="B37" s="637"/>
      <c r="C37" s="682"/>
      <c r="D37" s="684"/>
      <c r="E37" s="661" t="s">
        <v>222</v>
      </c>
      <c r="F37" s="682"/>
      <c r="G37" s="685"/>
      <c r="H37" s="685"/>
      <c r="I37" s="131"/>
      <c r="J37" s="686"/>
      <c r="K37" s="688"/>
      <c r="L37" s="132" t="s">
        <v>124</v>
      </c>
      <c r="M37" s="133" t="s">
        <v>34</v>
      </c>
      <c r="N37" s="134">
        <f>IF(M37="CONFIABLE",15,IF(M37="NO CONFIABLE",0,""))</f>
        <v>15</v>
      </c>
      <c r="O37" s="667"/>
      <c r="P37" s="680"/>
      <c r="Q37" s="667"/>
      <c r="R37" s="668"/>
      <c r="S37" s="669"/>
      <c r="T37" s="669"/>
      <c r="U37" s="676"/>
      <c r="V37" s="677"/>
      <c r="W37" s="673"/>
      <c r="X37" s="678"/>
      <c r="Y37" s="670"/>
      <c r="Z37" s="137" t="s">
        <v>125</v>
      </c>
      <c r="AA37" s="671"/>
      <c r="AB37" s="670"/>
      <c r="AC37" s="673"/>
      <c r="AD37" s="674"/>
      <c r="AE37" s="637"/>
      <c r="AF37" s="664"/>
      <c r="AG37" s="665"/>
      <c r="AH37" s="111" t="s">
        <v>126</v>
      </c>
      <c r="AJ37" s="111" t="s">
        <v>21</v>
      </c>
      <c r="AK37" s="111" t="s">
        <v>121</v>
      </c>
      <c r="AL37" s="111" t="s">
        <v>22</v>
      </c>
      <c r="AO37" s="111" t="s">
        <v>127</v>
      </c>
    </row>
    <row r="38" spans="1:43" s="111" customFormat="1" ht="74.25" customHeight="1" x14ac:dyDescent="0.2">
      <c r="A38" s="636"/>
      <c r="B38" s="637"/>
      <c r="C38" s="682"/>
      <c r="D38" s="684"/>
      <c r="E38" s="661"/>
      <c r="F38" s="682"/>
      <c r="G38" s="685"/>
      <c r="H38" s="685"/>
      <c r="I38" s="131"/>
      <c r="J38" s="686"/>
      <c r="K38" s="688"/>
      <c r="L38" s="132" t="s">
        <v>128</v>
      </c>
      <c r="M38" s="133" t="s">
        <v>42</v>
      </c>
      <c r="N38" s="134">
        <f>IF(M38="SE INVESTIGAN Y SE RESUELVEN OPORTUNAMENTE",15,IF(M38="NO SE INVESTIGAN Y SE RESUELVEN OPORTUNAMENTE",0,""))</f>
        <v>15</v>
      </c>
      <c r="O38" s="667"/>
      <c r="P38" s="680"/>
      <c r="Q38" s="667"/>
      <c r="R38" s="668"/>
      <c r="S38" s="669"/>
      <c r="T38" s="669"/>
      <c r="U38" s="676"/>
      <c r="V38" s="677"/>
      <c r="W38" s="673"/>
      <c r="X38" s="678"/>
      <c r="Y38" s="670"/>
      <c r="Z38" s="661" t="s">
        <v>372</v>
      </c>
      <c r="AA38" s="671"/>
      <c r="AB38" s="670"/>
      <c r="AC38" s="673"/>
      <c r="AD38" s="674"/>
      <c r="AE38" s="637"/>
      <c r="AF38" s="664"/>
      <c r="AG38" s="665"/>
      <c r="AH38" s="111" t="s">
        <v>110</v>
      </c>
      <c r="AO38" s="111" t="s">
        <v>130</v>
      </c>
    </row>
    <row r="39" spans="1:43" s="111" customFormat="1" ht="74.25" customHeight="1" x14ac:dyDescent="0.2">
      <c r="A39" s="636"/>
      <c r="B39" s="637"/>
      <c r="C39" s="682"/>
      <c r="D39" s="684"/>
      <c r="E39" s="661"/>
      <c r="F39" s="682"/>
      <c r="G39" s="685"/>
      <c r="H39" s="685"/>
      <c r="I39" s="131"/>
      <c r="J39" s="686"/>
      <c r="K39" s="688"/>
      <c r="L39" s="132" t="s">
        <v>131</v>
      </c>
      <c r="M39" s="133" t="s">
        <v>53</v>
      </c>
      <c r="N39" s="134">
        <f>IF(M39="COMPLETA",10,IF(M39="INCOMPLETA",5,IF(M39="NO EXISTE",0,"")))</f>
        <v>10</v>
      </c>
      <c r="O39" s="667"/>
      <c r="P39" s="680"/>
      <c r="Q39" s="667"/>
      <c r="R39" s="668"/>
      <c r="S39" s="669"/>
      <c r="T39" s="669"/>
      <c r="U39" s="676"/>
      <c r="V39" s="677"/>
      <c r="W39" s="673"/>
      <c r="X39" s="678"/>
      <c r="Y39" s="670"/>
      <c r="Z39" s="682"/>
      <c r="AA39" s="671"/>
      <c r="AB39" s="670"/>
      <c r="AC39" s="673"/>
      <c r="AD39" s="674"/>
      <c r="AE39" s="637"/>
      <c r="AF39" s="664"/>
      <c r="AG39" s="665"/>
      <c r="AO39" s="111" t="s">
        <v>132</v>
      </c>
    </row>
    <row r="40" spans="1:43" s="111" customFormat="1" ht="36.75" customHeight="1" x14ac:dyDescent="0.2">
      <c r="A40" s="636"/>
      <c r="B40" s="636" t="s">
        <v>336</v>
      </c>
      <c r="C40" s="661" t="s">
        <v>373</v>
      </c>
      <c r="D40" s="683" t="s">
        <v>15</v>
      </c>
      <c r="E40" s="670" t="s">
        <v>374</v>
      </c>
      <c r="F40" s="670" t="s">
        <v>375</v>
      </c>
      <c r="G40" s="685" t="s">
        <v>14</v>
      </c>
      <c r="H40" s="685" t="s">
        <v>13</v>
      </c>
      <c r="I40" s="131" t="str">
        <f>CONCATENATE(G40,H40)</f>
        <v>POSIBLEMODERADO</v>
      </c>
      <c r="J40" s="686" t="e">
        <f>I41</f>
        <v>#VALUE!</v>
      </c>
      <c r="K40" s="687" t="s">
        <v>376</v>
      </c>
      <c r="L40" s="132" t="s">
        <v>95</v>
      </c>
      <c r="M40" s="137" t="s">
        <v>3</v>
      </c>
      <c r="N40" s="134">
        <f>IF(M40="ASIGNADO",15,IF(M40="NO ASIGNADO",0,""))</f>
        <v>15</v>
      </c>
      <c r="O40" s="679">
        <f>SUM(N40:N46)</f>
        <v>100</v>
      </c>
      <c r="P40" s="691" t="s">
        <v>73</v>
      </c>
      <c r="Q40" s="681">
        <f>IF(Q43="DÉBIL",0,IF(Q43="MODERADO",50,IF(Q43="FUERTE",100,"")))</f>
        <v>50</v>
      </c>
      <c r="R40" s="689"/>
      <c r="S40" s="690" t="s">
        <v>96</v>
      </c>
      <c r="T40" s="690" t="s">
        <v>96</v>
      </c>
      <c r="U40" s="676" t="s">
        <v>118</v>
      </c>
      <c r="V40" s="677" t="s">
        <v>97</v>
      </c>
      <c r="W40" s="673">
        <v>2018</v>
      </c>
      <c r="X40" s="687" t="s">
        <v>377</v>
      </c>
      <c r="Y40" s="670" t="s">
        <v>378</v>
      </c>
      <c r="Z40" s="673" t="s">
        <v>167</v>
      </c>
      <c r="AA40" s="671" t="s">
        <v>107</v>
      </c>
      <c r="AB40" s="670" t="s">
        <v>379</v>
      </c>
      <c r="AC40" s="672"/>
      <c r="AD40" s="664"/>
      <c r="AE40" s="638" t="s">
        <v>345</v>
      </c>
      <c r="AF40" s="663" t="s">
        <v>679</v>
      </c>
      <c r="AG40" s="670"/>
      <c r="AH40" s="111" t="s">
        <v>105</v>
      </c>
      <c r="AI40" s="111" t="s">
        <v>106</v>
      </c>
      <c r="AJ40" s="111" t="s">
        <v>13</v>
      </c>
      <c r="AK40" s="111" t="s">
        <v>76</v>
      </c>
      <c r="AL40" s="111" t="s">
        <v>13</v>
      </c>
      <c r="AN40" s="111" t="s">
        <v>107</v>
      </c>
      <c r="AO40" s="111" t="s">
        <v>108</v>
      </c>
    </row>
    <row r="41" spans="1:43" s="111" customFormat="1" ht="36" customHeight="1" x14ac:dyDescent="0.2">
      <c r="A41" s="636"/>
      <c r="B41" s="637"/>
      <c r="C41" s="682"/>
      <c r="D41" s="684"/>
      <c r="E41" s="670"/>
      <c r="F41" s="673"/>
      <c r="G41" s="685"/>
      <c r="H41" s="685"/>
      <c r="I41" s="131" t="e">
        <f>#VALUE!</f>
        <v>#VALUE!</v>
      </c>
      <c r="J41" s="686"/>
      <c r="K41" s="688"/>
      <c r="L41" s="132" t="s">
        <v>109</v>
      </c>
      <c r="M41" s="137" t="s">
        <v>11</v>
      </c>
      <c r="N41" s="134">
        <f>IF(M41="ADECUADO",15,IF(M41="INADECUADO",0,""))</f>
        <v>15</v>
      </c>
      <c r="O41" s="679"/>
      <c r="P41" s="691"/>
      <c r="Q41" s="681"/>
      <c r="R41" s="689"/>
      <c r="S41" s="690"/>
      <c r="T41" s="690"/>
      <c r="U41" s="676"/>
      <c r="V41" s="677"/>
      <c r="W41" s="673"/>
      <c r="X41" s="687"/>
      <c r="Y41" s="670"/>
      <c r="Z41" s="673"/>
      <c r="AA41" s="671"/>
      <c r="AB41" s="670"/>
      <c r="AC41" s="673"/>
      <c r="AD41" s="674"/>
      <c r="AE41" s="637"/>
      <c r="AF41" s="664"/>
      <c r="AG41" s="670"/>
      <c r="AH41" s="111" t="s">
        <v>96</v>
      </c>
      <c r="AI41" s="111" t="s">
        <v>110</v>
      </c>
      <c r="AL41" s="111" t="s">
        <v>18</v>
      </c>
      <c r="AN41" s="111" t="s">
        <v>102</v>
      </c>
      <c r="AO41" s="111" t="s">
        <v>111</v>
      </c>
    </row>
    <row r="42" spans="1:43" s="111" customFormat="1" ht="61.5" customHeight="1" x14ac:dyDescent="0.2">
      <c r="A42" s="636"/>
      <c r="B42" s="637"/>
      <c r="C42" s="682"/>
      <c r="D42" s="684"/>
      <c r="E42" s="670"/>
      <c r="F42" s="673"/>
      <c r="G42" s="685"/>
      <c r="H42" s="685"/>
      <c r="I42" s="131" t="e">
        <f>IF(OR(I41="1. BAJO",I41="2. BAJO",I41="3. BAJO",I41="4. BAJO",I41="5. BAJO"),"BAJO",IF(OR(I41="1. MODERADO",I41="2. MODERADO",I41="3. MODERADO",I41="4. MODERADO"),"MODERADO",IF(OR(I41="1. ALTO",I41="2. ALTO",I41="3. ALTO",I41="4. ALTO",I41="5. ALTO",I41="6. ALTO",I41="7. ALTO"),"ALTO",IF(OR(I41="1. EXTREMO",I41="2. EXTREMO",I41="3. EXTREMO",I41="4. EXTREMO",I41="5. EXTREMO",I41="6. EXTREMO",I41="7. EXTREMO",I41="8. EXTREMO",I41="9. EXTREMO"),"EXTREMO",""))))</f>
        <v>#VALUE!</v>
      </c>
      <c r="J42" s="686"/>
      <c r="K42" s="688"/>
      <c r="L42" s="135" t="s">
        <v>112</v>
      </c>
      <c r="M42" s="137" t="s">
        <v>16</v>
      </c>
      <c r="N42" s="134">
        <f>IF(M42="OPORTUNA",15,IF(M42="INOPORTUNA",0,""))</f>
        <v>15</v>
      </c>
      <c r="O42" s="679"/>
      <c r="P42" s="691"/>
      <c r="Q42" s="681"/>
      <c r="R42" s="689"/>
      <c r="S42" s="136" t="s">
        <v>113</v>
      </c>
      <c r="T42" s="136" t="s">
        <v>114</v>
      </c>
      <c r="U42" s="676"/>
      <c r="V42" s="677"/>
      <c r="W42" s="673"/>
      <c r="X42" s="687"/>
      <c r="Y42" s="670"/>
      <c r="Z42" s="673"/>
      <c r="AA42" s="671"/>
      <c r="AB42" s="670"/>
      <c r="AC42" s="673"/>
      <c r="AD42" s="674"/>
      <c r="AE42" s="637"/>
      <c r="AF42" s="664"/>
      <c r="AG42" s="670"/>
      <c r="AH42" s="111" t="s">
        <v>115</v>
      </c>
      <c r="AI42" s="111" t="s">
        <v>97</v>
      </c>
      <c r="AJ42" s="111" t="s">
        <v>116</v>
      </c>
      <c r="AK42" s="111" t="s">
        <v>117</v>
      </c>
      <c r="AL42" s="111" t="s">
        <v>24</v>
      </c>
      <c r="AO42" s="111" t="s">
        <v>118</v>
      </c>
    </row>
    <row r="43" spans="1:43" s="111" customFormat="1" ht="63.75" customHeight="1" x14ac:dyDescent="0.2">
      <c r="A43" s="636"/>
      <c r="B43" s="637"/>
      <c r="C43" s="682"/>
      <c r="D43" s="684"/>
      <c r="E43" s="137" t="s">
        <v>119</v>
      </c>
      <c r="F43" s="673"/>
      <c r="G43" s="685"/>
      <c r="H43" s="685"/>
      <c r="I43" s="131"/>
      <c r="J43" s="686"/>
      <c r="K43" s="688"/>
      <c r="L43" s="132" t="s">
        <v>120</v>
      </c>
      <c r="M43" s="137" t="s">
        <v>121</v>
      </c>
      <c r="N43" s="134">
        <f>IF(M43="PREVENIR",15,IF(M43="DETECTAR",10,IF(M43="NO ES UN CONTROL",0,"")))</f>
        <v>15</v>
      </c>
      <c r="O43" s="667" t="str">
        <f>IF(O40&lt;86,"DÉBIL",IF(O40&lt;96,"MODERADO",IF(O40&lt;101,"FUERTE","")))</f>
        <v>FUERTE</v>
      </c>
      <c r="P43" s="691"/>
      <c r="Q43" s="667" t="str">
        <f>IF(AND(O43="FUERTE",P40="FUERTE (SIEMPRE SE EJECUTA)"),"FUERTE",IF(OR(O43="DÉBIL",P40="DÉBIL (NO SE EJECUTA)"),"DÉBIL",IF(OR(O43="MODERADO",P40="MODERADO (ALGUNAS VECES)"),"MODERADO")))</f>
        <v>MODERADO</v>
      </c>
      <c r="R43" s="668" t="str">
        <f>IF(AND(O43="FUERTE",P40="FUERTE (SIEMPRE SE EJECUTA)"),"NO","SÍ")</f>
        <v>SÍ</v>
      </c>
      <c r="S43" s="669" t="e">
        <f>#VALUE!</f>
        <v>#VALUE!</v>
      </c>
      <c r="T43" s="669" t="e">
        <f>#VALUE!</f>
        <v>#VALUE!</v>
      </c>
      <c r="U43" s="676"/>
      <c r="V43" s="677"/>
      <c r="W43" s="673"/>
      <c r="X43" s="687"/>
      <c r="Y43" s="670"/>
      <c r="Z43" s="673"/>
      <c r="AA43" s="671"/>
      <c r="AB43" s="670"/>
      <c r="AC43" s="673"/>
      <c r="AD43" s="674"/>
      <c r="AE43" s="637"/>
      <c r="AF43" s="664" t="s">
        <v>380</v>
      </c>
      <c r="AG43" s="670"/>
      <c r="AH43" s="111" t="s">
        <v>96</v>
      </c>
      <c r="AO43" s="111" t="s">
        <v>122</v>
      </c>
    </row>
    <row r="44" spans="1:43" s="111" customFormat="1" ht="51.75" customHeight="1" x14ac:dyDescent="0.2">
      <c r="A44" s="636"/>
      <c r="B44" s="637"/>
      <c r="C44" s="682"/>
      <c r="D44" s="684"/>
      <c r="E44" s="670"/>
      <c r="F44" s="673"/>
      <c r="G44" s="685"/>
      <c r="H44" s="685"/>
      <c r="I44" s="131"/>
      <c r="J44" s="686"/>
      <c r="K44" s="688"/>
      <c r="L44" s="132" t="s">
        <v>124</v>
      </c>
      <c r="M44" s="137" t="s">
        <v>34</v>
      </c>
      <c r="N44" s="134">
        <f>IF(M44="CONFIABLE",15,IF(M44="NO CONFIABLE",0,""))</f>
        <v>15</v>
      </c>
      <c r="O44" s="667"/>
      <c r="P44" s="691"/>
      <c r="Q44" s="667"/>
      <c r="R44" s="668"/>
      <c r="S44" s="669"/>
      <c r="T44" s="669"/>
      <c r="U44" s="676"/>
      <c r="V44" s="677"/>
      <c r="W44" s="673"/>
      <c r="X44" s="687"/>
      <c r="Y44" s="670"/>
      <c r="Z44" s="137" t="s">
        <v>125</v>
      </c>
      <c r="AA44" s="671"/>
      <c r="AB44" s="670"/>
      <c r="AC44" s="673"/>
      <c r="AD44" s="674"/>
      <c r="AE44" s="637"/>
      <c r="AF44" s="664"/>
      <c r="AG44" s="670"/>
      <c r="AH44" s="111" t="s">
        <v>126</v>
      </c>
      <c r="AJ44" s="111" t="s">
        <v>21</v>
      </c>
      <c r="AK44" s="111" t="s">
        <v>121</v>
      </c>
      <c r="AL44" s="111" t="s">
        <v>22</v>
      </c>
      <c r="AO44" s="111" t="s">
        <v>127</v>
      </c>
    </row>
    <row r="45" spans="1:43" s="111" customFormat="1" ht="71.25" customHeight="1" x14ac:dyDescent="0.2">
      <c r="A45" s="636"/>
      <c r="B45" s="637"/>
      <c r="C45" s="682"/>
      <c r="D45" s="684"/>
      <c r="E45" s="670"/>
      <c r="F45" s="673"/>
      <c r="G45" s="685"/>
      <c r="H45" s="685"/>
      <c r="I45" s="131"/>
      <c r="J45" s="686"/>
      <c r="K45" s="688"/>
      <c r="L45" s="132" t="s">
        <v>128</v>
      </c>
      <c r="M45" s="137" t="s">
        <v>42</v>
      </c>
      <c r="N45" s="134">
        <f>IF(M45="SE INVESTIGAN Y SE RESUELVEN OPORTUNAMENTE",15,IF(M45="NO SE INVESTIGAN Y SE RESUELVEN OPORTUNAMENTE",0,""))</f>
        <v>15</v>
      </c>
      <c r="O45" s="667"/>
      <c r="P45" s="691"/>
      <c r="Q45" s="667"/>
      <c r="R45" s="668"/>
      <c r="S45" s="669"/>
      <c r="T45" s="669"/>
      <c r="U45" s="676"/>
      <c r="V45" s="677"/>
      <c r="W45" s="673"/>
      <c r="X45" s="687"/>
      <c r="Y45" s="670"/>
      <c r="Z45" s="661" t="s">
        <v>381</v>
      </c>
      <c r="AA45" s="671"/>
      <c r="AB45" s="670"/>
      <c r="AC45" s="673"/>
      <c r="AD45" s="674"/>
      <c r="AE45" s="637"/>
      <c r="AF45" s="664"/>
      <c r="AG45" s="670"/>
      <c r="AH45" s="111" t="s">
        <v>110</v>
      </c>
      <c r="AO45" s="111" t="s">
        <v>130</v>
      </c>
    </row>
    <row r="46" spans="1:43" s="111" customFormat="1" ht="66.75" customHeight="1" x14ac:dyDescent="0.2">
      <c r="A46" s="636"/>
      <c r="B46" s="637"/>
      <c r="C46" s="682"/>
      <c r="D46" s="684"/>
      <c r="E46" s="670"/>
      <c r="F46" s="673"/>
      <c r="G46" s="685"/>
      <c r="H46" s="685"/>
      <c r="I46" s="131"/>
      <c r="J46" s="686"/>
      <c r="K46" s="688"/>
      <c r="L46" s="132" t="s">
        <v>131</v>
      </c>
      <c r="M46" s="137" t="s">
        <v>53</v>
      </c>
      <c r="N46" s="134">
        <f>IF(M46="COMPLETA",10,IF(M46="INCOMPLETA",5,IF(M46="NO EXISTE",0,"")))</f>
        <v>10</v>
      </c>
      <c r="O46" s="667"/>
      <c r="P46" s="691"/>
      <c r="Q46" s="667"/>
      <c r="R46" s="668"/>
      <c r="S46" s="669"/>
      <c r="T46" s="669"/>
      <c r="U46" s="676"/>
      <c r="V46" s="677"/>
      <c r="W46" s="673"/>
      <c r="X46" s="687"/>
      <c r="Y46" s="670"/>
      <c r="Z46" s="682"/>
      <c r="AA46" s="671"/>
      <c r="AB46" s="670"/>
      <c r="AC46" s="673"/>
      <c r="AD46" s="674"/>
      <c r="AE46" s="637"/>
      <c r="AF46" s="664"/>
      <c r="AG46" s="670"/>
      <c r="AO46" s="111" t="s">
        <v>132</v>
      </c>
    </row>
    <row r="47" spans="1:43" s="111" customFormat="1" ht="42.75" customHeight="1" x14ac:dyDescent="0.2">
      <c r="A47" s="636"/>
      <c r="B47" s="636" t="s">
        <v>336</v>
      </c>
      <c r="C47" s="687" t="s">
        <v>382</v>
      </c>
      <c r="D47" s="683" t="s">
        <v>15</v>
      </c>
      <c r="E47" s="661" t="s">
        <v>383</v>
      </c>
      <c r="F47" s="661" t="s">
        <v>384</v>
      </c>
      <c r="G47" s="685" t="s">
        <v>14</v>
      </c>
      <c r="H47" s="685" t="s">
        <v>13</v>
      </c>
      <c r="I47" s="133" t="str">
        <f>CONCATENATE(G47,H47)</f>
        <v>POSIBLEMODERADO</v>
      </c>
      <c r="J47" s="692" t="e">
        <f>I48</f>
        <v>#VALUE!</v>
      </c>
      <c r="K47" s="687" t="s">
        <v>385</v>
      </c>
      <c r="L47" s="132" t="s">
        <v>95</v>
      </c>
      <c r="M47" s="133" t="s">
        <v>3</v>
      </c>
      <c r="N47" s="134">
        <f>IF(M47="ASIGNADO",15,IF(M47="NO ASIGNADO",0,""))</f>
        <v>15</v>
      </c>
      <c r="O47" s="679">
        <f>SUM(N47:N53)</f>
        <v>100</v>
      </c>
      <c r="P47" s="680" t="s">
        <v>72</v>
      </c>
      <c r="Q47" s="681">
        <f>IF(Q50="DÉBIL",0,IF(Q50="MODERADO",50,IF(Q50="FUERTE",100,"")))</f>
        <v>100</v>
      </c>
      <c r="R47" s="689"/>
      <c r="S47" s="675" t="s">
        <v>96</v>
      </c>
      <c r="T47" s="675" t="s">
        <v>96</v>
      </c>
      <c r="U47" s="701" t="s">
        <v>88</v>
      </c>
      <c r="V47" s="677" t="s">
        <v>97</v>
      </c>
      <c r="W47" s="673">
        <v>2018</v>
      </c>
      <c r="X47" s="687" t="s">
        <v>386</v>
      </c>
      <c r="Y47" s="661" t="s">
        <v>387</v>
      </c>
      <c r="Z47" s="670" t="s">
        <v>167</v>
      </c>
      <c r="AA47" s="671" t="s">
        <v>107</v>
      </c>
      <c r="AB47" s="661" t="s">
        <v>388</v>
      </c>
      <c r="AC47" s="672"/>
      <c r="AD47" s="664"/>
      <c r="AE47" s="700" t="s">
        <v>389</v>
      </c>
      <c r="AF47" s="700" t="s">
        <v>680</v>
      </c>
      <c r="AG47" s="670"/>
      <c r="AH47" s="111" t="s">
        <v>105</v>
      </c>
      <c r="AI47" s="111" t="s">
        <v>106</v>
      </c>
      <c r="AJ47" s="111" t="s">
        <v>13</v>
      </c>
      <c r="AK47" s="111" t="s">
        <v>76</v>
      </c>
      <c r="AL47" s="111" t="s">
        <v>13</v>
      </c>
      <c r="AN47" s="111" t="s">
        <v>107</v>
      </c>
      <c r="AO47" s="111" t="s">
        <v>108</v>
      </c>
    </row>
    <row r="48" spans="1:43" s="111" customFormat="1" ht="36.75" customHeight="1" x14ac:dyDescent="0.2">
      <c r="A48" s="636"/>
      <c r="B48" s="636"/>
      <c r="C48" s="688"/>
      <c r="D48" s="684"/>
      <c r="E48" s="661"/>
      <c r="F48" s="682"/>
      <c r="G48" s="685"/>
      <c r="H48" s="685"/>
      <c r="I48" s="133" t="e">
        <f>#VALUE!</f>
        <v>#VALUE!</v>
      </c>
      <c r="J48" s="692"/>
      <c r="K48" s="688"/>
      <c r="L48" s="132" t="s">
        <v>109</v>
      </c>
      <c r="M48" s="133" t="s">
        <v>11</v>
      </c>
      <c r="N48" s="134">
        <f>IF(M48="ADECUADO",15,IF(M48="INADECUADO",0,""))</f>
        <v>15</v>
      </c>
      <c r="O48" s="679"/>
      <c r="P48" s="680"/>
      <c r="Q48" s="681"/>
      <c r="R48" s="689"/>
      <c r="S48" s="675"/>
      <c r="T48" s="675"/>
      <c r="U48" s="701"/>
      <c r="V48" s="677"/>
      <c r="W48" s="673"/>
      <c r="X48" s="687"/>
      <c r="Y48" s="661"/>
      <c r="Z48" s="670"/>
      <c r="AA48" s="671"/>
      <c r="AB48" s="661"/>
      <c r="AC48" s="673"/>
      <c r="AD48" s="664"/>
      <c r="AE48" s="700"/>
      <c r="AF48" s="700"/>
      <c r="AG48" s="670"/>
      <c r="AH48" s="111" t="s">
        <v>96</v>
      </c>
      <c r="AI48" s="111" t="s">
        <v>110</v>
      </c>
      <c r="AL48" s="111" t="s">
        <v>18</v>
      </c>
      <c r="AN48" s="111" t="s">
        <v>102</v>
      </c>
      <c r="AO48" s="111" t="s">
        <v>111</v>
      </c>
    </row>
    <row r="49" spans="1:41" s="111" customFormat="1" ht="64.5" customHeight="1" x14ac:dyDescent="0.2">
      <c r="A49" s="636"/>
      <c r="B49" s="636"/>
      <c r="C49" s="688"/>
      <c r="D49" s="684"/>
      <c r="E49" s="661"/>
      <c r="F49" s="682"/>
      <c r="G49" s="685"/>
      <c r="H49" s="685"/>
      <c r="I49" s="133" t="e">
        <f>IF(OR(I48="1. BAJO",I48="2. BAJO",I48="3. BAJO",I48="4. BAJO",I48="5. BAJO"),"BAJO",IF(OR(I48="1. MODERADO",I48="2. MODERADO",I48="3. MODERADO",I48="4. MODERADO"),"MODERADO",IF(OR(I48="1. ALTO",I48="2. ALTO",I48="3. ALTO",I48="4. ALTO",I48="5. ALTO",I48="6. ALTO",I48="7. ALTO"),"ALTO",IF(OR(I48="1. EXTREMO",I48="2. EXTREMO",I48="3. EXTREMO",I48="4. EXTREMO",I48="5. EXTREMO",I48="6. EXTREMO",I48="7. EXTREMO",I48="8. EXTREMO",I48="9. EXTREMO"),"EXTREMO",""))))</f>
        <v>#VALUE!</v>
      </c>
      <c r="J49" s="692"/>
      <c r="K49" s="688"/>
      <c r="L49" s="135" t="s">
        <v>112</v>
      </c>
      <c r="M49" s="133" t="s">
        <v>16</v>
      </c>
      <c r="N49" s="134">
        <f>IF(M49="OPORTUNA",15,IF(M49="INOPORTUNA",0,""))</f>
        <v>15</v>
      </c>
      <c r="O49" s="679"/>
      <c r="P49" s="680"/>
      <c r="Q49" s="681"/>
      <c r="R49" s="689"/>
      <c r="S49" s="136" t="s">
        <v>113</v>
      </c>
      <c r="T49" s="136" t="s">
        <v>114</v>
      </c>
      <c r="U49" s="701"/>
      <c r="V49" s="677"/>
      <c r="W49" s="673"/>
      <c r="X49" s="687"/>
      <c r="Y49" s="661"/>
      <c r="Z49" s="670"/>
      <c r="AA49" s="671"/>
      <c r="AB49" s="661"/>
      <c r="AC49" s="673"/>
      <c r="AD49" s="664"/>
      <c r="AE49" s="700"/>
      <c r="AF49" s="700"/>
      <c r="AG49" s="670"/>
      <c r="AH49" s="111" t="s">
        <v>115</v>
      </c>
      <c r="AI49" s="111" t="s">
        <v>97</v>
      </c>
      <c r="AJ49" s="111" t="s">
        <v>116</v>
      </c>
      <c r="AK49" s="111" t="s">
        <v>117</v>
      </c>
      <c r="AL49" s="111" t="s">
        <v>24</v>
      </c>
      <c r="AO49" s="111" t="s">
        <v>118</v>
      </c>
    </row>
    <row r="50" spans="1:41" s="111" customFormat="1" ht="61.5" customHeight="1" x14ac:dyDescent="0.2">
      <c r="A50" s="636"/>
      <c r="B50" s="636"/>
      <c r="C50" s="688"/>
      <c r="D50" s="684"/>
      <c r="E50" s="137" t="s">
        <v>119</v>
      </c>
      <c r="F50" s="682"/>
      <c r="G50" s="685"/>
      <c r="H50" s="685"/>
      <c r="I50" s="133"/>
      <c r="J50" s="692"/>
      <c r="K50" s="688"/>
      <c r="L50" s="132" t="s">
        <v>120</v>
      </c>
      <c r="M50" s="133" t="s">
        <v>121</v>
      </c>
      <c r="N50" s="134">
        <f>IF(M50="PREVENIR",15,IF(M50="DETECTAR",10,IF(M50="NO ES UN CONTROL",0,"")))</f>
        <v>15</v>
      </c>
      <c r="O50" s="667" t="str">
        <f>IF(O47&lt;86,"DÉBIL",IF(O47&lt;96,"MODERADO",IF(O47&lt;101,"FUERTE","")))</f>
        <v>FUERTE</v>
      </c>
      <c r="P50" s="680"/>
      <c r="Q50" s="667" t="str">
        <f>IF(AND(O50="FUERTE",P47="FUERTE (SIEMPRE SE EJECUTA)"),"FUERTE",IF(OR(O50="DÉBIL",P47="DÉBIL (NO SE EJECUTA)"),"DÉBIL",IF(OR(O50="MODERADO",P47="MODERADO (ALGUNAS VECES)"),"MODERADO")))</f>
        <v>FUERTE</v>
      </c>
      <c r="R50" s="668" t="str">
        <f>IF(AND(O50="FUERTE",P47="FUERTE (SIEMPRE SE EJECUTA)"),"NO","SÍ")</f>
        <v>NO</v>
      </c>
      <c r="S50" s="669" t="e">
        <f>#VALUE!</f>
        <v>#VALUE!</v>
      </c>
      <c r="T50" s="669" t="e">
        <f>#VALUE!</f>
        <v>#VALUE!</v>
      </c>
      <c r="U50" s="701"/>
      <c r="V50" s="677"/>
      <c r="W50" s="673"/>
      <c r="X50" s="687"/>
      <c r="Y50" s="661"/>
      <c r="Z50" s="670"/>
      <c r="AA50" s="671"/>
      <c r="AB50" s="661"/>
      <c r="AC50" s="673"/>
      <c r="AD50" s="664"/>
      <c r="AE50" s="700"/>
      <c r="AF50" s="700" t="s">
        <v>390</v>
      </c>
      <c r="AG50" s="670"/>
      <c r="AH50" s="111" t="s">
        <v>96</v>
      </c>
      <c r="AO50" s="111" t="s">
        <v>122</v>
      </c>
    </row>
    <row r="51" spans="1:41" s="111" customFormat="1" ht="78.75" customHeight="1" x14ac:dyDescent="0.2">
      <c r="A51" s="636"/>
      <c r="B51" s="636"/>
      <c r="C51" s="688"/>
      <c r="D51" s="684"/>
      <c r="E51" s="661" t="s">
        <v>391</v>
      </c>
      <c r="F51" s="682"/>
      <c r="G51" s="685"/>
      <c r="H51" s="685"/>
      <c r="I51" s="133"/>
      <c r="J51" s="692"/>
      <c r="K51" s="688"/>
      <c r="L51" s="132" t="s">
        <v>124</v>
      </c>
      <c r="M51" s="133" t="s">
        <v>34</v>
      </c>
      <c r="N51" s="134">
        <f>IF(M51="CONFIABLE",15,IF(M51="NO CONFIABLE",0,""))</f>
        <v>15</v>
      </c>
      <c r="O51" s="667"/>
      <c r="P51" s="680"/>
      <c r="Q51" s="667"/>
      <c r="R51" s="668"/>
      <c r="S51" s="669"/>
      <c r="T51" s="669"/>
      <c r="U51" s="701"/>
      <c r="V51" s="677"/>
      <c r="W51" s="673"/>
      <c r="X51" s="687"/>
      <c r="Y51" s="661"/>
      <c r="Z51" s="137" t="s">
        <v>125</v>
      </c>
      <c r="AA51" s="671"/>
      <c r="AB51" s="661"/>
      <c r="AC51" s="673"/>
      <c r="AD51" s="664"/>
      <c r="AE51" s="700"/>
      <c r="AF51" s="700"/>
      <c r="AG51" s="670"/>
      <c r="AH51" s="111" t="s">
        <v>126</v>
      </c>
      <c r="AJ51" s="111" t="s">
        <v>21</v>
      </c>
      <c r="AK51" s="111" t="s">
        <v>121</v>
      </c>
      <c r="AL51" s="111" t="s">
        <v>22</v>
      </c>
      <c r="AO51" s="111" t="s">
        <v>127</v>
      </c>
    </row>
    <row r="52" spans="1:41" s="111" customFormat="1" ht="78.75" customHeight="1" x14ac:dyDescent="0.2">
      <c r="A52" s="636"/>
      <c r="B52" s="636"/>
      <c r="C52" s="688"/>
      <c r="D52" s="684"/>
      <c r="E52" s="661"/>
      <c r="F52" s="682"/>
      <c r="G52" s="685"/>
      <c r="H52" s="685"/>
      <c r="I52" s="133"/>
      <c r="J52" s="692"/>
      <c r="K52" s="688"/>
      <c r="L52" s="132" t="s">
        <v>128</v>
      </c>
      <c r="M52" s="133" t="s">
        <v>42</v>
      </c>
      <c r="N52" s="134">
        <f>IF(M52="SE INVESTIGAN Y SE RESUELVEN OPORTUNAMENTE",15,IF(M52="NO SE INVESTIGAN Y SE RESUELVEN OPORTUNAMENTE",0,""))</f>
        <v>15</v>
      </c>
      <c r="O52" s="667"/>
      <c r="P52" s="680"/>
      <c r="Q52" s="667"/>
      <c r="R52" s="668"/>
      <c r="S52" s="669"/>
      <c r="T52" s="669"/>
      <c r="U52" s="701"/>
      <c r="V52" s="677"/>
      <c r="W52" s="673"/>
      <c r="X52" s="687"/>
      <c r="Y52" s="661"/>
      <c r="Z52" s="661" t="s">
        <v>392</v>
      </c>
      <c r="AA52" s="671"/>
      <c r="AB52" s="661"/>
      <c r="AC52" s="673"/>
      <c r="AD52" s="664"/>
      <c r="AE52" s="700"/>
      <c r="AF52" s="700"/>
      <c r="AG52" s="670"/>
      <c r="AH52" s="111" t="s">
        <v>110</v>
      </c>
      <c r="AO52" s="111" t="s">
        <v>130</v>
      </c>
    </row>
    <row r="53" spans="1:41" s="111" customFormat="1" ht="78.75" customHeight="1" x14ac:dyDescent="0.2">
      <c r="A53" s="636"/>
      <c r="B53" s="636"/>
      <c r="C53" s="688"/>
      <c r="D53" s="684"/>
      <c r="E53" s="661"/>
      <c r="F53" s="682"/>
      <c r="G53" s="685"/>
      <c r="H53" s="685"/>
      <c r="I53" s="133"/>
      <c r="J53" s="692"/>
      <c r="K53" s="688"/>
      <c r="L53" s="132" t="s">
        <v>131</v>
      </c>
      <c r="M53" s="133" t="s">
        <v>53</v>
      </c>
      <c r="N53" s="134">
        <f>IF(M53="COMPLETA",10,IF(M53="INCOMPLETA",5,IF(M53="NO EXISTE",0,"")))</f>
        <v>10</v>
      </c>
      <c r="O53" s="667"/>
      <c r="P53" s="680"/>
      <c r="Q53" s="667"/>
      <c r="R53" s="668"/>
      <c r="S53" s="669"/>
      <c r="T53" s="669"/>
      <c r="U53" s="701"/>
      <c r="V53" s="677"/>
      <c r="W53" s="673"/>
      <c r="X53" s="687"/>
      <c r="Y53" s="661"/>
      <c r="Z53" s="682"/>
      <c r="AA53" s="671"/>
      <c r="AB53" s="661"/>
      <c r="AC53" s="673"/>
      <c r="AD53" s="664"/>
      <c r="AE53" s="700"/>
      <c r="AF53" s="700"/>
      <c r="AG53" s="670"/>
      <c r="AO53" s="111" t="s">
        <v>132</v>
      </c>
    </row>
    <row r="54" spans="1:41" ht="27.75" customHeight="1" x14ac:dyDescent="0.2">
      <c r="A54" s="693" t="s">
        <v>194</v>
      </c>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4"/>
      <c r="AH54" s="111"/>
      <c r="AI54" s="111"/>
      <c r="AJ54" s="111"/>
      <c r="AK54" s="111"/>
      <c r="AL54" s="111"/>
      <c r="AM54" s="111"/>
      <c r="AN54" s="111"/>
      <c r="AO54" s="111" t="s">
        <v>195</v>
      </c>
    </row>
    <row r="55" spans="1:41" ht="21.75" customHeight="1" x14ac:dyDescent="0.2">
      <c r="A55" s="694" t="s">
        <v>196</v>
      </c>
      <c r="B55" s="619"/>
      <c r="C55" s="619"/>
      <c r="D55" s="619"/>
      <c r="E55" s="619"/>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c r="AD55" s="619"/>
      <c r="AE55" s="619"/>
      <c r="AF55" s="619"/>
      <c r="AG55" s="617"/>
      <c r="AH55" s="111"/>
      <c r="AI55" s="111"/>
      <c r="AJ55" s="111"/>
      <c r="AK55" s="111"/>
      <c r="AL55" s="111"/>
      <c r="AM55" s="111"/>
      <c r="AN55" s="111"/>
      <c r="AO55" s="111" t="s">
        <v>197</v>
      </c>
    </row>
    <row r="56" spans="1:41" ht="27.75" customHeight="1" x14ac:dyDescent="0.2">
      <c r="A56" s="695" t="s">
        <v>198</v>
      </c>
      <c r="B56" s="634"/>
      <c r="C56" s="695" t="s">
        <v>199</v>
      </c>
      <c r="D56" s="631"/>
      <c r="E56" s="631"/>
      <c r="F56" s="631"/>
      <c r="G56" s="631"/>
      <c r="H56" s="631"/>
      <c r="I56" s="631"/>
      <c r="J56" s="631"/>
      <c r="K56" s="631"/>
      <c r="L56" s="631"/>
      <c r="M56" s="631"/>
      <c r="N56" s="631"/>
      <c r="O56" s="631"/>
      <c r="P56" s="631"/>
      <c r="Q56" s="631"/>
      <c r="R56" s="631"/>
      <c r="S56" s="631"/>
      <c r="T56" s="631"/>
      <c r="U56" s="631"/>
      <c r="V56" s="631"/>
      <c r="W56" s="631"/>
      <c r="X56" s="631"/>
      <c r="Y56" s="634"/>
      <c r="Z56" s="696" t="s">
        <v>200</v>
      </c>
      <c r="AA56" s="631"/>
      <c r="AB56" s="631"/>
      <c r="AC56" s="634"/>
      <c r="AD56" s="697" t="s">
        <v>201</v>
      </c>
      <c r="AE56" s="698"/>
      <c r="AF56" s="698"/>
      <c r="AG56" s="699"/>
      <c r="AH56" s="111"/>
      <c r="AI56" s="111"/>
      <c r="AJ56" s="111"/>
      <c r="AK56" s="111"/>
      <c r="AL56" s="111"/>
      <c r="AM56" s="111"/>
      <c r="AN56" s="111"/>
      <c r="AO56" s="111" t="s">
        <v>202</v>
      </c>
    </row>
    <row r="57" spans="1:41" ht="27.75" customHeight="1" x14ac:dyDescent="0.2">
      <c r="A57" s="702">
        <v>1</v>
      </c>
      <c r="B57" s="617"/>
      <c r="C57" s="702" t="s">
        <v>203</v>
      </c>
      <c r="D57" s="619"/>
      <c r="E57" s="619"/>
      <c r="F57" s="619"/>
      <c r="G57" s="619"/>
      <c r="H57" s="619"/>
      <c r="I57" s="619"/>
      <c r="J57" s="619"/>
      <c r="K57" s="619"/>
      <c r="L57" s="619"/>
      <c r="M57" s="619"/>
      <c r="N57" s="619"/>
      <c r="O57" s="619"/>
      <c r="P57" s="619"/>
      <c r="Q57" s="619"/>
      <c r="R57" s="619"/>
      <c r="S57" s="619"/>
      <c r="T57" s="619"/>
      <c r="U57" s="619"/>
      <c r="V57" s="619"/>
      <c r="W57" s="619"/>
      <c r="X57" s="619"/>
      <c r="Y57" s="617"/>
      <c r="Z57" s="710"/>
      <c r="AA57" s="619"/>
      <c r="AB57" s="619"/>
      <c r="AC57" s="619"/>
      <c r="AD57" s="711"/>
      <c r="AE57" s="712"/>
      <c r="AF57" s="712"/>
      <c r="AG57" s="713"/>
      <c r="AH57" s="111"/>
      <c r="AI57" s="111"/>
      <c r="AJ57" s="111"/>
      <c r="AK57" s="111"/>
      <c r="AL57" s="111"/>
      <c r="AM57" s="111"/>
      <c r="AN57" s="111"/>
      <c r="AO57" s="111" t="s">
        <v>204</v>
      </c>
    </row>
    <row r="58" spans="1:41" ht="28.5" customHeight="1" x14ac:dyDescent="0.2">
      <c r="A58" s="702">
        <v>2</v>
      </c>
      <c r="B58" s="617"/>
      <c r="C58" s="704" t="s">
        <v>205</v>
      </c>
      <c r="D58" s="619"/>
      <c r="E58" s="619"/>
      <c r="F58" s="619"/>
      <c r="G58" s="619"/>
      <c r="H58" s="619"/>
      <c r="I58" s="619"/>
      <c r="J58" s="619"/>
      <c r="K58" s="619"/>
      <c r="L58" s="619"/>
      <c r="M58" s="619"/>
      <c r="N58" s="619"/>
      <c r="O58" s="619"/>
      <c r="P58" s="619"/>
      <c r="Q58" s="619"/>
      <c r="R58" s="619"/>
      <c r="S58" s="619"/>
      <c r="T58" s="619"/>
      <c r="U58" s="619"/>
      <c r="V58" s="619"/>
      <c r="W58" s="619"/>
      <c r="X58" s="619"/>
      <c r="Y58" s="617"/>
      <c r="Z58" s="714">
        <v>43951</v>
      </c>
      <c r="AA58" s="619"/>
      <c r="AB58" s="619"/>
      <c r="AC58" s="617"/>
      <c r="AD58" s="715" t="s">
        <v>206</v>
      </c>
      <c r="AE58" s="631"/>
      <c r="AF58" s="631"/>
      <c r="AG58" s="634"/>
      <c r="AH58" s="111"/>
      <c r="AI58" s="111"/>
      <c r="AJ58" s="111"/>
      <c r="AK58" s="111"/>
      <c r="AL58" s="111"/>
      <c r="AM58" s="111"/>
      <c r="AN58" s="111"/>
      <c r="AO58" s="111" t="s">
        <v>186</v>
      </c>
    </row>
    <row r="59" spans="1:41" ht="31.5" customHeight="1" x14ac:dyDescent="0.25">
      <c r="A59" s="702">
        <v>3</v>
      </c>
      <c r="B59" s="703"/>
      <c r="C59" s="704" t="s">
        <v>207</v>
      </c>
      <c r="D59" s="619"/>
      <c r="E59" s="619"/>
      <c r="F59" s="619"/>
      <c r="G59" s="619"/>
      <c r="H59" s="619"/>
      <c r="I59" s="619"/>
      <c r="J59" s="619"/>
      <c r="K59" s="619"/>
      <c r="L59" s="619"/>
      <c r="M59" s="619"/>
      <c r="N59" s="619"/>
      <c r="O59" s="619"/>
      <c r="P59" s="619"/>
      <c r="Q59" s="619"/>
      <c r="R59" s="619"/>
      <c r="S59" s="619"/>
      <c r="T59" s="619"/>
      <c r="U59" s="619"/>
      <c r="V59" s="619"/>
      <c r="W59" s="619"/>
      <c r="X59" s="619"/>
      <c r="Y59" s="617"/>
      <c r="Z59" s="705">
        <v>44074</v>
      </c>
      <c r="AA59" s="619"/>
      <c r="AB59" s="619"/>
      <c r="AC59" s="617"/>
      <c r="AD59" s="706" t="s">
        <v>208</v>
      </c>
      <c r="AE59" s="706"/>
      <c r="AF59" s="706"/>
      <c r="AG59" s="706"/>
      <c r="AH59" s="111"/>
      <c r="AI59" s="111"/>
      <c r="AJ59" s="111"/>
      <c r="AK59" s="111"/>
      <c r="AL59" s="111"/>
      <c r="AM59" s="111"/>
      <c r="AN59" s="111"/>
      <c r="AO59" s="111" t="s">
        <v>209</v>
      </c>
    </row>
    <row r="60" spans="1:41" ht="31.5" customHeight="1" x14ac:dyDescent="0.25">
      <c r="A60" s="702">
        <v>4</v>
      </c>
      <c r="B60" s="703"/>
      <c r="C60" s="707" t="s">
        <v>393</v>
      </c>
      <c r="D60" s="708"/>
      <c r="E60" s="708"/>
      <c r="F60" s="708"/>
      <c r="G60" s="708"/>
      <c r="H60" s="708"/>
      <c r="I60" s="708"/>
      <c r="J60" s="708"/>
      <c r="K60" s="708"/>
      <c r="L60" s="708"/>
      <c r="M60" s="708"/>
      <c r="N60" s="708"/>
      <c r="O60" s="708"/>
      <c r="P60" s="708"/>
      <c r="Q60" s="708"/>
      <c r="R60" s="708"/>
      <c r="S60" s="708"/>
      <c r="T60" s="708"/>
      <c r="U60" s="708"/>
      <c r="V60" s="708"/>
      <c r="W60" s="708"/>
      <c r="X60" s="708"/>
      <c r="Y60" s="709"/>
      <c r="Z60" s="705" t="s">
        <v>222</v>
      </c>
      <c r="AA60" s="619"/>
      <c r="AB60" s="619"/>
      <c r="AC60" s="617"/>
      <c r="AD60" s="706" t="s">
        <v>222</v>
      </c>
      <c r="AE60" s="706"/>
      <c r="AF60" s="706"/>
      <c r="AG60" s="706"/>
      <c r="AH60" s="111"/>
      <c r="AI60" s="111"/>
      <c r="AJ60" s="111"/>
      <c r="AK60" s="111"/>
      <c r="AL60" s="111"/>
      <c r="AM60" s="111"/>
      <c r="AN60" s="111"/>
      <c r="AO60" s="111" t="s">
        <v>209</v>
      </c>
    </row>
    <row r="61" spans="1:41" ht="31.5" customHeight="1" x14ac:dyDescent="0.25">
      <c r="A61" s="702">
        <v>5</v>
      </c>
      <c r="B61" s="703"/>
      <c r="C61" s="707" t="s">
        <v>394</v>
      </c>
      <c r="D61" s="708"/>
      <c r="E61" s="708"/>
      <c r="F61" s="708"/>
      <c r="G61" s="708"/>
      <c r="H61" s="708"/>
      <c r="I61" s="708"/>
      <c r="J61" s="708"/>
      <c r="K61" s="708"/>
      <c r="L61" s="708"/>
      <c r="M61" s="708"/>
      <c r="N61" s="708"/>
      <c r="O61" s="708"/>
      <c r="P61" s="708"/>
      <c r="Q61" s="708"/>
      <c r="R61" s="708"/>
      <c r="S61" s="708"/>
      <c r="T61" s="708"/>
      <c r="U61" s="708"/>
      <c r="V61" s="708"/>
      <c r="W61" s="708"/>
      <c r="X61" s="708"/>
      <c r="Y61" s="709"/>
      <c r="Z61" s="705" t="s">
        <v>222</v>
      </c>
      <c r="AA61" s="619"/>
      <c r="AB61" s="619"/>
      <c r="AC61" s="617"/>
      <c r="AD61" s="706" t="s">
        <v>222</v>
      </c>
      <c r="AE61" s="706"/>
      <c r="AF61" s="706"/>
      <c r="AG61" s="706"/>
      <c r="AH61" s="111"/>
      <c r="AI61" s="111"/>
      <c r="AJ61" s="111"/>
      <c r="AK61" s="111"/>
      <c r="AL61" s="111"/>
      <c r="AM61" s="111"/>
      <c r="AN61" s="111"/>
      <c r="AO61" s="111" t="s">
        <v>209</v>
      </c>
    </row>
    <row r="62" spans="1:41" ht="15" customHeight="1" x14ac:dyDescent="0.2">
      <c r="A62" s="716" t="s">
        <v>212</v>
      </c>
      <c r="B62" s="619"/>
      <c r="C62" s="619"/>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619"/>
      <c r="AF62" s="619"/>
      <c r="AG62" s="617"/>
      <c r="AH62" s="111"/>
      <c r="AI62" s="111"/>
      <c r="AJ62" s="111"/>
      <c r="AK62" s="111"/>
      <c r="AL62" s="111"/>
      <c r="AM62" s="111"/>
      <c r="AN62" s="111"/>
      <c r="AO62" s="111" t="s">
        <v>213</v>
      </c>
    </row>
    <row r="63" spans="1:41" ht="30.75" customHeight="1" x14ac:dyDescent="0.25">
      <c r="A63" s="717" t="s">
        <v>201</v>
      </c>
      <c r="B63" s="631"/>
      <c r="C63" s="631"/>
      <c r="D63" s="631"/>
      <c r="E63" s="631"/>
      <c r="F63" s="634"/>
      <c r="G63" s="717" t="s">
        <v>214</v>
      </c>
      <c r="H63" s="631"/>
      <c r="I63" s="631"/>
      <c r="J63" s="631"/>
      <c r="K63" s="631"/>
      <c r="L63" s="634"/>
      <c r="M63" s="718" t="s">
        <v>215</v>
      </c>
      <c r="N63" s="619"/>
      <c r="O63" s="619"/>
      <c r="P63" s="619"/>
      <c r="Q63" s="619"/>
      <c r="R63" s="619"/>
      <c r="S63" s="619"/>
      <c r="T63" s="619"/>
      <c r="U63" s="619"/>
      <c r="V63" s="617"/>
      <c r="W63" s="718" t="s">
        <v>216</v>
      </c>
      <c r="X63" s="619"/>
      <c r="Y63" s="619"/>
      <c r="Z63" s="619"/>
      <c r="AA63" s="617"/>
      <c r="AB63" s="719" t="str">
        <f>IF(X7="X","APOYO OFICINA ASESORA DE PLANEACIÓN","APOYO OFICINA DE CONTROL INTERNO")</f>
        <v>APOYO OFICINA ASESORA DE PLANEACIÓN</v>
      </c>
      <c r="AC63" s="619"/>
      <c r="AD63" s="619"/>
      <c r="AE63" s="619"/>
      <c r="AF63" s="619"/>
      <c r="AG63" s="617"/>
      <c r="AH63" s="138"/>
      <c r="AI63" s="139"/>
      <c r="AJ63" s="139"/>
      <c r="AK63" s="139"/>
      <c r="AL63" s="139"/>
      <c r="AM63" s="139"/>
      <c r="AN63" s="139"/>
      <c r="AO63" s="111" t="s">
        <v>217</v>
      </c>
    </row>
    <row r="64" spans="1:41" ht="33.75" customHeight="1" x14ac:dyDescent="0.25">
      <c r="A64" s="140" t="s">
        <v>218</v>
      </c>
      <c r="B64" s="720"/>
      <c r="C64" s="721"/>
      <c r="D64" s="721"/>
      <c r="E64" s="721"/>
      <c r="F64" s="722"/>
      <c r="G64" s="141" t="s">
        <v>218</v>
      </c>
      <c r="H64" s="720"/>
      <c r="I64" s="721"/>
      <c r="J64" s="721"/>
      <c r="K64" s="721"/>
      <c r="L64" s="722"/>
      <c r="M64" s="142" t="s">
        <v>218</v>
      </c>
      <c r="N64" s="143"/>
      <c r="O64" s="723"/>
      <c r="P64" s="698"/>
      <c r="Q64" s="698"/>
      <c r="R64" s="698"/>
      <c r="S64" s="698"/>
      <c r="T64" s="698"/>
      <c r="U64" s="698"/>
      <c r="V64" s="699"/>
      <c r="W64" s="144" t="s">
        <v>218</v>
      </c>
      <c r="X64" s="724" t="s">
        <v>222</v>
      </c>
      <c r="Y64" s="619"/>
      <c r="Z64" s="619"/>
      <c r="AA64" s="617"/>
      <c r="AB64" s="144" t="s">
        <v>218</v>
      </c>
      <c r="AC64" s="531" t="s">
        <v>281</v>
      </c>
      <c r="AD64" s="531"/>
      <c r="AE64" s="531"/>
      <c r="AF64" s="531"/>
      <c r="AG64" s="531"/>
      <c r="AH64" s="139"/>
      <c r="AI64" s="139"/>
      <c r="AJ64" s="139"/>
      <c r="AK64" s="139"/>
      <c r="AL64" s="139"/>
      <c r="AM64" s="139"/>
      <c r="AN64" s="139"/>
      <c r="AO64" s="111" t="s">
        <v>224</v>
      </c>
    </row>
    <row r="65" spans="1:41" ht="32.25" customHeight="1" x14ac:dyDescent="0.25">
      <c r="A65" s="140" t="s">
        <v>225</v>
      </c>
      <c r="B65" s="720"/>
      <c r="C65" s="721"/>
      <c r="D65" s="721"/>
      <c r="E65" s="721"/>
      <c r="F65" s="722"/>
      <c r="G65" s="145" t="s">
        <v>225</v>
      </c>
      <c r="H65" s="725"/>
      <c r="I65" s="725"/>
      <c r="J65" s="725"/>
      <c r="K65" s="725"/>
      <c r="L65" s="725"/>
      <c r="M65" s="142" t="s">
        <v>225</v>
      </c>
      <c r="N65" s="146"/>
      <c r="O65" s="726"/>
      <c r="P65" s="619"/>
      <c r="Q65" s="619"/>
      <c r="R65" s="619"/>
      <c r="S65" s="619"/>
      <c r="T65" s="619"/>
      <c r="U65" s="619"/>
      <c r="V65" s="617"/>
      <c r="W65" s="140" t="s">
        <v>225</v>
      </c>
      <c r="X65" s="727" t="s">
        <v>222</v>
      </c>
      <c r="Y65" s="619"/>
      <c r="Z65" s="619"/>
      <c r="AA65" s="617"/>
      <c r="AB65" s="140" t="s">
        <v>225</v>
      </c>
      <c r="AC65" s="531" t="s">
        <v>284</v>
      </c>
      <c r="AD65" s="531"/>
      <c r="AE65" s="531"/>
      <c r="AF65" s="531"/>
      <c r="AG65" s="531"/>
      <c r="AH65" s="139"/>
      <c r="AI65" s="139"/>
      <c r="AJ65" s="139"/>
      <c r="AK65" s="139"/>
      <c r="AL65" s="139"/>
      <c r="AM65" s="139"/>
      <c r="AN65" s="139"/>
      <c r="AO65" s="111" t="s">
        <v>230</v>
      </c>
    </row>
    <row r="66" spans="1:41" ht="12.75" customHeight="1" x14ac:dyDescent="0.2">
      <c r="A66" s="111"/>
      <c r="B66" s="111"/>
      <c r="C66" s="111"/>
      <c r="D66" s="147"/>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t="s">
        <v>231</v>
      </c>
    </row>
    <row r="67" spans="1:41" ht="12.75" customHeight="1" x14ac:dyDescent="0.2">
      <c r="A67" s="111"/>
      <c r="B67" s="111"/>
      <c r="C67" s="111"/>
      <c r="D67" s="147"/>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t="s">
        <v>232</v>
      </c>
    </row>
    <row r="68" spans="1:41" ht="12.75" customHeight="1" x14ac:dyDescent="0.2">
      <c r="A68" s="111"/>
      <c r="B68" s="111"/>
      <c r="C68" s="111"/>
      <c r="D68" s="147"/>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t="s">
        <v>233</v>
      </c>
    </row>
    <row r="69" spans="1:41" ht="12.75" customHeight="1" x14ac:dyDescent="0.2">
      <c r="A69" s="111"/>
      <c r="B69" s="111"/>
      <c r="C69" s="111"/>
      <c r="D69" s="147"/>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t="s">
        <v>234</v>
      </c>
    </row>
    <row r="70" spans="1:41" ht="12.75" customHeight="1" x14ac:dyDescent="0.2">
      <c r="A70" s="111"/>
      <c r="B70" s="111"/>
      <c r="C70" s="111"/>
      <c r="D70" s="147"/>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t="s">
        <v>235</v>
      </c>
    </row>
    <row r="71" spans="1:41" ht="12.75" customHeight="1" x14ac:dyDescent="0.2">
      <c r="A71" s="111"/>
      <c r="B71" s="111"/>
      <c r="C71" s="111"/>
      <c r="D71" s="147"/>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t="s">
        <v>236</v>
      </c>
    </row>
    <row r="72" spans="1:41" ht="12.75" customHeight="1" x14ac:dyDescent="0.2">
      <c r="A72" s="111"/>
      <c r="B72" s="111"/>
      <c r="C72" s="111"/>
      <c r="D72" s="147"/>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row>
    <row r="73" spans="1:41" ht="12.75" customHeight="1" x14ac:dyDescent="0.2">
      <c r="A73" s="111"/>
      <c r="B73" s="111"/>
      <c r="C73" s="111"/>
      <c r="D73" s="147"/>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row>
    <row r="74" spans="1:41" ht="12.75" customHeight="1" x14ac:dyDescent="0.2">
      <c r="A74" s="111"/>
      <c r="B74" s="111"/>
      <c r="C74" s="111"/>
      <c r="D74" s="147"/>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row>
    <row r="75" spans="1:41" ht="12.75" customHeight="1" x14ac:dyDescent="0.2">
      <c r="A75" s="111"/>
      <c r="B75" s="111"/>
      <c r="C75" s="111"/>
      <c r="D75" s="147"/>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row>
    <row r="76" spans="1:41" ht="12.75" customHeight="1" x14ac:dyDescent="0.2">
      <c r="A76" s="111"/>
      <c r="B76" s="111"/>
      <c r="C76" s="111"/>
      <c r="D76" s="147"/>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row>
    <row r="77" spans="1:41" ht="12.75" customHeight="1" x14ac:dyDescent="0.2">
      <c r="A77" s="111"/>
      <c r="B77" s="111"/>
      <c r="C77" s="111"/>
      <c r="D77" s="147"/>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row>
    <row r="78" spans="1:41" ht="12.75" customHeight="1" x14ac:dyDescent="0.2">
      <c r="A78" s="111"/>
      <c r="B78" s="111"/>
      <c r="C78" s="111"/>
      <c r="D78" s="147"/>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row>
    <row r="79" spans="1:41" ht="12.75" customHeight="1" x14ac:dyDescent="0.2">
      <c r="A79" s="111"/>
      <c r="B79" s="111"/>
      <c r="C79" s="111"/>
      <c r="D79" s="147"/>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row>
    <row r="80" spans="1:41" ht="12.75" customHeight="1" x14ac:dyDescent="0.2">
      <c r="A80" s="111"/>
      <c r="B80" s="111"/>
      <c r="C80" s="111"/>
      <c r="D80" s="147"/>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row>
    <row r="81" spans="1:41" ht="12.75" customHeight="1" x14ac:dyDescent="0.2">
      <c r="A81" s="111"/>
      <c r="B81" s="111"/>
      <c r="C81" s="111"/>
      <c r="D81" s="147"/>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row>
    <row r="82" spans="1:41" ht="12.75" customHeight="1" x14ac:dyDescent="0.2">
      <c r="A82" s="111"/>
      <c r="B82" s="111"/>
      <c r="C82" s="111"/>
      <c r="D82" s="147"/>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row>
    <row r="83" spans="1:41" ht="12.75" customHeight="1" x14ac:dyDescent="0.2">
      <c r="A83" s="111"/>
      <c r="B83" s="111"/>
      <c r="C83" s="111"/>
      <c r="D83" s="147"/>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row>
    <row r="84" spans="1:41" ht="12.75" customHeight="1" x14ac:dyDescent="0.2">
      <c r="A84" s="111"/>
      <c r="B84" s="111"/>
      <c r="C84" s="111"/>
      <c r="D84" s="147"/>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row>
    <row r="85" spans="1:41" ht="12.75" customHeight="1" x14ac:dyDescent="0.2">
      <c r="A85" s="111"/>
      <c r="B85" s="111"/>
      <c r="C85" s="111"/>
      <c r="D85" s="147"/>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row>
    <row r="86" spans="1:41" ht="12.75" customHeight="1" x14ac:dyDescent="0.2">
      <c r="A86" s="111"/>
      <c r="B86" s="111"/>
      <c r="C86" s="111"/>
      <c r="D86" s="147"/>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row>
    <row r="87" spans="1:41" ht="12.75" customHeight="1" x14ac:dyDescent="0.2">
      <c r="A87" s="111"/>
      <c r="B87" s="111"/>
      <c r="C87" s="111"/>
      <c r="D87" s="147"/>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row>
    <row r="88" spans="1:41" ht="12.75" customHeight="1" x14ac:dyDescent="0.2">
      <c r="A88" s="111"/>
      <c r="B88" s="111"/>
      <c r="C88" s="111"/>
      <c r="D88" s="147"/>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row>
    <row r="89" spans="1:41" ht="12.75" customHeight="1" x14ac:dyDescent="0.2">
      <c r="A89" s="111"/>
      <c r="B89" s="111"/>
      <c r="C89" s="111"/>
      <c r="D89" s="147"/>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row>
    <row r="90" spans="1:41" ht="12.75" customHeight="1" x14ac:dyDescent="0.2">
      <c r="A90" s="111"/>
      <c r="B90" s="111"/>
      <c r="C90" s="111"/>
      <c r="D90" s="147"/>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row>
    <row r="91" spans="1:41" ht="12.75" customHeight="1" x14ac:dyDescent="0.2">
      <c r="A91" s="111"/>
      <c r="B91" s="111"/>
      <c r="C91" s="111"/>
      <c r="D91" s="147"/>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row>
    <row r="92" spans="1:41" ht="12.75" customHeight="1" x14ac:dyDescent="0.2">
      <c r="A92" s="111"/>
      <c r="B92" s="111"/>
      <c r="C92" s="111"/>
      <c r="D92" s="147"/>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row>
    <row r="93" spans="1:41" ht="12.75" customHeight="1" x14ac:dyDescent="0.2">
      <c r="A93" s="111"/>
      <c r="B93" s="111"/>
      <c r="C93" s="111"/>
      <c r="D93" s="147"/>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row>
    <row r="94" spans="1:41" ht="12.75" customHeight="1" x14ac:dyDescent="0.2">
      <c r="A94" s="111"/>
      <c r="B94" s="111"/>
      <c r="C94" s="111"/>
      <c r="D94" s="147"/>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row>
    <row r="95" spans="1:41" ht="12.75" customHeight="1" x14ac:dyDescent="0.2">
      <c r="A95" s="111"/>
      <c r="B95" s="111"/>
      <c r="C95" s="111"/>
      <c r="D95" s="147"/>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row>
    <row r="96" spans="1:41" ht="12.75" customHeight="1" x14ac:dyDescent="0.2">
      <c r="A96" s="111"/>
      <c r="B96" s="111"/>
      <c r="C96" s="111"/>
      <c r="D96" s="147"/>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row>
    <row r="97" spans="1:41" ht="12.75" customHeight="1" x14ac:dyDescent="0.2">
      <c r="A97" s="111"/>
      <c r="B97" s="111"/>
      <c r="C97" s="111"/>
      <c r="D97" s="147"/>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row>
    <row r="98" spans="1:41" ht="12.75" customHeight="1" x14ac:dyDescent="0.2">
      <c r="A98" s="111"/>
      <c r="B98" s="111"/>
      <c r="C98" s="111"/>
      <c r="D98" s="147"/>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row>
    <row r="99" spans="1:41" ht="12.75" customHeight="1" x14ac:dyDescent="0.2">
      <c r="A99" s="111"/>
      <c r="B99" s="111"/>
      <c r="C99" s="111"/>
      <c r="D99" s="147"/>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row>
    <row r="100" spans="1:41" ht="12.75" customHeight="1" x14ac:dyDescent="0.2">
      <c r="A100" s="111"/>
      <c r="B100" s="111"/>
      <c r="C100" s="111"/>
      <c r="D100" s="147"/>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row>
    <row r="101" spans="1:41" ht="12.75" customHeight="1" x14ac:dyDescent="0.2">
      <c r="A101" s="111"/>
      <c r="B101" s="111"/>
      <c r="C101" s="111"/>
      <c r="D101" s="147"/>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row>
    <row r="102" spans="1:41" ht="12.75" customHeight="1" x14ac:dyDescent="0.2">
      <c r="A102" s="111"/>
      <c r="B102" s="111"/>
      <c r="C102" s="111"/>
      <c r="D102" s="147"/>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row>
    <row r="103" spans="1:41" ht="12.75" customHeight="1" x14ac:dyDescent="0.2">
      <c r="A103" s="111"/>
      <c r="B103" s="111"/>
      <c r="C103" s="111"/>
      <c r="D103" s="147"/>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row>
    <row r="104" spans="1:41" ht="12.75" customHeight="1" x14ac:dyDescent="0.2">
      <c r="A104" s="111"/>
      <c r="B104" s="111"/>
      <c r="C104" s="111"/>
      <c r="D104" s="147"/>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row>
    <row r="105" spans="1:41" ht="12.75" customHeight="1" x14ac:dyDescent="0.2">
      <c r="A105" s="111"/>
      <c r="B105" s="111"/>
      <c r="C105" s="111"/>
      <c r="D105" s="147"/>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row>
    <row r="106" spans="1:41" ht="12.75" customHeight="1" x14ac:dyDescent="0.2">
      <c r="A106" s="111"/>
      <c r="B106" s="111"/>
      <c r="C106" s="111"/>
      <c r="D106" s="147"/>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row>
    <row r="107" spans="1:41" ht="12.75" customHeight="1" x14ac:dyDescent="0.2">
      <c r="A107" s="111"/>
      <c r="B107" s="111"/>
      <c r="C107" s="111"/>
      <c r="D107" s="147"/>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row>
    <row r="108" spans="1:41" ht="12.75" customHeight="1" x14ac:dyDescent="0.2">
      <c r="A108" s="111"/>
      <c r="B108" s="111"/>
      <c r="C108" s="111"/>
      <c r="D108" s="147"/>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row>
    <row r="109" spans="1:41" ht="12.75" customHeight="1" x14ac:dyDescent="0.2">
      <c r="A109" s="111"/>
      <c r="B109" s="111"/>
      <c r="C109" s="111"/>
      <c r="D109" s="147"/>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row>
    <row r="110" spans="1:41" ht="12.75" customHeight="1" x14ac:dyDescent="0.2">
      <c r="A110" s="111"/>
      <c r="B110" s="111"/>
      <c r="C110" s="111"/>
      <c r="D110" s="147"/>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row>
    <row r="111" spans="1:41" ht="12.75" customHeight="1" x14ac:dyDescent="0.2">
      <c r="A111" s="111"/>
      <c r="B111" s="111"/>
      <c r="C111" s="111"/>
      <c r="D111" s="147"/>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row>
    <row r="112" spans="1:41" ht="12.75" customHeight="1" x14ac:dyDescent="0.2">
      <c r="A112" s="111"/>
      <c r="B112" s="111"/>
      <c r="C112" s="111"/>
      <c r="D112" s="147"/>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row>
    <row r="113" spans="1:41" ht="12.75" customHeight="1" x14ac:dyDescent="0.2">
      <c r="A113" s="111"/>
      <c r="B113" s="111"/>
      <c r="C113" s="111"/>
      <c r="D113" s="147"/>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row>
    <row r="114" spans="1:41" ht="12.75" customHeight="1" x14ac:dyDescent="0.2">
      <c r="A114" s="111"/>
      <c r="B114" s="111"/>
      <c r="C114" s="111"/>
      <c r="D114" s="147"/>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row>
    <row r="115" spans="1:41" ht="12.75" customHeight="1" x14ac:dyDescent="0.2">
      <c r="A115" s="111"/>
      <c r="B115" s="111"/>
      <c r="C115" s="111"/>
      <c r="D115" s="147"/>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row>
    <row r="116" spans="1:41" ht="12.75" customHeight="1" x14ac:dyDescent="0.2">
      <c r="A116" s="111"/>
      <c r="B116" s="111"/>
      <c r="C116" s="111"/>
      <c r="D116" s="147"/>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row>
    <row r="117" spans="1:41" ht="12.75" customHeight="1" x14ac:dyDescent="0.2">
      <c r="A117" s="111"/>
      <c r="B117" s="111"/>
      <c r="C117" s="111"/>
      <c r="D117" s="147"/>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row>
    <row r="118" spans="1:41" ht="12.75" customHeight="1" x14ac:dyDescent="0.2">
      <c r="A118" s="111"/>
      <c r="B118" s="111"/>
      <c r="C118" s="111"/>
      <c r="D118" s="147"/>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row>
    <row r="119" spans="1:41" ht="12.75" customHeight="1" x14ac:dyDescent="0.2">
      <c r="A119" s="111"/>
      <c r="B119" s="111"/>
      <c r="C119" s="111"/>
      <c r="D119" s="147"/>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row>
    <row r="120" spans="1:41" ht="12.75" customHeight="1" x14ac:dyDescent="0.2">
      <c r="A120" s="111"/>
      <c r="B120" s="111"/>
      <c r="C120" s="111"/>
      <c r="D120" s="147"/>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row>
    <row r="121" spans="1:41" ht="12.75" customHeight="1" x14ac:dyDescent="0.2">
      <c r="A121" s="111"/>
      <c r="B121" s="111"/>
      <c r="C121" s="111"/>
      <c r="D121" s="147"/>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row>
    <row r="122" spans="1:41" ht="12.75" customHeight="1" x14ac:dyDescent="0.2">
      <c r="A122" s="111"/>
      <c r="B122" s="111"/>
      <c r="C122" s="111"/>
      <c r="D122" s="147"/>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row>
    <row r="123" spans="1:41" ht="12.75" customHeight="1" x14ac:dyDescent="0.2">
      <c r="A123" s="111"/>
      <c r="B123" s="111"/>
      <c r="C123" s="111"/>
      <c r="D123" s="147"/>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row>
    <row r="124" spans="1:41" ht="12.75" customHeight="1" x14ac:dyDescent="0.2">
      <c r="A124" s="111"/>
      <c r="B124" s="111"/>
      <c r="C124" s="111"/>
      <c r="D124" s="147"/>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row>
    <row r="125" spans="1:41" ht="12.75" customHeight="1" x14ac:dyDescent="0.2">
      <c r="A125" s="111"/>
      <c r="B125" s="111"/>
      <c r="C125" s="111"/>
      <c r="D125" s="147"/>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row>
    <row r="126" spans="1:41" ht="12.75" customHeight="1" x14ac:dyDescent="0.2">
      <c r="A126" s="111"/>
      <c r="B126" s="111"/>
      <c r="C126" s="111"/>
      <c r="D126" s="147"/>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row>
    <row r="127" spans="1:41" ht="12.75" customHeight="1" x14ac:dyDescent="0.2">
      <c r="A127" s="111"/>
      <c r="B127" s="111"/>
      <c r="C127" s="111"/>
      <c r="D127" s="147"/>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row>
    <row r="128" spans="1:41" ht="12.75" customHeight="1" x14ac:dyDescent="0.2">
      <c r="A128" s="111"/>
      <c r="B128" s="111"/>
      <c r="C128" s="111"/>
      <c r="D128" s="147"/>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row>
    <row r="129" spans="1:41" ht="12.75" customHeight="1" x14ac:dyDescent="0.2">
      <c r="A129" s="111"/>
      <c r="B129" s="111"/>
      <c r="C129" s="111"/>
      <c r="D129" s="147"/>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row>
    <row r="130" spans="1:41" ht="12.75" customHeight="1" x14ac:dyDescent="0.2">
      <c r="A130" s="111"/>
      <c r="B130" s="111"/>
      <c r="C130" s="111"/>
      <c r="D130" s="147"/>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row>
    <row r="131" spans="1:41" ht="12.75" customHeight="1" x14ac:dyDescent="0.2">
      <c r="A131" s="111"/>
      <c r="B131" s="111"/>
      <c r="C131" s="111"/>
      <c r="D131" s="147"/>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row>
    <row r="132" spans="1:41" ht="12.75" customHeight="1" x14ac:dyDescent="0.2">
      <c r="A132" s="111"/>
      <c r="B132" s="111"/>
      <c r="C132" s="111"/>
      <c r="D132" s="147"/>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row>
    <row r="133" spans="1:41" ht="12.75" customHeight="1" x14ac:dyDescent="0.2">
      <c r="A133" s="111"/>
      <c r="B133" s="111"/>
      <c r="C133" s="111"/>
      <c r="D133" s="147"/>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row>
    <row r="134" spans="1:41" ht="12.75" customHeight="1" x14ac:dyDescent="0.2">
      <c r="A134" s="111"/>
      <c r="B134" s="111"/>
      <c r="C134" s="111"/>
      <c r="D134" s="147"/>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row>
    <row r="135" spans="1:41" ht="12.75" customHeight="1" x14ac:dyDescent="0.2">
      <c r="A135" s="111"/>
      <c r="B135" s="111"/>
      <c r="C135" s="111"/>
      <c r="D135" s="147"/>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row>
    <row r="136" spans="1:41" ht="12.75" customHeight="1" x14ac:dyDescent="0.2">
      <c r="A136" s="111"/>
      <c r="B136" s="111"/>
      <c r="C136" s="111"/>
      <c r="D136" s="147"/>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row>
    <row r="137" spans="1:41" ht="12.75" customHeight="1" x14ac:dyDescent="0.2">
      <c r="A137" s="111"/>
      <c r="B137" s="111"/>
      <c r="C137" s="111"/>
      <c r="D137" s="147"/>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row>
    <row r="138" spans="1:41" ht="12.75" customHeight="1" x14ac:dyDescent="0.2">
      <c r="A138" s="111"/>
      <c r="B138" s="111"/>
      <c r="C138" s="111"/>
      <c r="D138" s="147"/>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row>
    <row r="139" spans="1:41" ht="12.75" customHeight="1" x14ac:dyDescent="0.2">
      <c r="A139" s="111"/>
      <c r="B139" s="111"/>
      <c r="C139" s="111"/>
      <c r="D139" s="147"/>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row>
    <row r="140" spans="1:41" ht="12.75" customHeight="1" x14ac:dyDescent="0.2">
      <c r="A140" s="111"/>
      <c r="B140" s="111"/>
      <c r="C140" s="111"/>
      <c r="D140" s="147"/>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row>
    <row r="141" spans="1:41" ht="12.75" customHeight="1" x14ac:dyDescent="0.2">
      <c r="A141" s="111"/>
      <c r="B141" s="111"/>
      <c r="C141" s="111"/>
      <c r="D141" s="147"/>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row>
    <row r="142" spans="1:41" ht="12.75" customHeight="1" x14ac:dyDescent="0.2">
      <c r="A142" s="111"/>
      <c r="B142" s="111"/>
      <c r="C142" s="111"/>
      <c r="D142" s="147"/>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row>
    <row r="143" spans="1:41" ht="12.75" customHeight="1" x14ac:dyDescent="0.2">
      <c r="A143" s="111"/>
      <c r="B143" s="111"/>
      <c r="C143" s="111"/>
      <c r="D143" s="147"/>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row>
    <row r="144" spans="1:41" ht="12.75" customHeight="1" x14ac:dyDescent="0.2">
      <c r="A144" s="111"/>
      <c r="B144" s="111"/>
      <c r="C144" s="111"/>
      <c r="D144" s="147"/>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row>
    <row r="145" spans="1:41" ht="12.75" customHeight="1" x14ac:dyDescent="0.2">
      <c r="A145" s="111"/>
      <c r="B145" s="111"/>
      <c r="C145" s="111"/>
      <c r="D145" s="147"/>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row>
    <row r="146" spans="1:41" ht="12.75" customHeight="1" x14ac:dyDescent="0.2">
      <c r="A146" s="111"/>
      <c r="B146" s="111"/>
      <c r="C146" s="111"/>
      <c r="D146" s="147"/>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row>
    <row r="147" spans="1:41" ht="12.75" customHeight="1" x14ac:dyDescent="0.2">
      <c r="A147" s="111"/>
      <c r="B147" s="111"/>
      <c r="C147" s="111"/>
      <c r="D147" s="147"/>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row>
    <row r="148" spans="1:41" ht="12.75" customHeight="1" x14ac:dyDescent="0.2">
      <c r="A148" s="111"/>
      <c r="B148" s="111"/>
      <c r="C148" s="111"/>
      <c r="D148" s="147"/>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row>
    <row r="149" spans="1:41" ht="12.75" customHeight="1" x14ac:dyDescent="0.2">
      <c r="A149" s="111"/>
      <c r="B149" s="111"/>
      <c r="C149" s="111"/>
      <c r="D149" s="147"/>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row>
    <row r="150" spans="1:41" ht="12.75" customHeight="1" x14ac:dyDescent="0.2">
      <c r="A150" s="111"/>
      <c r="B150" s="111"/>
      <c r="C150" s="111"/>
      <c r="D150" s="147"/>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row>
    <row r="151" spans="1:41" ht="12.75" customHeight="1" x14ac:dyDescent="0.2">
      <c r="A151" s="111"/>
      <c r="B151" s="111"/>
      <c r="C151" s="111"/>
      <c r="D151" s="147"/>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row>
    <row r="152" spans="1:41" ht="12.75" customHeight="1" x14ac:dyDescent="0.2">
      <c r="A152" s="111"/>
      <c r="B152" s="111"/>
      <c r="C152" s="111"/>
      <c r="D152" s="147"/>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row>
    <row r="153" spans="1:41" ht="12.75" customHeight="1" x14ac:dyDescent="0.2">
      <c r="A153" s="111"/>
      <c r="B153" s="111"/>
      <c r="C153" s="111"/>
      <c r="D153" s="147"/>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row>
    <row r="154" spans="1:41" ht="12.75" customHeight="1" x14ac:dyDescent="0.2">
      <c r="A154" s="111"/>
      <c r="B154" s="111"/>
      <c r="C154" s="111"/>
      <c r="D154" s="147"/>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row>
    <row r="155" spans="1:41" ht="12.75" customHeight="1" x14ac:dyDescent="0.2">
      <c r="A155" s="111"/>
      <c r="B155" s="111"/>
      <c r="C155" s="111"/>
      <c r="D155" s="147"/>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row>
    <row r="156" spans="1:41" ht="12.75" customHeight="1" x14ac:dyDescent="0.2">
      <c r="A156" s="111"/>
      <c r="B156" s="111"/>
      <c r="C156" s="111"/>
      <c r="D156" s="147"/>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row>
    <row r="157" spans="1:41" ht="12.75" customHeight="1" x14ac:dyDescent="0.2">
      <c r="A157" s="111"/>
      <c r="B157" s="111"/>
      <c r="C157" s="111"/>
      <c r="D157" s="147"/>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row>
    <row r="158" spans="1:41" ht="12.75" customHeight="1" x14ac:dyDescent="0.2">
      <c r="A158" s="111"/>
      <c r="B158" s="111"/>
      <c r="C158" s="111"/>
      <c r="D158" s="147"/>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row>
    <row r="159" spans="1:41" ht="12.75" customHeight="1" x14ac:dyDescent="0.2">
      <c r="A159" s="111"/>
      <c r="B159" s="111"/>
      <c r="C159" s="111"/>
      <c r="D159" s="147"/>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row>
    <row r="160" spans="1:41" ht="12.75" customHeight="1" x14ac:dyDescent="0.2">
      <c r="A160" s="111"/>
      <c r="B160" s="111"/>
      <c r="C160" s="111"/>
      <c r="D160" s="147"/>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row>
    <row r="161" spans="1:41" ht="12.75" customHeight="1" x14ac:dyDescent="0.2">
      <c r="A161" s="111"/>
      <c r="B161" s="111"/>
      <c r="C161" s="111"/>
      <c r="D161" s="147"/>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row>
    <row r="162" spans="1:41" ht="12.75" customHeight="1" x14ac:dyDescent="0.2">
      <c r="A162" s="111"/>
      <c r="B162" s="111"/>
      <c r="C162" s="111"/>
      <c r="D162" s="147"/>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row>
    <row r="163" spans="1:41" ht="12.75" customHeight="1" x14ac:dyDescent="0.2">
      <c r="A163" s="111"/>
      <c r="B163" s="111"/>
      <c r="C163" s="111"/>
      <c r="D163" s="147"/>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row>
    <row r="164" spans="1:41" ht="12.75" customHeight="1" x14ac:dyDescent="0.2">
      <c r="A164" s="111"/>
      <c r="B164" s="111"/>
      <c r="C164" s="111"/>
      <c r="D164" s="147"/>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row>
    <row r="165" spans="1:41" ht="12.75" customHeight="1" x14ac:dyDescent="0.2">
      <c r="A165" s="111"/>
      <c r="B165" s="111"/>
      <c r="C165" s="111"/>
      <c r="D165" s="147"/>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row>
    <row r="166" spans="1:41" ht="12.75" customHeight="1" x14ac:dyDescent="0.2">
      <c r="A166" s="111"/>
      <c r="B166" s="111"/>
      <c r="C166" s="111"/>
      <c r="D166" s="147"/>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row>
    <row r="167" spans="1:41" ht="12.75" customHeight="1" x14ac:dyDescent="0.2">
      <c r="A167" s="111"/>
      <c r="B167" s="111"/>
      <c r="C167" s="111"/>
      <c r="D167" s="147"/>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row>
    <row r="168" spans="1:41" ht="12.75" customHeight="1" x14ac:dyDescent="0.2">
      <c r="A168" s="111"/>
      <c r="B168" s="111"/>
      <c r="C168" s="111"/>
      <c r="D168" s="147"/>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row>
    <row r="169" spans="1:41" ht="12.75" customHeight="1" x14ac:dyDescent="0.2">
      <c r="A169" s="111"/>
      <c r="B169" s="111"/>
      <c r="C169" s="111"/>
      <c r="D169" s="147"/>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row>
    <row r="170" spans="1:41" ht="12.75" customHeight="1" x14ac:dyDescent="0.2">
      <c r="A170" s="111"/>
      <c r="B170" s="111"/>
      <c r="C170" s="111"/>
      <c r="D170" s="147"/>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row>
    <row r="171" spans="1:41" ht="12.75" customHeight="1" x14ac:dyDescent="0.2">
      <c r="A171" s="111"/>
      <c r="B171" s="111"/>
      <c r="C171" s="111"/>
      <c r="D171" s="147"/>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row>
    <row r="172" spans="1:41" ht="12.75" customHeight="1" x14ac:dyDescent="0.2">
      <c r="A172" s="111"/>
      <c r="B172" s="111"/>
      <c r="C172" s="111"/>
      <c r="D172" s="147"/>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row>
    <row r="173" spans="1:41" ht="12.75" customHeight="1" x14ac:dyDescent="0.2">
      <c r="A173" s="111"/>
      <c r="B173" s="111"/>
      <c r="C173" s="111"/>
      <c r="D173" s="147"/>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row>
    <row r="174" spans="1:41" ht="12.75" customHeight="1" x14ac:dyDescent="0.2">
      <c r="A174" s="111"/>
      <c r="B174" s="111"/>
      <c r="C174" s="111"/>
      <c r="D174" s="147"/>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row>
    <row r="175" spans="1:41" ht="12.75" customHeight="1" x14ac:dyDescent="0.2">
      <c r="A175" s="111"/>
      <c r="B175" s="111"/>
      <c r="C175" s="111"/>
      <c r="D175" s="147"/>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row>
    <row r="176" spans="1:41" ht="12.75" customHeight="1" x14ac:dyDescent="0.2">
      <c r="A176" s="111"/>
      <c r="B176" s="111"/>
      <c r="C176" s="111"/>
      <c r="D176" s="147"/>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row>
    <row r="177" spans="1:41" ht="12.75" customHeight="1" x14ac:dyDescent="0.2">
      <c r="A177" s="111"/>
      <c r="B177" s="111"/>
      <c r="C177" s="111"/>
      <c r="D177" s="147"/>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row>
    <row r="178" spans="1:41" ht="12.75" customHeight="1" x14ac:dyDescent="0.2">
      <c r="A178" s="111"/>
      <c r="B178" s="111"/>
      <c r="C178" s="111"/>
      <c r="D178" s="147"/>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row>
    <row r="179" spans="1:41" ht="12.75" customHeight="1" x14ac:dyDescent="0.2">
      <c r="A179" s="111"/>
      <c r="B179" s="111"/>
      <c r="C179" s="111"/>
      <c r="D179" s="147"/>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row>
    <row r="180" spans="1:41" ht="12.75" customHeight="1" x14ac:dyDescent="0.2">
      <c r="A180" s="111"/>
      <c r="B180" s="111"/>
      <c r="C180" s="111"/>
      <c r="D180" s="147"/>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row>
    <row r="181" spans="1:41" ht="12.75" customHeight="1" x14ac:dyDescent="0.2">
      <c r="A181" s="111"/>
      <c r="B181" s="111"/>
      <c r="C181" s="111"/>
      <c r="D181" s="147"/>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row>
    <row r="182" spans="1:41" ht="12.75" customHeight="1" x14ac:dyDescent="0.2">
      <c r="A182" s="111"/>
      <c r="B182" s="111"/>
      <c r="C182" s="111"/>
      <c r="D182" s="147"/>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row>
    <row r="183" spans="1:41" ht="12.75" customHeight="1" x14ac:dyDescent="0.2">
      <c r="A183" s="111"/>
      <c r="B183" s="111"/>
      <c r="C183" s="111"/>
      <c r="D183" s="147"/>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row>
    <row r="184" spans="1:41" ht="12.75" customHeight="1" x14ac:dyDescent="0.2">
      <c r="A184" s="111"/>
      <c r="B184" s="111"/>
      <c r="C184" s="111"/>
      <c r="D184" s="147"/>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row>
    <row r="185" spans="1:41" ht="12.75" customHeight="1" x14ac:dyDescent="0.2">
      <c r="A185" s="111"/>
      <c r="B185" s="111"/>
      <c r="C185" s="111"/>
      <c r="D185" s="147"/>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row>
    <row r="186" spans="1:41" ht="12.75" customHeight="1" x14ac:dyDescent="0.2">
      <c r="A186" s="111"/>
      <c r="B186" s="111"/>
      <c r="C186" s="111"/>
      <c r="D186" s="147"/>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row>
    <row r="187" spans="1:41" ht="12.75" customHeight="1" x14ac:dyDescent="0.2">
      <c r="A187" s="111"/>
      <c r="B187" s="111"/>
      <c r="C187" s="111"/>
      <c r="D187" s="147"/>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row>
    <row r="188" spans="1:41" ht="12.75" customHeight="1" x14ac:dyDescent="0.2">
      <c r="A188" s="111"/>
      <c r="B188" s="111"/>
      <c r="C188" s="111"/>
      <c r="D188" s="147"/>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row>
    <row r="189" spans="1:41" ht="12.75" customHeight="1" x14ac:dyDescent="0.2">
      <c r="A189" s="111"/>
      <c r="B189" s="111"/>
      <c r="C189" s="111"/>
      <c r="D189" s="147"/>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row>
    <row r="190" spans="1:41" ht="12.75" customHeight="1" x14ac:dyDescent="0.2">
      <c r="A190" s="111"/>
      <c r="B190" s="111"/>
      <c r="C190" s="111"/>
      <c r="D190" s="147"/>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row>
    <row r="191" spans="1:41" ht="12.75" customHeight="1" x14ac:dyDescent="0.2">
      <c r="A191" s="111"/>
      <c r="B191" s="111"/>
      <c r="C191" s="111"/>
      <c r="D191" s="147"/>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row>
    <row r="192" spans="1:41" ht="12.75" customHeight="1" x14ac:dyDescent="0.2">
      <c r="A192" s="111"/>
      <c r="B192" s="111"/>
      <c r="C192" s="111"/>
      <c r="D192" s="147"/>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row>
    <row r="193" spans="1:41" ht="12.75" customHeight="1" x14ac:dyDescent="0.2">
      <c r="A193" s="111"/>
      <c r="B193" s="111"/>
      <c r="C193" s="111"/>
      <c r="D193" s="147"/>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row>
    <row r="194" spans="1:41" ht="12.75" customHeight="1" x14ac:dyDescent="0.2">
      <c r="A194" s="111"/>
      <c r="B194" s="111"/>
      <c r="C194" s="111"/>
      <c r="D194" s="147"/>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row>
    <row r="195" spans="1:41" ht="12.75" customHeight="1" x14ac:dyDescent="0.2">
      <c r="A195" s="111"/>
      <c r="B195" s="111"/>
      <c r="C195" s="111"/>
      <c r="D195" s="147"/>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row>
    <row r="196" spans="1:41" ht="12.75" customHeight="1" x14ac:dyDescent="0.2">
      <c r="A196" s="111"/>
      <c r="B196" s="111"/>
      <c r="C196" s="111"/>
      <c r="D196" s="147"/>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row>
    <row r="197" spans="1:41" ht="12.75" customHeight="1" x14ac:dyDescent="0.2">
      <c r="A197" s="111"/>
      <c r="B197" s="111"/>
      <c r="C197" s="111"/>
      <c r="D197" s="147"/>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row>
    <row r="198" spans="1:41" ht="12.75" customHeight="1" x14ac:dyDescent="0.2">
      <c r="A198" s="111"/>
      <c r="B198" s="111"/>
      <c r="C198" s="111"/>
      <c r="D198" s="147"/>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row>
    <row r="199" spans="1:41" ht="12.75" customHeight="1" x14ac:dyDescent="0.2">
      <c r="A199" s="111"/>
      <c r="B199" s="111"/>
      <c r="C199" s="111"/>
      <c r="D199" s="147"/>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row>
    <row r="200" spans="1:41" ht="12.75" customHeight="1" x14ac:dyDescent="0.2">
      <c r="A200" s="111"/>
      <c r="B200" s="111"/>
      <c r="C200" s="111"/>
      <c r="D200" s="147"/>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row>
    <row r="201" spans="1:41" ht="12.75" customHeight="1" x14ac:dyDescent="0.2">
      <c r="A201" s="111"/>
      <c r="B201" s="111"/>
      <c r="C201" s="111"/>
      <c r="D201" s="147"/>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row>
    <row r="202" spans="1:41" ht="12.75" customHeight="1" x14ac:dyDescent="0.2">
      <c r="A202" s="111"/>
      <c r="B202" s="111"/>
      <c r="C202" s="111"/>
      <c r="D202" s="147"/>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row>
    <row r="203" spans="1:41" ht="12.75" customHeight="1" x14ac:dyDescent="0.2">
      <c r="A203" s="111"/>
      <c r="B203" s="111"/>
      <c r="C203" s="111"/>
      <c r="D203" s="147"/>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row>
    <row r="204" spans="1:41" ht="12.75" customHeight="1" x14ac:dyDescent="0.2">
      <c r="A204" s="111"/>
      <c r="B204" s="111"/>
      <c r="C204" s="111"/>
      <c r="D204" s="147"/>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row>
    <row r="205" spans="1:41" ht="12.75" customHeight="1" x14ac:dyDescent="0.2">
      <c r="A205" s="111"/>
      <c r="B205" s="111"/>
      <c r="C205" s="111"/>
      <c r="D205" s="147"/>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row>
    <row r="206" spans="1:41" ht="12.75" customHeight="1" x14ac:dyDescent="0.2">
      <c r="A206" s="111"/>
      <c r="B206" s="111"/>
      <c r="C206" s="111"/>
      <c r="D206" s="147"/>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row>
    <row r="207" spans="1:41" ht="12.75" customHeight="1" x14ac:dyDescent="0.2">
      <c r="A207" s="111"/>
      <c r="B207" s="111"/>
      <c r="C207" s="111"/>
      <c r="D207" s="147"/>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row>
    <row r="208" spans="1:41" ht="12.75" customHeight="1" x14ac:dyDescent="0.2">
      <c r="A208" s="111"/>
      <c r="B208" s="111"/>
      <c r="C208" s="111"/>
      <c r="D208" s="147"/>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row>
    <row r="209" spans="1:41" ht="12.75" customHeight="1" x14ac:dyDescent="0.2">
      <c r="A209" s="111"/>
      <c r="B209" s="111"/>
      <c r="C209" s="111"/>
      <c r="D209" s="147"/>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row>
    <row r="210" spans="1:41" ht="12.75" customHeight="1" x14ac:dyDescent="0.2">
      <c r="A210" s="111"/>
      <c r="B210" s="111"/>
      <c r="C210" s="111"/>
      <c r="D210" s="147"/>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J210" s="111"/>
      <c r="AK210" s="111"/>
      <c r="AL210" s="111"/>
      <c r="AM210" s="111"/>
      <c r="AN210" s="111"/>
      <c r="AO210" s="111"/>
    </row>
    <row r="211" spans="1:41" ht="12.75" customHeight="1" x14ac:dyDescent="0.2">
      <c r="A211" s="111"/>
      <c r="B211" s="111"/>
      <c r="C211" s="111"/>
      <c r="D211" s="147"/>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row>
    <row r="212" spans="1:41" ht="12.75" customHeight="1" x14ac:dyDescent="0.2">
      <c r="A212" s="111"/>
      <c r="B212" s="111"/>
      <c r="C212" s="111"/>
      <c r="D212" s="147"/>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row>
    <row r="213" spans="1:41" ht="12.75" customHeight="1" x14ac:dyDescent="0.2">
      <c r="A213" s="111"/>
      <c r="B213" s="111"/>
      <c r="C213" s="111"/>
      <c r="D213" s="147"/>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row>
    <row r="214" spans="1:41" ht="12.75" customHeight="1" x14ac:dyDescent="0.2">
      <c r="A214" s="111"/>
      <c r="B214" s="111"/>
      <c r="C214" s="111"/>
      <c r="D214" s="147"/>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row>
    <row r="215" spans="1:41" ht="12.75" customHeight="1" x14ac:dyDescent="0.2">
      <c r="A215" s="111"/>
      <c r="B215" s="111"/>
      <c r="C215" s="111"/>
      <c r="D215" s="147"/>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row>
    <row r="216" spans="1:41" ht="12.75" customHeight="1" x14ac:dyDescent="0.2">
      <c r="A216" s="111"/>
      <c r="B216" s="111"/>
      <c r="C216" s="111"/>
      <c r="D216" s="147"/>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row>
    <row r="217" spans="1:41" ht="12.75" customHeight="1" x14ac:dyDescent="0.2">
      <c r="A217" s="111"/>
      <c r="B217" s="111"/>
      <c r="C217" s="111"/>
      <c r="D217" s="147"/>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row>
    <row r="218" spans="1:41" ht="12.75" customHeight="1" x14ac:dyDescent="0.2">
      <c r="A218" s="111"/>
      <c r="B218" s="111"/>
      <c r="C218" s="111"/>
      <c r="D218" s="147"/>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row>
    <row r="219" spans="1:41" ht="12.75" customHeight="1" x14ac:dyDescent="0.2">
      <c r="A219" s="111"/>
      <c r="B219" s="111"/>
      <c r="C219" s="111"/>
      <c r="D219" s="147"/>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row>
    <row r="220" spans="1:41" ht="12.75" customHeight="1" x14ac:dyDescent="0.2">
      <c r="A220" s="111"/>
      <c r="B220" s="111"/>
      <c r="C220" s="111"/>
      <c r="D220" s="147"/>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1"/>
      <c r="AN220" s="111"/>
      <c r="AO220" s="111"/>
    </row>
    <row r="221" spans="1:41" ht="12.75" customHeight="1" x14ac:dyDescent="0.2">
      <c r="A221" s="111"/>
      <c r="B221" s="111"/>
      <c r="C221" s="111"/>
      <c r="D221" s="147"/>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row>
    <row r="222" spans="1:41" ht="12.75" customHeight="1" x14ac:dyDescent="0.2">
      <c r="A222" s="111"/>
      <c r="B222" s="111"/>
      <c r="C222" s="111"/>
      <c r="D222" s="147"/>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row>
    <row r="223" spans="1:41" ht="12.75" customHeight="1" x14ac:dyDescent="0.2">
      <c r="A223" s="111"/>
      <c r="B223" s="111"/>
      <c r="C223" s="111"/>
      <c r="D223" s="147"/>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row>
    <row r="224" spans="1:41" ht="12.75" customHeight="1" x14ac:dyDescent="0.2">
      <c r="A224" s="111"/>
      <c r="B224" s="111"/>
      <c r="C224" s="111"/>
      <c r="D224" s="147"/>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row>
    <row r="225" spans="1:41" ht="12.75" customHeight="1" x14ac:dyDescent="0.2">
      <c r="A225" s="111"/>
      <c r="B225" s="111"/>
      <c r="C225" s="111"/>
      <c r="D225" s="147"/>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row>
    <row r="226" spans="1:41" ht="12.75" customHeight="1" x14ac:dyDescent="0.2">
      <c r="A226" s="111"/>
      <c r="B226" s="111"/>
      <c r="C226" s="111"/>
      <c r="D226" s="147"/>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row>
    <row r="227" spans="1:41" ht="12.75" customHeight="1" x14ac:dyDescent="0.2">
      <c r="A227" s="111"/>
      <c r="B227" s="111"/>
      <c r="C227" s="111"/>
      <c r="D227" s="147"/>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row>
    <row r="228" spans="1:41" ht="12.75" customHeight="1" x14ac:dyDescent="0.2">
      <c r="A228" s="111"/>
      <c r="B228" s="111"/>
      <c r="C228" s="111"/>
      <c r="D228" s="147"/>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row>
    <row r="229" spans="1:41" ht="12.75" customHeight="1" x14ac:dyDescent="0.2">
      <c r="A229" s="111"/>
      <c r="B229" s="111"/>
      <c r="C229" s="111"/>
      <c r="D229" s="147"/>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row>
    <row r="230" spans="1:41" ht="12.75" customHeight="1" x14ac:dyDescent="0.2">
      <c r="A230" s="111"/>
      <c r="B230" s="111"/>
      <c r="C230" s="111"/>
      <c r="D230" s="147"/>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row>
    <row r="231" spans="1:41" ht="12.75" customHeight="1" x14ac:dyDescent="0.2">
      <c r="A231" s="111"/>
      <c r="B231" s="111"/>
      <c r="C231" s="111"/>
      <c r="D231" s="147"/>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row>
    <row r="232" spans="1:41" ht="12.75" customHeight="1" x14ac:dyDescent="0.2">
      <c r="A232" s="111"/>
      <c r="B232" s="111"/>
      <c r="C232" s="111"/>
      <c r="D232" s="147"/>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row>
    <row r="233" spans="1:41" ht="12.75" customHeight="1" x14ac:dyDescent="0.2">
      <c r="A233" s="111"/>
      <c r="B233" s="111"/>
      <c r="C233" s="111"/>
      <c r="D233" s="147"/>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row>
    <row r="234" spans="1:41" ht="12.75" customHeight="1" x14ac:dyDescent="0.2">
      <c r="A234" s="111"/>
      <c r="B234" s="111"/>
      <c r="C234" s="111"/>
      <c r="D234" s="147"/>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row>
    <row r="235" spans="1:41" ht="12.75" customHeight="1" x14ac:dyDescent="0.2">
      <c r="A235" s="111"/>
      <c r="B235" s="111"/>
      <c r="C235" s="111"/>
      <c r="D235" s="147"/>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row>
    <row r="236" spans="1:41" ht="12.75" customHeight="1" x14ac:dyDescent="0.2">
      <c r="A236" s="111"/>
      <c r="B236" s="111"/>
      <c r="C236" s="111"/>
      <c r="D236" s="147"/>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row>
    <row r="237" spans="1:41" ht="12.75" customHeight="1" x14ac:dyDescent="0.2">
      <c r="A237" s="111"/>
      <c r="B237" s="111"/>
      <c r="C237" s="111"/>
      <c r="D237" s="147"/>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row>
    <row r="238" spans="1:41" ht="12.75" customHeight="1" x14ac:dyDescent="0.2">
      <c r="A238" s="111"/>
      <c r="B238" s="111"/>
      <c r="C238" s="111"/>
      <c r="D238" s="147"/>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row>
    <row r="239" spans="1:41" ht="12.75" customHeight="1" x14ac:dyDescent="0.2">
      <c r="A239" s="111"/>
      <c r="B239" s="111"/>
      <c r="C239" s="111"/>
      <c r="D239" s="147"/>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row>
    <row r="240" spans="1:41" ht="12.75" customHeight="1" x14ac:dyDescent="0.2">
      <c r="A240" s="111"/>
      <c r="B240" s="111"/>
      <c r="C240" s="111"/>
      <c r="D240" s="147"/>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row>
    <row r="241" spans="1:41" ht="12.75" customHeight="1" x14ac:dyDescent="0.2">
      <c r="A241" s="111"/>
      <c r="B241" s="111"/>
      <c r="C241" s="111"/>
      <c r="D241" s="147"/>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row>
    <row r="242" spans="1:41" ht="12.75" customHeight="1" x14ac:dyDescent="0.2">
      <c r="A242" s="111"/>
      <c r="B242" s="111"/>
      <c r="C242" s="111"/>
      <c r="D242" s="147"/>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row>
    <row r="243" spans="1:41" ht="12.75" customHeight="1" x14ac:dyDescent="0.2">
      <c r="A243" s="111"/>
      <c r="B243" s="111"/>
      <c r="C243" s="111"/>
      <c r="D243" s="147"/>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row>
    <row r="244" spans="1:41" ht="12.75" customHeight="1" x14ac:dyDescent="0.2">
      <c r="A244" s="111"/>
      <c r="B244" s="111"/>
      <c r="C244" s="111"/>
      <c r="D244" s="147"/>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row>
    <row r="245" spans="1:41" ht="12.75" customHeight="1" x14ac:dyDescent="0.2">
      <c r="A245" s="111"/>
      <c r="B245" s="111"/>
      <c r="C245" s="111"/>
      <c r="D245" s="147"/>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row>
    <row r="246" spans="1:41" ht="12.75" customHeight="1" x14ac:dyDescent="0.2">
      <c r="A246" s="111"/>
      <c r="B246" s="111"/>
      <c r="C246" s="111"/>
      <c r="D246" s="147"/>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row>
    <row r="247" spans="1:41" ht="12.75" customHeight="1" x14ac:dyDescent="0.2">
      <c r="A247" s="111"/>
      <c r="B247" s="111"/>
      <c r="C247" s="111"/>
      <c r="D247" s="147"/>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1"/>
      <c r="AN247" s="111"/>
      <c r="AO247" s="111"/>
    </row>
    <row r="248" spans="1:41" ht="12.75" customHeight="1" x14ac:dyDescent="0.2">
      <c r="A248" s="111"/>
      <c r="B248" s="111"/>
      <c r="C248" s="111"/>
      <c r="D248" s="147"/>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row>
    <row r="249" spans="1:41" ht="12.75" customHeight="1" x14ac:dyDescent="0.2">
      <c r="A249" s="111"/>
      <c r="B249" s="111"/>
      <c r="C249" s="111"/>
      <c r="D249" s="147"/>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row>
    <row r="250" spans="1:41" ht="12.75" customHeight="1" x14ac:dyDescent="0.2">
      <c r="A250" s="111"/>
      <c r="B250" s="111"/>
      <c r="C250" s="111"/>
      <c r="D250" s="147"/>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row>
    <row r="251" spans="1:41" ht="12.75" customHeight="1" x14ac:dyDescent="0.2">
      <c r="A251" s="111"/>
      <c r="B251" s="111"/>
      <c r="C251" s="111"/>
      <c r="D251" s="147"/>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c r="AJ251" s="111"/>
      <c r="AK251" s="111"/>
      <c r="AL251" s="111"/>
      <c r="AM251" s="111"/>
      <c r="AN251" s="111"/>
      <c r="AO251" s="111"/>
    </row>
    <row r="252" spans="1:41" ht="12.75" customHeight="1" x14ac:dyDescent="0.2">
      <c r="A252" s="111"/>
      <c r="B252" s="111"/>
      <c r="C252" s="111"/>
      <c r="D252" s="147"/>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1"/>
      <c r="AN252" s="111"/>
      <c r="AO252" s="111"/>
    </row>
    <row r="253" spans="1:41" ht="12.75" customHeight="1" x14ac:dyDescent="0.2">
      <c r="A253" s="111"/>
      <c r="B253" s="111"/>
      <c r="C253" s="111"/>
      <c r="D253" s="147"/>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row>
    <row r="254" spans="1:41" ht="12.75" customHeight="1" x14ac:dyDescent="0.2">
      <c r="A254" s="111"/>
      <c r="B254" s="111"/>
      <c r="C254" s="111"/>
      <c r="D254" s="147"/>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row>
    <row r="255" spans="1:41" ht="12.75" customHeight="1" x14ac:dyDescent="0.2">
      <c r="A255" s="111"/>
      <c r="B255" s="111"/>
      <c r="C255" s="111"/>
      <c r="D255" s="147"/>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c r="AD255" s="111"/>
      <c r="AE255" s="111"/>
      <c r="AF255" s="111"/>
      <c r="AG255" s="111"/>
      <c r="AH255" s="111"/>
      <c r="AI255" s="111"/>
      <c r="AJ255" s="111"/>
      <c r="AK255" s="111"/>
      <c r="AL255" s="111"/>
      <c r="AM255" s="111"/>
      <c r="AN255" s="111"/>
      <c r="AO255" s="111"/>
    </row>
    <row r="256" spans="1:41" ht="12.75" customHeight="1" x14ac:dyDescent="0.2">
      <c r="A256" s="111"/>
      <c r="B256" s="111"/>
      <c r="C256" s="111"/>
      <c r="D256" s="147"/>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c r="AD256" s="111"/>
      <c r="AE256" s="111"/>
      <c r="AF256" s="111"/>
      <c r="AG256" s="111"/>
      <c r="AH256" s="111"/>
      <c r="AI256" s="111"/>
      <c r="AJ256" s="111"/>
      <c r="AK256" s="111"/>
      <c r="AL256" s="111"/>
      <c r="AM256" s="111"/>
      <c r="AN256" s="111"/>
      <c r="AO256" s="111"/>
    </row>
    <row r="257" spans="1:41" ht="12.75" customHeight="1" x14ac:dyDescent="0.2">
      <c r="A257" s="111"/>
      <c r="B257" s="111"/>
      <c r="C257" s="111"/>
      <c r="D257" s="147"/>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row>
    <row r="258" spans="1:41" ht="12.75" customHeight="1" x14ac:dyDescent="0.2">
      <c r="A258" s="111"/>
      <c r="B258" s="111"/>
      <c r="C258" s="111"/>
      <c r="D258" s="147"/>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row>
    <row r="259" spans="1:41" ht="12.75" customHeight="1" x14ac:dyDescent="0.2">
      <c r="A259" s="111"/>
      <c r="B259" s="111"/>
      <c r="C259" s="111"/>
      <c r="D259" s="147"/>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c r="AJ259" s="111"/>
      <c r="AK259" s="111"/>
      <c r="AL259" s="111"/>
      <c r="AM259" s="111"/>
      <c r="AN259" s="111"/>
      <c r="AO259" s="111"/>
    </row>
    <row r="260" spans="1:41" ht="12.75" customHeight="1" x14ac:dyDescent="0.2">
      <c r="A260" s="111"/>
      <c r="B260" s="111"/>
      <c r="C260" s="111"/>
      <c r="D260" s="147"/>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row>
    <row r="261" spans="1:41" ht="12.75" customHeight="1" x14ac:dyDescent="0.2">
      <c r="A261" s="111"/>
      <c r="B261" s="111"/>
      <c r="C261" s="111"/>
      <c r="D261" s="147"/>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row>
    <row r="262" spans="1:41" ht="12.75" customHeight="1" x14ac:dyDescent="0.2">
      <c r="A262" s="111"/>
      <c r="B262" s="111"/>
      <c r="C262" s="111"/>
      <c r="D262" s="147"/>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row>
    <row r="263" spans="1:41" ht="12.75" customHeight="1" x14ac:dyDescent="0.2">
      <c r="A263" s="111"/>
      <c r="B263" s="111"/>
      <c r="C263" s="111"/>
      <c r="D263" s="147"/>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row>
    <row r="264" spans="1:41" ht="12.75" customHeight="1" x14ac:dyDescent="0.2">
      <c r="A264" s="111"/>
      <c r="B264" s="111"/>
      <c r="C264" s="111"/>
      <c r="D264" s="147"/>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row>
    <row r="265" spans="1:41" ht="12.75" customHeight="1" x14ac:dyDescent="0.2">
      <c r="A265" s="111"/>
      <c r="B265" s="111"/>
      <c r="C265" s="111"/>
      <c r="D265" s="147"/>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row>
    <row r="266" spans="1:41" ht="12.75" customHeight="1" x14ac:dyDescent="0.2">
      <c r="A266" s="111"/>
      <c r="B266" s="111"/>
      <c r="C266" s="111"/>
      <c r="D266" s="147"/>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row>
    <row r="267" spans="1:41" ht="12.75" customHeight="1" x14ac:dyDescent="0.2">
      <c r="A267" s="111"/>
      <c r="B267" s="111"/>
      <c r="C267" s="111"/>
      <c r="D267" s="147"/>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row>
    <row r="268" spans="1:41" ht="12.75" customHeight="1" x14ac:dyDescent="0.2">
      <c r="A268" s="111"/>
      <c r="B268" s="111"/>
      <c r="C268" s="111"/>
      <c r="D268" s="147"/>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row>
    <row r="269" spans="1:41" ht="12.75" customHeight="1" x14ac:dyDescent="0.2">
      <c r="A269" s="111"/>
      <c r="B269" s="111"/>
      <c r="C269" s="111"/>
      <c r="D269" s="147"/>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row>
    <row r="270" spans="1:41" ht="12.75" customHeight="1" x14ac:dyDescent="0.2">
      <c r="A270" s="111"/>
      <c r="B270" s="111"/>
      <c r="C270" s="111"/>
      <c r="D270" s="147"/>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row>
    <row r="271" spans="1:41" ht="12.75" customHeight="1" x14ac:dyDescent="0.2">
      <c r="A271" s="111"/>
      <c r="B271" s="111"/>
      <c r="C271" s="111"/>
      <c r="D271" s="147"/>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row>
    <row r="272" spans="1:41" ht="12.75" customHeight="1" x14ac:dyDescent="0.2">
      <c r="A272" s="111"/>
      <c r="B272" s="111"/>
      <c r="C272" s="111"/>
      <c r="D272" s="147"/>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row>
    <row r="273" spans="1:41" ht="12.75" customHeight="1" x14ac:dyDescent="0.2">
      <c r="A273" s="111"/>
      <c r="B273" s="111"/>
      <c r="C273" s="111"/>
      <c r="D273" s="147"/>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c r="AJ273" s="111"/>
      <c r="AK273" s="111"/>
      <c r="AL273" s="111"/>
      <c r="AM273" s="111"/>
      <c r="AN273" s="111"/>
      <c r="AO273" s="111"/>
    </row>
    <row r="274" spans="1:41" ht="12.75" customHeight="1" x14ac:dyDescent="0.2">
      <c r="A274" s="111"/>
      <c r="B274" s="111"/>
      <c r="C274" s="111"/>
      <c r="D274" s="147"/>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row>
    <row r="275" spans="1:41" ht="12.75" customHeight="1" x14ac:dyDescent="0.2">
      <c r="A275" s="111"/>
      <c r="B275" s="111"/>
      <c r="C275" s="111"/>
      <c r="D275" s="147"/>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row>
    <row r="276" spans="1:41" ht="12.75" customHeight="1" x14ac:dyDescent="0.2">
      <c r="A276" s="111"/>
      <c r="B276" s="111"/>
      <c r="C276" s="111"/>
      <c r="D276" s="147"/>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1"/>
      <c r="AN276" s="111"/>
      <c r="AO276" s="111"/>
    </row>
    <row r="277" spans="1:41" ht="12.75" customHeight="1" x14ac:dyDescent="0.2">
      <c r="A277" s="111"/>
      <c r="B277" s="111"/>
      <c r="C277" s="111"/>
      <c r="D277" s="147"/>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c r="AD277" s="111"/>
      <c r="AE277" s="111"/>
      <c r="AF277" s="111"/>
      <c r="AG277" s="111"/>
      <c r="AH277" s="111"/>
      <c r="AI277" s="111"/>
      <c r="AJ277" s="111"/>
      <c r="AK277" s="111"/>
      <c r="AL277" s="111"/>
      <c r="AM277" s="111"/>
      <c r="AN277" s="111"/>
      <c r="AO277" s="111"/>
    </row>
    <row r="278" spans="1:41" ht="12.75" customHeight="1" x14ac:dyDescent="0.2">
      <c r="A278" s="111"/>
      <c r="B278" s="111"/>
      <c r="C278" s="111"/>
      <c r="D278" s="147"/>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row>
    <row r="279" spans="1:41" ht="12.75" customHeight="1" x14ac:dyDescent="0.2">
      <c r="A279" s="111"/>
      <c r="B279" s="111"/>
      <c r="C279" s="111"/>
      <c r="D279" s="147"/>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c r="AJ279" s="111"/>
      <c r="AK279" s="111"/>
      <c r="AL279" s="111"/>
      <c r="AM279" s="111"/>
      <c r="AN279" s="111"/>
      <c r="AO279" s="111"/>
    </row>
    <row r="280" spans="1:41" ht="12.75" customHeight="1" x14ac:dyDescent="0.2">
      <c r="A280" s="111"/>
      <c r="B280" s="111"/>
      <c r="C280" s="111"/>
      <c r="D280" s="147"/>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row>
    <row r="281" spans="1:41" ht="12.75" customHeight="1" x14ac:dyDescent="0.2">
      <c r="A281" s="111"/>
      <c r="B281" s="111"/>
      <c r="C281" s="111"/>
      <c r="D281" s="147"/>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c r="AJ281" s="111"/>
      <c r="AK281" s="111"/>
      <c r="AL281" s="111"/>
      <c r="AM281" s="111"/>
      <c r="AN281" s="111"/>
      <c r="AO281" s="111"/>
    </row>
    <row r="282" spans="1:41" ht="12.75" customHeight="1" x14ac:dyDescent="0.2">
      <c r="A282" s="111"/>
      <c r="B282" s="111"/>
      <c r="C282" s="111"/>
      <c r="D282" s="147"/>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row>
    <row r="283" spans="1:41" ht="12.75" customHeight="1" x14ac:dyDescent="0.2">
      <c r="A283" s="111"/>
      <c r="B283" s="111"/>
      <c r="C283" s="111"/>
      <c r="D283" s="147"/>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c r="AJ283" s="111"/>
      <c r="AK283" s="111"/>
      <c r="AL283" s="111"/>
      <c r="AM283" s="111"/>
      <c r="AN283" s="111"/>
      <c r="AO283" s="111"/>
    </row>
    <row r="284" spans="1:41" ht="12.75" customHeight="1" x14ac:dyDescent="0.2">
      <c r="A284" s="111"/>
      <c r="B284" s="111"/>
      <c r="C284" s="111"/>
      <c r="D284" s="147"/>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c r="AJ284" s="111"/>
      <c r="AK284" s="111"/>
      <c r="AL284" s="111"/>
      <c r="AM284" s="111"/>
      <c r="AN284" s="111"/>
      <c r="AO284" s="111"/>
    </row>
    <row r="285" spans="1:41" ht="12.75" customHeight="1" x14ac:dyDescent="0.2">
      <c r="A285" s="111"/>
      <c r="B285" s="111"/>
      <c r="C285" s="111"/>
      <c r="D285" s="147"/>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c r="AJ285" s="111"/>
      <c r="AK285" s="111"/>
      <c r="AL285" s="111"/>
      <c r="AM285" s="111"/>
      <c r="AN285" s="111"/>
      <c r="AO285" s="111"/>
    </row>
    <row r="286" spans="1:41" ht="12.75" customHeight="1" x14ac:dyDescent="0.2">
      <c r="A286" s="111"/>
      <c r="B286" s="111"/>
      <c r="C286" s="111"/>
      <c r="D286" s="147"/>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row>
    <row r="287" spans="1:41" ht="12.75" customHeight="1" x14ac:dyDescent="0.2">
      <c r="A287" s="111"/>
      <c r="B287" s="111"/>
      <c r="C287" s="111"/>
      <c r="D287" s="147"/>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row>
    <row r="288" spans="1:41" ht="12.75" customHeight="1" x14ac:dyDescent="0.2">
      <c r="A288" s="111"/>
      <c r="B288" s="111"/>
      <c r="C288" s="111"/>
      <c r="D288" s="147"/>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111"/>
      <c r="AG288" s="111"/>
      <c r="AH288" s="111"/>
      <c r="AI288" s="111"/>
      <c r="AJ288" s="111"/>
      <c r="AK288" s="111"/>
      <c r="AL288" s="111"/>
      <c r="AM288" s="111"/>
      <c r="AN288" s="111"/>
      <c r="AO288" s="111"/>
    </row>
    <row r="289" spans="1:41" ht="12.75" customHeight="1" x14ac:dyDescent="0.2">
      <c r="A289" s="111"/>
      <c r="B289" s="111"/>
      <c r="C289" s="111"/>
      <c r="D289" s="147"/>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c r="AJ289" s="111"/>
      <c r="AK289" s="111"/>
      <c r="AL289" s="111"/>
      <c r="AM289" s="111"/>
      <c r="AN289" s="111"/>
      <c r="AO289" s="111"/>
    </row>
    <row r="290" spans="1:41" ht="12.75" customHeight="1" x14ac:dyDescent="0.2">
      <c r="A290" s="111"/>
      <c r="B290" s="111"/>
      <c r="C290" s="111"/>
      <c r="D290" s="147"/>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row>
    <row r="291" spans="1:41" ht="12.75" customHeight="1" x14ac:dyDescent="0.2">
      <c r="A291" s="111"/>
      <c r="B291" s="111"/>
      <c r="C291" s="111"/>
      <c r="D291" s="147"/>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row>
    <row r="292" spans="1:41" ht="12.75" customHeight="1" x14ac:dyDescent="0.2">
      <c r="A292" s="111"/>
      <c r="B292" s="111"/>
      <c r="C292" s="111"/>
      <c r="D292" s="147"/>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c r="AJ292" s="111"/>
      <c r="AK292" s="111"/>
      <c r="AL292" s="111"/>
      <c r="AM292" s="111"/>
      <c r="AN292" s="111"/>
      <c r="AO292" s="111"/>
    </row>
    <row r="293" spans="1:41" ht="12.75" customHeight="1" x14ac:dyDescent="0.2">
      <c r="A293" s="111"/>
      <c r="B293" s="111"/>
      <c r="C293" s="111"/>
      <c r="D293" s="147"/>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1"/>
      <c r="AN293" s="111"/>
      <c r="AO293" s="111"/>
    </row>
    <row r="294" spans="1:41" ht="12.75" customHeight="1" x14ac:dyDescent="0.2">
      <c r="A294" s="111"/>
      <c r="B294" s="111"/>
      <c r="C294" s="111"/>
      <c r="D294" s="147"/>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row>
    <row r="295" spans="1:41" ht="12.75" customHeight="1" x14ac:dyDescent="0.2">
      <c r="A295" s="111"/>
      <c r="B295" s="111"/>
      <c r="C295" s="111"/>
      <c r="D295" s="147"/>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c r="AJ295" s="111"/>
      <c r="AK295" s="111"/>
      <c r="AL295" s="111"/>
      <c r="AM295" s="111"/>
      <c r="AN295" s="111"/>
      <c r="AO295" s="111"/>
    </row>
    <row r="296" spans="1:41" ht="12.75" customHeight="1" x14ac:dyDescent="0.2">
      <c r="A296" s="111"/>
      <c r="B296" s="111"/>
      <c r="C296" s="111"/>
      <c r="D296" s="147"/>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1"/>
      <c r="AN296" s="111"/>
      <c r="AO296" s="111"/>
    </row>
    <row r="297" spans="1:41" ht="12.75" customHeight="1" x14ac:dyDescent="0.2">
      <c r="A297" s="111"/>
      <c r="B297" s="111"/>
      <c r="C297" s="111"/>
      <c r="D297" s="147"/>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c r="AD297" s="111"/>
      <c r="AE297" s="111"/>
      <c r="AF297" s="111"/>
      <c r="AG297" s="111"/>
      <c r="AH297" s="111"/>
      <c r="AI297" s="111"/>
      <c r="AJ297" s="111"/>
      <c r="AK297" s="111"/>
      <c r="AL297" s="111"/>
      <c r="AM297" s="111"/>
      <c r="AN297" s="111"/>
      <c r="AO297" s="111"/>
    </row>
    <row r="298" spans="1:41" ht="12.75" customHeight="1" x14ac:dyDescent="0.2">
      <c r="A298" s="111"/>
      <c r="B298" s="111"/>
      <c r="C298" s="111"/>
      <c r="D298" s="147"/>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1"/>
      <c r="AN298" s="111"/>
      <c r="AO298" s="111"/>
    </row>
    <row r="299" spans="1:41" ht="12.75" customHeight="1" x14ac:dyDescent="0.2">
      <c r="A299" s="111"/>
      <c r="B299" s="111"/>
      <c r="C299" s="111"/>
      <c r="D299" s="147"/>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c r="AD299" s="111"/>
      <c r="AE299" s="111"/>
      <c r="AF299" s="111"/>
      <c r="AG299" s="111"/>
      <c r="AH299" s="111"/>
      <c r="AI299" s="111"/>
      <c r="AJ299" s="111"/>
      <c r="AK299" s="111"/>
      <c r="AL299" s="111"/>
      <c r="AM299" s="111"/>
      <c r="AN299" s="111"/>
      <c r="AO299" s="111"/>
    </row>
    <row r="300" spans="1:41" ht="12.75" customHeight="1" x14ac:dyDescent="0.2">
      <c r="A300" s="111"/>
      <c r="B300" s="111"/>
      <c r="C300" s="111"/>
      <c r="D300" s="147"/>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row>
    <row r="301" spans="1:41" ht="12.75" customHeight="1" x14ac:dyDescent="0.2">
      <c r="A301" s="111"/>
      <c r="B301" s="111"/>
      <c r="C301" s="111"/>
      <c r="D301" s="147"/>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c r="AD301" s="111"/>
      <c r="AE301" s="111"/>
      <c r="AF301" s="111"/>
      <c r="AG301" s="111"/>
      <c r="AH301" s="111"/>
      <c r="AI301" s="111"/>
      <c r="AJ301" s="111"/>
      <c r="AK301" s="111"/>
      <c r="AL301" s="111"/>
      <c r="AM301" s="111"/>
      <c r="AN301" s="111"/>
      <c r="AO301" s="111"/>
    </row>
    <row r="302" spans="1:41" ht="12.75" customHeight="1" x14ac:dyDescent="0.2">
      <c r="A302" s="111"/>
      <c r="B302" s="111"/>
      <c r="C302" s="111"/>
      <c r="D302" s="147"/>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row>
    <row r="303" spans="1:41" ht="12.75" customHeight="1" x14ac:dyDescent="0.2">
      <c r="A303" s="111"/>
      <c r="B303" s="111"/>
      <c r="C303" s="111"/>
      <c r="D303" s="147"/>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row>
    <row r="304" spans="1:41" ht="12.75" customHeight="1" x14ac:dyDescent="0.2">
      <c r="A304" s="111"/>
      <c r="B304" s="111"/>
      <c r="C304" s="111"/>
      <c r="D304" s="147"/>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c r="AD304" s="111"/>
      <c r="AE304" s="111"/>
      <c r="AF304" s="111"/>
      <c r="AG304" s="111"/>
      <c r="AH304" s="111"/>
      <c r="AI304" s="111"/>
      <c r="AJ304" s="111"/>
      <c r="AK304" s="111"/>
      <c r="AL304" s="111"/>
      <c r="AM304" s="111"/>
      <c r="AN304" s="111"/>
      <c r="AO304" s="111"/>
    </row>
    <row r="305" spans="1:41" ht="12.75" customHeight="1" x14ac:dyDescent="0.2">
      <c r="A305" s="111"/>
      <c r="B305" s="111"/>
      <c r="C305" s="111"/>
      <c r="D305" s="147"/>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c r="AJ305" s="111"/>
      <c r="AK305" s="111"/>
      <c r="AL305" s="111"/>
      <c r="AM305" s="111"/>
      <c r="AN305" s="111"/>
      <c r="AO305" s="111"/>
    </row>
    <row r="306" spans="1:41" ht="12.75" customHeight="1" x14ac:dyDescent="0.2">
      <c r="A306" s="111"/>
      <c r="B306" s="111"/>
      <c r="C306" s="111"/>
      <c r="D306" s="147"/>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row>
    <row r="307" spans="1:41" ht="12.75" customHeight="1" x14ac:dyDescent="0.2">
      <c r="A307" s="111"/>
      <c r="B307" s="111"/>
      <c r="C307" s="111"/>
      <c r="D307" s="147"/>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c r="AJ307" s="111"/>
      <c r="AK307" s="111"/>
      <c r="AL307" s="111"/>
      <c r="AM307" s="111"/>
      <c r="AN307" s="111"/>
      <c r="AO307" s="111"/>
    </row>
    <row r="308" spans="1:41" ht="12.75" customHeight="1" x14ac:dyDescent="0.2">
      <c r="A308" s="111"/>
      <c r="B308" s="111"/>
      <c r="C308" s="111"/>
      <c r="D308" s="147"/>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111"/>
      <c r="AM308" s="111"/>
      <c r="AN308" s="111"/>
      <c r="AO308" s="111"/>
    </row>
    <row r="309" spans="1:41" ht="12.75" customHeight="1" x14ac:dyDescent="0.2">
      <c r="A309" s="111"/>
      <c r="B309" s="111"/>
      <c r="C309" s="111"/>
      <c r="D309" s="147"/>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row>
    <row r="310" spans="1:41" ht="12.75" customHeight="1" x14ac:dyDescent="0.2">
      <c r="A310" s="111"/>
      <c r="B310" s="111"/>
      <c r="C310" s="111"/>
      <c r="D310" s="147"/>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row>
    <row r="311" spans="1:41" ht="12.75" customHeight="1" x14ac:dyDescent="0.2">
      <c r="A311" s="111"/>
      <c r="B311" s="111"/>
      <c r="C311" s="111"/>
      <c r="D311" s="147"/>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c r="AJ311" s="111"/>
      <c r="AK311" s="111"/>
      <c r="AL311" s="111"/>
      <c r="AM311" s="111"/>
      <c r="AN311" s="111"/>
      <c r="AO311" s="111"/>
    </row>
    <row r="312" spans="1:41" ht="12.75" customHeight="1" x14ac:dyDescent="0.2">
      <c r="A312" s="111"/>
      <c r="B312" s="111"/>
      <c r="C312" s="111"/>
      <c r="D312" s="147"/>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1"/>
      <c r="AN312" s="111"/>
      <c r="AO312" s="111"/>
    </row>
    <row r="313" spans="1:41" ht="12.75" customHeight="1" x14ac:dyDescent="0.2">
      <c r="A313" s="111"/>
      <c r="B313" s="111"/>
      <c r="C313" s="111"/>
      <c r="D313" s="147"/>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row>
    <row r="314" spans="1:41" ht="12.75" customHeight="1" x14ac:dyDescent="0.2">
      <c r="A314" s="111"/>
      <c r="B314" s="111"/>
      <c r="C314" s="111"/>
      <c r="D314" s="147"/>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row>
    <row r="315" spans="1:41" ht="12.75" customHeight="1" x14ac:dyDescent="0.2">
      <c r="A315" s="111"/>
      <c r="B315" s="111"/>
      <c r="C315" s="111"/>
      <c r="D315" s="147"/>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c r="AJ315" s="111"/>
      <c r="AK315" s="111"/>
      <c r="AL315" s="111"/>
      <c r="AM315" s="111"/>
      <c r="AN315" s="111"/>
      <c r="AO315" s="111"/>
    </row>
    <row r="316" spans="1:41" ht="12.75" customHeight="1" x14ac:dyDescent="0.2">
      <c r="A316" s="111"/>
      <c r="B316" s="111"/>
      <c r="C316" s="111"/>
      <c r="D316" s="147"/>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row>
    <row r="317" spans="1:41" ht="12.75" customHeight="1" x14ac:dyDescent="0.2">
      <c r="A317" s="111"/>
      <c r="B317" s="111"/>
      <c r="C317" s="111"/>
      <c r="D317" s="147"/>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J317" s="111"/>
      <c r="AK317" s="111"/>
      <c r="AL317" s="111"/>
      <c r="AM317" s="111"/>
      <c r="AN317" s="111"/>
      <c r="AO317" s="111"/>
    </row>
    <row r="318" spans="1:41" ht="12.75" customHeight="1" x14ac:dyDescent="0.2">
      <c r="A318" s="111"/>
      <c r="B318" s="111"/>
      <c r="C318" s="111"/>
      <c r="D318" s="147"/>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row>
    <row r="319" spans="1:41" ht="12.75" customHeight="1" x14ac:dyDescent="0.2">
      <c r="A319" s="111"/>
      <c r="B319" s="111"/>
      <c r="C319" s="111"/>
      <c r="D319" s="147"/>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row>
    <row r="320" spans="1:41" ht="12.75" customHeight="1" x14ac:dyDescent="0.2">
      <c r="A320" s="111"/>
      <c r="B320" s="111"/>
      <c r="C320" s="111"/>
      <c r="D320" s="147"/>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c r="AJ320" s="111"/>
      <c r="AK320" s="111"/>
      <c r="AL320" s="111"/>
      <c r="AM320" s="111"/>
      <c r="AN320" s="111"/>
      <c r="AO320" s="111"/>
    </row>
    <row r="321" spans="1:41" ht="12.75" customHeight="1" x14ac:dyDescent="0.2">
      <c r="A321" s="111"/>
      <c r="B321" s="111"/>
      <c r="C321" s="111"/>
      <c r="D321" s="147"/>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row>
    <row r="322" spans="1:41" ht="12.75" customHeight="1" x14ac:dyDescent="0.2">
      <c r="A322" s="111"/>
      <c r="B322" s="111"/>
      <c r="C322" s="111"/>
      <c r="D322" s="147"/>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1"/>
      <c r="AN322" s="111"/>
      <c r="AO322" s="111"/>
    </row>
    <row r="323" spans="1:41" ht="12.75" customHeight="1" x14ac:dyDescent="0.2">
      <c r="A323" s="111"/>
      <c r="B323" s="111"/>
      <c r="C323" s="111"/>
      <c r="D323" s="147"/>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111"/>
      <c r="AE323" s="111"/>
      <c r="AF323" s="111"/>
      <c r="AG323" s="111"/>
      <c r="AH323" s="111"/>
      <c r="AI323" s="111"/>
      <c r="AJ323" s="111"/>
      <c r="AK323" s="111"/>
      <c r="AL323" s="111"/>
      <c r="AM323" s="111"/>
      <c r="AN323" s="111"/>
      <c r="AO323" s="111"/>
    </row>
    <row r="324" spans="1:41" ht="12.75" customHeight="1" x14ac:dyDescent="0.2">
      <c r="A324" s="111"/>
      <c r="B324" s="111"/>
      <c r="C324" s="111"/>
      <c r="D324" s="147"/>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1"/>
      <c r="AN324" s="111"/>
      <c r="AO324" s="111"/>
    </row>
    <row r="325" spans="1:41" ht="12.75" customHeight="1" x14ac:dyDescent="0.2">
      <c r="A325" s="111"/>
      <c r="B325" s="111"/>
      <c r="C325" s="111"/>
      <c r="D325" s="147"/>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c r="AD325" s="111"/>
      <c r="AE325" s="111"/>
      <c r="AF325" s="111"/>
      <c r="AG325" s="111"/>
      <c r="AH325" s="111"/>
      <c r="AI325" s="111"/>
      <c r="AJ325" s="111"/>
      <c r="AK325" s="111"/>
      <c r="AL325" s="111"/>
      <c r="AM325" s="111"/>
      <c r="AN325" s="111"/>
      <c r="AO325" s="111"/>
    </row>
    <row r="326" spans="1:41" ht="12.75" customHeight="1" x14ac:dyDescent="0.2">
      <c r="A326" s="111"/>
      <c r="B326" s="111"/>
      <c r="C326" s="111"/>
      <c r="D326" s="147"/>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row>
    <row r="327" spans="1:41" ht="12.75" customHeight="1" x14ac:dyDescent="0.2">
      <c r="A327" s="111"/>
      <c r="B327" s="111"/>
      <c r="C327" s="111"/>
      <c r="D327" s="147"/>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c r="AD327" s="111"/>
      <c r="AE327" s="111"/>
      <c r="AF327" s="111"/>
      <c r="AG327" s="111"/>
      <c r="AH327" s="111"/>
      <c r="AI327" s="111"/>
      <c r="AJ327" s="111"/>
      <c r="AK327" s="111"/>
      <c r="AL327" s="111"/>
      <c r="AM327" s="111"/>
      <c r="AN327" s="111"/>
      <c r="AO327" s="111"/>
    </row>
    <row r="328" spans="1:41" ht="12.75" customHeight="1" x14ac:dyDescent="0.2">
      <c r="A328" s="111"/>
      <c r="B328" s="111"/>
      <c r="C328" s="111"/>
      <c r="D328" s="147"/>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c r="AD328" s="111"/>
      <c r="AE328" s="111"/>
      <c r="AF328" s="111"/>
      <c r="AG328" s="111"/>
      <c r="AH328" s="111"/>
      <c r="AI328" s="111"/>
      <c r="AJ328" s="111"/>
      <c r="AK328" s="111"/>
      <c r="AL328" s="111"/>
      <c r="AM328" s="111"/>
      <c r="AN328" s="111"/>
      <c r="AO328" s="111"/>
    </row>
    <row r="329" spans="1:41" ht="12.75" customHeight="1" x14ac:dyDescent="0.2">
      <c r="A329" s="111"/>
      <c r="B329" s="111"/>
      <c r="C329" s="111"/>
      <c r="D329" s="147"/>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row>
    <row r="330" spans="1:41" ht="12.75" customHeight="1" x14ac:dyDescent="0.2">
      <c r="A330" s="111"/>
      <c r="B330" s="111"/>
      <c r="C330" s="111"/>
      <c r="D330" s="147"/>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row>
    <row r="331" spans="1:41" ht="12.75" customHeight="1" x14ac:dyDescent="0.2">
      <c r="A331" s="111"/>
      <c r="B331" s="111"/>
      <c r="C331" s="111"/>
      <c r="D331" s="147"/>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J331" s="111"/>
      <c r="AK331" s="111"/>
      <c r="AL331" s="111"/>
      <c r="AM331" s="111"/>
      <c r="AN331" s="111"/>
      <c r="AO331" s="111"/>
    </row>
    <row r="332" spans="1:41" ht="12.75" customHeight="1" x14ac:dyDescent="0.2">
      <c r="A332" s="111"/>
      <c r="B332" s="111"/>
      <c r="C332" s="111"/>
      <c r="D332" s="147"/>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J332" s="111"/>
      <c r="AK332" s="111"/>
      <c r="AL332" s="111"/>
      <c r="AM332" s="111"/>
      <c r="AN332" s="111"/>
      <c r="AO332" s="111"/>
    </row>
    <row r="333" spans="1:41" ht="12.75" customHeight="1" x14ac:dyDescent="0.2">
      <c r="A333" s="111"/>
      <c r="B333" s="111"/>
      <c r="C333" s="111"/>
      <c r="D333" s="147"/>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row>
    <row r="334" spans="1:41" ht="12.75" customHeight="1" x14ac:dyDescent="0.2">
      <c r="A334" s="111"/>
      <c r="B334" s="111"/>
      <c r="C334" s="111"/>
      <c r="D334" s="147"/>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row>
    <row r="335" spans="1:41" ht="12.75" customHeight="1" x14ac:dyDescent="0.2">
      <c r="A335" s="111"/>
      <c r="B335" s="111"/>
      <c r="C335" s="111"/>
      <c r="D335" s="147"/>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row>
    <row r="336" spans="1:41" ht="12.75" customHeight="1" x14ac:dyDescent="0.2">
      <c r="A336" s="111"/>
      <c r="B336" s="111"/>
      <c r="C336" s="111"/>
      <c r="D336" s="147"/>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row>
    <row r="337" spans="1:41" ht="12.75" customHeight="1" x14ac:dyDescent="0.2">
      <c r="A337" s="111"/>
      <c r="B337" s="111"/>
      <c r="C337" s="111"/>
      <c r="D337" s="147"/>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row>
    <row r="338" spans="1:41" ht="12.75" customHeight="1" x14ac:dyDescent="0.2">
      <c r="A338" s="111"/>
      <c r="B338" s="111"/>
      <c r="C338" s="111"/>
      <c r="D338" s="147"/>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row>
    <row r="339" spans="1:41" ht="12.75" customHeight="1" x14ac:dyDescent="0.2">
      <c r="A339" s="111"/>
      <c r="B339" s="111"/>
      <c r="C339" s="111"/>
      <c r="D339" s="147"/>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1"/>
      <c r="AN339" s="111"/>
      <c r="AO339" s="111"/>
    </row>
    <row r="340" spans="1:41" ht="12.75" customHeight="1" x14ac:dyDescent="0.2">
      <c r="A340" s="111"/>
      <c r="B340" s="111"/>
      <c r="C340" s="111"/>
      <c r="D340" s="147"/>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J340" s="111"/>
      <c r="AK340" s="111"/>
      <c r="AL340" s="111"/>
      <c r="AM340" s="111"/>
      <c r="AN340" s="111"/>
      <c r="AO340" s="111"/>
    </row>
    <row r="341" spans="1:41" ht="12.75" customHeight="1" x14ac:dyDescent="0.2">
      <c r="A341" s="111"/>
      <c r="B341" s="111"/>
      <c r="C341" s="111"/>
      <c r="D341" s="147"/>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row>
    <row r="342" spans="1:41" ht="12.75" customHeight="1" x14ac:dyDescent="0.2">
      <c r="A342" s="111"/>
      <c r="B342" s="111"/>
      <c r="C342" s="111"/>
      <c r="D342" s="147"/>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row>
    <row r="343" spans="1:41" ht="12.75" customHeight="1" x14ac:dyDescent="0.2">
      <c r="A343" s="111"/>
      <c r="B343" s="111"/>
      <c r="C343" s="111"/>
      <c r="D343" s="147"/>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c r="AJ343" s="111"/>
      <c r="AK343" s="111"/>
      <c r="AL343" s="111"/>
      <c r="AM343" s="111"/>
      <c r="AN343" s="111"/>
      <c r="AO343" s="111"/>
    </row>
    <row r="344" spans="1:41" ht="12.75" customHeight="1" x14ac:dyDescent="0.2">
      <c r="A344" s="111"/>
      <c r="B344" s="111"/>
      <c r="C344" s="111"/>
      <c r="D344" s="147"/>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1"/>
      <c r="AN344" s="111"/>
      <c r="AO344" s="111"/>
    </row>
    <row r="345" spans="1:41" ht="12.75" customHeight="1" x14ac:dyDescent="0.2">
      <c r="A345" s="111"/>
      <c r="B345" s="111"/>
      <c r="C345" s="111"/>
      <c r="D345" s="147"/>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111"/>
      <c r="AG345" s="111"/>
      <c r="AH345" s="111"/>
      <c r="AI345" s="111"/>
      <c r="AJ345" s="111"/>
      <c r="AK345" s="111"/>
      <c r="AL345" s="111"/>
      <c r="AM345" s="111"/>
      <c r="AN345" s="111"/>
      <c r="AO345" s="111"/>
    </row>
    <row r="346" spans="1:41" ht="12.75" customHeight="1" x14ac:dyDescent="0.2">
      <c r="A346" s="111"/>
      <c r="B346" s="111"/>
      <c r="C346" s="111"/>
      <c r="D346" s="147"/>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c r="AJ346" s="111"/>
      <c r="AK346" s="111"/>
      <c r="AL346" s="111"/>
      <c r="AM346" s="111"/>
      <c r="AN346" s="111"/>
      <c r="AO346" s="111"/>
    </row>
    <row r="347" spans="1:41" ht="12.75" customHeight="1" x14ac:dyDescent="0.2">
      <c r="A347" s="111"/>
      <c r="B347" s="111"/>
      <c r="C347" s="111"/>
      <c r="D347" s="147"/>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111"/>
      <c r="AG347" s="111"/>
      <c r="AH347" s="111"/>
      <c r="AI347" s="111"/>
      <c r="AJ347" s="111"/>
      <c r="AK347" s="111"/>
      <c r="AL347" s="111"/>
      <c r="AM347" s="111"/>
      <c r="AN347" s="111"/>
      <c r="AO347" s="111"/>
    </row>
    <row r="348" spans="1:41" ht="12.75" customHeight="1" x14ac:dyDescent="0.2">
      <c r="A348" s="111"/>
      <c r="B348" s="111"/>
      <c r="C348" s="111"/>
      <c r="D348" s="147"/>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111"/>
      <c r="AG348" s="111"/>
      <c r="AH348" s="111"/>
      <c r="AI348" s="111"/>
      <c r="AJ348" s="111"/>
      <c r="AK348" s="111"/>
      <c r="AL348" s="111"/>
      <c r="AM348" s="111"/>
      <c r="AN348" s="111"/>
      <c r="AO348" s="111"/>
    </row>
    <row r="349" spans="1:41" ht="12.75" customHeight="1" x14ac:dyDescent="0.2">
      <c r="A349" s="111"/>
      <c r="B349" s="111"/>
      <c r="C349" s="111"/>
      <c r="D349" s="147"/>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row>
    <row r="350" spans="1:41" ht="12.75" customHeight="1" x14ac:dyDescent="0.2">
      <c r="A350" s="111"/>
      <c r="B350" s="111"/>
      <c r="C350" s="111"/>
      <c r="D350" s="147"/>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c r="AJ350" s="111"/>
      <c r="AK350" s="111"/>
      <c r="AL350" s="111"/>
      <c r="AM350" s="111"/>
      <c r="AN350" s="111"/>
      <c r="AO350" s="111"/>
    </row>
    <row r="351" spans="1:41" ht="12.75" customHeight="1" x14ac:dyDescent="0.2">
      <c r="A351" s="111"/>
      <c r="B351" s="111"/>
      <c r="C351" s="111"/>
      <c r="D351" s="147"/>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row>
    <row r="352" spans="1:41" ht="12.75" customHeight="1" x14ac:dyDescent="0.2">
      <c r="A352" s="111"/>
      <c r="B352" s="111"/>
      <c r="C352" s="111"/>
      <c r="D352" s="147"/>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row>
    <row r="353" spans="1:41" ht="12.75" customHeight="1" x14ac:dyDescent="0.2">
      <c r="A353" s="111"/>
      <c r="B353" s="111"/>
      <c r="C353" s="111"/>
      <c r="D353" s="147"/>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row>
    <row r="354" spans="1:41" ht="12.75" customHeight="1" x14ac:dyDescent="0.2">
      <c r="A354" s="111"/>
      <c r="B354" s="111"/>
      <c r="C354" s="111"/>
      <c r="D354" s="147"/>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111"/>
      <c r="AM354" s="111"/>
      <c r="AN354" s="111"/>
      <c r="AO354" s="111"/>
    </row>
    <row r="355" spans="1:41" ht="12.75" customHeight="1" x14ac:dyDescent="0.2">
      <c r="A355" s="111"/>
      <c r="B355" s="111"/>
      <c r="C355" s="111"/>
      <c r="D355" s="147"/>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row>
    <row r="356" spans="1:41" ht="12.75" customHeight="1" x14ac:dyDescent="0.2">
      <c r="A356" s="111"/>
      <c r="B356" s="111"/>
      <c r="C356" s="111"/>
      <c r="D356" s="147"/>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row>
    <row r="357" spans="1:41" ht="12.75" customHeight="1" x14ac:dyDescent="0.2">
      <c r="A357" s="111"/>
      <c r="B357" s="111"/>
      <c r="C357" s="111"/>
      <c r="D357" s="147"/>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row>
    <row r="358" spans="1:41" ht="12.75" customHeight="1" x14ac:dyDescent="0.2">
      <c r="A358" s="111"/>
      <c r="B358" s="111"/>
      <c r="C358" s="111"/>
      <c r="D358" s="147"/>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row>
    <row r="359" spans="1:41" ht="12.75" customHeight="1" x14ac:dyDescent="0.2">
      <c r="A359" s="111"/>
      <c r="B359" s="111"/>
      <c r="C359" s="111"/>
      <c r="D359" s="147"/>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row>
    <row r="360" spans="1:41" ht="12.75" customHeight="1" x14ac:dyDescent="0.2">
      <c r="A360" s="111"/>
      <c r="B360" s="111"/>
      <c r="C360" s="111"/>
      <c r="D360" s="147"/>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1"/>
      <c r="AN360" s="111"/>
      <c r="AO360" s="111"/>
    </row>
    <row r="361" spans="1:41" ht="12.75" customHeight="1" x14ac:dyDescent="0.2">
      <c r="A361" s="111"/>
      <c r="B361" s="111"/>
      <c r="C361" s="111"/>
      <c r="D361" s="147"/>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c r="AJ361" s="111"/>
      <c r="AK361" s="111"/>
      <c r="AL361" s="111"/>
      <c r="AM361" s="111"/>
      <c r="AN361" s="111"/>
      <c r="AO361" s="111"/>
    </row>
    <row r="362" spans="1:41" ht="12.75" customHeight="1" x14ac:dyDescent="0.2">
      <c r="A362" s="111"/>
      <c r="B362" s="111"/>
      <c r="C362" s="111"/>
      <c r="D362" s="147"/>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1"/>
      <c r="AN362" s="111"/>
      <c r="AO362" s="111"/>
    </row>
    <row r="363" spans="1:41" ht="12.75" customHeight="1" x14ac:dyDescent="0.2">
      <c r="A363" s="111"/>
      <c r="B363" s="111"/>
      <c r="C363" s="111"/>
      <c r="D363" s="147"/>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c r="AJ363" s="111"/>
      <c r="AK363" s="111"/>
      <c r="AL363" s="111"/>
      <c r="AM363" s="111"/>
      <c r="AN363" s="111"/>
      <c r="AO363" s="111"/>
    </row>
    <row r="364" spans="1:41" ht="12.75" customHeight="1" x14ac:dyDescent="0.2">
      <c r="A364" s="111"/>
      <c r="B364" s="111"/>
      <c r="C364" s="111"/>
      <c r="D364" s="147"/>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row>
    <row r="365" spans="1:41" ht="12.75" customHeight="1" x14ac:dyDescent="0.2">
      <c r="A365" s="111"/>
      <c r="B365" s="111"/>
      <c r="C365" s="111"/>
      <c r="D365" s="147"/>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c r="AJ365" s="111"/>
      <c r="AK365" s="111"/>
      <c r="AL365" s="111"/>
      <c r="AM365" s="111"/>
      <c r="AN365" s="111"/>
      <c r="AO365" s="111"/>
    </row>
    <row r="366" spans="1:41" ht="12.75" customHeight="1" x14ac:dyDescent="0.2">
      <c r="A366" s="111"/>
      <c r="B366" s="111"/>
      <c r="C366" s="111"/>
      <c r="D366" s="147"/>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row>
    <row r="367" spans="1:41" ht="12.75" customHeight="1" x14ac:dyDescent="0.2">
      <c r="A367" s="111"/>
      <c r="B367" s="111"/>
      <c r="C367" s="111"/>
      <c r="D367" s="147"/>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row>
    <row r="368" spans="1:41" ht="12.75" customHeight="1" x14ac:dyDescent="0.2">
      <c r="A368" s="111"/>
      <c r="B368" s="111"/>
      <c r="C368" s="111"/>
      <c r="D368" s="147"/>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row>
    <row r="369" spans="1:41" ht="12.75" customHeight="1" x14ac:dyDescent="0.2">
      <c r="A369" s="111"/>
      <c r="B369" s="111"/>
      <c r="C369" s="111"/>
      <c r="D369" s="147"/>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row>
    <row r="370" spans="1:41" ht="12.75" customHeight="1" x14ac:dyDescent="0.2">
      <c r="A370" s="111"/>
      <c r="B370" s="111"/>
      <c r="C370" s="111"/>
      <c r="D370" s="147"/>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row>
    <row r="371" spans="1:41" ht="12.75" customHeight="1" x14ac:dyDescent="0.2">
      <c r="A371" s="111"/>
      <c r="B371" s="111"/>
      <c r="C371" s="111"/>
      <c r="D371" s="147"/>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row>
    <row r="372" spans="1:41" ht="12.75" customHeight="1" x14ac:dyDescent="0.2">
      <c r="A372" s="111"/>
      <c r="B372" s="111"/>
      <c r="C372" s="111"/>
      <c r="D372" s="147"/>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row>
    <row r="373" spans="1:41" ht="12.75" customHeight="1" x14ac:dyDescent="0.2">
      <c r="A373" s="111"/>
      <c r="B373" s="111"/>
      <c r="C373" s="111"/>
      <c r="D373" s="147"/>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row>
    <row r="374" spans="1:41" ht="12.75" customHeight="1" x14ac:dyDescent="0.2">
      <c r="A374" s="111"/>
      <c r="B374" s="111"/>
      <c r="C374" s="111"/>
      <c r="D374" s="147"/>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row>
    <row r="375" spans="1:41" ht="12.75" customHeight="1" x14ac:dyDescent="0.2">
      <c r="A375" s="111"/>
      <c r="B375" s="111"/>
      <c r="C375" s="111"/>
      <c r="D375" s="147"/>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row>
    <row r="376" spans="1:41" ht="12.75" customHeight="1" x14ac:dyDescent="0.2">
      <c r="A376" s="111"/>
      <c r="B376" s="111"/>
      <c r="C376" s="111"/>
      <c r="D376" s="147"/>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row>
    <row r="377" spans="1:41" ht="12.75" customHeight="1" x14ac:dyDescent="0.2">
      <c r="A377" s="111"/>
      <c r="B377" s="111"/>
      <c r="C377" s="111"/>
      <c r="D377" s="147"/>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row>
    <row r="378" spans="1:41" ht="12.75" customHeight="1" x14ac:dyDescent="0.2">
      <c r="A378" s="111"/>
      <c r="B378" s="111"/>
      <c r="C378" s="111"/>
      <c r="D378" s="147"/>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row>
    <row r="379" spans="1:41" ht="12.75" customHeight="1" x14ac:dyDescent="0.2">
      <c r="A379" s="111"/>
      <c r="B379" s="111"/>
      <c r="C379" s="111"/>
      <c r="D379" s="147"/>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row>
    <row r="380" spans="1:41" ht="12.75" customHeight="1" x14ac:dyDescent="0.2">
      <c r="A380" s="111"/>
      <c r="B380" s="111"/>
      <c r="C380" s="111"/>
      <c r="D380" s="147"/>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row>
    <row r="381" spans="1:41" ht="12.75" customHeight="1" x14ac:dyDescent="0.2">
      <c r="A381" s="111"/>
      <c r="B381" s="111"/>
      <c r="C381" s="111"/>
      <c r="D381" s="147"/>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row>
    <row r="382" spans="1:41" ht="12.75" customHeight="1" x14ac:dyDescent="0.2">
      <c r="A382" s="111"/>
      <c r="B382" s="111"/>
      <c r="C382" s="111"/>
      <c r="D382" s="147"/>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row>
    <row r="383" spans="1:41" ht="12.75" customHeight="1" x14ac:dyDescent="0.2">
      <c r="A383" s="111"/>
      <c r="B383" s="111"/>
      <c r="C383" s="111"/>
      <c r="D383" s="147"/>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row>
    <row r="384" spans="1:41" ht="12.75" customHeight="1" x14ac:dyDescent="0.2">
      <c r="A384" s="111"/>
      <c r="B384" s="111"/>
      <c r="C384" s="111"/>
      <c r="D384" s="147"/>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row>
    <row r="385" spans="1:41" ht="12.75" customHeight="1" x14ac:dyDescent="0.2">
      <c r="A385" s="111"/>
      <c r="B385" s="111"/>
      <c r="C385" s="111"/>
      <c r="D385" s="147"/>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row>
    <row r="386" spans="1:41" ht="12.75" customHeight="1" x14ac:dyDescent="0.2">
      <c r="A386" s="111"/>
      <c r="B386" s="111"/>
      <c r="C386" s="111"/>
      <c r="D386" s="147"/>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row>
    <row r="387" spans="1:41" ht="12.75" customHeight="1" x14ac:dyDescent="0.2">
      <c r="A387" s="111"/>
      <c r="B387" s="111"/>
      <c r="C387" s="111"/>
      <c r="D387" s="147"/>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row>
    <row r="388" spans="1:41" ht="12.75" customHeight="1" x14ac:dyDescent="0.2">
      <c r="A388" s="111"/>
      <c r="B388" s="111"/>
      <c r="C388" s="111"/>
      <c r="D388" s="147"/>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c r="AJ388" s="111"/>
      <c r="AK388" s="111"/>
      <c r="AL388" s="111"/>
      <c r="AM388" s="111"/>
      <c r="AN388" s="111"/>
      <c r="AO388" s="111"/>
    </row>
    <row r="389" spans="1:41" ht="12.75" customHeight="1" x14ac:dyDescent="0.2">
      <c r="A389" s="111"/>
      <c r="B389" s="111"/>
      <c r="C389" s="111"/>
      <c r="D389" s="147"/>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row>
    <row r="390" spans="1:41" ht="12.75" customHeight="1" x14ac:dyDescent="0.2">
      <c r="A390" s="111"/>
      <c r="B390" s="111"/>
      <c r="C390" s="111"/>
      <c r="D390" s="147"/>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row>
    <row r="391" spans="1:41" ht="12.75" customHeight="1" x14ac:dyDescent="0.2">
      <c r="A391" s="111"/>
      <c r="B391" s="111"/>
      <c r="C391" s="111"/>
      <c r="D391" s="147"/>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c r="AJ391" s="111"/>
      <c r="AK391" s="111"/>
      <c r="AL391" s="111"/>
      <c r="AM391" s="111"/>
      <c r="AN391" s="111"/>
      <c r="AO391" s="111"/>
    </row>
    <row r="392" spans="1:41" ht="12.75" customHeight="1" x14ac:dyDescent="0.2">
      <c r="A392" s="111"/>
      <c r="B392" s="111"/>
      <c r="C392" s="111"/>
      <c r="D392" s="147"/>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1"/>
      <c r="AN392" s="111"/>
      <c r="AO392" s="111"/>
    </row>
    <row r="393" spans="1:41" ht="12.75" customHeight="1" x14ac:dyDescent="0.2">
      <c r="A393" s="111"/>
      <c r="B393" s="111"/>
      <c r="C393" s="111"/>
      <c r="D393" s="147"/>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c r="AJ393" s="111"/>
      <c r="AK393" s="111"/>
      <c r="AL393" s="111"/>
      <c r="AM393" s="111"/>
      <c r="AN393" s="111"/>
      <c r="AO393" s="111"/>
    </row>
    <row r="394" spans="1:41" ht="12.75" customHeight="1" x14ac:dyDescent="0.2">
      <c r="A394" s="111"/>
      <c r="B394" s="111"/>
      <c r="C394" s="111"/>
      <c r="D394" s="147"/>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row>
    <row r="395" spans="1:41" ht="12.75" customHeight="1" x14ac:dyDescent="0.2">
      <c r="A395" s="111"/>
      <c r="B395" s="111"/>
      <c r="C395" s="111"/>
      <c r="D395" s="147"/>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c r="AJ395" s="111"/>
      <c r="AK395" s="111"/>
      <c r="AL395" s="111"/>
      <c r="AM395" s="111"/>
      <c r="AN395" s="111"/>
      <c r="AO395" s="111"/>
    </row>
    <row r="396" spans="1:41" ht="12.75" customHeight="1" x14ac:dyDescent="0.2">
      <c r="A396" s="111"/>
      <c r="B396" s="111"/>
      <c r="C396" s="111"/>
      <c r="D396" s="147"/>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c r="AD396" s="111"/>
      <c r="AE396" s="111"/>
      <c r="AF396" s="111"/>
      <c r="AG396" s="111"/>
      <c r="AH396" s="111"/>
      <c r="AI396" s="111"/>
      <c r="AJ396" s="111"/>
      <c r="AK396" s="111"/>
      <c r="AL396" s="111"/>
      <c r="AM396" s="111"/>
      <c r="AN396" s="111"/>
      <c r="AO396" s="111"/>
    </row>
    <row r="397" spans="1:41" ht="12.75" customHeight="1" x14ac:dyDescent="0.2">
      <c r="A397" s="111"/>
      <c r="B397" s="111"/>
      <c r="C397" s="111"/>
      <c r="D397" s="147"/>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c r="AJ397" s="111"/>
      <c r="AK397" s="111"/>
      <c r="AL397" s="111"/>
      <c r="AM397" s="111"/>
      <c r="AN397" s="111"/>
      <c r="AO397" s="111"/>
    </row>
    <row r="398" spans="1:41" ht="12.75" customHeight="1" x14ac:dyDescent="0.2">
      <c r="A398" s="111"/>
      <c r="B398" s="111"/>
      <c r="C398" s="111"/>
      <c r="D398" s="147"/>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c r="AJ398" s="111"/>
      <c r="AK398" s="111"/>
      <c r="AL398" s="111"/>
      <c r="AM398" s="111"/>
      <c r="AN398" s="111"/>
      <c r="AO398" s="111"/>
    </row>
    <row r="399" spans="1:41" ht="12.75" customHeight="1" x14ac:dyDescent="0.2">
      <c r="A399" s="111"/>
      <c r="B399" s="111"/>
      <c r="C399" s="111"/>
      <c r="D399" s="147"/>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c r="AD399" s="111"/>
      <c r="AE399" s="111"/>
      <c r="AF399" s="111"/>
      <c r="AG399" s="111"/>
      <c r="AH399" s="111"/>
      <c r="AI399" s="111"/>
      <c r="AJ399" s="111"/>
      <c r="AK399" s="111"/>
      <c r="AL399" s="111"/>
      <c r="AM399" s="111"/>
      <c r="AN399" s="111"/>
      <c r="AO399" s="111"/>
    </row>
    <row r="400" spans="1:41" ht="12.75" customHeight="1" x14ac:dyDescent="0.2">
      <c r="A400" s="111"/>
      <c r="B400" s="111"/>
      <c r="C400" s="111"/>
      <c r="D400" s="147"/>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c r="AJ400" s="111"/>
      <c r="AK400" s="111"/>
      <c r="AL400" s="111"/>
      <c r="AM400" s="111"/>
      <c r="AN400" s="111"/>
      <c r="AO400" s="111"/>
    </row>
    <row r="401" spans="1:41" ht="12.75" customHeight="1" x14ac:dyDescent="0.2">
      <c r="A401" s="111"/>
      <c r="B401" s="111"/>
      <c r="C401" s="111"/>
      <c r="D401" s="147"/>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c r="AD401" s="111"/>
      <c r="AE401" s="111"/>
      <c r="AF401" s="111"/>
      <c r="AG401" s="111"/>
      <c r="AH401" s="111"/>
      <c r="AI401" s="111"/>
      <c r="AJ401" s="111"/>
      <c r="AK401" s="111"/>
      <c r="AL401" s="111"/>
      <c r="AM401" s="111"/>
      <c r="AN401" s="111"/>
      <c r="AO401" s="111"/>
    </row>
    <row r="402" spans="1:41" ht="12.75" customHeight="1" x14ac:dyDescent="0.2">
      <c r="A402" s="111"/>
      <c r="B402" s="111"/>
      <c r="C402" s="111"/>
      <c r="D402" s="147"/>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row>
    <row r="403" spans="1:41" ht="12.75" customHeight="1" x14ac:dyDescent="0.2">
      <c r="A403" s="111"/>
      <c r="B403" s="111"/>
      <c r="C403" s="111"/>
      <c r="D403" s="147"/>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J403" s="111"/>
      <c r="AK403" s="111"/>
      <c r="AL403" s="111"/>
      <c r="AM403" s="111"/>
      <c r="AN403" s="111"/>
      <c r="AO403" s="111"/>
    </row>
    <row r="404" spans="1:41" ht="12.75" customHeight="1" x14ac:dyDescent="0.2">
      <c r="A404" s="111"/>
      <c r="B404" s="111"/>
      <c r="C404" s="111"/>
      <c r="D404" s="147"/>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J404" s="111"/>
      <c r="AK404" s="111"/>
      <c r="AL404" s="111"/>
      <c r="AM404" s="111"/>
      <c r="AN404" s="111"/>
      <c r="AO404" s="111"/>
    </row>
    <row r="405" spans="1:41" ht="12.75" customHeight="1" x14ac:dyDescent="0.2">
      <c r="A405" s="111"/>
      <c r="B405" s="111"/>
      <c r="C405" s="111"/>
      <c r="D405" s="147"/>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row>
    <row r="406" spans="1:41" ht="12.75" customHeight="1" x14ac:dyDescent="0.2">
      <c r="A406" s="111"/>
      <c r="B406" s="111"/>
      <c r="C406" s="111"/>
      <c r="D406" s="147"/>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1"/>
      <c r="AN406" s="111"/>
      <c r="AO406" s="111"/>
    </row>
    <row r="407" spans="1:41" ht="12.75" customHeight="1" x14ac:dyDescent="0.2">
      <c r="A407" s="111"/>
      <c r="B407" s="111"/>
      <c r="C407" s="111"/>
      <c r="D407" s="147"/>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c r="AJ407" s="111"/>
      <c r="AK407" s="111"/>
      <c r="AL407" s="111"/>
      <c r="AM407" s="111"/>
      <c r="AN407" s="111"/>
      <c r="AO407" s="111"/>
    </row>
    <row r="408" spans="1:41" ht="12.75" customHeight="1" x14ac:dyDescent="0.2">
      <c r="A408" s="111"/>
      <c r="B408" s="111"/>
      <c r="C408" s="111"/>
      <c r="D408" s="147"/>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row>
    <row r="409" spans="1:41" ht="12.75" customHeight="1" x14ac:dyDescent="0.2">
      <c r="A409" s="111"/>
      <c r="B409" s="111"/>
      <c r="C409" s="111"/>
      <c r="D409" s="147"/>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row>
    <row r="410" spans="1:41" ht="12.75" customHeight="1" x14ac:dyDescent="0.2">
      <c r="A410" s="111"/>
      <c r="B410" s="111"/>
      <c r="C410" s="111"/>
      <c r="D410" s="147"/>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row>
    <row r="411" spans="1:41" ht="12.75" customHeight="1" x14ac:dyDescent="0.2">
      <c r="A411" s="111"/>
      <c r="B411" s="111"/>
      <c r="C411" s="111"/>
      <c r="D411" s="147"/>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c r="AJ411" s="111"/>
      <c r="AK411" s="111"/>
      <c r="AL411" s="111"/>
      <c r="AM411" s="111"/>
      <c r="AN411" s="111"/>
      <c r="AO411" s="111"/>
    </row>
    <row r="412" spans="1:41" ht="12.75" customHeight="1" x14ac:dyDescent="0.2">
      <c r="A412" s="111"/>
      <c r="B412" s="111"/>
      <c r="C412" s="111"/>
      <c r="D412" s="147"/>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row>
    <row r="413" spans="1:41" ht="12.75" customHeight="1" x14ac:dyDescent="0.2">
      <c r="A413" s="111"/>
      <c r="B413" s="111"/>
      <c r="C413" s="111"/>
      <c r="D413" s="147"/>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1"/>
      <c r="AN413" s="111"/>
      <c r="AO413" s="111"/>
    </row>
    <row r="414" spans="1:41" ht="12.75" customHeight="1" x14ac:dyDescent="0.2">
      <c r="A414" s="111"/>
      <c r="B414" s="111"/>
      <c r="C414" s="111"/>
      <c r="D414" s="147"/>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c r="AD414" s="111"/>
      <c r="AE414" s="111"/>
      <c r="AF414" s="111"/>
      <c r="AG414" s="111"/>
      <c r="AH414" s="111"/>
      <c r="AI414" s="111"/>
      <c r="AJ414" s="111"/>
      <c r="AK414" s="111"/>
      <c r="AL414" s="111"/>
      <c r="AM414" s="111"/>
      <c r="AN414" s="111"/>
      <c r="AO414" s="111"/>
    </row>
    <row r="415" spans="1:41" ht="12.75" customHeight="1" x14ac:dyDescent="0.2">
      <c r="A415" s="111"/>
      <c r="B415" s="111"/>
      <c r="C415" s="111"/>
      <c r="D415" s="147"/>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c r="AJ415" s="111"/>
      <c r="AK415" s="111"/>
      <c r="AL415" s="111"/>
      <c r="AM415" s="111"/>
      <c r="AN415" s="111"/>
      <c r="AO415" s="111"/>
    </row>
    <row r="416" spans="1:41" ht="12.75" customHeight="1" x14ac:dyDescent="0.2">
      <c r="A416" s="111"/>
      <c r="B416" s="111"/>
      <c r="C416" s="111"/>
      <c r="D416" s="147"/>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1"/>
      <c r="AN416" s="111"/>
      <c r="AO416" s="111"/>
    </row>
    <row r="417" spans="1:41" ht="12.75" customHeight="1" x14ac:dyDescent="0.2">
      <c r="A417" s="111"/>
      <c r="B417" s="111"/>
      <c r="C417" s="111"/>
      <c r="D417" s="147"/>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row>
    <row r="418" spans="1:41" ht="12.75" customHeight="1" x14ac:dyDescent="0.2">
      <c r="A418" s="111"/>
      <c r="B418" s="111"/>
      <c r="C418" s="111"/>
      <c r="D418" s="147"/>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row>
    <row r="419" spans="1:41" ht="12.75" customHeight="1" x14ac:dyDescent="0.2">
      <c r="A419" s="111"/>
      <c r="B419" s="111"/>
      <c r="C419" s="111"/>
      <c r="D419" s="147"/>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c r="AJ419" s="111"/>
      <c r="AK419" s="111"/>
      <c r="AL419" s="111"/>
      <c r="AM419" s="111"/>
      <c r="AN419" s="111"/>
      <c r="AO419" s="111"/>
    </row>
    <row r="420" spans="1:41" ht="12.75" customHeight="1" x14ac:dyDescent="0.2">
      <c r="A420" s="111"/>
      <c r="B420" s="111"/>
      <c r="C420" s="111"/>
      <c r="D420" s="147"/>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J420" s="111"/>
      <c r="AK420" s="111"/>
      <c r="AL420" s="111"/>
      <c r="AM420" s="111"/>
      <c r="AN420" s="111"/>
      <c r="AO420" s="111"/>
    </row>
    <row r="421" spans="1:41" ht="12.75" customHeight="1" x14ac:dyDescent="0.2">
      <c r="A421" s="111"/>
      <c r="B421" s="111"/>
      <c r="C421" s="111"/>
      <c r="D421" s="147"/>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row>
    <row r="422" spans="1:41" ht="12.75" customHeight="1" x14ac:dyDescent="0.2">
      <c r="A422" s="111"/>
      <c r="B422" s="111"/>
      <c r="C422" s="111"/>
      <c r="D422" s="147"/>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c r="AD422" s="111"/>
      <c r="AE422" s="111"/>
      <c r="AF422" s="111"/>
      <c r="AG422" s="111"/>
      <c r="AH422" s="111"/>
      <c r="AI422" s="111"/>
      <c r="AJ422" s="111"/>
      <c r="AK422" s="111"/>
      <c r="AL422" s="111"/>
      <c r="AM422" s="111"/>
      <c r="AN422" s="111"/>
      <c r="AO422" s="111"/>
    </row>
    <row r="423" spans="1:41" ht="12.75" customHeight="1" x14ac:dyDescent="0.2">
      <c r="A423" s="111"/>
      <c r="B423" s="111"/>
      <c r="C423" s="111"/>
      <c r="D423" s="147"/>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c r="AD423" s="111"/>
      <c r="AE423" s="111"/>
      <c r="AF423" s="111"/>
      <c r="AG423" s="111"/>
      <c r="AH423" s="111"/>
      <c r="AI423" s="111"/>
      <c r="AJ423" s="111"/>
      <c r="AK423" s="111"/>
      <c r="AL423" s="111"/>
      <c r="AM423" s="111"/>
      <c r="AN423" s="111"/>
      <c r="AO423" s="111"/>
    </row>
    <row r="424" spans="1:41" ht="12.75" customHeight="1" x14ac:dyDescent="0.2">
      <c r="A424" s="111"/>
      <c r="B424" s="111"/>
      <c r="C424" s="111"/>
      <c r="D424" s="147"/>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c r="AJ424" s="111"/>
      <c r="AK424" s="111"/>
      <c r="AL424" s="111"/>
      <c r="AM424" s="111"/>
      <c r="AN424" s="111"/>
      <c r="AO424" s="111"/>
    </row>
    <row r="425" spans="1:41" ht="12.75" customHeight="1" x14ac:dyDescent="0.2">
      <c r="A425" s="111"/>
      <c r="B425" s="111"/>
      <c r="C425" s="111"/>
      <c r="D425" s="147"/>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c r="AD425" s="111"/>
      <c r="AE425" s="111"/>
      <c r="AF425" s="111"/>
      <c r="AG425" s="111"/>
      <c r="AH425" s="111"/>
      <c r="AI425" s="111"/>
      <c r="AJ425" s="111"/>
      <c r="AK425" s="111"/>
      <c r="AL425" s="111"/>
      <c r="AM425" s="111"/>
      <c r="AN425" s="111"/>
      <c r="AO425" s="111"/>
    </row>
    <row r="426" spans="1:41" ht="12.75" customHeight="1" x14ac:dyDescent="0.2">
      <c r="A426" s="111"/>
      <c r="B426" s="111"/>
      <c r="C426" s="111"/>
      <c r="D426" s="147"/>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J426" s="111"/>
      <c r="AK426" s="111"/>
      <c r="AL426" s="111"/>
      <c r="AM426" s="111"/>
      <c r="AN426" s="111"/>
      <c r="AO426" s="111"/>
    </row>
    <row r="427" spans="1:41" ht="12.75" customHeight="1" x14ac:dyDescent="0.2">
      <c r="A427" s="111"/>
      <c r="B427" s="111"/>
      <c r="C427" s="111"/>
      <c r="D427" s="147"/>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c r="AL427" s="111"/>
      <c r="AM427" s="111"/>
      <c r="AN427" s="111"/>
      <c r="AO427" s="111"/>
    </row>
    <row r="428" spans="1:41" ht="12.75" customHeight="1" x14ac:dyDescent="0.2">
      <c r="A428" s="111"/>
      <c r="B428" s="111"/>
      <c r="C428" s="111"/>
      <c r="D428" s="147"/>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111"/>
      <c r="AM428" s="111"/>
      <c r="AN428" s="111"/>
      <c r="AO428" s="111"/>
    </row>
    <row r="429" spans="1:41" ht="12.75" customHeight="1" x14ac:dyDescent="0.2">
      <c r="A429" s="111"/>
      <c r="B429" s="111"/>
      <c r="C429" s="111"/>
      <c r="D429" s="147"/>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row>
    <row r="430" spans="1:41" ht="12.75" customHeight="1" x14ac:dyDescent="0.2">
      <c r="A430" s="111"/>
      <c r="B430" s="111"/>
      <c r="C430" s="111"/>
      <c r="D430" s="147"/>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c r="AL430" s="111"/>
      <c r="AM430" s="111"/>
      <c r="AN430" s="111"/>
      <c r="AO430" s="111"/>
    </row>
    <row r="431" spans="1:41" ht="12.75" customHeight="1" x14ac:dyDescent="0.2">
      <c r="A431" s="111"/>
      <c r="B431" s="111"/>
      <c r="C431" s="111"/>
      <c r="D431" s="147"/>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1"/>
      <c r="AN431" s="111"/>
      <c r="AO431" s="111"/>
    </row>
    <row r="432" spans="1:41" ht="12.75" customHeight="1" x14ac:dyDescent="0.2">
      <c r="A432" s="111"/>
      <c r="B432" s="111"/>
      <c r="C432" s="111"/>
      <c r="D432" s="147"/>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1"/>
      <c r="AN432" s="111"/>
      <c r="AO432" s="111"/>
    </row>
    <row r="433" spans="1:41" ht="12.75" customHeight="1" x14ac:dyDescent="0.2">
      <c r="A433" s="111"/>
      <c r="B433" s="111"/>
      <c r="C433" s="111"/>
      <c r="D433" s="147"/>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1"/>
      <c r="AN433" s="111"/>
      <c r="AO433" s="111"/>
    </row>
    <row r="434" spans="1:41" ht="12.75" customHeight="1" x14ac:dyDescent="0.2">
      <c r="A434" s="111"/>
      <c r="B434" s="111"/>
      <c r="C434" s="111"/>
      <c r="D434" s="147"/>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c r="AJ434" s="111"/>
      <c r="AK434" s="111"/>
      <c r="AL434" s="111"/>
      <c r="AM434" s="111"/>
      <c r="AN434" s="111"/>
      <c r="AO434" s="111"/>
    </row>
    <row r="435" spans="1:41" ht="12.75" customHeight="1" x14ac:dyDescent="0.2">
      <c r="A435" s="111"/>
      <c r="B435" s="111"/>
      <c r="C435" s="111"/>
      <c r="D435" s="147"/>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1"/>
      <c r="AN435" s="111"/>
      <c r="AO435" s="111"/>
    </row>
    <row r="436" spans="1:41" ht="12.75" customHeight="1" x14ac:dyDescent="0.2">
      <c r="A436" s="111"/>
      <c r="B436" s="111"/>
      <c r="C436" s="111"/>
      <c r="D436" s="147"/>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1"/>
      <c r="AN436" s="111"/>
      <c r="AO436" s="111"/>
    </row>
    <row r="437" spans="1:41" ht="12.75" customHeight="1" x14ac:dyDescent="0.2">
      <c r="A437" s="111"/>
      <c r="B437" s="111"/>
      <c r="C437" s="111"/>
      <c r="D437" s="147"/>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c r="AD437" s="111"/>
      <c r="AE437" s="111"/>
      <c r="AF437" s="111"/>
      <c r="AG437" s="111"/>
      <c r="AH437" s="111"/>
      <c r="AI437" s="111"/>
      <c r="AJ437" s="111"/>
      <c r="AK437" s="111"/>
      <c r="AL437" s="111"/>
      <c r="AM437" s="111"/>
      <c r="AN437" s="111"/>
      <c r="AO437" s="111"/>
    </row>
    <row r="438" spans="1:41" ht="12.75" customHeight="1" x14ac:dyDescent="0.2">
      <c r="A438" s="111"/>
      <c r="B438" s="111"/>
      <c r="C438" s="111"/>
      <c r="D438" s="147"/>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1"/>
      <c r="AN438" s="111"/>
      <c r="AO438" s="111"/>
    </row>
    <row r="439" spans="1:41" ht="12.75" customHeight="1" x14ac:dyDescent="0.2">
      <c r="A439" s="111"/>
      <c r="B439" s="111"/>
      <c r="C439" s="111"/>
      <c r="D439" s="147"/>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c r="AD439" s="111"/>
      <c r="AE439" s="111"/>
      <c r="AF439" s="111"/>
      <c r="AG439" s="111"/>
      <c r="AH439" s="111"/>
      <c r="AI439" s="111"/>
      <c r="AJ439" s="111"/>
      <c r="AK439" s="111"/>
      <c r="AL439" s="111"/>
      <c r="AM439" s="111"/>
      <c r="AN439" s="111"/>
      <c r="AO439" s="111"/>
    </row>
    <row r="440" spans="1:41" ht="12.75" customHeight="1" x14ac:dyDescent="0.2">
      <c r="A440" s="111"/>
      <c r="B440" s="111"/>
      <c r="C440" s="111"/>
      <c r="D440" s="147"/>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c r="AD440" s="111"/>
      <c r="AE440" s="111"/>
      <c r="AF440" s="111"/>
      <c r="AG440" s="111"/>
      <c r="AH440" s="111"/>
      <c r="AI440" s="111"/>
      <c r="AJ440" s="111"/>
      <c r="AK440" s="111"/>
      <c r="AL440" s="111"/>
      <c r="AM440" s="111"/>
      <c r="AN440" s="111"/>
      <c r="AO440" s="111"/>
    </row>
    <row r="441" spans="1:41" ht="12.75" customHeight="1" x14ac:dyDescent="0.2">
      <c r="A441" s="111"/>
      <c r="B441" s="111"/>
      <c r="C441" s="111"/>
      <c r="D441" s="147"/>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c r="AJ441" s="111"/>
      <c r="AK441" s="111"/>
      <c r="AL441" s="111"/>
      <c r="AM441" s="111"/>
      <c r="AN441" s="111"/>
      <c r="AO441" s="111"/>
    </row>
    <row r="442" spans="1:41" ht="12.75" customHeight="1" x14ac:dyDescent="0.2">
      <c r="A442" s="111"/>
      <c r="B442" s="111"/>
      <c r="C442" s="111"/>
      <c r="D442" s="147"/>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c r="AD442" s="111"/>
      <c r="AE442" s="111"/>
      <c r="AF442" s="111"/>
      <c r="AG442" s="111"/>
      <c r="AH442" s="111"/>
      <c r="AI442" s="111"/>
      <c r="AJ442" s="111"/>
      <c r="AK442" s="111"/>
      <c r="AL442" s="111"/>
      <c r="AM442" s="111"/>
      <c r="AN442" s="111"/>
      <c r="AO442" s="111"/>
    </row>
    <row r="443" spans="1:41" ht="12.75" customHeight="1" x14ac:dyDescent="0.2">
      <c r="A443" s="111"/>
      <c r="B443" s="111"/>
      <c r="C443" s="111"/>
      <c r="D443" s="147"/>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c r="AD443" s="111"/>
      <c r="AE443" s="111"/>
      <c r="AF443" s="111"/>
      <c r="AG443" s="111"/>
      <c r="AH443" s="111"/>
      <c r="AI443" s="111"/>
      <c r="AJ443" s="111"/>
      <c r="AK443" s="111"/>
      <c r="AL443" s="111"/>
      <c r="AM443" s="111"/>
      <c r="AN443" s="111"/>
      <c r="AO443" s="111"/>
    </row>
    <row r="444" spans="1:41" ht="12.75" customHeight="1" x14ac:dyDescent="0.2">
      <c r="A444" s="111"/>
      <c r="B444" s="111"/>
      <c r="C444" s="111"/>
      <c r="D444" s="147"/>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c r="AD444" s="111"/>
      <c r="AE444" s="111"/>
      <c r="AF444" s="111"/>
      <c r="AG444" s="111"/>
      <c r="AH444" s="111"/>
      <c r="AI444" s="111"/>
      <c r="AJ444" s="111"/>
      <c r="AK444" s="111"/>
      <c r="AL444" s="111"/>
      <c r="AM444" s="111"/>
      <c r="AN444" s="111"/>
      <c r="AO444" s="111"/>
    </row>
    <row r="445" spans="1:41" ht="12.75" customHeight="1" x14ac:dyDescent="0.2">
      <c r="A445" s="111"/>
      <c r="B445" s="111"/>
      <c r="C445" s="111"/>
      <c r="D445" s="147"/>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J445" s="111"/>
      <c r="AK445" s="111"/>
      <c r="AL445" s="111"/>
      <c r="AM445" s="111"/>
      <c r="AN445" s="111"/>
      <c r="AO445" s="111"/>
    </row>
    <row r="446" spans="1:41" ht="12.75" customHeight="1" x14ac:dyDescent="0.2">
      <c r="A446" s="111"/>
      <c r="B446" s="111"/>
      <c r="C446" s="111"/>
      <c r="D446" s="147"/>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1"/>
      <c r="AN446" s="111"/>
      <c r="AO446" s="111"/>
    </row>
    <row r="447" spans="1:41" ht="12.75" customHeight="1" x14ac:dyDescent="0.2">
      <c r="A447" s="111"/>
      <c r="B447" s="111"/>
      <c r="C447" s="111"/>
      <c r="D447" s="147"/>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c r="AD447" s="111"/>
      <c r="AE447" s="111"/>
      <c r="AF447" s="111"/>
      <c r="AG447" s="111"/>
      <c r="AH447" s="111"/>
      <c r="AI447" s="111"/>
      <c r="AJ447" s="111"/>
      <c r="AK447" s="111"/>
      <c r="AL447" s="111"/>
      <c r="AM447" s="111"/>
      <c r="AN447" s="111"/>
      <c r="AO447" s="111"/>
    </row>
    <row r="448" spans="1:41" ht="12.75" customHeight="1" x14ac:dyDescent="0.2">
      <c r="A448" s="111"/>
      <c r="B448" s="111"/>
      <c r="C448" s="111"/>
      <c r="D448" s="147"/>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111"/>
      <c r="AM448" s="111"/>
      <c r="AN448" s="111"/>
      <c r="AO448" s="111"/>
    </row>
    <row r="449" spans="1:41" ht="12.75" customHeight="1" x14ac:dyDescent="0.2">
      <c r="A449" s="111"/>
      <c r="B449" s="111"/>
      <c r="C449" s="111"/>
      <c r="D449" s="147"/>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row>
    <row r="450" spans="1:41" ht="12.75" customHeight="1" x14ac:dyDescent="0.2">
      <c r="A450" s="111"/>
      <c r="B450" s="111"/>
      <c r="C450" s="111"/>
      <c r="D450" s="147"/>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c r="AJ450" s="111"/>
      <c r="AK450" s="111"/>
      <c r="AL450" s="111"/>
      <c r="AM450" s="111"/>
      <c r="AN450" s="111"/>
      <c r="AO450" s="111"/>
    </row>
    <row r="451" spans="1:41" ht="12.75" customHeight="1" x14ac:dyDescent="0.2">
      <c r="A451" s="111"/>
      <c r="B451" s="111"/>
      <c r="C451" s="111"/>
      <c r="D451" s="147"/>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c r="AJ451" s="111"/>
      <c r="AK451" s="111"/>
      <c r="AL451" s="111"/>
      <c r="AM451" s="111"/>
      <c r="AN451" s="111"/>
      <c r="AO451" s="111"/>
    </row>
    <row r="452" spans="1:41" ht="12.75" customHeight="1" x14ac:dyDescent="0.2">
      <c r="A452" s="111"/>
      <c r="B452" s="111"/>
      <c r="C452" s="111"/>
      <c r="D452" s="147"/>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1"/>
      <c r="AN452" s="111"/>
      <c r="AO452" s="111"/>
    </row>
    <row r="453" spans="1:41" ht="12.75" customHeight="1" x14ac:dyDescent="0.2">
      <c r="A453" s="111"/>
      <c r="B453" s="111"/>
      <c r="C453" s="111"/>
      <c r="D453" s="147"/>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c r="AJ453" s="111"/>
      <c r="AK453" s="111"/>
      <c r="AL453" s="111"/>
      <c r="AM453" s="111"/>
      <c r="AN453" s="111"/>
      <c r="AO453" s="111"/>
    </row>
    <row r="454" spans="1:41" ht="12.75" customHeight="1" x14ac:dyDescent="0.2">
      <c r="A454" s="111"/>
      <c r="B454" s="111"/>
      <c r="C454" s="111"/>
      <c r="D454" s="147"/>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row>
    <row r="455" spans="1:41" ht="12.75" customHeight="1" x14ac:dyDescent="0.2">
      <c r="A455" s="111"/>
      <c r="B455" s="111"/>
      <c r="C455" s="111"/>
      <c r="D455" s="147"/>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c r="AJ455" s="111"/>
      <c r="AK455" s="111"/>
      <c r="AL455" s="111"/>
      <c r="AM455" s="111"/>
      <c r="AN455" s="111"/>
      <c r="AO455" s="111"/>
    </row>
    <row r="456" spans="1:41" ht="12.75" customHeight="1" x14ac:dyDescent="0.2">
      <c r="A456" s="111"/>
      <c r="B456" s="111"/>
      <c r="C456" s="111"/>
      <c r="D456" s="147"/>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row>
    <row r="457" spans="1:41" ht="12.75" customHeight="1" x14ac:dyDescent="0.2">
      <c r="A457" s="111"/>
      <c r="B457" s="111"/>
      <c r="C457" s="111"/>
      <c r="D457" s="147"/>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row>
    <row r="458" spans="1:41" ht="12.75" customHeight="1" x14ac:dyDescent="0.2">
      <c r="A458" s="111"/>
      <c r="B458" s="111"/>
      <c r="C458" s="111"/>
      <c r="D458" s="147"/>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row>
    <row r="459" spans="1:41" ht="12.75" customHeight="1" x14ac:dyDescent="0.2">
      <c r="A459" s="111"/>
      <c r="B459" s="111"/>
      <c r="C459" s="111"/>
      <c r="D459" s="147"/>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row>
    <row r="460" spans="1:41" ht="12.75" customHeight="1" x14ac:dyDescent="0.2">
      <c r="A460" s="111"/>
      <c r="B460" s="111"/>
      <c r="C460" s="111"/>
      <c r="D460" s="147"/>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row>
    <row r="461" spans="1:41" ht="12.75" customHeight="1" x14ac:dyDescent="0.2">
      <c r="A461" s="111"/>
      <c r="B461" s="111"/>
      <c r="C461" s="111"/>
      <c r="D461" s="147"/>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c r="AJ461" s="111"/>
      <c r="AK461" s="111"/>
      <c r="AL461" s="111"/>
      <c r="AM461" s="111"/>
      <c r="AN461" s="111"/>
      <c r="AO461" s="111"/>
    </row>
    <row r="462" spans="1:41" ht="12.75" customHeight="1" x14ac:dyDescent="0.2">
      <c r="A462" s="111"/>
      <c r="B462" s="111"/>
      <c r="C462" s="111"/>
      <c r="D462" s="147"/>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row>
    <row r="463" spans="1:41" ht="12.75" customHeight="1" x14ac:dyDescent="0.2">
      <c r="A463" s="111"/>
      <c r="B463" s="111"/>
      <c r="C463" s="111"/>
      <c r="D463" s="147"/>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c r="AJ463" s="111"/>
      <c r="AK463" s="111"/>
      <c r="AL463" s="111"/>
      <c r="AM463" s="111"/>
      <c r="AN463" s="111"/>
      <c r="AO463" s="111"/>
    </row>
    <row r="464" spans="1:41" ht="12.75" customHeight="1" x14ac:dyDescent="0.2">
      <c r="A464" s="111"/>
      <c r="B464" s="111"/>
      <c r="C464" s="111"/>
      <c r="D464" s="147"/>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1"/>
      <c r="AN464" s="111"/>
      <c r="AO464" s="111"/>
    </row>
    <row r="465" spans="1:41" ht="12.75" customHeight="1" x14ac:dyDescent="0.2">
      <c r="A465" s="111"/>
      <c r="B465" s="111"/>
      <c r="C465" s="111"/>
      <c r="D465" s="147"/>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row>
    <row r="466" spans="1:41" ht="12.75" customHeight="1" x14ac:dyDescent="0.2">
      <c r="A466" s="111"/>
      <c r="B466" s="111"/>
      <c r="C466" s="111"/>
      <c r="D466" s="147"/>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row>
    <row r="467" spans="1:41" ht="12.75" customHeight="1" x14ac:dyDescent="0.2">
      <c r="A467" s="111"/>
      <c r="B467" s="111"/>
      <c r="C467" s="111"/>
      <c r="D467" s="147"/>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c r="AJ467" s="111"/>
      <c r="AK467" s="111"/>
      <c r="AL467" s="111"/>
      <c r="AM467" s="111"/>
      <c r="AN467" s="111"/>
      <c r="AO467" s="111"/>
    </row>
    <row r="468" spans="1:41" ht="12.75" customHeight="1" x14ac:dyDescent="0.2">
      <c r="A468" s="111"/>
      <c r="B468" s="111"/>
      <c r="C468" s="111"/>
      <c r="D468" s="147"/>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row>
    <row r="469" spans="1:41" ht="12.75" customHeight="1" x14ac:dyDescent="0.2">
      <c r="A469" s="111"/>
      <c r="B469" s="111"/>
      <c r="C469" s="111"/>
      <c r="D469" s="147"/>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row>
    <row r="470" spans="1:41" ht="12.75" customHeight="1" x14ac:dyDescent="0.2">
      <c r="A470" s="111"/>
      <c r="B470" s="111"/>
      <c r="C470" s="111"/>
      <c r="D470" s="147"/>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row>
    <row r="471" spans="1:41" ht="12.75" customHeight="1" x14ac:dyDescent="0.2">
      <c r="A471" s="111"/>
      <c r="B471" s="111"/>
      <c r="C471" s="111"/>
      <c r="D471" s="147"/>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row>
    <row r="472" spans="1:41" ht="12.75" customHeight="1" x14ac:dyDescent="0.2">
      <c r="A472" s="111"/>
      <c r="B472" s="111"/>
      <c r="C472" s="111"/>
      <c r="D472" s="147"/>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row>
    <row r="473" spans="1:41" ht="12.75" customHeight="1" x14ac:dyDescent="0.2">
      <c r="A473" s="111"/>
      <c r="B473" s="111"/>
      <c r="C473" s="111"/>
      <c r="D473" s="147"/>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row>
    <row r="474" spans="1:41" ht="12.75" customHeight="1" x14ac:dyDescent="0.2">
      <c r="A474" s="111"/>
      <c r="B474" s="111"/>
      <c r="C474" s="111"/>
      <c r="D474" s="147"/>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row>
    <row r="475" spans="1:41" ht="12.75" customHeight="1" x14ac:dyDescent="0.2">
      <c r="A475" s="111"/>
      <c r="B475" s="111"/>
      <c r="C475" s="111"/>
      <c r="D475" s="147"/>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c r="AJ475" s="111"/>
      <c r="AK475" s="111"/>
      <c r="AL475" s="111"/>
      <c r="AM475" s="111"/>
      <c r="AN475" s="111"/>
      <c r="AO475" s="111"/>
    </row>
    <row r="476" spans="1:41" ht="12.75" customHeight="1" x14ac:dyDescent="0.2">
      <c r="A476" s="111"/>
      <c r="B476" s="111"/>
      <c r="C476" s="111"/>
      <c r="D476" s="147"/>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row>
    <row r="477" spans="1:41" ht="12.75" customHeight="1" x14ac:dyDescent="0.2">
      <c r="A477" s="111"/>
      <c r="B477" s="111"/>
      <c r="C477" s="111"/>
      <c r="D477" s="147"/>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row>
    <row r="478" spans="1:41" ht="12.75" customHeight="1" x14ac:dyDescent="0.2">
      <c r="A478" s="111"/>
      <c r="B478" s="111"/>
      <c r="C478" s="111"/>
      <c r="D478" s="147"/>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row>
    <row r="479" spans="1:41" ht="12.75" customHeight="1" x14ac:dyDescent="0.2">
      <c r="A479" s="111"/>
      <c r="B479" s="111"/>
      <c r="C479" s="111"/>
      <c r="D479" s="147"/>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row>
    <row r="480" spans="1:41" ht="12.75" customHeight="1" x14ac:dyDescent="0.2">
      <c r="A480" s="111"/>
      <c r="B480" s="111"/>
      <c r="C480" s="111"/>
      <c r="D480" s="147"/>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row>
    <row r="481" spans="1:41" ht="12.75" customHeight="1" x14ac:dyDescent="0.2">
      <c r="A481" s="111"/>
      <c r="B481" s="111"/>
      <c r="C481" s="111"/>
      <c r="D481" s="147"/>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c r="AJ481" s="111"/>
      <c r="AK481" s="111"/>
      <c r="AL481" s="111"/>
      <c r="AM481" s="111"/>
      <c r="AN481" s="111"/>
      <c r="AO481" s="111"/>
    </row>
    <row r="482" spans="1:41" ht="12.75" customHeight="1" x14ac:dyDescent="0.2">
      <c r="A482" s="111"/>
      <c r="B482" s="111"/>
      <c r="C482" s="111"/>
      <c r="D482" s="147"/>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row>
    <row r="483" spans="1:41" ht="12.75" customHeight="1" x14ac:dyDescent="0.2">
      <c r="A483" s="111"/>
      <c r="B483" s="111"/>
      <c r="C483" s="111"/>
      <c r="D483" s="147"/>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row>
    <row r="484" spans="1:41" ht="12.75" customHeight="1" x14ac:dyDescent="0.2">
      <c r="A484" s="111"/>
      <c r="B484" s="111"/>
      <c r="C484" s="111"/>
      <c r="D484" s="147"/>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1"/>
      <c r="AN484" s="111"/>
      <c r="AO484" s="111"/>
    </row>
    <row r="485" spans="1:41" ht="12.75" customHeight="1" x14ac:dyDescent="0.2">
      <c r="A485" s="111"/>
      <c r="B485" s="111"/>
      <c r="C485" s="111"/>
      <c r="D485" s="147"/>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c r="AJ485" s="111"/>
      <c r="AK485" s="111"/>
      <c r="AL485" s="111"/>
      <c r="AM485" s="111"/>
      <c r="AN485" s="111"/>
      <c r="AO485" s="111"/>
    </row>
    <row r="486" spans="1:41" ht="12.75" customHeight="1" x14ac:dyDescent="0.2">
      <c r="A486" s="111"/>
      <c r="B486" s="111"/>
      <c r="C486" s="111"/>
      <c r="D486" s="147"/>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row>
    <row r="487" spans="1:41" ht="12.75" customHeight="1" x14ac:dyDescent="0.2">
      <c r="A487" s="111"/>
      <c r="B487" s="111"/>
      <c r="C487" s="111"/>
      <c r="D487" s="147"/>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row>
    <row r="488" spans="1:41" ht="12.75" customHeight="1" x14ac:dyDescent="0.2">
      <c r="A488" s="111"/>
      <c r="B488" s="111"/>
      <c r="C488" s="111"/>
      <c r="D488" s="147"/>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c r="AJ488" s="111"/>
      <c r="AK488" s="111"/>
      <c r="AL488" s="111"/>
      <c r="AM488" s="111"/>
      <c r="AN488" s="111"/>
      <c r="AO488" s="111"/>
    </row>
    <row r="489" spans="1:41" ht="12.75" customHeight="1" x14ac:dyDescent="0.2">
      <c r="A489" s="111"/>
      <c r="B489" s="111"/>
      <c r="C489" s="111"/>
      <c r="D489" s="147"/>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c r="AJ489" s="111"/>
      <c r="AK489" s="111"/>
      <c r="AL489" s="111"/>
      <c r="AM489" s="111"/>
      <c r="AN489" s="111"/>
      <c r="AO489" s="111"/>
    </row>
    <row r="490" spans="1:41" ht="12.75" customHeight="1" x14ac:dyDescent="0.2">
      <c r="A490" s="111"/>
      <c r="B490" s="111"/>
      <c r="C490" s="111"/>
      <c r="D490" s="147"/>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c r="AJ490" s="111"/>
      <c r="AK490" s="111"/>
      <c r="AL490" s="111"/>
      <c r="AM490" s="111"/>
      <c r="AN490" s="111"/>
      <c r="AO490" s="111"/>
    </row>
    <row r="491" spans="1:41" ht="12.75" customHeight="1" x14ac:dyDescent="0.2">
      <c r="A491" s="111"/>
      <c r="B491" s="111"/>
      <c r="C491" s="111"/>
      <c r="D491" s="147"/>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c r="AJ491" s="111"/>
      <c r="AK491" s="111"/>
      <c r="AL491" s="111"/>
      <c r="AM491" s="111"/>
      <c r="AN491" s="111"/>
      <c r="AO491" s="111"/>
    </row>
    <row r="492" spans="1:41" ht="12.75" customHeight="1" x14ac:dyDescent="0.2">
      <c r="A492" s="111"/>
      <c r="B492" s="111"/>
      <c r="C492" s="111"/>
      <c r="D492" s="147"/>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c r="AJ492" s="111"/>
      <c r="AK492" s="111"/>
      <c r="AL492" s="111"/>
      <c r="AM492" s="111"/>
      <c r="AN492" s="111"/>
      <c r="AO492" s="111"/>
    </row>
    <row r="493" spans="1:41" ht="12.75" customHeight="1" x14ac:dyDescent="0.2">
      <c r="A493" s="111"/>
      <c r="B493" s="111"/>
      <c r="C493" s="111"/>
      <c r="D493" s="147"/>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row>
    <row r="494" spans="1:41" ht="12.75" customHeight="1" x14ac:dyDescent="0.2">
      <c r="A494" s="111"/>
      <c r="B494" s="111"/>
      <c r="C494" s="111"/>
      <c r="D494" s="147"/>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row>
    <row r="495" spans="1:41" ht="12.75" customHeight="1" x14ac:dyDescent="0.2">
      <c r="A495" s="111"/>
      <c r="B495" s="111"/>
      <c r="C495" s="111"/>
      <c r="D495" s="147"/>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row>
    <row r="496" spans="1:41" ht="12.75" customHeight="1" x14ac:dyDescent="0.2">
      <c r="A496" s="111"/>
      <c r="B496" s="111"/>
      <c r="C496" s="111"/>
      <c r="D496" s="147"/>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c r="AJ496" s="111"/>
      <c r="AK496" s="111"/>
      <c r="AL496" s="111"/>
      <c r="AM496" s="111"/>
      <c r="AN496" s="111"/>
      <c r="AO496" s="111"/>
    </row>
    <row r="497" spans="1:41" ht="12.75" customHeight="1" x14ac:dyDescent="0.2">
      <c r="A497" s="111"/>
      <c r="B497" s="111"/>
      <c r="C497" s="111"/>
      <c r="D497" s="147"/>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row>
    <row r="498" spans="1:41" ht="12.75" customHeight="1" x14ac:dyDescent="0.2">
      <c r="A498" s="111"/>
      <c r="B498" s="111"/>
      <c r="C498" s="111"/>
      <c r="D498" s="147"/>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row>
    <row r="499" spans="1:41" ht="12.75" customHeight="1" x14ac:dyDescent="0.2">
      <c r="A499" s="111"/>
      <c r="B499" s="111"/>
      <c r="C499" s="111"/>
      <c r="D499" s="147"/>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row>
    <row r="500" spans="1:41" ht="12.75" customHeight="1" x14ac:dyDescent="0.2">
      <c r="A500" s="111"/>
      <c r="B500" s="111"/>
      <c r="C500" s="111"/>
      <c r="D500" s="147"/>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c r="AJ500" s="111"/>
      <c r="AK500" s="111"/>
      <c r="AL500" s="111"/>
      <c r="AM500" s="111"/>
      <c r="AN500" s="111"/>
      <c r="AO500" s="111"/>
    </row>
    <row r="501" spans="1:41" ht="12.75" customHeight="1" x14ac:dyDescent="0.2">
      <c r="A501" s="111"/>
      <c r="B501" s="111"/>
      <c r="C501" s="111"/>
      <c r="D501" s="147"/>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c r="AJ501" s="111"/>
      <c r="AK501" s="111"/>
      <c r="AL501" s="111"/>
      <c r="AM501" s="111"/>
      <c r="AN501" s="111"/>
      <c r="AO501" s="111"/>
    </row>
    <row r="502" spans="1:41" ht="12.75" customHeight="1" x14ac:dyDescent="0.2">
      <c r="A502" s="111"/>
      <c r="B502" s="111"/>
      <c r="C502" s="111"/>
      <c r="D502" s="147"/>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row>
    <row r="503" spans="1:41" ht="12.75" customHeight="1" x14ac:dyDescent="0.2">
      <c r="A503" s="111"/>
      <c r="B503" s="111"/>
      <c r="C503" s="111"/>
      <c r="D503" s="147"/>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c r="AJ503" s="111"/>
      <c r="AK503" s="111"/>
      <c r="AL503" s="111"/>
      <c r="AM503" s="111"/>
      <c r="AN503" s="111"/>
      <c r="AO503" s="111"/>
    </row>
    <row r="504" spans="1:41" ht="12.75" customHeight="1" x14ac:dyDescent="0.2">
      <c r="A504" s="111"/>
      <c r="B504" s="111"/>
      <c r="C504" s="111"/>
      <c r="D504" s="147"/>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row>
    <row r="505" spans="1:41" ht="12.75" customHeight="1" x14ac:dyDescent="0.2">
      <c r="A505" s="111"/>
      <c r="B505" s="111"/>
      <c r="C505" s="111"/>
      <c r="D505" s="147"/>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row>
    <row r="506" spans="1:41" ht="12.75" customHeight="1" x14ac:dyDescent="0.2">
      <c r="A506" s="111"/>
      <c r="B506" s="111"/>
      <c r="C506" s="111"/>
      <c r="D506" s="147"/>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row>
    <row r="507" spans="1:41" ht="12.75" customHeight="1" x14ac:dyDescent="0.2">
      <c r="A507" s="111"/>
      <c r="B507" s="111"/>
      <c r="C507" s="111"/>
      <c r="D507" s="147"/>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row>
    <row r="508" spans="1:41" ht="12.75" customHeight="1" x14ac:dyDescent="0.2">
      <c r="A508" s="111"/>
      <c r="B508" s="111"/>
      <c r="C508" s="111"/>
      <c r="D508" s="147"/>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row>
    <row r="509" spans="1:41" ht="12.75" customHeight="1" x14ac:dyDescent="0.2">
      <c r="A509" s="111"/>
      <c r="B509" s="111"/>
      <c r="C509" s="111"/>
      <c r="D509" s="147"/>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row>
    <row r="510" spans="1:41" ht="12.75" customHeight="1" x14ac:dyDescent="0.2">
      <c r="A510" s="111"/>
      <c r="B510" s="111"/>
      <c r="C510" s="111"/>
      <c r="D510" s="147"/>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1"/>
      <c r="AN510" s="111"/>
      <c r="AO510" s="111"/>
    </row>
    <row r="511" spans="1:41" ht="12.75" customHeight="1" x14ac:dyDescent="0.2">
      <c r="A511" s="111"/>
      <c r="B511" s="111"/>
      <c r="C511" s="111"/>
      <c r="D511" s="147"/>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row>
    <row r="512" spans="1:41" ht="12.75" customHeight="1" x14ac:dyDescent="0.2">
      <c r="A512" s="111"/>
      <c r="B512" s="111"/>
      <c r="C512" s="111"/>
      <c r="D512" s="147"/>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row>
    <row r="513" spans="1:41" ht="12.75" customHeight="1" x14ac:dyDescent="0.2">
      <c r="A513" s="111"/>
      <c r="B513" s="111"/>
      <c r="C513" s="111"/>
      <c r="D513" s="147"/>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row>
    <row r="514" spans="1:41" ht="12.75" customHeight="1" x14ac:dyDescent="0.2">
      <c r="A514" s="111"/>
      <c r="B514" s="111"/>
      <c r="C514" s="111"/>
      <c r="D514" s="147"/>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row>
    <row r="515" spans="1:41" ht="12.75" customHeight="1" x14ac:dyDescent="0.2">
      <c r="A515" s="111"/>
      <c r="B515" s="111"/>
      <c r="C515" s="111"/>
      <c r="D515" s="147"/>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row>
    <row r="516" spans="1:41" ht="12.75" customHeight="1" x14ac:dyDescent="0.2">
      <c r="A516" s="111"/>
      <c r="B516" s="111"/>
      <c r="C516" s="111"/>
      <c r="D516" s="147"/>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row>
    <row r="517" spans="1:41" ht="12.75" customHeight="1" x14ac:dyDescent="0.2">
      <c r="A517" s="111"/>
      <c r="B517" s="111"/>
      <c r="C517" s="111"/>
      <c r="D517" s="147"/>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row>
    <row r="518" spans="1:41" ht="12.75" customHeight="1" x14ac:dyDescent="0.2">
      <c r="A518" s="111"/>
      <c r="B518" s="111"/>
      <c r="C518" s="111"/>
      <c r="D518" s="147"/>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row>
    <row r="519" spans="1:41" ht="12.75" customHeight="1" x14ac:dyDescent="0.2">
      <c r="A519" s="111"/>
      <c r="B519" s="111"/>
      <c r="C519" s="111"/>
      <c r="D519" s="147"/>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row>
    <row r="520" spans="1:41" ht="12.75" customHeight="1" x14ac:dyDescent="0.2">
      <c r="A520" s="111"/>
      <c r="B520" s="111"/>
      <c r="C520" s="111"/>
      <c r="D520" s="147"/>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c r="AJ520" s="111"/>
      <c r="AK520" s="111"/>
      <c r="AL520" s="111"/>
      <c r="AM520" s="111"/>
      <c r="AN520" s="111"/>
      <c r="AO520" s="111"/>
    </row>
    <row r="521" spans="1:41" ht="12.75" customHeight="1" x14ac:dyDescent="0.2">
      <c r="A521" s="111"/>
      <c r="B521" s="111"/>
      <c r="C521" s="111"/>
      <c r="D521" s="147"/>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c r="AJ521" s="111"/>
      <c r="AK521" s="111"/>
      <c r="AL521" s="111"/>
      <c r="AM521" s="111"/>
      <c r="AN521" s="111"/>
      <c r="AO521" s="111"/>
    </row>
    <row r="522" spans="1:41" ht="12.75" customHeight="1" x14ac:dyDescent="0.2">
      <c r="A522" s="111"/>
      <c r="B522" s="111"/>
      <c r="C522" s="111"/>
      <c r="D522" s="147"/>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row>
    <row r="523" spans="1:41" ht="12.75" customHeight="1" x14ac:dyDescent="0.2">
      <c r="A523" s="111"/>
      <c r="B523" s="111"/>
      <c r="C523" s="111"/>
      <c r="D523" s="147"/>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c r="AJ523" s="111"/>
      <c r="AK523" s="111"/>
      <c r="AL523" s="111"/>
      <c r="AM523" s="111"/>
      <c r="AN523" s="111"/>
      <c r="AO523" s="111"/>
    </row>
    <row r="524" spans="1:41" ht="12.75" customHeight="1" x14ac:dyDescent="0.2">
      <c r="A524" s="111"/>
      <c r="B524" s="111"/>
      <c r="C524" s="111"/>
      <c r="D524" s="147"/>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c r="AJ524" s="111"/>
      <c r="AK524" s="111"/>
      <c r="AL524" s="111"/>
      <c r="AM524" s="111"/>
      <c r="AN524" s="111"/>
      <c r="AO524" s="111"/>
    </row>
    <row r="525" spans="1:41" ht="12.75" customHeight="1" x14ac:dyDescent="0.2">
      <c r="A525" s="111"/>
      <c r="B525" s="111"/>
      <c r="C525" s="111"/>
      <c r="D525" s="147"/>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row>
    <row r="526" spans="1:41" ht="12.75" customHeight="1" x14ac:dyDescent="0.2">
      <c r="A526" s="111"/>
      <c r="B526" s="111"/>
      <c r="C526" s="111"/>
      <c r="D526" s="147"/>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row>
    <row r="527" spans="1:41" ht="12.75" customHeight="1" x14ac:dyDescent="0.2">
      <c r="A527" s="111"/>
      <c r="B527" s="111"/>
      <c r="C527" s="111"/>
      <c r="D527" s="147"/>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c r="AJ527" s="111"/>
      <c r="AK527" s="111"/>
      <c r="AL527" s="111"/>
      <c r="AM527" s="111"/>
      <c r="AN527" s="111"/>
      <c r="AO527" s="111"/>
    </row>
    <row r="528" spans="1:41" ht="12.75" customHeight="1" x14ac:dyDescent="0.2">
      <c r="A528" s="111"/>
      <c r="B528" s="111"/>
      <c r="C528" s="111"/>
      <c r="D528" s="147"/>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1"/>
      <c r="AN528" s="111"/>
      <c r="AO528" s="111"/>
    </row>
    <row r="529" spans="1:41" ht="12.75" customHeight="1" x14ac:dyDescent="0.2">
      <c r="A529" s="111"/>
      <c r="B529" s="111"/>
      <c r="C529" s="111"/>
      <c r="D529" s="147"/>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row>
    <row r="530" spans="1:41" ht="12.75" customHeight="1" x14ac:dyDescent="0.2">
      <c r="A530" s="111"/>
      <c r="B530" s="111"/>
      <c r="C530" s="111"/>
      <c r="D530" s="147"/>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row>
    <row r="531" spans="1:41" ht="12.75" customHeight="1" x14ac:dyDescent="0.2">
      <c r="A531" s="111"/>
      <c r="B531" s="111"/>
      <c r="C531" s="111"/>
      <c r="D531" s="147"/>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c r="AJ531" s="111"/>
      <c r="AK531" s="111"/>
      <c r="AL531" s="111"/>
      <c r="AM531" s="111"/>
      <c r="AN531" s="111"/>
      <c r="AO531" s="111"/>
    </row>
    <row r="532" spans="1:41" ht="12.75" customHeight="1" x14ac:dyDescent="0.2">
      <c r="A532" s="111"/>
      <c r="B532" s="111"/>
      <c r="C532" s="111"/>
      <c r="D532" s="147"/>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row>
    <row r="533" spans="1:41" ht="12.75" customHeight="1" x14ac:dyDescent="0.2">
      <c r="A533" s="111"/>
      <c r="B533" s="111"/>
      <c r="C533" s="111"/>
      <c r="D533" s="147"/>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row>
    <row r="534" spans="1:41" ht="12.75" customHeight="1" x14ac:dyDescent="0.2">
      <c r="A534" s="111"/>
      <c r="B534" s="111"/>
      <c r="C534" s="111"/>
      <c r="D534" s="147"/>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row>
    <row r="535" spans="1:41" ht="12.75" customHeight="1" x14ac:dyDescent="0.2">
      <c r="A535" s="111"/>
      <c r="B535" s="111"/>
      <c r="C535" s="111"/>
      <c r="D535" s="147"/>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c r="AJ535" s="111"/>
      <c r="AK535" s="111"/>
      <c r="AL535" s="111"/>
      <c r="AM535" s="111"/>
      <c r="AN535" s="111"/>
      <c r="AO535" s="111"/>
    </row>
    <row r="536" spans="1:41" ht="12.75" customHeight="1" x14ac:dyDescent="0.2">
      <c r="A536" s="111"/>
      <c r="B536" s="111"/>
      <c r="C536" s="111"/>
      <c r="D536" s="147"/>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c r="AJ536" s="111"/>
      <c r="AK536" s="111"/>
      <c r="AL536" s="111"/>
      <c r="AM536" s="111"/>
      <c r="AN536" s="111"/>
      <c r="AO536" s="111"/>
    </row>
    <row r="537" spans="1:41" ht="12.75" customHeight="1" x14ac:dyDescent="0.2">
      <c r="A537" s="111"/>
      <c r="B537" s="111"/>
      <c r="C537" s="111"/>
      <c r="D537" s="147"/>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row>
    <row r="538" spans="1:41" ht="12.75" customHeight="1" x14ac:dyDescent="0.2">
      <c r="A538" s="111"/>
      <c r="B538" s="111"/>
      <c r="C538" s="111"/>
      <c r="D538" s="147"/>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row>
    <row r="539" spans="1:41" ht="12.75" customHeight="1" x14ac:dyDescent="0.2">
      <c r="A539" s="111"/>
      <c r="B539" s="111"/>
      <c r="C539" s="111"/>
      <c r="D539" s="147"/>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row>
    <row r="540" spans="1:41" ht="12.75" customHeight="1" x14ac:dyDescent="0.2">
      <c r="A540" s="111"/>
      <c r="B540" s="111"/>
      <c r="C540" s="111"/>
      <c r="D540" s="147"/>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row>
    <row r="541" spans="1:41" ht="12.75" customHeight="1" x14ac:dyDescent="0.2">
      <c r="A541" s="111"/>
      <c r="B541" s="111"/>
      <c r="C541" s="111"/>
      <c r="D541" s="147"/>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row>
    <row r="542" spans="1:41" ht="12.75" customHeight="1" x14ac:dyDescent="0.2">
      <c r="A542" s="111"/>
      <c r="B542" s="111"/>
      <c r="C542" s="111"/>
      <c r="D542" s="147"/>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row>
    <row r="543" spans="1:41" ht="12.75" customHeight="1" x14ac:dyDescent="0.2">
      <c r="A543" s="111"/>
      <c r="B543" s="111"/>
      <c r="C543" s="111"/>
      <c r="D543" s="147"/>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row>
    <row r="544" spans="1:41" ht="12.75" customHeight="1" x14ac:dyDescent="0.2">
      <c r="A544" s="111"/>
      <c r="B544" s="111"/>
      <c r="C544" s="111"/>
      <c r="D544" s="147"/>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row>
    <row r="545" spans="1:41" ht="12.75" customHeight="1" x14ac:dyDescent="0.2">
      <c r="A545" s="111"/>
      <c r="B545" s="111"/>
      <c r="C545" s="111"/>
      <c r="D545" s="147"/>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row>
    <row r="546" spans="1:41" ht="12.75" customHeight="1" x14ac:dyDescent="0.2">
      <c r="A546" s="111"/>
      <c r="B546" s="111"/>
      <c r="C546" s="111"/>
      <c r="D546" s="147"/>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row>
    <row r="547" spans="1:41" ht="12.75" customHeight="1" x14ac:dyDescent="0.2">
      <c r="A547" s="111"/>
      <c r="B547" s="111"/>
      <c r="C547" s="111"/>
      <c r="D547" s="147"/>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c r="AJ547" s="111"/>
      <c r="AK547" s="111"/>
      <c r="AL547" s="111"/>
      <c r="AM547" s="111"/>
      <c r="AN547" s="111"/>
      <c r="AO547" s="111"/>
    </row>
    <row r="548" spans="1:41" ht="12.75" customHeight="1" x14ac:dyDescent="0.2">
      <c r="A548" s="111"/>
      <c r="B548" s="111"/>
      <c r="C548" s="111"/>
      <c r="D548" s="147"/>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c r="AJ548" s="111"/>
      <c r="AK548" s="111"/>
      <c r="AL548" s="111"/>
      <c r="AM548" s="111"/>
      <c r="AN548" s="111"/>
      <c r="AO548" s="111"/>
    </row>
    <row r="549" spans="1:41" ht="12.75" customHeight="1" x14ac:dyDescent="0.2">
      <c r="A549" s="111"/>
      <c r="B549" s="111"/>
      <c r="C549" s="111"/>
      <c r="D549" s="147"/>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c r="AJ549" s="111"/>
      <c r="AK549" s="111"/>
      <c r="AL549" s="111"/>
      <c r="AM549" s="111"/>
      <c r="AN549" s="111"/>
      <c r="AO549" s="111"/>
    </row>
    <row r="550" spans="1:41" ht="12.75" customHeight="1" x14ac:dyDescent="0.2">
      <c r="A550" s="111"/>
      <c r="B550" s="111"/>
      <c r="C550" s="111"/>
      <c r="D550" s="147"/>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c r="AJ550" s="111"/>
      <c r="AK550" s="111"/>
      <c r="AL550" s="111"/>
      <c r="AM550" s="111"/>
      <c r="AN550" s="111"/>
      <c r="AO550" s="111"/>
    </row>
    <row r="551" spans="1:41" ht="12.75" customHeight="1" x14ac:dyDescent="0.2">
      <c r="A551" s="111"/>
      <c r="B551" s="111"/>
      <c r="C551" s="111"/>
      <c r="D551" s="147"/>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c r="AJ551" s="111"/>
      <c r="AK551" s="111"/>
      <c r="AL551" s="111"/>
      <c r="AM551" s="111"/>
      <c r="AN551" s="111"/>
      <c r="AO551" s="111"/>
    </row>
    <row r="552" spans="1:41" ht="12.75" customHeight="1" x14ac:dyDescent="0.2">
      <c r="A552" s="111"/>
      <c r="B552" s="111"/>
      <c r="C552" s="111"/>
      <c r="D552" s="147"/>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row>
    <row r="553" spans="1:41" ht="12.75" customHeight="1" x14ac:dyDescent="0.2">
      <c r="A553" s="111"/>
      <c r="B553" s="111"/>
      <c r="C553" s="111"/>
      <c r="D553" s="147"/>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row>
    <row r="554" spans="1:41" ht="12.75" customHeight="1" x14ac:dyDescent="0.2">
      <c r="A554" s="111"/>
      <c r="B554" s="111"/>
      <c r="C554" s="111"/>
      <c r="D554" s="147"/>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row>
    <row r="555" spans="1:41" ht="12.75" customHeight="1" x14ac:dyDescent="0.2">
      <c r="A555" s="111"/>
      <c r="B555" s="111"/>
      <c r="C555" s="111"/>
      <c r="D555" s="147"/>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row>
    <row r="556" spans="1:41" ht="12.75" customHeight="1" x14ac:dyDescent="0.2">
      <c r="A556" s="111"/>
      <c r="B556" s="111"/>
      <c r="C556" s="111"/>
      <c r="D556" s="147"/>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row>
    <row r="557" spans="1:41" ht="12.75" customHeight="1" x14ac:dyDescent="0.2">
      <c r="A557" s="111"/>
      <c r="B557" s="111"/>
      <c r="C557" s="111"/>
      <c r="D557" s="147"/>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row>
    <row r="558" spans="1:41" ht="12.75" customHeight="1" x14ac:dyDescent="0.2">
      <c r="A558" s="111"/>
      <c r="B558" s="111"/>
      <c r="C558" s="111"/>
      <c r="D558" s="147"/>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row>
    <row r="559" spans="1:41" ht="12.75" customHeight="1" x14ac:dyDescent="0.2">
      <c r="A559" s="111"/>
      <c r="B559" s="111"/>
      <c r="C559" s="111"/>
      <c r="D559" s="147"/>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row>
    <row r="560" spans="1:41" ht="12.75" customHeight="1" x14ac:dyDescent="0.2">
      <c r="A560" s="111"/>
      <c r="B560" s="111"/>
      <c r="C560" s="111"/>
      <c r="D560" s="147"/>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row>
    <row r="561" spans="1:41" ht="12.75" customHeight="1" x14ac:dyDescent="0.2">
      <c r="A561" s="111"/>
      <c r="B561" s="111"/>
      <c r="C561" s="111"/>
      <c r="D561" s="147"/>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c r="AJ561" s="111"/>
      <c r="AK561" s="111"/>
      <c r="AL561" s="111"/>
      <c r="AM561" s="111"/>
      <c r="AN561" s="111"/>
      <c r="AO561" s="111"/>
    </row>
    <row r="562" spans="1:41" ht="12.75" customHeight="1" x14ac:dyDescent="0.2">
      <c r="A562" s="111"/>
      <c r="B562" s="111"/>
      <c r="C562" s="111"/>
      <c r="D562" s="147"/>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row>
    <row r="563" spans="1:41" ht="12.75" customHeight="1" x14ac:dyDescent="0.2">
      <c r="A563" s="111"/>
      <c r="B563" s="111"/>
      <c r="C563" s="111"/>
      <c r="D563" s="147"/>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c r="AJ563" s="111"/>
      <c r="AK563" s="111"/>
      <c r="AL563" s="111"/>
      <c r="AM563" s="111"/>
      <c r="AN563" s="111"/>
      <c r="AO563" s="111"/>
    </row>
    <row r="564" spans="1:41" ht="12.75" customHeight="1" x14ac:dyDescent="0.2">
      <c r="A564" s="111"/>
      <c r="B564" s="111"/>
      <c r="C564" s="111"/>
      <c r="D564" s="147"/>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row>
    <row r="565" spans="1:41" ht="12.75" customHeight="1" x14ac:dyDescent="0.2">
      <c r="A565" s="111"/>
      <c r="B565" s="111"/>
      <c r="C565" s="111"/>
      <c r="D565" s="147"/>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row>
    <row r="566" spans="1:41" ht="12.75" customHeight="1" x14ac:dyDescent="0.2">
      <c r="A566" s="111"/>
      <c r="B566" s="111"/>
      <c r="C566" s="111"/>
      <c r="D566" s="147"/>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row>
    <row r="567" spans="1:41" ht="12.75" customHeight="1" x14ac:dyDescent="0.2">
      <c r="A567" s="111"/>
      <c r="B567" s="111"/>
      <c r="C567" s="111"/>
      <c r="D567" s="147"/>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row>
    <row r="568" spans="1:41" ht="12.75" customHeight="1" x14ac:dyDescent="0.2">
      <c r="A568" s="111"/>
      <c r="B568" s="111"/>
      <c r="C568" s="111"/>
      <c r="D568" s="147"/>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row>
    <row r="569" spans="1:41" ht="12.75" customHeight="1" x14ac:dyDescent="0.2">
      <c r="A569" s="111"/>
      <c r="B569" s="111"/>
      <c r="C569" s="111"/>
      <c r="D569" s="147"/>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c r="AJ569" s="111"/>
      <c r="AK569" s="111"/>
      <c r="AL569" s="111"/>
      <c r="AM569" s="111"/>
      <c r="AN569" s="111"/>
      <c r="AO569" s="111"/>
    </row>
    <row r="570" spans="1:41" ht="12.75" customHeight="1" x14ac:dyDescent="0.2">
      <c r="A570" s="111"/>
      <c r="B570" s="111"/>
      <c r="C570" s="111"/>
      <c r="D570" s="147"/>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row>
    <row r="571" spans="1:41" ht="12.75" customHeight="1" x14ac:dyDescent="0.2">
      <c r="A571" s="111"/>
      <c r="B571" s="111"/>
      <c r="C571" s="111"/>
      <c r="D571" s="147"/>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row>
    <row r="572" spans="1:41" ht="12.75" customHeight="1" x14ac:dyDescent="0.2">
      <c r="A572" s="111"/>
      <c r="B572" s="111"/>
      <c r="C572" s="111"/>
      <c r="D572" s="147"/>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c r="AJ572" s="111"/>
      <c r="AK572" s="111"/>
      <c r="AL572" s="111"/>
      <c r="AM572" s="111"/>
      <c r="AN572" s="111"/>
      <c r="AO572" s="111"/>
    </row>
    <row r="573" spans="1:41" ht="12.75" customHeight="1" x14ac:dyDescent="0.2">
      <c r="A573" s="111"/>
      <c r="B573" s="111"/>
      <c r="C573" s="111"/>
      <c r="D573" s="147"/>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row>
    <row r="574" spans="1:41" ht="12.75" customHeight="1" x14ac:dyDescent="0.2">
      <c r="A574" s="111"/>
      <c r="B574" s="111"/>
      <c r="C574" s="111"/>
      <c r="D574" s="147"/>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row>
    <row r="575" spans="1:41" ht="12.75" customHeight="1" x14ac:dyDescent="0.2">
      <c r="A575" s="111"/>
      <c r="B575" s="111"/>
      <c r="C575" s="111"/>
      <c r="D575" s="147"/>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row>
    <row r="576" spans="1:41" ht="12.75" customHeight="1" x14ac:dyDescent="0.2">
      <c r="A576" s="111"/>
      <c r="B576" s="111"/>
      <c r="C576" s="111"/>
      <c r="D576" s="147"/>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row>
    <row r="577" spans="1:41" ht="12.75" customHeight="1" x14ac:dyDescent="0.2">
      <c r="A577" s="111"/>
      <c r="B577" s="111"/>
      <c r="C577" s="111"/>
      <c r="D577" s="147"/>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row>
    <row r="578" spans="1:41" ht="12.75" customHeight="1" x14ac:dyDescent="0.2">
      <c r="A578" s="111"/>
      <c r="B578" s="111"/>
      <c r="C578" s="111"/>
      <c r="D578" s="147"/>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row>
    <row r="579" spans="1:41" ht="12.75" customHeight="1" x14ac:dyDescent="0.2">
      <c r="A579" s="111"/>
      <c r="B579" s="111"/>
      <c r="C579" s="111"/>
      <c r="D579" s="147"/>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row>
    <row r="580" spans="1:41" ht="12.75" customHeight="1" x14ac:dyDescent="0.2">
      <c r="A580" s="111"/>
      <c r="B580" s="111"/>
      <c r="C580" s="111"/>
      <c r="D580" s="147"/>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row>
    <row r="581" spans="1:41" ht="12.75" customHeight="1" x14ac:dyDescent="0.2">
      <c r="A581" s="111"/>
      <c r="B581" s="111"/>
      <c r="C581" s="111"/>
      <c r="D581" s="147"/>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row>
    <row r="582" spans="1:41" ht="12.75" customHeight="1" x14ac:dyDescent="0.2">
      <c r="A582" s="111"/>
      <c r="B582" s="111"/>
      <c r="C582" s="111"/>
      <c r="D582" s="147"/>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row>
    <row r="583" spans="1:41" ht="12.75" customHeight="1" x14ac:dyDescent="0.2">
      <c r="A583" s="111"/>
      <c r="B583" s="111"/>
      <c r="C583" s="111"/>
      <c r="D583" s="147"/>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row>
    <row r="584" spans="1:41" ht="12.75" customHeight="1" x14ac:dyDescent="0.2">
      <c r="A584" s="111"/>
      <c r="B584" s="111"/>
      <c r="C584" s="111"/>
      <c r="D584" s="147"/>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row>
    <row r="585" spans="1:41" ht="12.75" customHeight="1" x14ac:dyDescent="0.2">
      <c r="A585" s="111"/>
      <c r="B585" s="111"/>
      <c r="C585" s="111"/>
      <c r="D585" s="147"/>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row>
    <row r="586" spans="1:41" ht="12.75" customHeight="1" x14ac:dyDescent="0.2">
      <c r="A586" s="111"/>
      <c r="B586" s="111"/>
      <c r="C586" s="111"/>
      <c r="D586" s="147"/>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row>
    <row r="587" spans="1:41" ht="12.75" customHeight="1" x14ac:dyDescent="0.2">
      <c r="A587" s="111"/>
      <c r="B587" s="111"/>
      <c r="C587" s="111"/>
      <c r="D587" s="147"/>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row>
    <row r="588" spans="1:41" ht="12.75" customHeight="1" x14ac:dyDescent="0.2">
      <c r="A588" s="111"/>
      <c r="B588" s="111"/>
      <c r="C588" s="111"/>
      <c r="D588" s="147"/>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row>
    <row r="589" spans="1:41" ht="12.75" customHeight="1" x14ac:dyDescent="0.2">
      <c r="A589" s="111"/>
      <c r="B589" s="111"/>
      <c r="C589" s="111"/>
      <c r="D589" s="147"/>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row>
    <row r="590" spans="1:41" ht="12.75" customHeight="1" x14ac:dyDescent="0.2">
      <c r="A590" s="111"/>
      <c r="B590" s="111"/>
      <c r="C590" s="111"/>
      <c r="D590" s="147"/>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row>
    <row r="591" spans="1:41" ht="12.75" customHeight="1" x14ac:dyDescent="0.2">
      <c r="A591" s="111"/>
      <c r="B591" s="111"/>
      <c r="C591" s="111"/>
      <c r="D591" s="147"/>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row>
    <row r="592" spans="1:41" ht="12.75" customHeight="1" x14ac:dyDescent="0.2">
      <c r="A592" s="111"/>
      <c r="B592" s="111"/>
      <c r="C592" s="111"/>
      <c r="D592" s="147"/>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row>
    <row r="593" spans="1:41" ht="12.75" customHeight="1" x14ac:dyDescent="0.2">
      <c r="A593" s="111"/>
      <c r="B593" s="111"/>
      <c r="C593" s="111"/>
      <c r="D593" s="147"/>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row>
    <row r="594" spans="1:41" ht="12.75" customHeight="1" x14ac:dyDescent="0.2">
      <c r="A594" s="111"/>
      <c r="B594" s="111"/>
      <c r="C594" s="111"/>
      <c r="D594" s="147"/>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row>
    <row r="595" spans="1:41" ht="12.75" customHeight="1" x14ac:dyDescent="0.2">
      <c r="A595" s="111"/>
      <c r="B595" s="111"/>
      <c r="C595" s="111"/>
      <c r="D595" s="147"/>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row>
    <row r="596" spans="1:41" ht="12.75" customHeight="1" x14ac:dyDescent="0.2">
      <c r="A596" s="111"/>
      <c r="B596" s="111"/>
      <c r="C596" s="111"/>
      <c r="D596" s="147"/>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row>
    <row r="597" spans="1:41" ht="12.75" customHeight="1" x14ac:dyDescent="0.2">
      <c r="A597" s="111"/>
      <c r="B597" s="111"/>
      <c r="C597" s="111"/>
      <c r="D597" s="147"/>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row>
    <row r="598" spans="1:41" ht="12.75" customHeight="1" x14ac:dyDescent="0.2">
      <c r="A598" s="111"/>
      <c r="B598" s="111"/>
      <c r="C598" s="111"/>
      <c r="D598" s="147"/>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row>
    <row r="599" spans="1:41" ht="12.75" customHeight="1" x14ac:dyDescent="0.2">
      <c r="A599" s="111"/>
      <c r="B599" s="111"/>
      <c r="C599" s="111"/>
      <c r="D599" s="147"/>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row>
    <row r="600" spans="1:41" ht="12.75" customHeight="1" x14ac:dyDescent="0.2">
      <c r="A600" s="111"/>
      <c r="B600" s="111"/>
      <c r="C600" s="111"/>
      <c r="D600" s="147"/>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row>
    <row r="601" spans="1:41" ht="12.75" customHeight="1" x14ac:dyDescent="0.2">
      <c r="A601" s="111"/>
      <c r="B601" s="111"/>
      <c r="C601" s="111"/>
      <c r="D601" s="147"/>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row>
    <row r="602" spans="1:41" ht="12.75" customHeight="1" x14ac:dyDescent="0.2">
      <c r="A602" s="111"/>
      <c r="B602" s="111"/>
      <c r="C602" s="111"/>
      <c r="D602" s="147"/>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row>
    <row r="603" spans="1:41" ht="12.75" customHeight="1" x14ac:dyDescent="0.2">
      <c r="A603" s="111"/>
      <c r="B603" s="111"/>
      <c r="C603" s="111"/>
      <c r="D603" s="147"/>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row>
    <row r="604" spans="1:41" ht="12.75" customHeight="1" x14ac:dyDescent="0.2">
      <c r="A604" s="111"/>
      <c r="B604" s="111"/>
      <c r="C604" s="111"/>
      <c r="D604" s="147"/>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row>
    <row r="605" spans="1:41" ht="12.75" customHeight="1" x14ac:dyDescent="0.2">
      <c r="A605" s="111"/>
      <c r="B605" s="111"/>
      <c r="C605" s="111"/>
      <c r="D605" s="147"/>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row>
    <row r="606" spans="1:41" ht="12.75" customHeight="1" x14ac:dyDescent="0.2">
      <c r="A606" s="111"/>
      <c r="B606" s="111"/>
      <c r="C606" s="111"/>
      <c r="D606" s="147"/>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row>
    <row r="607" spans="1:41" ht="12.75" customHeight="1" x14ac:dyDescent="0.2">
      <c r="A607" s="111"/>
      <c r="B607" s="111"/>
      <c r="C607" s="111"/>
      <c r="D607" s="147"/>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row>
    <row r="608" spans="1:41" ht="12.75" customHeight="1" x14ac:dyDescent="0.2">
      <c r="A608" s="111"/>
      <c r="B608" s="111"/>
      <c r="C608" s="111"/>
      <c r="D608" s="147"/>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row>
    <row r="609" spans="1:41" ht="12.75" customHeight="1" x14ac:dyDescent="0.2">
      <c r="A609" s="111"/>
      <c r="B609" s="111"/>
      <c r="C609" s="111"/>
      <c r="D609" s="147"/>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row>
    <row r="610" spans="1:41" ht="12.75" customHeight="1" x14ac:dyDescent="0.2">
      <c r="A610" s="111"/>
      <c r="B610" s="111"/>
      <c r="C610" s="111"/>
      <c r="D610" s="147"/>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row>
    <row r="611" spans="1:41" ht="12.75" customHeight="1" x14ac:dyDescent="0.2">
      <c r="A611" s="111"/>
      <c r="B611" s="111"/>
      <c r="C611" s="111"/>
      <c r="D611" s="147"/>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row>
    <row r="612" spans="1:41" ht="12.75" customHeight="1" x14ac:dyDescent="0.2">
      <c r="A612" s="111"/>
      <c r="B612" s="111"/>
      <c r="C612" s="111"/>
      <c r="D612" s="147"/>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row>
    <row r="613" spans="1:41" ht="12.75" customHeight="1" x14ac:dyDescent="0.2">
      <c r="A613" s="111"/>
      <c r="B613" s="111"/>
      <c r="C613" s="111"/>
      <c r="D613" s="147"/>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c r="AJ613" s="111"/>
      <c r="AK613" s="111"/>
      <c r="AL613" s="111"/>
      <c r="AM613" s="111"/>
      <c r="AN613" s="111"/>
      <c r="AO613" s="111"/>
    </row>
    <row r="614" spans="1:41" ht="12.75" customHeight="1" x14ac:dyDescent="0.2">
      <c r="A614" s="111"/>
      <c r="B614" s="111"/>
      <c r="C614" s="111"/>
      <c r="D614" s="147"/>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row>
    <row r="615" spans="1:41" ht="12.75" customHeight="1" x14ac:dyDescent="0.2">
      <c r="A615" s="111"/>
      <c r="B615" s="111"/>
      <c r="C615" s="111"/>
      <c r="D615" s="147"/>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row>
    <row r="616" spans="1:41" ht="12.75" customHeight="1" x14ac:dyDescent="0.2">
      <c r="A616" s="111"/>
      <c r="B616" s="111"/>
      <c r="C616" s="111"/>
      <c r="D616" s="147"/>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row>
    <row r="617" spans="1:41" ht="12.75" customHeight="1" x14ac:dyDescent="0.2">
      <c r="A617" s="111"/>
      <c r="B617" s="111"/>
      <c r="C617" s="111"/>
      <c r="D617" s="147"/>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row>
    <row r="618" spans="1:41" ht="12.75" customHeight="1" x14ac:dyDescent="0.2">
      <c r="A618" s="111"/>
      <c r="B618" s="111"/>
      <c r="C618" s="111"/>
      <c r="D618" s="147"/>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row>
    <row r="619" spans="1:41" ht="12.75" customHeight="1" x14ac:dyDescent="0.2">
      <c r="A619" s="111"/>
      <c r="B619" s="111"/>
      <c r="C619" s="111"/>
      <c r="D619" s="147"/>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row>
    <row r="620" spans="1:41" ht="12.75" customHeight="1" x14ac:dyDescent="0.2">
      <c r="A620" s="111"/>
      <c r="B620" s="111"/>
      <c r="C620" s="111"/>
      <c r="D620" s="147"/>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row>
    <row r="621" spans="1:41" ht="12.75" customHeight="1" x14ac:dyDescent="0.2">
      <c r="A621" s="111"/>
      <c r="B621" s="111"/>
      <c r="C621" s="111"/>
      <c r="D621" s="147"/>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row>
    <row r="622" spans="1:41" ht="12.75" customHeight="1" x14ac:dyDescent="0.2">
      <c r="A622" s="111"/>
      <c r="B622" s="111"/>
      <c r="C622" s="111"/>
      <c r="D622" s="147"/>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row>
    <row r="623" spans="1:41" ht="12.75" customHeight="1" x14ac:dyDescent="0.2">
      <c r="A623" s="111"/>
      <c r="B623" s="111"/>
      <c r="C623" s="111"/>
      <c r="D623" s="147"/>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row>
    <row r="624" spans="1:41" ht="12.75" customHeight="1" x14ac:dyDescent="0.2">
      <c r="A624" s="111"/>
      <c r="B624" s="111"/>
      <c r="C624" s="111"/>
      <c r="D624" s="147"/>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row>
    <row r="625" spans="1:41" ht="12.75" customHeight="1" x14ac:dyDescent="0.2">
      <c r="A625" s="111"/>
      <c r="B625" s="111"/>
      <c r="C625" s="111"/>
      <c r="D625" s="147"/>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row>
    <row r="626" spans="1:41" ht="12.75" customHeight="1" x14ac:dyDescent="0.2">
      <c r="A626" s="111"/>
      <c r="B626" s="111"/>
      <c r="C626" s="111"/>
      <c r="D626" s="147"/>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row>
    <row r="627" spans="1:41" ht="12.75" customHeight="1" x14ac:dyDescent="0.2">
      <c r="A627" s="111"/>
      <c r="B627" s="111"/>
      <c r="C627" s="111"/>
      <c r="D627" s="147"/>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row>
    <row r="628" spans="1:41" ht="12.75" customHeight="1" x14ac:dyDescent="0.2">
      <c r="A628" s="111"/>
      <c r="B628" s="111"/>
      <c r="C628" s="111"/>
      <c r="D628" s="147"/>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row>
    <row r="629" spans="1:41" ht="12.75" customHeight="1" x14ac:dyDescent="0.2">
      <c r="A629" s="111"/>
      <c r="B629" s="111"/>
      <c r="C629" s="111"/>
      <c r="D629" s="147"/>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row>
    <row r="630" spans="1:41" ht="12.75" customHeight="1" x14ac:dyDescent="0.2">
      <c r="A630" s="111"/>
      <c r="B630" s="111"/>
      <c r="C630" s="111"/>
      <c r="D630" s="147"/>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c r="AJ630" s="111"/>
      <c r="AK630" s="111"/>
      <c r="AL630" s="111"/>
      <c r="AM630" s="111"/>
      <c r="AN630" s="111"/>
      <c r="AO630" s="111"/>
    </row>
    <row r="631" spans="1:41" ht="12.75" customHeight="1" x14ac:dyDescent="0.2">
      <c r="A631" s="111"/>
      <c r="B631" s="111"/>
      <c r="C631" s="111"/>
      <c r="D631" s="147"/>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row>
    <row r="632" spans="1:41" ht="12.75" customHeight="1" x14ac:dyDescent="0.2">
      <c r="A632" s="111"/>
      <c r="B632" s="111"/>
      <c r="C632" s="111"/>
      <c r="D632" s="147"/>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row>
    <row r="633" spans="1:41" ht="12.75" customHeight="1" x14ac:dyDescent="0.2">
      <c r="A633" s="111"/>
      <c r="B633" s="111"/>
      <c r="C633" s="111"/>
      <c r="D633" s="147"/>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row>
    <row r="634" spans="1:41" ht="12.75" customHeight="1" x14ac:dyDescent="0.2">
      <c r="A634" s="111"/>
      <c r="B634" s="111"/>
      <c r="C634" s="111"/>
      <c r="D634" s="147"/>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111"/>
      <c r="AM634" s="111"/>
      <c r="AN634" s="111"/>
      <c r="AO634" s="111"/>
    </row>
    <row r="635" spans="1:41" ht="12.75" customHeight="1" x14ac:dyDescent="0.2">
      <c r="A635" s="111"/>
      <c r="B635" s="111"/>
      <c r="C635" s="111"/>
      <c r="D635" s="147"/>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row>
    <row r="636" spans="1:41" ht="12.75" customHeight="1" x14ac:dyDescent="0.2">
      <c r="A636" s="111"/>
      <c r="B636" s="111"/>
      <c r="C636" s="111"/>
      <c r="D636" s="147"/>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c r="AJ636" s="111"/>
      <c r="AK636" s="111"/>
      <c r="AL636" s="111"/>
      <c r="AM636" s="111"/>
      <c r="AN636" s="111"/>
      <c r="AO636" s="111"/>
    </row>
    <row r="637" spans="1:41" ht="12.75" customHeight="1" x14ac:dyDescent="0.2">
      <c r="A637" s="111"/>
      <c r="B637" s="111"/>
      <c r="C637" s="111"/>
      <c r="D637" s="147"/>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c r="AJ637" s="111"/>
      <c r="AK637" s="111"/>
      <c r="AL637" s="111"/>
      <c r="AM637" s="111"/>
      <c r="AN637" s="111"/>
      <c r="AO637" s="111"/>
    </row>
    <row r="638" spans="1:41" ht="12.75" customHeight="1" x14ac:dyDescent="0.2">
      <c r="A638" s="111"/>
      <c r="B638" s="111"/>
      <c r="C638" s="111"/>
      <c r="D638" s="147"/>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row>
    <row r="639" spans="1:41" ht="12.75" customHeight="1" x14ac:dyDescent="0.2">
      <c r="A639" s="111"/>
      <c r="B639" s="111"/>
      <c r="C639" s="111"/>
      <c r="D639" s="147"/>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row>
    <row r="640" spans="1:41" ht="12.75" customHeight="1" x14ac:dyDescent="0.2">
      <c r="A640" s="111"/>
      <c r="B640" s="111"/>
      <c r="C640" s="111"/>
      <c r="D640" s="147"/>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row>
    <row r="641" spans="1:41" ht="12.75" customHeight="1" x14ac:dyDescent="0.2">
      <c r="A641" s="111"/>
      <c r="B641" s="111"/>
      <c r="C641" s="111"/>
      <c r="D641" s="147"/>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row>
    <row r="642" spans="1:41" ht="12.75" customHeight="1" x14ac:dyDescent="0.2">
      <c r="A642" s="111"/>
      <c r="B642" s="111"/>
      <c r="C642" s="111"/>
      <c r="D642" s="147"/>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row>
    <row r="643" spans="1:41" ht="12.75" customHeight="1" x14ac:dyDescent="0.2">
      <c r="A643" s="111"/>
      <c r="B643" s="111"/>
      <c r="C643" s="111"/>
      <c r="D643" s="147"/>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row>
    <row r="644" spans="1:41" ht="12.75" customHeight="1" x14ac:dyDescent="0.2">
      <c r="A644" s="111"/>
      <c r="B644" s="111"/>
      <c r="C644" s="111"/>
      <c r="D644" s="147"/>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row>
    <row r="645" spans="1:41" ht="12.75" customHeight="1" x14ac:dyDescent="0.2">
      <c r="A645" s="111"/>
      <c r="B645" s="111"/>
      <c r="C645" s="111"/>
      <c r="D645" s="147"/>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row>
    <row r="646" spans="1:41" ht="12.75" customHeight="1" x14ac:dyDescent="0.2">
      <c r="A646" s="111"/>
      <c r="B646" s="111"/>
      <c r="C646" s="111"/>
      <c r="D646" s="147"/>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c r="AJ646" s="111"/>
      <c r="AK646" s="111"/>
      <c r="AL646" s="111"/>
      <c r="AM646" s="111"/>
      <c r="AN646" s="111"/>
      <c r="AO646" s="111"/>
    </row>
    <row r="647" spans="1:41" ht="12.75" customHeight="1" x14ac:dyDescent="0.2">
      <c r="A647" s="111"/>
      <c r="B647" s="111"/>
      <c r="C647" s="111"/>
      <c r="D647" s="147"/>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c r="AJ647" s="111"/>
      <c r="AK647" s="111"/>
      <c r="AL647" s="111"/>
      <c r="AM647" s="111"/>
      <c r="AN647" s="111"/>
      <c r="AO647" s="111"/>
    </row>
    <row r="648" spans="1:41" ht="12.75" customHeight="1" x14ac:dyDescent="0.2">
      <c r="A648" s="111"/>
      <c r="B648" s="111"/>
      <c r="C648" s="111"/>
      <c r="D648" s="147"/>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1"/>
      <c r="AN648" s="111"/>
      <c r="AO648" s="111"/>
    </row>
    <row r="649" spans="1:41" ht="12.75" customHeight="1" x14ac:dyDescent="0.2">
      <c r="A649" s="111"/>
      <c r="B649" s="111"/>
      <c r="C649" s="111"/>
      <c r="D649" s="147"/>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row>
    <row r="650" spans="1:41" ht="12.75" customHeight="1" x14ac:dyDescent="0.2">
      <c r="A650" s="111"/>
      <c r="B650" s="111"/>
      <c r="C650" s="111"/>
      <c r="D650" s="147"/>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row>
    <row r="651" spans="1:41" ht="12.75" customHeight="1" x14ac:dyDescent="0.2">
      <c r="A651" s="111"/>
      <c r="B651" s="111"/>
      <c r="C651" s="111"/>
      <c r="D651" s="147"/>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row>
    <row r="652" spans="1:41" ht="12.75" customHeight="1" x14ac:dyDescent="0.2">
      <c r="A652" s="111"/>
      <c r="B652" s="111"/>
      <c r="C652" s="111"/>
      <c r="D652" s="147"/>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row>
    <row r="653" spans="1:41" ht="12.75" customHeight="1" x14ac:dyDescent="0.2">
      <c r="A653" s="111"/>
      <c r="B653" s="111"/>
      <c r="C653" s="111"/>
      <c r="D653" s="147"/>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row>
    <row r="654" spans="1:41" ht="12.75" customHeight="1" x14ac:dyDescent="0.2">
      <c r="A654" s="111"/>
      <c r="B654" s="111"/>
      <c r="C654" s="111"/>
      <c r="D654" s="147"/>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row>
    <row r="655" spans="1:41" ht="12.75" customHeight="1" x14ac:dyDescent="0.2">
      <c r="A655" s="111"/>
      <c r="B655" s="111"/>
      <c r="C655" s="111"/>
      <c r="D655" s="147"/>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row>
    <row r="656" spans="1:41" ht="12.75" customHeight="1" x14ac:dyDescent="0.2">
      <c r="A656" s="111"/>
      <c r="B656" s="111"/>
      <c r="C656" s="111"/>
      <c r="D656" s="147"/>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c r="AJ656" s="111"/>
      <c r="AK656" s="111"/>
      <c r="AL656" s="111"/>
      <c r="AM656" s="111"/>
      <c r="AN656" s="111"/>
      <c r="AO656" s="111"/>
    </row>
    <row r="657" spans="1:41" ht="12.75" customHeight="1" x14ac:dyDescent="0.2">
      <c r="A657" s="111"/>
      <c r="B657" s="111"/>
      <c r="C657" s="111"/>
      <c r="D657" s="147"/>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row>
    <row r="658" spans="1:41" ht="12.75" customHeight="1" x14ac:dyDescent="0.2">
      <c r="A658" s="111"/>
      <c r="B658" s="111"/>
      <c r="C658" s="111"/>
      <c r="D658" s="147"/>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row>
    <row r="659" spans="1:41" ht="12.75" customHeight="1" x14ac:dyDescent="0.2">
      <c r="A659" s="111"/>
      <c r="B659" s="111"/>
      <c r="C659" s="111"/>
      <c r="D659" s="147"/>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c r="AJ659" s="111"/>
      <c r="AK659" s="111"/>
      <c r="AL659" s="111"/>
      <c r="AM659" s="111"/>
      <c r="AN659" s="111"/>
      <c r="AO659" s="111"/>
    </row>
    <row r="660" spans="1:41" ht="12.75" customHeight="1" x14ac:dyDescent="0.2">
      <c r="A660" s="111"/>
      <c r="B660" s="111"/>
      <c r="C660" s="111"/>
      <c r="D660" s="147"/>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row>
    <row r="661" spans="1:41" ht="12.75" customHeight="1" x14ac:dyDescent="0.2">
      <c r="A661" s="111"/>
      <c r="B661" s="111"/>
      <c r="C661" s="111"/>
      <c r="D661" s="147"/>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row>
    <row r="662" spans="1:41" ht="12.75" customHeight="1" x14ac:dyDescent="0.2">
      <c r="A662" s="111"/>
      <c r="B662" s="111"/>
      <c r="C662" s="111"/>
      <c r="D662" s="147"/>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row>
    <row r="663" spans="1:41" ht="12.75" customHeight="1" x14ac:dyDescent="0.2">
      <c r="A663" s="111"/>
      <c r="B663" s="111"/>
      <c r="C663" s="111"/>
      <c r="D663" s="147"/>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row>
    <row r="664" spans="1:41" ht="12.75" customHeight="1" x14ac:dyDescent="0.2">
      <c r="A664" s="111"/>
      <c r="B664" s="111"/>
      <c r="C664" s="111"/>
      <c r="D664" s="147"/>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row>
    <row r="665" spans="1:41" ht="12.75" customHeight="1" x14ac:dyDescent="0.2">
      <c r="A665" s="111"/>
      <c r="B665" s="111"/>
      <c r="C665" s="111"/>
      <c r="D665" s="147"/>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1"/>
      <c r="AN665" s="111"/>
      <c r="AO665" s="111"/>
    </row>
    <row r="666" spans="1:41" ht="12.75" customHeight="1" x14ac:dyDescent="0.2">
      <c r="A666" s="111"/>
      <c r="B666" s="111"/>
      <c r="C666" s="111"/>
      <c r="D666" s="147"/>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row>
    <row r="667" spans="1:41" ht="12.75" customHeight="1" x14ac:dyDescent="0.2">
      <c r="A667" s="111"/>
      <c r="B667" s="111"/>
      <c r="C667" s="111"/>
      <c r="D667" s="147"/>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row>
    <row r="668" spans="1:41" ht="12.75" customHeight="1" x14ac:dyDescent="0.2">
      <c r="A668" s="111"/>
      <c r="B668" s="111"/>
      <c r="C668" s="111"/>
      <c r="D668" s="147"/>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row>
    <row r="669" spans="1:41" ht="12.75" customHeight="1" x14ac:dyDescent="0.2">
      <c r="A669" s="111"/>
      <c r="B669" s="111"/>
      <c r="C669" s="111"/>
      <c r="D669" s="147"/>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row>
    <row r="670" spans="1:41" ht="12.75" customHeight="1" x14ac:dyDescent="0.2">
      <c r="A670" s="111"/>
      <c r="B670" s="111"/>
      <c r="C670" s="111"/>
      <c r="D670" s="147"/>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row>
    <row r="671" spans="1:41" ht="12.75" customHeight="1" x14ac:dyDescent="0.2">
      <c r="A671" s="111"/>
      <c r="B671" s="111"/>
      <c r="C671" s="111"/>
      <c r="D671" s="147"/>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row>
    <row r="672" spans="1:41" ht="12.75" customHeight="1" x14ac:dyDescent="0.2">
      <c r="A672" s="111"/>
      <c r="B672" s="111"/>
      <c r="C672" s="111"/>
      <c r="D672" s="147"/>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row>
    <row r="673" spans="1:41" ht="12.75" customHeight="1" x14ac:dyDescent="0.2">
      <c r="A673" s="111"/>
      <c r="B673" s="111"/>
      <c r="C673" s="111"/>
      <c r="D673" s="147"/>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row>
    <row r="674" spans="1:41" ht="12.75" customHeight="1" x14ac:dyDescent="0.2">
      <c r="A674" s="111"/>
      <c r="B674" s="111"/>
      <c r="C674" s="111"/>
      <c r="D674" s="147"/>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row>
    <row r="675" spans="1:41" ht="12.75" customHeight="1" x14ac:dyDescent="0.2">
      <c r="A675" s="111"/>
      <c r="B675" s="111"/>
      <c r="C675" s="111"/>
      <c r="D675" s="147"/>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c r="AJ675" s="111"/>
      <c r="AK675" s="111"/>
      <c r="AL675" s="111"/>
      <c r="AM675" s="111"/>
      <c r="AN675" s="111"/>
      <c r="AO675" s="111"/>
    </row>
    <row r="676" spans="1:41" ht="12.75" customHeight="1" x14ac:dyDescent="0.2">
      <c r="A676" s="111"/>
      <c r="B676" s="111"/>
      <c r="C676" s="111"/>
      <c r="D676" s="147"/>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row>
    <row r="677" spans="1:41" ht="12.75" customHeight="1" x14ac:dyDescent="0.2">
      <c r="A677" s="111"/>
      <c r="B677" s="111"/>
      <c r="C677" s="111"/>
      <c r="D677" s="147"/>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row>
    <row r="678" spans="1:41" ht="12.75" customHeight="1" x14ac:dyDescent="0.2">
      <c r="A678" s="111"/>
      <c r="B678" s="111"/>
      <c r="C678" s="111"/>
      <c r="D678" s="147"/>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row>
    <row r="679" spans="1:41" ht="12.75" customHeight="1" x14ac:dyDescent="0.2">
      <c r="A679" s="111"/>
      <c r="B679" s="111"/>
      <c r="C679" s="111"/>
      <c r="D679" s="147"/>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row>
    <row r="680" spans="1:41" ht="12.75" customHeight="1" x14ac:dyDescent="0.2">
      <c r="A680" s="111"/>
      <c r="B680" s="111"/>
      <c r="C680" s="111"/>
      <c r="D680" s="147"/>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row>
    <row r="681" spans="1:41" ht="12.75" customHeight="1" x14ac:dyDescent="0.2">
      <c r="A681" s="111"/>
      <c r="B681" s="111"/>
      <c r="C681" s="111"/>
      <c r="D681" s="147"/>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row>
    <row r="682" spans="1:41" ht="12.75" customHeight="1" x14ac:dyDescent="0.2">
      <c r="A682" s="111"/>
      <c r="B682" s="111"/>
      <c r="C682" s="111"/>
      <c r="D682" s="147"/>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row>
    <row r="683" spans="1:41" ht="12.75" customHeight="1" x14ac:dyDescent="0.2">
      <c r="A683" s="111"/>
      <c r="B683" s="111"/>
      <c r="C683" s="111"/>
      <c r="D683" s="147"/>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c r="AJ683" s="111"/>
      <c r="AK683" s="111"/>
      <c r="AL683" s="111"/>
      <c r="AM683" s="111"/>
      <c r="AN683" s="111"/>
      <c r="AO683" s="111"/>
    </row>
    <row r="684" spans="1:41" ht="12.75" customHeight="1" x14ac:dyDescent="0.2">
      <c r="A684" s="111"/>
      <c r="B684" s="111"/>
      <c r="C684" s="111"/>
      <c r="D684" s="147"/>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row>
    <row r="685" spans="1:41" ht="12.75" customHeight="1" x14ac:dyDescent="0.2">
      <c r="A685" s="111"/>
      <c r="B685" s="111"/>
      <c r="C685" s="111"/>
      <c r="D685" s="147"/>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c r="AJ685" s="111"/>
      <c r="AK685" s="111"/>
      <c r="AL685" s="111"/>
      <c r="AM685" s="111"/>
      <c r="AN685" s="111"/>
      <c r="AO685" s="111"/>
    </row>
    <row r="686" spans="1:41" ht="12.75" customHeight="1" x14ac:dyDescent="0.2">
      <c r="A686" s="111"/>
      <c r="B686" s="111"/>
      <c r="C686" s="111"/>
      <c r="D686" s="147"/>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row>
    <row r="687" spans="1:41" ht="12.75" customHeight="1" x14ac:dyDescent="0.2">
      <c r="A687" s="111"/>
      <c r="B687" s="111"/>
      <c r="C687" s="111"/>
      <c r="D687" s="147"/>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c r="AJ687" s="111"/>
      <c r="AK687" s="111"/>
      <c r="AL687" s="111"/>
      <c r="AM687" s="111"/>
      <c r="AN687" s="111"/>
      <c r="AO687" s="111"/>
    </row>
    <row r="688" spans="1:41" ht="12.75" customHeight="1" x14ac:dyDescent="0.2">
      <c r="A688" s="111"/>
      <c r="B688" s="111"/>
      <c r="C688" s="111"/>
      <c r="D688" s="147"/>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c r="AJ688" s="111"/>
      <c r="AK688" s="111"/>
      <c r="AL688" s="111"/>
      <c r="AM688" s="111"/>
      <c r="AN688" s="111"/>
      <c r="AO688" s="111"/>
    </row>
    <row r="689" spans="1:41" ht="12.75" customHeight="1" x14ac:dyDescent="0.2">
      <c r="A689" s="111"/>
      <c r="B689" s="111"/>
      <c r="C689" s="111"/>
      <c r="D689" s="147"/>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c r="AJ689" s="111"/>
      <c r="AK689" s="111"/>
      <c r="AL689" s="111"/>
      <c r="AM689" s="111"/>
      <c r="AN689" s="111"/>
      <c r="AO689" s="111"/>
    </row>
    <row r="690" spans="1:41" ht="12.75" customHeight="1" x14ac:dyDescent="0.2">
      <c r="A690" s="111"/>
      <c r="B690" s="111"/>
      <c r="C690" s="111"/>
      <c r="D690" s="147"/>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c r="AJ690" s="111"/>
      <c r="AK690" s="111"/>
      <c r="AL690" s="111"/>
      <c r="AM690" s="111"/>
      <c r="AN690" s="111"/>
      <c r="AO690" s="111"/>
    </row>
    <row r="691" spans="1:41" ht="12.75" customHeight="1" x14ac:dyDescent="0.2">
      <c r="A691" s="111"/>
      <c r="B691" s="111"/>
      <c r="C691" s="111"/>
      <c r="D691" s="147"/>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c r="AJ691" s="111"/>
      <c r="AK691" s="111"/>
      <c r="AL691" s="111"/>
      <c r="AM691" s="111"/>
      <c r="AN691" s="111"/>
      <c r="AO691" s="111"/>
    </row>
    <row r="692" spans="1:41" ht="12.75" customHeight="1" x14ac:dyDescent="0.2">
      <c r="A692" s="111"/>
      <c r="B692" s="111"/>
      <c r="C692" s="111"/>
      <c r="D692" s="147"/>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c r="AJ692" s="111"/>
      <c r="AK692" s="111"/>
      <c r="AL692" s="111"/>
      <c r="AM692" s="111"/>
      <c r="AN692" s="111"/>
      <c r="AO692" s="111"/>
    </row>
    <row r="693" spans="1:41" ht="12.75" customHeight="1" x14ac:dyDescent="0.2">
      <c r="A693" s="111"/>
      <c r="B693" s="111"/>
      <c r="C693" s="111"/>
      <c r="D693" s="147"/>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c r="AJ693" s="111"/>
      <c r="AK693" s="111"/>
      <c r="AL693" s="111"/>
      <c r="AM693" s="111"/>
      <c r="AN693" s="111"/>
      <c r="AO693" s="111"/>
    </row>
    <row r="694" spans="1:41" ht="12.75" customHeight="1" x14ac:dyDescent="0.2">
      <c r="A694" s="111"/>
      <c r="B694" s="111"/>
      <c r="C694" s="111"/>
      <c r="D694" s="147"/>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1"/>
      <c r="AN694" s="111"/>
      <c r="AO694" s="111"/>
    </row>
    <row r="695" spans="1:41" ht="12.75" customHeight="1" x14ac:dyDescent="0.2">
      <c r="A695" s="111"/>
      <c r="B695" s="111"/>
      <c r="C695" s="111"/>
      <c r="D695" s="147"/>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row>
    <row r="696" spans="1:41" ht="12.75" customHeight="1" x14ac:dyDescent="0.2">
      <c r="A696" s="111"/>
      <c r="B696" s="111"/>
      <c r="C696" s="111"/>
      <c r="D696" s="147"/>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row>
    <row r="697" spans="1:41" ht="12.75" customHeight="1" x14ac:dyDescent="0.2">
      <c r="A697" s="111"/>
      <c r="B697" s="111"/>
      <c r="C697" s="111"/>
      <c r="D697" s="147"/>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row>
    <row r="698" spans="1:41" ht="12.75" customHeight="1" x14ac:dyDescent="0.2">
      <c r="A698" s="111"/>
      <c r="B698" s="111"/>
      <c r="C698" s="111"/>
      <c r="D698" s="147"/>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row>
    <row r="699" spans="1:41" ht="12.75" customHeight="1" x14ac:dyDescent="0.2">
      <c r="A699" s="111"/>
      <c r="B699" s="111"/>
      <c r="C699" s="111"/>
      <c r="D699" s="147"/>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row>
    <row r="700" spans="1:41" ht="12.75" customHeight="1" x14ac:dyDescent="0.2">
      <c r="A700" s="111"/>
      <c r="B700" s="111"/>
      <c r="C700" s="111"/>
      <c r="D700" s="147"/>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row>
    <row r="701" spans="1:41" ht="12.75" customHeight="1" x14ac:dyDescent="0.2">
      <c r="A701" s="111"/>
      <c r="B701" s="111"/>
      <c r="C701" s="111"/>
      <c r="D701" s="147"/>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row>
    <row r="702" spans="1:41" ht="12.75" customHeight="1" x14ac:dyDescent="0.2">
      <c r="A702" s="111"/>
      <c r="B702" s="111"/>
      <c r="C702" s="111"/>
      <c r="D702" s="147"/>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row>
    <row r="703" spans="1:41" ht="12.75" customHeight="1" x14ac:dyDescent="0.2">
      <c r="A703" s="111"/>
      <c r="B703" s="111"/>
      <c r="C703" s="111"/>
      <c r="D703" s="147"/>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row>
    <row r="704" spans="1:41" ht="12.75" customHeight="1" x14ac:dyDescent="0.2">
      <c r="A704" s="111"/>
      <c r="B704" s="111"/>
      <c r="C704" s="111"/>
      <c r="D704" s="147"/>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row>
    <row r="705" spans="1:41" ht="12.75" customHeight="1" x14ac:dyDescent="0.2">
      <c r="A705" s="111"/>
      <c r="B705" s="111"/>
      <c r="C705" s="111"/>
      <c r="D705" s="147"/>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row>
    <row r="706" spans="1:41" ht="12.75" customHeight="1" x14ac:dyDescent="0.2">
      <c r="A706" s="111"/>
      <c r="B706" s="111"/>
      <c r="C706" s="111"/>
      <c r="D706" s="147"/>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row>
    <row r="707" spans="1:41" ht="12.75" customHeight="1" x14ac:dyDescent="0.2">
      <c r="A707" s="111"/>
      <c r="B707" s="111"/>
      <c r="C707" s="111"/>
      <c r="D707" s="147"/>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c r="AJ707" s="111"/>
      <c r="AK707" s="111"/>
      <c r="AL707" s="111"/>
      <c r="AM707" s="111"/>
      <c r="AN707" s="111"/>
      <c r="AO707" s="111"/>
    </row>
    <row r="708" spans="1:41" ht="12.75" customHeight="1" x14ac:dyDescent="0.2">
      <c r="A708" s="111"/>
      <c r="B708" s="111"/>
      <c r="C708" s="111"/>
      <c r="D708" s="147"/>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row>
    <row r="709" spans="1:41" ht="12.75" customHeight="1" x14ac:dyDescent="0.2">
      <c r="A709" s="111"/>
      <c r="B709" s="111"/>
      <c r="C709" s="111"/>
      <c r="D709" s="147"/>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row>
    <row r="710" spans="1:41" ht="12.75" customHeight="1" x14ac:dyDescent="0.2">
      <c r="A710" s="111"/>
      <c r="B710" s="111"/>
      <c r="C710" s="111"/>
      <c r="D710" s="147"/>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row>
    <row r="711" spans="1:41" ht="12.75" customHeight="1" x14ac:dyDescent="0.2">
      <c r="A711" s="111"/>
      <c r="B711" s="111"/>
      <c r="C711" s="111"/>
      <c r="D711" s="147"/>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row>
    <row r="712" spans="1:41" ht="12.75" customHeight="1" x14ac:dyDescent="0.2">
      <c r="A712" s="111"/>
      <c r="B712" s="111"/>
      <c r="C712" s="111"/>
      <c r="D712" s="147"/>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row>
    <row r="713" spans="1:41" ht="12.75" customHeight="1" x14ac:dyDescent="0.2">
      <c r="A713" s="111"/>
      <c r="B713" s="111"/>
      <c r="C713" s="111"/>
      <c r="D713" s="147"/>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row>
    <row r="714" spans="1:41" ht="12.75" customHeight="1" x14ac:dyDescent="0.2">
      <c r="A714" s="111"/>
      <c r="B714" s="111"/>
      <c r="C714" s="111"/>
      <c r="D714" s="147"/>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row>
    <row r="715" spans="1:41" ht="12.75" customHeight="1" x14ac:dyDescent="0.2">
      <c r="A715" s="111"/>
      <c r="B715" s="111"/>
      <c r="C715" s="111"/>
      <c r="D715" s="147"/>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row>
    <row r="716" spans="1:41" ht="12.75" customHeight="1" x14ac:dyDescent="0.2">
      <c r="A716" s="111"/>
      <c r="B716" s="111"/>
      <c r="C716" s="111"/>
      <c r="D716" s="147"/>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row>
    <row r="717" spans="1:41" ht="12.75" customHeight="1" x14ac:dyDescent="0.2">
      <c r="A717" s="111"/>
      <c r="B717" s="111"/>
      <c r="C717" s="111"/>
      <c r="D717" s="147"/>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row>
    <row r="718" spans="1:41" ht="12.75" customHeight="1" x14ac:dyDescent="0.2">
      <c r="A718" s="111"/>
      <c r="B718" s="111"/>
      <c r="C718" s="111"/>
      <c r="D718" s="147"/>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row>
    <row r="719" spans="1:41" ht="12.75" customHeight="1" x14ac:dyDescent="0.2">
      <c r="A719" s="111"/>
      <c r="B719" s="111"/>
      <c r="C719" s="111"/>
      <c r="D719" s="147"/>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row>
    <row r="720" spans="1:41" ht="12.75" customHeight="1" x14ac:dyDescent="0.2">
      <c r="A720" s="111"/>
      <c r="B720" s="111"/>
      <c r="C720" s="111"/>
      <c r="D720" s="147"/>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row>
    <row r="721" spans="1:41" ht="12.75" customHeight="1" x14ac:dyDescent="0.2">
      <c r="A721" s="111"/>
      <c r="B721" s="111"/>
      <c r="C721" s="111"/>
      <c r="D721" s="147"/>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row>
    <row r="722" spans="1:41" ht="12.75" customHeight="1" x14ac:dyDescent="0.2">
      <c r="A722" s="111"/>
      <c r="B722" s="111"/>
      <c r="C722" s="111"/>
      <c r="D722" s="147"/>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row>
    <row r="723" spans="1:41" ht="12.75" customHeight="1" x14ac:dyDescent="0.2">
      <c r="A723" s="111"/>
      <c r="B723" s="111"/>
      <c r="C723" s="111"/>
      <c r="D723" s="147"/>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row>
    <row r="724" spans="1:41" ht="12.75" customHeight="1" x14ac:dyDescent="0.2">
      <c r="A724" s="111"/>
      <c r="B724" s="111"/>
      <c r="C724" s="111"/>
      <c r="D724" s="147"/>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row>
    <row r="725" spans="1:41" ht="12.75" customHeight="1" x14ac:dyDescent="0.2">
      <c r="A725" s="111"/>
      <c r="B725" s="111"/>
      <c r="C725" s="111"/>
      <c r="D725" s="147"/>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row>
    <row r="726" spans="1:41" ht="12.75" customHeight="1" x14ac:dyDescent="0.2">
      <c r="A726" s="111"/>
      <c r="B726" s="111"/>
      <c r="C726" s="111"/>
      <c r="D726" s="147"/>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row>
    <row r="727" spans="1:41" ht="12.75" customHeight="1" x14ac:dyDescent="0.2">
      <c r="A727" s="111"/>
      <c r="B727" s="111"/>
      <c r="C727" s="111"/>
      <c r="D727" s="147"/>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row>
    <row r="728" spans="1:41" ht="12.75" customHeight="1" x14ac:dyDescent="0.2">
      <c r="A728" s="111"/>
      <c r="B728" s="111"/>
      <c r="C728" s="111"/>
      <c r="D728" s="147"/>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c r="AJ728" s="111"/>
      <c r="AK728" s="111"/>
      <c r="AL728" s="111"/>
      <c r="AM728" s="111"/>
      <c r="AN728" s="111"/>
      <c r="AO728" s="111"/>
    </row>
    <row r="729" spans="1:41" ht="12.75" customHeight="1" x14ac:dyDescent="0.2">
      <c r="A729" s="111"/>
      <c r="B729" s="111"/>
      <c r="C729" s="111"/>
      <c r="D729" s="147"/>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row>
    <row r="730" spans="1:41" ht="12.75" customHeight="1" x14ac:dyDescent="0.2">
      <c r="A730" s="111"/>
      <c r="B730" s="111"/>
      <c r="C730" s="111"/>
      <c r="D730" s="147"/>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row>
    <row r="731" spans="1:41" ht="12.75" customHeight="1" x14ac:dyDescent="0.2">
      <c r="A731" s="111"/>
      <c r="B731" s="111"/>
      <c r="C731" s="111"/>
      <c r="D731" s="147"/>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row>
    <row r="732" spans="1:41" ht="12.75" customHeight="1" x14ac:dyDescent="0.2">
      <c r="A732" s="111"/>
      <c r="B732" s="111"/>
      <c r="C732" s="111"/>
      <c r="D732" s="147"/>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row>
    <row r="733" spans="1:41" ht="12.75" customHeight="1" x14ac:dyDescent="0.2">
      <c r="A733" s="111"/>
      <c r="B733" s="111"/>
      <c r="C733" s="111"/>
      <c r="D733" s="147"/>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c r="AJ733" s="111"/>
      <c r="AK733" s="111"/>
      <c r="AL733" s="111"/>
      <c r="AM733" s="111"/>
      <c r="AN733" s="111"/>
      <c r="AO733" s="111"/>
    </row>
    <row r="734" spans="1:41" ht="12.75" customHeight="1" x14ac:dyDescent="0.2">
      <c r="A734" s="111"/>
      <c r="B734" s="111"/>
      <c r="C734" s="111"/>
      <c r="D734" s="147"/>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row>
    <row r="735" spans="1:41" ht="12.75" customHeight="1" x14ac:dyDescent="0.2">
      <c r="A735" s="111"/>
      <c r="B735" s="111"/>
      <c r="C735" s="111"/>
      <c r="D735" s="147"/>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row>
    <row r="736" spans="1:41" ht="12.75" customHeight="1" x14ac:dyDescent="0.2">
      <c r="A736" s="111"/>
      <c r="B736" s="111"/>
      <c r="C736" s="111"/>
      <c r="D736" s="147"/>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row>
    <row r="737" spans="1:41" ht="12.75" customHeight="1" x14ac:dyDescent="0.2">
      <c r="A737" s="111"/>
      <c r="B737" s="111"/>
      <c r="C737" s="111"/>
      <c r="D737" s="147"/>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row>
    <row r="738" spans="1:41" ht="12.75" customHeight="1" x14ac:dyDescent="0.2">
      <c r="A738" s="111"/>
      <c r="B738" s="111"/>
      <c r="C738" s="111"/>
      <c r="D738" s="147"/>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row>
    <row r="739" spans="1:41" ht="12.75" customHeight="1" x14ac:dyDescent="0.2">
      <c r="A739" s="111"/>
      <c r="B739" s="111"/>
      <c r="C739" s="111"/>
      <c r="D739" s="147"/>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row>
    <row r="740" spans="1:41" ht="12.75" customHeight="1" x14ac:dyDescent="0.2">
      <c r="A740" s="111"/>
      <c r="B740" s="111"/>
      <c r="C740" s="111"/>
      <c r="D740" s="147"/>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row>
    <row r="741" spans="1:41" ht="12.75" customHeight="1" x14ac:dyDescent="0.2">
      <c r="A741" s="111"/>
      <c r="B741" s="111"/>
      <c r="C741" s="111"/>
      <c r="D741" s="147"/>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row>
    <row r="742" spans="1:41" ht="12.75" customHeight="1" x14ac:dyDescent="0.2">
      <c r="A742" s="111"/>
      <c r="B742" s="111"/>
      <c r="C742" s="111"/>
      <c r="D742" s="147"/>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row>
    <row r="743" spans="1:41" ht="12.75" customHeight="1" x14ac:dyDescent="0.2">
      <c r="A743" s="111"/>
      <c r="B743" s="111"/>
      <c r="C743" s="111"/>
      <c r="D743" s="147"/>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row>
    <row r="744" spans="1:41" ht="12.75" customHeight="1" x14ac:dyDescent="0.2">
      <c r="A744" s="111"/>
      <c r="B744" s="111"/>
      <c r="C744" s="111"/>
      <c r="D744" s="147"/>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row>
    <row r="745" spans="1:41" ht="12.75" customHeight="1" x14ac:dyDescent="0.2">
      <c r="A745" s="111"/>
      <c r="B745" s="111"/>
      <c r="C745" s="111"/>
      <c r="D745" s="147"/>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row>
    <row r="746" spans="1:41" ht="12.75" customHeight="1" x14ac:dyDescent="0.2">
      <c r="A746" s="111"/>
      <c r="B746" s="111"/>
      <c r="C746" s="111"/>
      <c r="D746" s="147"/>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row>
    <row r="747" spans="1:41" ht="12.75" customHeight="1" x14ac:dyDescent="0.2">
      <c r="A747" s="111"/>
      <c r="B747" s="111"/>
      <c r="C747" s="111"/>
      <c r="D747" s="147"/>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c r="AJ747" s="111"/>
      <c r="AK747" s="111"/>
      <c r="AL747" s="111"/>
      <c r="AM747" s="111"/>
      <c r="AN747" s="111"/>
      <c r="AO747" s="111"/>
    </row>
    <row r="748" spans="1:41" ht="12.75" customHeight="1" x14ac:dyDescent="0.2">
      <c r="A748" s="111"/>
      <c r="B748" s="111"/>
      <c r="C748" s="111"/>
      <c r="D748" s="147"/>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row>
    <row r="749" spans="1:41" ht="12.75" customHeight="1" x14ac:dyDescent="0.2">
      <c r="A749" s="111"/>
      <c r="B749" s="111"/>
      <c r="C749" s="111"/>
      <c r="D749" s="147"/>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row>
    <row r="750" spans="1:41" ht="12.75" customHeight="1" x14ac:dyDescent="0.2">
      <c r="A750" s="111"/>
      <c r="B750" s="111"/>
      <c r="C750" s="111"/>
      <c r="D750" s="147"/>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row>
    <row r="751" spans="1:41" ht="12.75" customHeight="1" x14ac:dyDescent="0.2">
      <c r="A751" s="111"/>
      <c r="B751" s="111"/>
      <c r="C751" s="111"/>
      <c r="D751" s="147"/>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row>
    <row r="752" spans="1:41" ht="12.75" customHeight="1" x14ac:dyDescent="0.2">
      <c r="A752" s="111"/>
      <c r="B752" s="111"/>
      <c r="C752" s="111"/>
      <c r="D752" s="147"/>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row>
    <row r="753" spans="1:41" ht="12.75" customHeight="1" x14ac:dyDescent="0.2">
      <c r="A753" s="111"/>
      <c r="B753" s="111"/>
      <c r="C753" s="111"/>
      <c r="D753" s="147"/>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row>
    <row r="754" spans="1:41" ht="12.75" customHeight="1" x14ac:dyDescent="0.2">
      <c r="A754" s="111"/>
      <c r="B754" s="111"/>
      <c r="C754" s="111"/>
      <c r="D754" s="147"/>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row>
    <row r="755" spans="1:41" ht="12.75" customHeight="1" x14ac:dyDescent="0.2">
      <c r="A755" s="111"/>
      <c r="B755" s="111"/>
      <c r="C755" s="111"/>
      <c r="D755" s="147"/>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row>
    <row r="756" spans="1:41" ht="12.75" customHeight="1" x14ac:dyDescent="0.2">
      <c r="A756" s="111"/>
      <c r="B756" s="111"/>
      <c r="C756" s="111"/>
      <c r="D756" s="147"/>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row>
    <row r="757" spans="1:41" ht="12.75" customHeight="1" x14ac:dyDescent="0.2">
      <c r="A757" s="111"/>
      <c r="B757" s="111"/>
      <c r="C757" s="111"/>
      <c r="D757" s="147"/>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1"/>
      <c r="AN757" s="111"/>
      <c r="AO757" s="111"/>
    </row>
    <row r="758" spans="1:41" ht="12.75" customHeight="1" x14ac:dyDescent="0.2">
      <c r="A758" s="111"/>
      <c r="B758" s="111"/>
      <c r="C758" s="111"/>
      <c r="D758" s="147"/>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row>
    <row r="759" spans="1:41" ht="12.75" customHeight="1" x14ac:dyDescent="0.2">
      <c r="A759" s="111"/>
      <c r="B759" s="111"/>
      <c r="C759" s="111"/>
      <c r="D759" s="147"/>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11"/>
      <c r="AO759" s="111"/>
    </row>
    <row r="760" spans="1:41" ht="12.75" customHeight="1" x14ac:dyDescent="0.2">
      <c r="A760" s="111"/>
      <c r="B760" s="111"/>
      <c r="C760" s="111"/>
      <c r="D760" s="147"/>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row>
    <row r="761" spans="1:41" ht="12.75" customHeight="1" x14ac:dyDescent="0.2">
      <c r="A761" s="111"/>
      <c r="B761" s="111"/>
      <c r="C761" s="111"/>
      <c r="D761" s="147"/>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c r="AJ761" s="111"/>
      <c r="AK761" s="111"/>
      <c r="AL761" s="111"/>
      <c r="AM761" s="111"/>
      <c r="AN761" s="111"/>
      <c r="AO761" s="111"/>
    </row>
    <row r="762" spans="1:41" ht="12.75" customHeight="1" x14ac:dyDescent="0.2">
      <c r="A762" s="111"/>
      <c r="B762" s="111"/>
      <c r="C762" s="111"/>
      <c r="D762" s="147"/>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1"/>
      <c r="AN762" s="111"/>
      <c r="AO762" s="111"/>
    </row>
    <row r="763" spans="1:41" ht="12.75" customHeight="1" x14ac:dyDescent="0.2">
      <c r="A763" s="111"/>
      <c r="B763" s="111"/>
      <c r="C763" s="111"/>
      <c r="D763" s="147"/>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row>
    <row r="764" spans="1:41" ht="12.75" customHeight="1" x14ac:dyDescent="0.2">
      <c r="A764" s="111"/>
      <c r="B764" s="111"/>
      <c r="C764" s="111"/>
      <c r="D764" s="147"/>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row>
    <row r="765" spans="1:41" ht="12.75" customHeight="1" x14ac:dyDescent="0.2">
      <c r="A765" s="111"/>
      <c r="B765" s="111"/>
      <c r="C765" s="111"/>
      <c r="D765" s="147"/>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c r="AJ765" s="111"/>
      <c r="AK765" s="111"/>
      <c r="AL765" s="111"/>
      <c r="AM765" s="111"/>
      <c r="AN765" s="111"/>
      <c r="AO765" s="111"/>
    </row>
    <row r="766" spans="1:41" ht="12.75" customHeight="1" x14ac:dyDescent="0.2">
      <c r="A766" s="111"/>
      <c r="B766" s="111"/>
      <c r="C766" s="111"/>
      <c r="D766" s="147"/>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row>
    <row r="767" spans="1:41" ht="12.75" customHeight="1" x14ac:dyDescent="0.2">
      <c r="A767" s="111"/>
      <c r="B767" s="111"/>
      <c r="C767" s="111"/>
      <c r="D767" s="147"/>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row>
    <row r="768" spans="1:41" ht="12.75" customHeight="1" x14ac:dyDescent="0.2">
      <c r="A768" s="111"/>
      <c r="B768" s="111"/>
      <c r="C768" s="111"/>
      <c r="D768" s="147"/>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row>
    <row r="769" spans="1:41" ht="12.75" customHeight="1" x14ac:dyDescent="0.2">
      <c r="A769" s="111"/>
      <c r="B769" s="111"/>
      <c r="C769" s="111"/>
      <c r="D769" s="147"/>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c r="AJ769" s="111"/>
      <c r="AK769" s="111"/>
      <c r="AL769" s="111"/>
      <c r="AM769" s="111"/>
      <c r="AN769" s="111"/>
      <c r="AO769" s="111"/>
    </row>
    <row r="770" spans="1:41" ht="12.75" customHeight="1" x14ac:dyDescent="0.2">
      <c r="A770" s="111"/>
      <c r="B770" s="111"/>
      <c r="C770" s="111"/>
      <c r="D770" s="147"/>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row>
    <row r="771" spans="1:41" ht="12.75" customHeight="1" x14ac:dyDescent="0.2">
      <c r="A771" s="111"/>
      <c r="B771" s="111"/>
      <c r="C771" s="111"/>
      <c r="D771" s="147"/>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row>
    <row r="772" spans="1:41" ht="12.75" customHeight="1" x14ac:dyDescent="0.2">
      <c r="A772" s="111"/>
      <c r="B772" s="111"/>
      <c r="C772" s="111"/>
      <c r="D772" s="147"/>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row>
    <row r="773" spans="1:41" ht="12.75" customHeight="1" x14ac:dyDescent="0.2">
      <c r="A773" s="111"/>
      <c r="B773" s="111"/>
      <c r="C773" s="111"/>
      <c r="D773" s="147"/>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row>
    <row r="774" spans="1:41" ht="12.75" customHeight="1" x14ac:dyDescent="0.2">
      <c r="A774" s="111"/>
      <c r="B774" s="111"/>
      <c r="C774" s="111"/>
      <c r="D774" s="147"/>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row>
    <row r="775" spans="1:41" ht="12.75" customHeight="1" x14ac:dyDescent="0.2">
      <c r="A775" s="111"/>
      <c r="B775" s="111"/>
      <c r="C775" s="111"/>
      <c r="D775" s="147"/>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row>
    <row r="776" spans="1:41" ht="12.75" customHeight="1" x14ac:dyDescent="0.2">
      <c r="A776" s="111"/>
      <c r="B776" s="111"/>
      <c r="C776" s="111"/>
      <c r="D776" s="147"/>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row>
    <row r="777" spans="1:41" ht="12.75" customHeight="1" x14ac:dyDescent="0.2">
      <c r="A777" s="111"/>
      <c r="B777" s="111"/>
      <c r="C777" s="111"/>
      <c r="D777" s="147"/>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row>
    <row r="778" spans="1:41" ht="12.75" customHeight="1" x14ac:dyDescent="0.2">
      <c r="A778" s="111"/>
      <c r="B778" s="111"/>
      <c r="C778" s="111"/>
      <c r="D778" s="147"/>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J778" s="111"/>
      <c r="AK778" s="111"/>
      <c r="AL778" s="111"/>
      <c r="AM778" s="111"/>
      <c r="AN778" s="111"/>
      <c r="AO778" s="111"/>
    </row>
    <row r="779" spans="1:41" ht="12.75" customHeight="1" x14ac:dyDescent="0.2">
      <c r="A779" s="111"/>
      <c r="B779" s="111"/>
      <c r="C779" s="111"/>
      <c r="D779" s="147"/>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c r="AJ779" s="111"/>
      <c r="AK779" s="111"/>
      <c r="AL779" s="111"/>
      <c r="AM779" s="111"/>
      <c r="AN779" s="111"/>
      <c r="AO779" s="111"/>
    </row>
    <row r="780" spans="1:41" ht="12.75" customHeight="1" x14ac:dyDescent="0.2">
      <c r="A780" s="111"/>
      <c r="B780" s="111"/>
      <c r="C780" s="111"/>
      <c r="D780" s="147"/>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c r="AJ780" s="111"/>
      <c r="AK780" s="111"/>
      <c r="AL780" s="111"/>
      <c r="AM780" s="111"/>
      <c r="AN780" s="111"/>
      <c r="AO780" s="111"/>
    </row>
    <row r="781" spans="1:41" ht="12.75" customHeight="1" x14ac:dyDescent="0.2">
      <c r="A781" s="111"/>
      <c r="B781" s="111"/>
      <c r="C781" s="111"/>
      <c r="D781" s="147"/>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c r="AJ781" s="111"/>
      <c r="AK781" s="111"/>
      <c r="AL781" s="111"/>
      <c r="AM781" s="111"/>
      <c r="AN781" s="111"/>
      <c r="AO781" s="111"/>
    </row>
    <row r="782" spans="1:41" ht="12.75" customHeight="1" x14ac:dyDescent="0.2">
      <c r="A782" s="111"/>
      <c r="B782" s="111"/>
      <c r="C782" s="111"/>
      <c r="D782" s="147"/>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c r="AJ782" s="111"/>
      <c r="AK782" s="111"/>
      <c r="AL782" s="111"/>
      <c r="AM782" s="111"/>
      <c r="AN782" s="111"/>
      <c r="AO782" s="111"/>
    </row>
    <row r="783" spans="1:41" ht="12.75" customHeight="1" x14ac:dyDescent="0.2">
      <c r="A783" s="111"/>
      <c r="B783" s="111"/>
      <c r="C783" s="111"/>
      <c r="D783" s="147"/>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row>
    <row r="784" spans="1:41" ht="12.75" customHeight="1" x14ac:dyDescent="0.2">
      <c r="A784" s="111"/>
      <c r="B784" s="111"/>
      <c r="C784" s="111"/>
      <c r="D784" s="147"/>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row>
    <row r="785" spans="1:41" ht="12.75" customHeight="1" x14ac:dyDescent="0.2">
      <c r="A785" s="111"/>
      <c r="B785" s="111"/>
      <c r="C785" s="111"/>
      <c r="D785" s="147"/>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row>
    <row r="786" spans="1:41" ht="12.75" customHeight="1" x14ac:dyDescent="0.2">
      <c r="A786" s="111"/>
      <c r="B786" s="111"/>
      <c r="C786" s="111"/>
      <c r="D786" s="147"/>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row>
    <row r="787" spans="1:41" ht="12.75" customHeight="1" x14ac:dyDescent="0.2">
      <c r="A787" s="111"/>
      <c r="B787" s="111"/>
      <c r="C787" s="111"/>
      <c r="D787" s="147"/>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row>
    <row r="788" spans="1:41" ht="12.75" customHeight="1" x14ac:dyDescent="0.2">
      <c r="A788" s="111"/>
      <c r="B788" s="111"/>
      <c r="C788" s="111"/>
      <c r="D788" s="147"/>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1"/>
      <c r="AN788" s="111"/>
      <c r="AO788" s="111"/>
    </row>
    <row r="789" spans="1:41" ht="12.75" customHeight="1" x14ac:dyDescent="0.2">
      <c r="A789" s="111"/>
      <c r="B789" s="111"/>
      <c r="C789" s="111"/>
      <c r="D789" s="147"/>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row>
    <row r="790" spans="1:41" ht="12.75" customHeight="1" x14ac:dyDescent="0.2">
      <c r="A790" s="111"/>
      <c r="B790" s="111"/>
      <c r="C790" s="111"/>
      <c r="D790" s="147"/>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row>
    <row r="791" spans="1:41" ht="12.75" customHeight="1" x14ac:dyDescent="0.2">
      <c r="A791" s="111"/>
      <c r="B791" s="111"/>
      <c r="C791" s="111"/>
      <c r="D791" s="147"/>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row>
    <row r="792" spans="1:41" ht="12.75" customHeight="1" x14ac:dyDescent="0.2">
      <c r="A792" s="111"/>
      <c r="B792" s="111"/>
      <c r="C792" s="111"/>
      <c r="D792" s="147"/>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row>
    <row r="793" spans="1:41" ht="12.75" customHeight="1" x14ac:dyDescent="0.2">
      <c r="A793" s="111"/>
      <c r="B793" s="111"/>
      <c r="C793" s="111"/>
      <c r="D793" s="147"/>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c r="AJ793" s="111"/>
      <c r="AK793" s="111"/>
      <c r="AL793" s="111"/>
      <c r="AM793" s="111"/>
      <c r="AN793" s="111"/>
      <c r="AO793" s="111"/>
    </row>
    <row r="794" spans="1:41" ht="12.75" customHeight="1" x14ac:dyDescent="0.2">
      <c r="A794" s="111"/>
      <c r="B794" s="111"/>
      <c r="C794" s="111"/>
      <c r="D794" s="147"/>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row>
    <row r="795" spans="1:41" ht="12.75" customHeight="1" x14ac:dyDescent="0.2">
      <c r="A795" s="111"/>
      <c r="B795" s="111"/>
      <c r="C795" s="111"/>
      <c r="D795" s="147"/>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row>
    <row r="796" spans="1:41" ht="12.75" customHeight="1" x14ac:dyDescent="0.2">
      <c r="A796" s="111"/>
      <c r="B796" s="111"/>
      <c r="C796" s="111"/>
      <c r="D796" s="147"/>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c r="AJ796" s="111"/>
      <c r="AK796" s="111"/>
      <c r="AL796" s="111"/>
      <c r="AM796" s="111"/>
      <c r="AN796" s="111"/>
      <c r="AO796" s="111"/>
    </row>
    <row r="797" spans="1:41" ht="12.75" customHeight="1" x14ac:dyDescent="0.2">
      <c r="A797" s="111"/>
      <c r="B797" s="111"/>
      <c r="C797" s="111"/>
      <c r="D797" s="147"/>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row>
    <row r="798" spans="1:41" ht="12.75" customHeight="1" x14ac:dyDescent="0.2">
      <c r="A798" s="111"/>
      <c r="B798" s="111"/>
      <c r="C798" s="111"/>
      <c r="D798" s="147"/>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row>
    <row r="799" spans="1:41" ht="12.75" customHeight="1" x14ac:dyDescent="0.2">
      <c r="A799" s="111"/>
      <c r="B799" s="111"/>
      <c r="C799" s="111"/>
      <c r="D799" s="147"/>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row>
    <row r="800" spans="1:41" ht="12.75" customHeight="1" x14ac:dyDescent="0.2">
      <c r="A800" s="111"/>
      <c r="B800" s="111"/>
      <c r="C800" s="111"/>
      <c r="D800" s="147"/>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c r="AJ800" s="111"/>
      <c r="AK800" s="111"/>
      <c r="AL800" s="111"/>
      <c r="AM800" s="111"/>
      <c r="AN800" s="111"/>
      <c r="AO800" s="111"/>
    </row>
    <row r="801" spans="1:41" ht="12.75" customHeight="1" x14ac:dyDescent="0.2">
      <c r="A801" s="111"/>
      <c r="B801" s="111"/>
      <c r="C801" s="111"/>
      <c r="D801" s="147"/>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row>
    <row r="802" spans="1:41" ht="12.75" customHeight="1" x14ac:dyDescent="0.2">
      <c r="A802" s="111"/>
      <c r="B802" s="111"/>
      <c r="C802" s="111"/>
      <c r="D802" s="147"/>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row>
    <row r="803" spans="1:41" ht="12.75" customHeight="1" x14ac:dyDescent="0.2">
      <c r="A803" s="111"/>
      <c r="B803" s="111"/>
      <c r="C803" s="111"/>
      <c r="D803" s="147"/>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1"/>
      <c r="AN803" s="111"/>
      <c r="AO803" s="111"/>
    </row>
    <row r="804" spans="1:41" ht="12.75" customHeight="1" x14ac:dyDescent="0.2">
      <c r="A804" s="111"/>
      <c r="B804" s="111"/>
      <c r="C804" s="111"/>
      <c r="D804" s="147"/>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c r="AJ804" s="111"/>
      <c r="AK804" s="111"/>
      <c r="AL804" s="111"/>
      <c r="AM804" s="111"/>
      <c r="AN804" s="111"/>
      <c r="AO804" s="111"/>
    </row>
    <row r="805" spans="1:41" ht="12.75" customHeight="1" x14ac:dyDescent="0.2">
      <c r="A805" s="111"/>
      <c r="B805" s="111"/>
      <c r="C805" s="111"/>
      <c r="D805" s="147"/>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row>
    <row r="806" spans="1:41" ht="12.75" customHeight="1" x14ac:dyDescent="0.2">
      <c r="A806" s="111"/>
      <c r="B806" s="111"/>
      <c r="C806" s="111"/>
      <c r="D806" s="147"/>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row>
    <row r="807" spans="1:41" ht="12.75" customHeight="1" x14ac:dyDescent="0.2">
      <c r="A807" s="111"/>
      <c r="B807" s="111"/>
      <c r="C807" s="111"/>
      <c r="D807" s="147"/>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c r="AJ807" s="111"/>
      <c r="AK807" s="111"/>
      <c r="AL807" s="111"/>
      <c r="AM807" s="111"/>
      <c r="AN807" s="111"/>
      <c r="AO807" s="111"/>
    </row>
    <row r="808" spans="1:41" ht="12.75" customHeight="1" x14ac:dyDescent="0.2">
      <c r="A808" s="111"/>
      <c r="B808" s="111"/>
      <c r="C808" s="111"/>
      <c r="D808" s="147"/>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1"/>
      <c r="AN808" s="111"/>
      <c r="AO808" s="111"/>
    </row>
    <row r="809" spans="1:41" ht="12.75" customHeight="1" x14ac:dyDescent="0.2">
      <c r="A809" s="111"/>
      <c r="B809" s="111"/>
      <c r="C809" s="111"/>
      <c r="D809" s="147"/>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c r="AJ809" s="111"/>
      <c r="AK809" s="111"/>
      <c r="AL809" s="111"/>
      <c r="AM809" s="111"/>
      <c r="AN809" s="111"/>
      <c r="AO809" s="111"/>
    </row>
    <row r="810" spans="1:41" ht="12.75" customHeight="1" x14ac:dyDescent="0.2">
      <c r="A810" s="111"/>
      <c r="B810" s="111"/>
      <c r="C810" s="111"/>
      <c r="D810" s="147"/>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c r="AJ810" s="111"/>
      <c r="AK810" s="111"/>
      <c r="AL810" s="111"/>
      <c r="AM810" s="111"/>
      <c r="AN810" s="111"/>
      <c r="AO810" s="111"/>
    </row>
    <row r="811" spans="1:41" ht="12.75" customHeight="1" x14ac:dyDescent="0.2">
      <c r="A811" s="111"/>
      <c r="B811" s="111"/>
      <c r="C811" s="111"/>
      <c r="D811" s="147"/>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row>
    <row r="812" spans="1:41" ht="12.75" customHeight="1" x14ac:dyDescent="0.2">
      <c r="A812" s="111"/>
      <c r="B812" s="111"/>
      <c r="C812" s="111"/>
      <c r="D812" s="147"/>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row>
    <row r="813" spans="1:41" ht="12.75" customHeight="1" x14ac:dyDescent="0.2">
      <c r="A813" s="111"/>
      <c r="B813" s="111"/>
      <c r="C813" s="111"/>
      <c r="D813" s="147"/>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row>
    <row r="814" spans="1:41" ht="12.75" customHeight="1" x14ac:dyDescent="0.2">
      <c r="A814" s="111"/>
      <c r="B814" s="111"/>
      <c r="C814" s="111"/>
      <c r="D814" s="147"/>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row>
    <row r="815" spans="1:41" ht="12.75" customHeight="1" x14ac:dyDescent="0.2">
      <c r="A815" s="111"/>
      <c r="B815" s="111"/>
      <c r="C815" s="111"/>
      <c r="D815" s="147"/>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c r="AJ815" s="111"/>
      <c r="AK815" s="111"/>
      <c r="AL815" s="111"/>
      <c r="AM815" s="111"/>
      <c r="AN815" s="111"/>
      <c r="AO815" s="111"/>
    </row>
    <row r="816" spans="1:41" ht="12.75" customHeight="1" x14ac:dyDescent="0.2">
      <c r="A816" s="111"/>
      <c r="B816" s="111"/>
      <c r="C816" s="111"/>
      <c r="D816" s="147"/>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row>
    <row r="817" spans="1:41" ht="12.75" customHeight="1" x14ac:dyDescent="0.2">
      <c r="A817" s="111"/>
      <c r="B817" s="111"/>
      <c r="C817" s="111"/>
      <c r="D817" s="147"/>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c r="AJ817" s="111"/>
      <c r="AK817" s="111"/>
      <c r="AL817" s="111"/>
      <c r="AM817" s="111"/>
      <c r="AN817" s="111"/>
      <c r="AO817" s="111"/>
    </row>
    <row r="818" spans="1:41" ht="12.75" customHeight="1" x14ac:dyDescent="0.2">
      <c r="A818" s="111"/>
      <c r="B818" s="111"/>
      <c r="C818" s="111"/>
      <c r="D818" s="147"/>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row>
    <row r="819" spans="1:41" ht="12.75" customHeight="1" x14ac:dyDescent="0.2">
      <c r="A819" s="111"/>
      <c r="B819" s="111"/>
      <c r="C819" s="111"/>
      <c r="D819" s="147"/>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row>
    <row r="820" spans="1:41" ht="12.75" customHeight="1" x14ac:dyDescent="0.2">
      <c r="A820" s="111"/>
      <c r="B820" s="111"/>
      <c r="C820" s="111"/>
      <c r="D820" s="147"/>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c r="AJ820" s="111"/>
      <c r="AK820" s="111"/>
      <c r="AL820" s="111"/>
      <c r="AM820" s="111"/>
      <c r="AN820" s="111"/>
      <c r="AO820" s="111"/>
    </row>
    <row r="821" spans="1:41" ht="12.75" customHeight="1" x14ac:dyDescent="0.2">
      <c r="A821" s="111"/>
      <c r="B821" s="111"/>
      <c r="C821" s="111"/>
      <c r="D821" s="147"/>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row>
    <row r="822" spans="1:41" ht="12.75" customHeight="1" x14ac:dyDescent="0.2">
      <c r="A822" s="111"/>
      <c r="B822" s="111"/>
      <c r="C822" s="111"/>
      <c r="D822" s="147"/>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row>
    <row r="823" spans="1:41" ht="12.75" customHeight="1" x14ac:dyDescent="0.2">
      <c r="A823" s="111"/>
      <c r="B823" s="111"/>
      <c r="C823" s="111"/>
      <c r="D823" s="147"/>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row>
    <row r="824" spans="1:41" ht="12.75" customHeight="1" x14ac:dyDescent="0.2">
      <c r="A824" s="111"/>
      <c r="B824" s="111"/>
      <c r="C824" s="111"/>
      <c r="D824" s="147"/>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row>
    <row r="825" spans="1:41" ht="12.75" customHeight="1" x14ac:dyDescent="0.2">
      <c r="A825" s="111"/>
      <c r="B825" s="111"/>
      <c r="C825" s="111"/>
      <c r="D825" s="147"/>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c r="AJ825" s="111"/>
      <c r="AK825" s="111"/>
      <c r="AL825" s="111"/>
      <c r="AM825" s="111"/>
      <c r="AN825" s="111"/>
      <c r="AO825" s="111"/>
    </row>
    <row r="826" spans="1:41" ht="12.75" customHeight="1" x14ac:dyDescent="0.2">
      <c r="A826" s="111"/>
      <c r="B826" s="111"/>
      <c r="C826" s="111"/>
      <c r="D826" s="147"/>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row>
    <row r="827" spans="1:41" ht="12.75" customHeight="1" x14ac:dyDescent="0.2">
      <c r="A827" s="111"/>
      <c r="B827" s="111"/>
      <c r="C827" s="111"/>
      <c r="D827" s="147"/>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row>
    <row r="828" spans="1:41" ht="12.75" customHeight="1" x14ac:dyDescent="0.2">
      <c r="A828" s="111"/>
      <c r="B828" s="111"/>
      <c r="C828" s="111"/>
      <c r="D828" s="147"/>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row>
    <row r="829" spans="1:41" ht="12.75" customHeight="1" x14ac:dyDescent="0.2">
      <c r="A829" s="111"/>
      <c r="B829" s="111"/>
      <c r="C829" s="111"/>
      <c r="D829" s="147"/>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row>
    <row r="830" spans="1:41" ht="12.75" customHeight="1" x14ac:dyDescent="0.2">
      <c r="A830" s="111"/>
      <c r="B830" s="111"/>
      <c r="C830" s="111"/>
      <c r="D830" s="147"/>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row>
    <row r="831" spans="1:41" ht="12.75" customHeight="1" x14ac:dyDescent="0.2">
      <c r="A831" s="111"/>
      <c r="B831" s="111"/>
      <c r="C831" s="111"/>
      <c r="D831" s="147"/>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row>
    <row r="832" spans="1:41" ht="12.75" customHeight="1" x14ac:dyDescent="0.2">
      <c r="A832" s="111"/>
      <c r="B832" s="111"/>
      <c r="C832" s="111"/>
      <c r="D832" s="147"/>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row>
    <row r="833" spans="1:41" ht="12.75" customHeight="1" x14ac:dyDescent="0.2">
      <c r="A833" s="111"/>
      <c r="B833" s="111"/>
      <c r="C833" s="111"/>
      <c r="D833" s="147"/>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row>
    <row r="834" spans="1:41" ht="12.75" customHeight="1" x14ac:dyDescent="0.2">
      <c r="A834" s="111"/>
      <c r="B834" s="111"/>
      <c r="C834" s="111"/>
      <c r="D834" s="147"/>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row>
    <row r="835" spans="1:41" ht="12.75" customHeight="1" x14ac:dyDescent="0.2">
      <c r="A835" s="111"/>
      <c r="B835" s="111"/>
      <c r="C835" s="111"/>
      <c r="D835" s="147"/>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c r="AJ835" s="111"/>
      <c r="AK835" s="111"/>
      <c r="AL835" s="111"/>
      <c r="AM835" s="111"/>
      <c r="AN835" s="111"/>
      <c r="AO835" s="111"/>
    </row>
    <row r="836" spans="1:41" ht="12.75" customHeight="1" x14ac:dyDescent="0.2">
      <c r="A836" s="111"/>
      <c r="B836" s="111"/>
      <c r="C836" s="111"/>
      <c r="D836" s="147"/>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c r="AJ836" s="111"/>
      <c r="AK836" s="111"/>
      <c r="AL836" s="111"/>
      <c r="AM836" s="111"/>
      <c r="AN836" s="111"/>
      <c r="AO836" s="111"/>
    </row>
    <row r="837" spans="1:41" ht="12.75" customHeight="1" x14ac:dyDescent="0.2">
      <c r="A837" s="111"/>
      <c r="B837" s="111"/>
      <c r="C837" s="111"/>
      <c r="D837" s="147"/>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row>
    <row r="838" spans="1:41" ht="12.75" customHeight="1" x14ac:dyDescent="0.2">
      <c r="A838" s="111"/>
      <c r="B838" s="111"/>
      <c r="C838" s="111"/>
      <c r="D838" s="147"/>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row>
    <row r="839" spans="1:41" ht="12.75" customHeight="1" x14ac:dyDescent="0.2">
      <c r="A839" s="111"/>
      <c r="B839" s="111"/>
      <c r="C839" s="111"/>
      <c r="D839" s="147"/>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row>
    <row r="840" spans="1:41" ht="12.75" customHeight="1" x14ac:dyDescent="0.2">
      <c r="A840" s="111"/>
      <c r="B840" s="111"/>
      <c r="C840" s="111"/>
      <c r="D840" s="147"/>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row>
    <row r="841" spans="1:41" ht="12.75" customHeight="1" x14ac:dyDescent="0.2">
      <c r="A841" s="111"/>
      <c r="B841" s="111"/>
      <c r="C841" s="111"/>
      <c r="D841" s="147"/>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row>
    <row r="842" spans="1:41" ht="12.75" customHeight="1" x14ac:dyDescent="0.2">
      <c r="A842" s="111"/>
      <c r="B842" s="111"/>
      <c r="C842" s="111"/>
      <c r="D842" s="147"/>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c r="AJ842" s="111"/>
      <c r="AK842" s="111"/>
      <c r="AL842" s="111"/>
      <c r="AM842" s="111"/>
      <c r="AN842" s="111"/>
      <c r="AO842" s="111"/>
    </row>
    <row r="843" spans="1:41" ht="12.75" customHeight="1" x14ac:dyDescent="0.2">
      <c r="A843" s="111"/>
      <c r="B843" s="111"/>
      <c r="C843" s="111"/>
      <c r="D843" s="147"/>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row>
    <row r="844" spans="1:41" ht="12.75" customHeight="1" x14ac:dyDescent="0.2">
      <c r="A844" s="111"/>
      <c r="B844" s="111"/>
      <c r="C844" s="111"/>
      <c r="D844" s="147"/>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row>
    <row r="845" spans="1:41" ht="12.75" customHeight="1" x14ac:dyDescent="0.2">
      <c r="A845" s="111"/>
      <c r="B845" s="111"/>
      <c r="C845" s="111"/>
      <c r="D845" s="147"/>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row>
    <row r="846" spans="1:41" ht="12.75" customHeight="1" x14ac:dyDescent="0.2">
      <c r="A846" s="111"/>
      <c r="B846" s="111"/>
      <c r="C846" s="111"/>
      <c r="D846" s="147"/>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row>
    <row r="847" spans="1:41" ht="12.75" customHeight="1" x14ac:dyDescent="0.2">
      <c r="A847" s="111"/>
      <c r="B847" s="111"/>
      <c r="C847" s="111"/>
      <c r="D847" s="147"/>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row>
    <row r="848" spans="1:41" ht="12.75" customHeight="1" x14ac:dyDescent="0.2">
      <c r="A848" s="111"/>
      <c r="B848" s="111"/>
      <c r="C848" s="111"/>
      <c r="D848" s="147"/>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row>
    <row r="849" spans="1:41" ht="12.75" customHeight="1" x14ac:dyDescent="0.2">
      <c r="A849" s="111"/>
      <c r="B849" s="111"/>
      <c r="C849" s="111"/>
      <c r="D849" s="147"/>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row>
    <row r="850" spans="1:41" ht="12.75" customHeight="1" x14ac:dyDescent="0.2">
      <c r="A850" s="111"/>
      <c r="B850" s="111"/>
      <c r="C850" s="111"/>
      <c r="D850" s="147"/>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row>
    <row r="851" spans="1:41" ht="12.75" customHeight="1" x14ac:dyDescent="0.2">
      <c r="A851" s="111"/>
      <c r="B851" s="111"/>
      <c r="C851" s="111"/>
      <c r="D851" s="147"/>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1"/>
      <c r="AN851" s="111"/>
      <c r="AO851" s="111"/>
    </row>
    <row r="852" spans="1:41" ht="12.75" customHeight="1" x14ac:dyDescent="0.2">
      <c r="A852" s="111"/>
      <c r="B852" s="111"/>
      <c r="C852" s="111"/>
      <c r="D852" s="147"/>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row>
    <row r="853" spans="1:41" ht="12.75" customHeight="1" x14ac:dyDescent="0.2">
      <c r="A853" s="111"/>
      <c r="B853" s="111"/>
      <c r="C853" s="111"/>
      <c r="D853" s="147"/>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row>
    <row r="854" spans="1:41" ht="12.75" customHeight="1" x14ac:dyDescent="0.2">
      <c r="A854" s="111"/>
      <c r="B854" s="111"/>
      <c r="C854" s="111"/>
      <c r="D854" s="147"/>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row>
    <row r="855" spans="1:41" ht="12.75" customHeight="1" x14ac:dyDescent="0.2">
      <c r="A855" s="111"/>
      <c r="B855" s="111"/>
      <c r="C855" s="111"/>
      <c r="D855" s="147"/>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row>
    <row r="856" spans="1:41" ht="12.75" customHeight="1" x14ac:dyDescent="0.2">
      <c r="A856" s="111"/>
      <c r="B856" s="111"/>
      <c r="C856" s="111"/>
      <c r="D856" s="147"/>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row>
    <row r="857" spans="1:41" ht="12.75" customHeight="1" x14ac:dyDescent="0.2">
      <c r="A857" s="111"/>
      <c r="B857" s="111"/>
      <c r="C857" s="111"/>
      <c r="D857" s="147"/>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row>
    <row r="858" spans="1:41" ht="12.75" customHeight="1" x14ac:dyDescent="0.2">
      <c r="A858" s="111"/>
      <c r="B858" s="111"/>
      <c r="C858" s="111"/>
      <c r="D858" s="147"/>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row>
    <row r="859" spans="1:41" ht="12.75" customHeight="1" x14ac:dyDescent="0.2">
      <c r="A859" s="111"/>
      <c r="B859" s="111"/>
      <c r="C859" s="111"/>
      <c r="D859" s="147"/>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row>
    <row r="860" spans="1:41" ht="12.75" customHeight="1" x14ac:dyDescent="0.2">
      <c r="A860" s="111"/>
      <c r="B860" s="111"/>
      <c r="C860" s="111"/>
      <c r="D860" s="147"/>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row>
    <row r="861" spans="1:41" ht="12.75" customHeight="1" x14ac:dyDescent="0.2">
      <c r="A861" s="111"/>
      <c r="B861" s="111"/>
      <c r="C861" s="111"/>
      <c r="D861" s="147"/>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c r="AJ861" s="111"/>
      <c r="AK861" s="111"/>
      <c r="AL861" s="111"/>
      <c r="AM861" s="111"/>
      <c r="AN861" s="111"/>
      <c r="AO861" s="111"/>
    </row>
    <row r="862" spans="1:41" ht="12.75" customHeight="1" x14ac:dyDescent="0.2">
      <c r="A862" s="111"/>
      <c r="B862" s="111"/>
      <c r="C862" s="111"/>
      <c r="D862" s="147"/>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c r="AJ862" s="111"/>
      <c r="AK862" s="111"/>
      <c r="AL862" s="111"/>
      <c r="AM862" s="111"/>
      <c r="AN862" s="111"/>
      <c r="AO862" s="111"/>
    </row>
    <row r="863" spans="1:41" ht="12.75" customHeight="1" x14ac:dyDescent="0.2">
      <c r="A863" s="111"/>
      <c r="B863" s="111"/>
      <c r="C863" s="111"/>
      <c r="D863" s="147"/>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c r="AJ863" s="111"/>
      <c r="AK863" s="111"/>
      <c r="AL863" s="111"/>
      <c r="AM863" s="111"/>
      <c r="AN863" s="111"/>
      <c r="AO863" s="111"/>
    </row>
    <row r="864" spans="1:41" ht="12.75" customHeight="1" x14ac:dyDescent="0.2">
      <c r="A864" s="111"/>
      <c r="B864" s="111"/>
      <c r="C864" s="111"/>
      <c r="D864" s="147"/>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c r="AJ864" s="111"/>
      <c r="AK864" s="111"/>
      <c r="AL864" s="111"/>
      <c r="AM864" s="111"/>
      <c r="AN864" s="111"/>
      <c r="AO864" s="111"/>
    </row>
    <row r="865" spans="1:41" ht="12.75" customHeight="1" x14ac:dyDescent="0.2">
      <c r="A865" s="111"/>
      <c r="B865" s="111"/>
      <c r="C865" s="111"/>
      <c r="D865" s="147"/>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row>
    <row r="866" spans="1:41" ht="12.75" customHeight="1" x14ac:dyDescent="0.2">
      <c r="A866" s="111"/>
      <c r="B866" s="111"/>
      <c r="C866" s="111"/>
      <c r="D866" s="147"/>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111"/>
      <c r="AM866" s="111"/>
      <c r="AN866" s="111"/>
      <c r="AO866" s="111"/>
    </row>
    <row r="867" spans="1:41" ht="12.75" customHeight="1" x14ac:dyDescent="0.2">
      <c r="A867" s="111"/>
      <c r="B867" s="111"/>
      <c r="C867" s="111"/>
      <c r="D867" s="147"/>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row>
    <row r="868" spans="1:41" ht="12.75" customHeight="1" x14ac:dyDescent="0.2">
      <c r="A868" s="111"/>
      <c r="B868" s="111"/>
      <c r="C868" s="111"/>
      <c r="D868" s="147"/>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row>
    <row r="869" spans="1:41" ht="12.75" customHeight="1" x14ac:dyDescent="0.2">
      <c r="A869" s="111"/>
      <c r="B869" s="111"/>
      <c r="C869" s="111"/>
      <c r="D869" s="147"/>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row>
    <row r="870" spans="1:41" ht="12.75" customHeight="1" x14ac:dyDescent="0.2">
      <c r="A870" s="111"/>
      <c r="B870" s="111"/>
      <c r="C870" s="111"/>
      <c r="D870" s="147"/>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row>
    <row r="871" spans="1:41" ht="12.75" customHeight="1" x14ac:dyDescent="0.2">
      <c r="A871" s="111"/>
      <c r="B871" s="111"/>
      <c r="C871" s="111"/>
      <c r="D871" s="147"/>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c r="AJ871" s="111"/>
      <c r="AK871" s="111"/>
      <c r="AL871" s="111"/>
      <c r="AM871" s="111"/>
      <c r="AN871" s="111"/>
      <c r="AO871" s="111"/>
    </row>
    <row r="872" spans="1:41" ht="12.75" customHeight="1" x14ac:dyDescent="0.2">
      <c r="A872" s="111"/>
      <c r="B872" s="111"/>
      <c r="C872" s="111"/>
      <c r="D872" s="147"/>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c r="AJ872" s="111"/>
      <c r="AK872" s="111"/>
      <c r="AL872" s="111"/>
      <c r="AM872" s="111"/>
      <c r="AN872" s="111"/>
      <c r="AO872" s="111"/>
    </row>
    <row r="873" spans="1:41" ht="12.75" customHeight="1" x14ac:dyDescent="0.2">
      <c r="A873" s="111"/>
      <c r="B873" s="111"/>
      <c r="C873" s="111"/>
      <c r="D873" s="147"/>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row>
    <row r="874" spans="1:41" ht="12.75" customHeight="1" x14ac:dyDescent="0.2">
      <c r="A874" s="111"/>
      <c r="B874" s="111"/>
      <c r="C874" s="111"/>
      <c r="D874" s="147"/>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c r="AJ874" s="111"/>
      <c r="AK874" s="111"/>
      <c r="AL874" s="111"/>
      <c r="AM874" s="111"/>
      <c r="AN874" s="111"/>
      <c r="AO874" s="111"/>
    </row>
    <row r="875" spans="1:41" ht="12.75" customHeight="1" x14ac:dyDescent="0.2">
      <c r="A875" s="111"/>
      <c r="B875" s="111"/>
      <c r="C875" s="111"/>
      <c r="D875" s="147"/>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c r="AJ875" s="111"/>
      <c r="AK875" s="111"/>
      <c r="AL875" s="111"/>
      <c r="AM875" s="111"/>
      <c r="AN875" s="111"/>
      <c r="AO875" s="111"/>
    </row>
    <row r="876" spans="1:41" ht="12.75" customHeight="1" x14ac:dyDescent="0.2">
      <c r="A876" s="111"/>
      <c r="B876" s="111"/>
      <c r="C876" s="111"/>
      <c r="D876" s="147"/>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c r="AJ876" s="111"/>
      <c r="AK876" s="111"/>
      <c r="AL876" s="111"/>
      <c r="AM876" s="111"/>
      <c r="AN876" s="111"/>
      <c r="AO876" s="111"/>
    </row>
    <row r="877" spans="1:41" ht="12.75" customHeight="1" x14ac:dyDescent="0.2">
      <c r="A877" s="111"/>
      <c r="B877" s="111"/>
      <c r="C877" s="111"/>
      <c r="D877" s="147"/>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row>
    <row r="878" spans="1:41" ht="12.75" customHeight="1" x14ac:dyDescent="0.2">
      <c r="A878" s="111"/>
      <c r="B878" s="111"/>
      <c r="C878" s="111"/>
      <c r="D878" s="147"/>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row>
    <row r="879" spans="1:41" ht="12.75" customHeight="1" x14ac:dyDescent="0.2">
      <c r="A879" s="111"/>
      <c r="B879" s="111"/>
      <c r="C879" s="111"/>
      <c r="D879" s="147"/>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row>
    <row r="880" spans="1:41" ht="12.75" customHeight="1" x14ac:dyDescent="0.2">
      <c r="A880" s="111"/>
      <c r="B880" s="111"/>
      <c r="C880" s="111"/>
      <c r="D880" s="147"/>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row>
    <row r="881" spans="1:41" ht="12.75" customHeight="1" x14ac:dyDescent="0.2">
      <c r="A881" s="111"/>
      <c r="B881" s="111"/>
      <c r="C881" s="111"/>
      <c r="D881" s="147"/>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row>
    <row r="882" spans="1:41" ht="12.75" customHeight="1" x14ac:dyDescent="0.2">
      <c r="A882" s="111"/>
      <c r="B882" s="111"/>
      <c r="C882" s="111"/>
      <c r="D882" s="147"/>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row>
    <row r="883" spans="1:41" ht="12.75" customHeight="1" x14ac:dyDescent="0.2">
      <c r="A883" s="111"/>
      <c r="B883" s="111"/>
      <c r="C883" s="111"/>
      <c r="D883" s="147"/>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c r="AJ883" s="111"/>
      <c r="AK883" s="111"/>
      <c r="AL883" s="111"/>
      <c r="AM883" s="111"/>
      <c r="AN883" s="111"/>
      <c r="AO883" s="111"/>
    </row>
    <row r="884" spans="1:41" ht="12.75" customHeight="1" x14ac:dyDescent="0.2">
      <c r="A884" s="111"/>
      <c r="B884" s="111"/>
      <c r="C884" s="111"/>
      <c r="D884" s="147"/>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row>
    <row r="885" spans="1:41" ht="12.75" customHeight="1" x14ac:dyDescent="0.2">
      <c r="A885" s="111"/>
      <c r="B885" s="111"/>
      <c r="C885" s="111"/>
      <c r="D885" s="147"/>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c r="AJ885" s="111"/>
      <c r="AK885" s="111"/>
      <c r="AL885" s="111"/>
      <c r="AM885" s="111"/>
      <c r="AN885" s="111"/>
      <c r="AO885" s="111"/>
    </row>
    <row r="886" spans="1:41" ht="12.75" customHeight="1" x14ac:dyDescent="0.2">
      <c r="A886" s="111"/>
      <c r="B886" s="111"/>
      <c r="C886" s="111"/>
      <c r="D886" s="147"/>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row>
    <row r="887" spans="1:41" ht="12.75" customHeight="1" x14ac:dyDescent="0.2">
      <c r="A887" s="111"/>
      <c r="B887" s="111"/>
      <c r="C887" s="111"/>
      <c r="D887" s="147"/>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row>
    <row r="888" spans="1:41" ht="12.75" customHeight="1" x14ac:dyDescent="0.2">
      <c r="A888" s="111"/>
      <c r="B888" s="111"/>
      <c r="C888" s="111"/>
      <c r="D888" s="147"/>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c r="AJ888" s="111"/>
      <c r="AK888" s="111"/>
      <c r="AL888" s="111"/>
      <c r="AM888" s="111"/>
      <c r="AN888" s="111"/>
      <c r="AO888" s="111"/>
    </row>
    <row r="889" spans="1:41" ht="12.75" customHeight="1" x14ac:dyDescent="0.2">
      <c r="A889" s="111"/>
      <c r="B889" s="111"/>
      <c r="C889" s="111"/>
      <c r="D889" s="147"/>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c r="AJ889" s="111"/>
      <c r="AK889" s="111"/>
      <c r="AL889" s="111"/>
      <c r="AM889" s="111"/>
      <c r="AN889" s="111"/>
      <c r="AO889" s="111"/>
    </row>
    <row r="890" spans="1:41" ht="12.75" customHeight="1" x14ac:dyDescent="0.2">
      <c r="A890" s="111"/>
      <c r="B890" s="111"/>
      <c r="C890" s="111"/>
      <c r="D890" s="147"/>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row>
    <row r="891" spans="1:41" ht="12.75" customHeight="1" x14ac:dyDescent="0.2">
      <c r="A891" s="111"/>
      <c r="B891" s="111"/>
      <c r="C891" s="111"/>
      <c r="D891" s="147"/>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row>
    <row r="892" spans="1:41" ht="12.75" customHeight="1" x14ac:dyDescent="0.2">
      <c r="A892" s="111"/>
      <c r="B892" s="111"/>
      <c r="C892" s="111"/>
      <c r="D892" s="147"/>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row>
    <row r="893" spans="1:41" ht="12.75" customHeight="1" x14ac:dyDescent="0.2">
      <c r="A893" s="111"/>
      <c r="B893" s="111"/>
      <c r="C893" s="111"/>
      <c r="D893" s="147"/>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row>
    <row r="894" spans="1:41" ht="12.75" customHeight="1" x14ac:dyDescent="0.2">
      <c r="A894" s="111"/>
      <c r="B894" s="111"/>
      <c r="C894" s="111"/>
      <c r="D894" s="147"/>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c r="AJ894" s="111"/>
      <c r="AK894" s="111"/>
      <c r="AL894" s="111"/>
      <c r="AM894" s="111"/>
      <c r="AN894" s="111"/>
      <c r="AO894" s="111"/>
    </row>
    <row r="895" spans="1:41" ht="12.75" customHeight="1" x14ac:dyDescent="0.2">
      <c r="A895" s="111"/>
      <c r="B895" s="111"/>
      <c r="C895" s="111"/>
      <c r="D895" s="147"/>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c r="AJ895" s="111"/>
      <c r="AK895" s="111"/>
      <c r="AL895" s="111"/>
      <c r="AM895" s="111"/>
      <c r="AN895" s="111"/>
      <c r="AO895" s="111"/>
    </row>
    <row r="896" spans="1:41" ht="12.75" customHeight="1" x14ac:dyDescent="0.2">
      <c r="A896" s="111"/>
      <c r="B896" s="111"/>
      <c r="C896" s="111"/>
      <c r="D896" s="147"/>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row>
    <row r="897" spans="1:41" ht="12.75" customHeight="1" x14ac:dyDescent="0.2">
      <c r="A897" s="111"/>
      <c r="B897" s="111"/>
      <c r="C897" s="111"/>
      <c r="D897" s="147"/>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11"/>
      <c r="AO897" s="111"/>
    </row>
    <row r="898" spans="1:41" ht="12.75" customHeight="1" x14ac:dyDescent="0.2">
      <c r="A898" s="111"/>
      <c r="B898" s="111"/>
      <c r="C898" s="111"/>
      <c r="D898" s="147"/>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row>
    <row r="899" spans="1:41" ht="12.75" customHeight="1" x14ac:dyDescent="0.2">
      <c r="A899" s="111"/>
      <c r="B899" s="111"/>
      <c r="C899" s="111"/>
      <c r="D899" s="147"/>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c r="AB899" s="111"/>
      <c r="AC899" s="111"/>
      <c r="AD899" s="111"/>
      <c r="AE899" s="111"/>
      <c r="AF899" s="111"/>
      <c r="AG899" s="111"/>
      <c r="AH899" s="111"/>
      <c r="AI899" s="111"/>
      <c r="AJ899" s="111"/>
      <c r="AK899" s="111"/>
      <c r="AL899" s="111"/>
      <c r="AM899" s="111"/>
      <c r="AN899" s="111"/>
      <c r="AO899" s="111"/>
    </row>
    <row r="900" spans="1:41" ht="12.75" customHeight="1" x14ac:dyDescent="0.2">
      <c r="A900" s="111"/>
      <c r="B900" s="111"/>
      <c r="C900" s="111"/>
      <c r="D900" s="147"/>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1"/>
      <c r="AN900" s="111"/>
      <c r="AO900" s="111"/>
    </row>
    <row r="901" spans="1:41" ht="12.75" customHeight="1" x14ac:dyDescent="0.2">
      <c r="A901" s="111"/>
      <c r="B901" s="111"/>
      <c r="C901" s="111"/>
      <c r="D901" s="147"/>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c r="AB901" s="111"/>
      <c r="AC901" s="111"/>
      <c r="AD901" s="111"/>
      <c r="AE901" s="111"/>
      <c r="AF901" s="111"/>
      <c r="AG901" s="111"/>
      <c r="AH901" s="111"/>
      <c r="AI901" s="111"/>
      <c r="AJ901" s="111"/>
      <c r="AK901" s="111"/>
      <c r="AL901" s="111"/>
      <c r="AM901" s="111"/>
      <c r="AN901" s="111"/>
      <c r="AO901" s="111"/>
    </row>
    <row r="902" spans="1:41" ht="12.75" customHeight="1" x14ac:dyDescent="0.2">
      <c r="A902" s="111"/>
      <c r="B902" s="111"/>
      <c r="C902" s="111"/>
      <c r="D902" s="147"/>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1"/>
      <c r="AN902" s="111"/>
      <c r="AO902" s="111"/>
    </row>
    <row r="903" spans="1:41" ht="12.75" customHeight="1" x14ac:dyDescent="0.2">
      <c r="A903" s="111"/>
      <c r="B903" s="111"/>
      <c r="C903" s="111"/>
      <c r="D903" s="147"/>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row>
    <row r="904" spans="1:41" ht="12.75" customHeight="1" x14ac:dyDescent="0.2">
      <c r="A904" s="111"/>
      <c r="B904" s="111"/>
      <c r="C904" s="111"/>
      <c r="D904" s="147"/>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c r="AB904" s="111"/>
      <c r="AC904" s="111"/>
      <c r="AD904" s="111"/>
      <c r="AE904" s="111"/>
      <c r="AF904" s="111"/>
      <c r="AG904" s="111"/>
      <c r="AH904" s="111"/>
      <c r="AI904" s="111"/>
      <c r="AJ904" s="111"/>
      <c r="AK904" s="111"/>
      <c r="AL904" s="111"/>
      <c r="AM904" s="111"/>
      <c r="AN904" s="111"/>
      <c r="AO904" s="111"/>
    </row>
    <row r="905" spans="1:41" ht="12.75" customHeight="1" x14ac:dyDescent="0.2">
      <c r="A905" s="111"/>
      <c r="B905" s="111"/>
      <c r="C905" s="111"/>
      <c r="D905" s="147"/>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c r="AB905" s="111"/>
      <c r="AC905" s="111"/>
      <c r="AD905" s="111"/>
      <c r="AE905" s="111"/>
      <c r="AF905" s="111"/>
      <c r="AG905" s="111"/>
      <c r="AH905" s="111"/>
      <c r="AI905" s="111"/>
      <c r="AJ905" s="111"/>
      <c r="AK905" s="111"/>
      <c r="AL905" s="111"/>
      <c r="AM905" s="111"/>
      <c r="AN905" s="111"/>
      <c r="AO905" s="111"/>
    </row>
    <row r="906" spans="1:41" ht="12.75" customHeight="1" x14ac:dyDescent="0.2">
      <c r="A906" s="111"/>
      <c r="B906" s="111"/>
      <c r="C906" s="111"/>
      <c r="D906" s="147"/>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c r="AB906" s="111"/>
      <c r="AC906" s="111"/>
      <c r="AD906" s="111"/>
      <c r="AE906" s="111"/>
      <c r="AF906" s="111"/>
      <c r="AG906" s="111"/>
      <c r="AH906" s="111"/>
      <c r="AI906" s="111"/>
      <c r="AJ906" s="111"/>
      <c r="AK906" s="111"/>
      <c r="AL906" s="111"/>
      <c r="AM906" s="111"/>
      <c r="AN906" s="111"/>
      <c r="AO906" s="111"/>
    </row>
    <row r="907" spans="1:41" ht="12.75" customHeight="1" x14ac:dyDescent="0.2">
      <c r="A907" s="111"/>
      <c r="B907" s="111"/>
      <c r="C907" s="111"/>
      <c r="D907" s="147"/>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c r="AB907" s="111"/>
      <c r="AC907" s="111"/>
      <c r="AD907" s="111"/>
      <c r="AE907" s="111"/>
      <c r="AF907" s="111"/>
      <c r="AG907" s="111"/>
      <c r="AH907" s="111"/>
      <c r="AI907" s="111"/>
      <c r="AJ907" s="111"/>
      <c r="AK907" s="111"/>
      <c r="AL907" s="111"/>
      <c r="AM907" s="111"/>
      <c r="AN907" s="111"/>
      <c r="AO907" s="111"/>
    </row>
    <row r="908" spans="1:41" ht="12.75" customHeight="1" x14ac:dyDescent="0.2">
      <c r="A908" s="111"/>
      <c r="B908" s="111"/>
      <c r="C908" s="111"/>
      <c r="D908" s="147"/>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c r="AB908" s="111"/>
      <c r="AC908" s="111"/>
      <c r="AD908" s="111"/>
      <c r="AE908" s="111"/>
      <c r="AF908" s="111"/>
      <c r="AG908" s="111"/>
      <c r="AH908" s="111"/>
      <c r="AI908" s="111"/>
      <c r="AJ908" s="111"/>
      <c r="AK908" s="111"/>
      <c r="AL908" s="111"/>
      <c r="AM908" s="111"/>
      <c r="AN908" s="111"/>
      <c r="AO908" s="111"/>
    </row>
    <row r="909" spans="1:41" ht="12.75" customHeight="1" x14ac:dyDescent="0.2">
      <c r="A909" s="111"/>
      <c r="B909" s="111"/>
      <c r="C909" s="111"/>
      <c r="D909" s="147"/>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c r="AB909" s="111"/>
      <c r="AC909" s="111"/>
      <c r="AD909" s="111"/>
      <c r="AE909" s="111"/>
      <c r="AF909" s="111"/>
      <c r="AG909" s="111"/>
      <c r="AH909" s="111"/>
      <c r="AI909" s="111"/>
      <c r="AJ909" s="111"/>
      <c r="AK909" s="111"/>
      <c r="AL909" s="111"/>
      <c r="AM909" s="111"/>
      <c r="AN909" s="111"/>
      <c r="AO909" s="111"/>
    </row>
    <row r="910" spans="1:41" ht="12.75" customHeight="1" x14ac:dyDescent="0.2">
      <c r="A910" s="111"/>
      <c r="B910" s="111"/>
      <c r="C910" s="111"/>
      <c r="D910" s="147"/>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c r="AB910" s="111"/>
      <c r="AC910" s="111"/>
      <c r="AD910" s="111"/>
      <c r="AE910" s="111"/>
      <c r="AF910" s="111"/>
      <c r="AG910" s="111"/>
      <c r="AH910" s="111"/>
      <c r="AI910" s="111"/>
      <c r="AJ910" s="111"/>
      <c r="AK910" s="111"/>
      <c r="AL910" s="111"/>
      <c r="AM910" s="111"/>
      <c r="AN910" s="111"/>
      <c r="AO910" s="111"/>
    </row>
    <row r="911" spans="1:41" ht="12.75" customHeight="1" x14ac:dyDescent="0.2">
      <c r="A911" s="111"/>
      <c r="B911" s="111"/>
      <c r="C911" s="111"/>
      <c r="D911" s="147"/>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row>
    <row r="912" spans="1:41" ht="12.75" customHeight="1" x14ac:dyDescent="0.2">
      <c r="A912" s="111"/>
      <c r="B912" s="111"/>
      <c r="C912" s="111"/>
      <c r="D912" s="147"/>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111"/>
      <c r="AM912" s="111"/>
      <c r="AN912" s="111"/>
      <c r="AO912" s="111"/>
    </row>
    <row r="913" spans="1:41" ht="12.75" customHeight="1" x14ac:dyDescent="0.2">
      <c r="A913" s="111"/>
      <c r="B913" s="111"/>
      <c r="C913" s="111"/>
      <c r="D913" s="147"/>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c r="AB913" s="111"/>
      <c r="AC913" s="111"/>
      <c r="AD913" s="111"/>
      <c r="AE913" s="111"/>
      <c r="AF913" s="111"/>
      <c r="AG913" s="111"/>
      <c r="AH913" s="111"/>
      <c r="AI913" s="111"/>
      <c r="AJ913" s="111"/>
      <c r="AK913" s="111"/>
      <c r="AL913" s="111"/>
      <c r="AM913" s="111"/>
      <c r="AN913" s="111"/>
      <c r="AO913" s="111"/>
    </row>
    <row r="914" spans="1:41" ht="12.75" customHeight="1" x14ac:dyDescent="0.2">
      <c r="A914" s="111"/>
      <c r="B914" s="111"/>
      <c r="C914" s="111"/>
      <c r="D914" s="147"/>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c r="AB914" s="111"/>
      <c r="AC914" s="111"/>
      <c r="AD914" s="111"/>
      <c r="AE914" s="111"/>
      <c r="AF914" s="111"/>
      <c r="AG914" s="111"/>
      <c r="AH914" s="111"/>
      <c r="AI914" s="111"/>
      <c r="AJ914" s="111"/>
      <c r="AK914" s="111"/>
      <c r="AL914" s="111"/>
      <c r="AM914" s="111"/>
      <c r="AN914" s="111"/>
      <c r="AO914" s="111"/>
    </row>
    <row r="915" spans="1:41" ht="12.75" customHeight="1" x14ac:dyDescent="0.2">
      <c r="A915" s="111"/>
      <c r="B915" s="111"/>
      <c r="C915" s="111"/>
      <c r="D915" s="147"/>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c r="AB915" s="111"/>
      <c r="AC915" s="111"/>
      <c r="AD915" s="111"/>
      <c r="AE915" s="111"/>
      <c r="AF915" s="111"/>
      <c r="AG915" s="111"/>
      <c r="AH915" s="111"/>
      <c r="AI915" s="111"/>
      <c r="AJ915" s="111"/>
      <c r="AK915" s="111"/>
      <c r="AL915" s="111"/>
      <c r="AM915" s="111"/>
      <c r="AN915" s="111"/>
      <c r="AO915" s="111"/>
    </row>
    <row r="916" spans="1:41" ht="12.75" customHeight="1" x14ac:dyDescent="0.2">
      <c r="A916" s="111"/>
      <c r="B916" s="111"/>
      <c r="C916" s="111"/>
      <c r="D916" s="147"/>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1"/>
      <c r="AN916" s="111"/>
      <c r="AO916" s="111"/>
    </row>
    <row r="917" spans="1:41" ht="12.75" customHeight="1" x14ac:dyDescent="0.2">
      <c r="A917" s="111"/>
      <c r="B917" s="111"/>
      <c r="C917" s="111"/>
      <c r="D917" s="147"/>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c r="AB917" s="111"/>
      <c r="AC917" s="111"/>
      <c r="AD917" s="111"/>
      <c r="AE917" s="111"/>
      <c r="AF917" s="111"/>
      <c r="AG917" s="111"/>
      <c r="AH917" s="111"/>
      <c r="AI917" s="111"/>
      <c r="AJ917" s="111"/>
      <c r="AK917" s="111"/>
      <c r="AL917" s="111"/>
      <c r="AM917" s="111"/>
      <c r="AN917" s="111"/>
      <c r="AO917" s="111"/>
    </row>
    <row r="918" spans="1:41" ht="12.75" customHeight="1" x14ac:dyDescent="0.2">
      <c r="A918" s="111"/>
      <c r="B918" s="111"/>
      <c r="C918" s="111"/>
      <c r="D918" s="147"/>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c r="AB918" s="111"/>
      <c r="AC918" s="111"/>
      <c r="AD918" s="111"/>
      <c r="AE918" s="111"/>
      <c r="AF918" s="111"/>
      <c r="AG918" s="111"/>
      <c r="AH918" s="111"/>
      <c r="AI918" s="111"/>
      <c r="AJ918" s="111"/>
      <c r="AK918" s="111"/>
      <c r="AL918" s="111"/>
      <c r="AM918" s="111"/>
      <c r="AN918" s="111"/>
      <c r="AO918" s="111"/>
    </row>
    <row r="919" spans="1:41" ht="12.75" customHeight="1" x14ac:dyDescent="0.2">
      <c r="A919" s="111"/>
      <c r="B919" s="111"/>
      <c r="C919" s="111"/>
      <c r="D919" s="147"/>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c r="AB919" s="111"/>
      <c r="AC919" s="111"/>
      <c r="AD919" s="111"/>
      <c r="AE919" s="111"/>
      <c r="AF919" s="111"/>
      <c r="AG919" s="111"/>
      <c r="AH919" s="111"/>
      <c r="AI919" s="111"/>
      <c r="AJ919" s="111"/>
      <c r="AK919" s="111"/>
      <c r="AL919" s="111"/>
      <c r="AM919" s="111"/>
      <c r="AN919" s="111"/>
      <c r="AO919" s="111"/>
    </row>
    <row r="920" spans="1:41" ht="12.75" customHeight="1" x14ac:dyDescent="0.2">
      <c r="A920" s="111"/>
      <c r="B920" s="111"/>
      <c r="C920" s="111"/>
      <c r="D920" s="147"/>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c r="AB920" s="111"/>
      <c r="AC920" s="111"/>
      <c r="AD920" s="111"/>
      <c r="AE920" s="111"/>
      <c r="AF920" s="111"/>
      <c r="AG920" s="111"/>
      <c r="AH920" s="111"/>
      <c r="AI920" s="111"/>
      <c r="AJ920" s="111"/>
      <c r="AK920" s="111"/>
      <c r="AL920" s="111"/>
      <c r="AM920" s="111"/>
      <c r="AN920" s="111"/>
      <c r="AO920" s="111"/>
    </row>
    <row r="921" spans="1:41" ht="12.75" customHeight="1" x14ac:dyDescent="0.2">
      <c r="A921" s="111"/>
      <c r="B921" s="111"/>
      <c r="C921" s="111"/>
      <c r="D921" s="147"/>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c r="AJ921" s="111"/>
      <c r="AK921" s="111"/>
      <c r="AL921" s="111"/>
      <c r="AM921" s="111"/>
      <c r="AN921" s="111"/>
      <c r="AO921" s="111"/>
    </row>
    <row r="922" spans="1:41" ht="12.75" customHeight="1" x14ac:dyDescent="0.2">
      <c r="A922" s="111"/>
      <c r="B922" s="111"/>
      <c r="C922" s="111"/>
      <c r="D922" s="147"/>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c r="AJ922" s="111"/>
      <c r="AK922" s="111"/>
      <c r="AL922" s="111"/>
      <c r="AM922" s="111"/>
      <c r="AN922" s="111"/>
      <c r="AO922" s="111"/>
    </row>
    <row r="923" spans="1:41" ht="12.75" customHeight="1" x14ac:dyDescent="0.2">
      <c r="A923" s="111"/>
      <c r="B923" s="111"/>
      <c r="C923" s="111"/>
      <c r="D923" s="147"/>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c r="AB923" s="111"/>
      <c r="AC923" s="111"/>
      <c r="AD923" s="111"/>
      <c r="AE923" s="111"/>
      <c r="AF923" s="111"/>
      <c r="AG923" s="111"/>
      <c r="AH923" s="111"/>
      <c r="AI923" s="111"/>
      <c r="AJ923" s="111"/>
      <c r="AK923" s="111"/>
      <c r="AL923" s="111"/>
      <c r="AM923" s="111"/>
      <c r="AN923" s="111"/>
      <c r="AO923" s="111"/>
    </row>
    <row r="924" spans="1:41" ht="12.75" customHeight="1" x14ac:dyDescent="0.2">
      <c r="A924" s="111"/>
      <c r="B924" s="111"/>
      <c r="C924" s="111"/>
      <c r="D924" s="147"/>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c r="AB924" s="111"/>
      <c r="AC924" s="111"/>
      <c r="AD924" s="111"/>
      <c r="AE924" s="111"/>
      <c r="AF924" s="111"/>
      <c r="AG924" s="111"/>
      <c r="AH924" s="111"/>
      <c r="AI924" s="111"/>
      <c r="AJ924" s="111"/>
      <c r="AK924" s="111"/>
      <c r="AL924" s="111"/>
      <c r="AM924" s="111"/>
      <c r="AN924" s="111"/>
      <c r="AO924" s="111"/>
    </row>
    <row r="925" spans="1:41" ht="12.75" customHeight="1" x14ac:dyDescent="0.2">
      <c r="A925" s="111"/>
      <c r="B925" s="111"/>
      <c r="C925" s="111"/>
      <c r="D925" s="147"/>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c r="AB925" s="111"/>
      <c r="AC925" s="111"/>
      <c r="AD925" s="111"/>
      <c r="AE925" s="111"/>
      <c r="AF925" s="111"/>
      <c r="AG925" s="111"/>
      <c r="AH925" s="111"/>
      <c r="AI925" s="111"/>
      <c r="AJ925" s="111"/>
      <c r="AK925" s="111"/>
      <c r="AL925" s="111"/>
      <c r="AM925" s="111"/>
      <c r="AN925" s="111"/>
      <c r="AO925" s="111"/>
    </row>
    <row r="926" spans="1:41" ht="12.75" customHeight="1" x14ac:dyDescent="0.2">
      <c r="A926" s="111"/>
      <c r="B926" s="111"/>
      <c r="C926" s="111"/>
      <c r="D926" s="147"/>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1"/>
      <c r="AN926" s="111"/>
      <c r="AO926" s="111"/>
    </row>
    <row r="927" spans="1:41" ht="12.75" customHeight="1" x14ac:dyDescent="0.2">
      <c r="A927" s="111"/>
      <c r="B927" s="111"/>
      <c r="C927" s="111"/>
      <c r="D927" s="147"/>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c r="AB927" s="111"/>
      <c r="AC927" s="111"/>
      <c r="AD927" s="111"/>
      <c r="AE927" s="111"/>
      <c r="AF927" s="111"/>
      <c r="AG927" s="111"/>
      <c r="AH927" s="111"/>
      <c r="AI927" s="111"/>
      <c r="AJ927" s="111"/>
      <c r="AK927" s="111"/>
      <c r="AL927" s="111"/>
      <c r="AM927" s="111"/>
      <c r="AN927" s="111"/>
      <c r="AO927" s="111"/>
    </row>
    <row r="928" spans="1:41" ht="12.75" customHeight="1" x14ac:dyDescent="0.2">
      <c r="A928" s="111"/>
      <c r="B928" s="111"/>
      <c r="C928" s="111"/>
      <c r="D928" s="147"/>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1"/>
      <c r="AN928" s="111"/>
      <c r="AO928" s="111"/>
    </row>
    <row r="929" spans="1:41" ht="12.75" customHeight="1" x14ac:dyDescent="0.2">
      <c r="A929" s="111"/>
      <c r="B929" s="111"/>
      <c r="C929" s="111"/>
      <c r="D929" s="147"/>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c r="AB929" s="111"/>
      <c r="AC929" s="111"/>
      <c r="AD929" s="111"/>
      <c r="AE929" s="111"/>
      <c r="AF929" s="111"/>
      <c r="AG929" s="111"/>
      <c r="AH929" s="111"/>
      <c r="AI929" s="111"/>
      <c r="AJ929" s="111"/>
      <c r="AK929" s="111"/>
      <c r="AL929" s="111"/>
      <c r="AM929" s="111"/>
      <c r="AN929" s="111"/>
      <c r="AO929" s="111"/>
    </row>
    <row r="930" spans="1:41" ht="12.75" customHeight="1" x14ac:dyDescent="0.2">
      <c r="A930" s="111"/>
      <c r="B930" s="111"/>
      <c r="C930" s="111"/>
      <c r="D930" s="147"/>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row>
    <row r="931" spans="1:41" ht="12.75" customHeight="1" x14ac:dyDescent="0.2">
      <c r="A931" s="111"/>
      <c r="B931" s="111"/>
      <c r="C931" s="111"/>
      <c r="D931" s="147"/>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c r="AB931" s="111"/>
      <c r="AC931" s="111"/>
      <c r="AD931" s="111"/>
      <c r="AE931" s="111"/>
      <c r="AF931" s="111"/>
      <c r="AG931" s="111"/>
      <c r="AH931" s="111"/>
      <c r="AI931" s="111"/>
      <c r="AJ931" s="111"/>
      <c r="AK931" s="111"/>
      <c r="AL931" s="111"/>
      <c r="AM931" s="111"/>
      <c r="AN931" s="111"/>
      <c r="AO931" s="111"/>
    </row>
    <row r="932" spans="1:41" ht="12.75" customHeight="1" x14ac:dyDescent="0.2">
      <c r="A932" s="111"/>
      <c r="B932" s="111"/>
      <c r="C932" s="111"/>
      <c r="D932" s="147"/>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c r="AB932" s="111"/>
      <c r="AC932" s="111"/>
      <c r="AD932" s="111"/>
      <c r="AE932" s="111"/>
      <c r="AF932" s="111"/>
      <c r="AG932" s="111"/>
      <c r="AH932" s="111"/>
      <c r="AI932" s="111"/>
      <c r="AJ932" s="111"/>
      <c r="AK932" s="111"/>
      <c r="AL932" s="111"/>
      <c r="AM932" s="111"/>
      <c r="AN932" s="111"/>
      <c r="AO932" s="111"/>
    </row>
    <row r="933" spans="1:41" ht="12.75" customHeight="1" x14ac:dyDescent="0.2">
      <c r="A933" s="111"/>
      <c r="B933" s="111"/>
      <c r="C933" s="111"/>
      <c r="D933" s="147"/>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c r="AB933" s="111"/>
      <c r="AC933" s="111"/>
      <c r="AD933" s="111"/>
      <c r="AE933" s="111"/>
      <c r="AF933" s="111"/>
      <c r="AG933" s="111"/>
      <c r="AH933" s="111"/>
      <c r="AI933" s="111"/>
      <c r="AJ933" s="111"/>
      <c r="AK933" s="111"/>
      <c r="AL933" s="111"/>
      <c r="AM933" s="111"/>
      <c r="AN933" s="111"/>
      <c r="AO933" s="111"/>
    </row>
    <row r="934" spans="1:41" ht="12.75" customHeight="1" x14ac:dyDescent="0.2">
      <c r="A934" s="111"/>
      <c r="B934" s="111"/>
      <c r="C934" s="111"/>
      <c r="D934" s="147"/>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c r="AB934" s="111"/>
      <c r="AC934" s="111"/>
      <c r="AD934" s="111"/>
      <c r="AE934" s="111"/>
      <c r="AF934" s="111"/>
      <c r="AG934" s="111"/>
      <c r="AH934" s="111"/>
      <c r="AI934" s="111"/>
      <c r="AJ934" s="111"/>
      <c r="AK934" s="111"/>
      <c r="AL934" s="111"/>
      <c r="AM934" s="111"/>
      <c r="AN934" s="111"/>
      <c r="AO934" s="111"/>
    </row>
    <row r="935" spans="1:41" ht="12.75" customHeight="1" x14ac:dyDescent="0.2">
      <c r="A935" s="111"/>
      <c r="B935" s="111"/>
      <c r="C935" s="111"/>
      <c r="D935" s="147"/>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c r="AB935" s="111"/>
      <c r="AC935" s="111"/>
      <c r="AD935" s="111"/>
      <c r="AE935" s="111"/>
      <c r="AF935" s="111"/>
      <c r="AG935" s="111"/>
      <c r="AH935" s="111"/>
      <c r="AI935" s="111"/>
      <c r="AJ935" s="111"/>
      <c r="AK935" s="111"/>
      <c r="AL935" s="111"/>
      <c r="AM935" s="111"/>
      <c r="AN935" s="111"/>
      <c r="AO935" s="111"/>
    </row>
    <row r="936" spans="1:41" ht="12.75" customHeight="1" x14ac:dyDescent="0.2">
      <c r="A936" s="111"/>
      <c r="B936" s="111"/>
      <c r="C936" s="111"/>
      <c r="D936" s="147"/>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c r="AB936" s="111"/>
      <c r="AC936" s="111"/>
      <c r="AD936" s="111"/>
      <c r="AE936" s="111"/>
      <c r="AF936" s="111"/>
      <c r="AG936" s="111"/>
      <c r="AH936" s="111"/>
      <c r="AI936" s="111"/>
      <c r="AJ936" s="111"/>
      <c r="AK936" s="111"/>
      <c r="AL936" s="111"/>
      <c r="AM936" s="111"/>
      <c r="AN936" s="111"/>
      <c r="AO936" s="111"/>
    </row>
    <row r="937" spans="1:41" ht="12.75" customHeight="1" x14ac:dyDescent="0.2">
      <c r="A937" s="111"/>
      <c r="B937" s="111"/>
      <c r="C937" s="111"/>
      <c r="D937" s="147"/>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c r="AB937" s="111"/>
      <c r="AC937" s="111"/>
      <c r="AD937" s="111"/>
      <c r="AE937" s="111"/>
      <c r="AF937" s="111"/>
      <c r="AG937" s="111"/>
      <c r="AH937" s="111"/>
      <c r="AI937" s="111"/>
      <c r="AJ937" s="111"/>
      <c r="AK937" s="111"/>
      <c r="AL937" s="111"/>
      <c r="AM937" s="111"/>
      <c r="AN937" s="111"/>
      <c r="AO937" s="111"/>
    </row>
    <row r="938" spans="1:41" ht="12.75" customHeight="1" x14ac:dyDescent="0.2">
      <c r="A938" s="111"/>
      <c r="B938" s="111"/>
      <c r="C938" s="111"/>
      <c r="D938" s="147"/>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c r="AB938" s="111"/>
      <c r="AC938" s="111"/>
      <c r="AD938" s="111"/>
      <c r="AE938" s="111"/>
      <c r="AF938" s="111"/>
      <c r="AG938" s="111"/>
      <c r="AH938" s="111"/>
      <c r="AI938" s="111"/>
      <c r="AJ938" s="111"/>
      <c r="AK938" s="111"/>
      <c r="AL938" s="111"/>
      <c r="AM938" s="111"/>
      <c r="AN938" s="111"/>
      <c r="AO938" s="111"/>
    </row>
    <row r="939" spans="1:41" ht="12.75" customHeight="1" x14ac:dyDescent="0.2">
      <c r="A939" s="111"/>
      <c r="B939" s="111"/>
      <c r="C939" s="111"/>
      <c r="D939" s="147"/>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c r="AB939" s="111"/>
      <c r="AC939" s="111"/>
      <c r="AD939" s="111"/>
      <c r="AE939" s="111"/>
      <c r="AF939" s="111"/>
      <c r="AG939" s="111"/>
      <c r="AH939" s="111"/>
      <c r="AI939" s="111"/>
      <c r="AJ939" s="111"/>
      <c r="AK939" s="111"/>
      <c r="AL939" s="111"/>
      <c r="AM939" s="111"/>
      <c r="AN939" s="111"/>
      <c r="AO939" s="111"/>
    </row>
    <row r="940" spans="1:41" ht="12.75" customHeight="1" x14ac:dyDescent="0.2">
      <c r="A940" s="111"/>
      <c r="B940" s="111"/>
      <c r="C940" s="111"/>
      <c r="D940" s="147"/>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c r="AB940" s="111"/>
      <c r="AC940" s="111"/>
      <c r="AD940" s="111"/>
      <c r="AE940" s="111"/>
      <c r="AF940" s="111"/>
      <c r="AG940" s="111"/>
      <c r="AH940" s="111"/>
      <c r="AI940" s="111"/>
      <c r="AJ940" s="111"/>
      <c r="AK940" s="111"/>
      <c r="AL940" s="111"/>
      <c r="AM940" s="111"/>
      <c r="AN940" s="111"/>
      <c r="AO940" s="111"/>
    </row>
    <row r="941" spans="1:41" ht="12.75" customHeight="1" x14ac:dyDescent="0.2">
      <c r="A941" s="111"/>
      <c r="B941" s="111"/>
      <c r="C941" s="111"/>
      <c r="D941" s="147"/>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c r="AB941" s="111"/>
      <c r="AC941" s="111"/>
      <c r="AD941" s="111"/>
      <c r="AE941" s="111"/>
      <c r="AF941" s="111"/>
      <c r="AG941" s="111"/>
      <c r="AH941" s="111"/>
      <c r="AI941" s="111"/>
      <c r="AJ941" s="111"/>
      <c r="AK941" s="111"/>
      <c r="AL941" s="111"/>
      <c r="AM941" s="111"/>
      <c r="AN941" s="111"/>
      <c r="AO941" s="111"/>
    </row>
    <row r="942" spans="1:41" ht="12.75" customHeight="1" x14ac:dyDescent="0.2">
      <c r="A942" s="111"/>
      <c r="B942" s="111"/>
      <c r="C942" s="111"/>
      <c r="D942" s="147"/>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row>
    <row r="943" spans="1:41" ht="12.75" customHeight="1" x14ac:dyDescent="0.2">
      <c r="A943" s="111"/>
      <c r="B943" s="111"/>
      <c r="C943" s="111"/>
      <c r="D943" s="147"/>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1"/>
      <c r="AN943" s="111"/>
      <c r="AO943" s="111"/>
    </row>
    <row r="944" spans="1:41" ht="12.75" customHeight="1" x14ac:dyDescent="0.2">
      <c r="A944" s="111"/>
      <c r="B944" s="111"/>
      <c r="C944" s="111"/>
      <c r="D944" s="147"/>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c r="AB944" s="111"/>
      <c r="AC944" s="111"/>
      <c r="AD944" s="111"/>
      <c r="AE944" s="111"/>
      <c r="AF944" s="111"/>
      <c r="AG944" s="111"/>
      <c r="AH944" s="111"/>
      <c r="AI944" s="111"/>
      <c r="AJ944" s="111"/>
      <c r="AK944" s="111"/>
      <c r="AL944" s="111"/>
      <c r="AM944" s="111"/>
      <c r="AN944" s="111"/>
      <c r="AO944" s="111"/>
    </row>
    <row r="945" spans="1:41" ht="12.75" customHeight="1" x14ac:dyDescent="0.2">
      <c r="A945" s="111"/>
      <c r="B945" s="111"/>
      <c r="C945" s="111"/>
      <c r="D945" s="147"/>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c r="AB945" s="111"/>
      <c r="AC945" s="111"/>
      <c r="AD945" s="111"/>
      <c r="AE945" s="111"/>
      <c r="AF945" s="111"/>
      <c r="AG945" s="111"/>
      <c r="AH945" s="111"/>
      <c r="AI945" s="111"/>
      <c r="AJ945" s="111"/>
      <c r="AK945" s="111"/>
      <c r="AL945" s="111"/>
      <c r="AM945" s="111"/>
      <c r="AN945" s="111"/>
      <c r="AO945" s="111"/>
    </row>
    <row r="946" spans="1:41" ht="12.75" customHeight="1" x14ac:dyDescent="0.2">
      <c r="A946" s="111"/>
      <c r="B946" s="111"/>
      <c r="C946" s="111"/>
      <c r="D946" s="147"/>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1"/>
      <c r="AN946" s="111"/>
      <c r="AO946" s="111"/>
    </row>
    <row r="947" spans="1:41" ht="12.75" customHeight="1" x14ac:dyDescent="0.2">
      <c r="A947" s="111"/>
      <c r="B947" s="111"/>
      <c r="C947" s="111"/>
      <c r="D947" s="147"/>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c r="AB947" s="111"/>
      <c r="AC947" s="111"/>
      <c r="AD947" s="111"/>
      <c r="AE947" s="111"/>
      <c r="AF947" s="111"/>
      <c r="AG947" s="111"/>
      <c r="AH947" s="111"/>
      <c r="AI947" s="111"/>
      <c r="AJ947" s="111"/>
      <c r="AK947" s="111"/>
      <c r="AL947" s="111"/>
      <c r="AM947" s="111"/>
      <c r="AN947" s="111"/>
      <c r="AO947" s="111"/>
    </row>
    <row r="948" spans="1:41" ht="12.75" customHeight="1" x14ac:dyDescent="0.2">
      <c r="A948" s="111"/>
      <c r="B948" s="111"/>
      <c r="C948" s="111"/>
      <c r="D948" s="147"/>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1"/>
      <c r="AN948" s="111"/>
      <c r="AO948" s="111"/>
    </row>
    <row r="949" spans="1:41" ht="12.75" customHeight="1" x14ac:dyDescent="0.2">
      <c r="A949" s="111"/>
      <c r="B949" s="111"/>
      <c r="C949" s="111"/>
      <c r="D949" s="147"/>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c r="AB949" s="111"/>
      <c r="AC949" s="111"/>
      <c r="AD949" s="111"/>
      <c r="AE949" s="111"/>
      <c r="AF949" s="111"/>
      <c r="AG949" s="111"/>
      <c r="AH949" s="111"/>
      <c r="AI949" s="111"/>
      <c r="AJ949" s="111"/>
      <c r="AK949" s="111"/>
      <c r="AL949" s="111"/>
      <c r="AM949" s="111"/>
      <c r="AN949" s="111"/>
      <c r="AO949" s="111"/>
    </row>
    <row r="950" spans="1:41" ht="12.75" customHeight="1" x14ac:dyDescent="0.2">
      <c r="A950" s="111"/>
      <c r="B950" s="111"/>
      <c r="C950" s="111"/>
      <c r="D950" s="147"/>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c r="AB950" s="111"/>
      <c r="AC950" s="111"/>
      <c r="AD950" s="111"/>
      <c r="AE950" s="111"/>
      <c r="AF950" s="111"/>
      <c r="AG950" s="111"/>
      <c r="AH950" s="111"/>
      <c r="AI950" s="111"/>
      <c r="AJ950" s="111"/>
      <c r="AK950" s="111"/>
      <c r="AL950" s="111"/>
      <c r="AM950" s="111"/>
      <c r="AN950" s="111"/>
      <c r="AO950" s="111"/>
    </row>
    <row r="951" spans="1:41" ht="12.75" customHeight="1" x14ac:dyDescent="0.2">
      <c r="A951" s="111"/>
      <c r="B951" s="111"/>
      <c r="C951" s="111"/>
      <c r="D951" s="147"/>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c r="AB951" s="111"/>
      <c r="AC951" s="111"/>
      <c r="AD951" s="111"/>
      <c r="AE951" s="111"/>
      <c r="AF951" s="111"/>
      <c r="AG951" s="111"/>
      <c r="AH951" s="111"/>
      <c r="AI951" s="111"/>
      <c r="AJ951" s="111"/>
      <c r="AK951" s="111"/>
      <c r="AL951" s="111"/>
      <c r="AM951" s="111"/>
      <c r="AN951" s="111"/>
      <c r="AO951" s="111"/>
    </row>
    <row r="952" spans="1:41" ht="12.75" customHeight="1" x14ac:dyDescent="0.2">
      <c r="A952" s="111"/>
      <c r="B952" s="111"/>
      <c r="C952" s="111"/>
      <c r="D952" s="147"/>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c r="AB952" s="111"/>
      <c r="AC952" s="111"/>
      <c r="AD952" s="111"/>
      <c r="AE952" s="111"/>
      <c r="AF952" s="111"/>
      <c r="AG952" s="111"/>
      <c r="AH952" s="111"/>
      <c r="AI952" s="111"/>
      <c r="AJ952" s="111"/>
      <c r="AK952" s="111"/>
      <c r="AL952" s="111"/>
      <c r="AM952" s="111"/>
      <c r="AN952" s="111"/>
      <c r="AO952" s="111"/>
    </row>
    <row r="953" spans="1:41" ht="12.75" customHeight="1" x14ac:dyDescent="0.2">
      <c r="A953" s="111"/>
      <c r="B953" s="111"/>
      <c r="C953" s="111"/>
      <c r="D953" s="147"/>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c r="AB953" s="111"/>
      <c r="AC953" s="111"/>
      <c r="AD953" s="111"/>
      <c r="AE953" s="111"/>
      <c r="AF953" s="111"/>
      <c r="AG953" s="111"/>
      <c r="AH953" s="111"/>
      <c r="AI953" s="111"/>
      <c r="AJ953" s="111"/>
      <c r="AK953" s="111"/>
      <c r="AL953" s="111"/>
      <c r="AM953" s="111"/>
      <c r="AN953" s="111"/>
      <c r="AO953" s="111"/>
    </row>
    <row r="954" spans="1:41" ht="12.75" customHeight="1" x14ac:dyDescent="0.2">
      <c r="A954" s="111"/>
      <c r="B954" s="111"/>
      <c r="C954" s="111"/>
      <c r="D954" s="147"/>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c r="AB954" s="111"/>
      <c r="AC954" s="111"/>
      <c r="AD954" s="111"/>
      <c r="AE954" s="111"/>
      <c r="AF954" s="111"/>
      <c r="AG954" s="111"/>
      <c r="AH954" s="111"/>
      <c r="AI954" s="111"/>
      <c r="AJ954" s="111"/>
      <c r="AK954" s="111"/>
      <c r="AL954" s="111"/>
      <c r="AM954" s="111"/>
      <c r="AN954" s="111"/>
      <c r="AO954" s="111"/>
    </row>
    <row r="955" spans="1:41" ht="12.75" customHeight="1" x14ac:dyDescent="0.2">
      <c r="A955" s="111"/>
      <c r="B955" s="111"/>
      <c r="C955" s="111"/>
      <c r="D955" s="147"/>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c r="AB955" s="111"/>
      <c r="AC955" s="111"/>
      <c r="AD955" s="111"/>
      <c r="AE955" s="111"/>
      <c r="AF955" s="111"/>
      <c r="AG955" s="111"/>
      <c r="AH955" s="111"/>
      <c r="AI955" s="111"/>
      <c r="AJ955" s="111"/>
      <c r="AK955" s="111"/>
      <c r="AL955" s="111"/>
      <c r="AM955" s="111"/>
      <c r="AN955" s="111"/>
      <c r="AO955" s="111"/>
    </row>
    <row r="956" spans="1:41" ht="12.75" customHeight="1" x14ac:dyDescent="0.2">
      <c r="A956" s="111"/>
      <c r="B956" s="111"/>
      <c r="C956" s="111"/>
      <c r="D956" s="147"/>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c r="AB956" s="111"/>
      <c r="AC956" s="111"/>
      <c r="AD956" s="111"/>
      <c r="AE956" s="111"/>
      <c r="AF956" s="111"/>
      <c r="AG956" s="111"/>
      <c r="AH956" s="111"/>
      <c r="AI956" s="111"/>
      <c r="AJ956" s="111"/>
      <c r="AK956" s="111"/>
      <c r="AL956" s="111"/>
      <c r="AM956" s="111"/>
      <c r="AN956" s="111"/>
      <c r="AO956" s="111"/>
    </row>
    <row r="957" spans="1:41" ht="12.75" customHeight="1" x14ac:dyDescent="0.2">
      <c r="A957" s="111"/>
      <c r="B957" s="111"/>
      <c r="C957" s="111"/>
      <c r="D957" s="147"/>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c r="AB957" s="111"/>
      <c r="AC957" s="111"/>
      <c r="AD957" s="111"/>
      <c r="AE957" s="111"/>
      <c r="AF957" s="111"/>
      <c r="AG957" s="111"/>
      <c r="AH957" s="111"/>
      <c r="AI957" s="111"/>
      <c r="AJ957" s="111"/>
      <c r="AK957" s="111"/>
      <c r="AL957" s="111"/>
      <c r="AM957" s="111"/>
      <c r="AN957" s="111"/>
      <c r="AO957" s="111"/>
    </row>
    <row r="958" spans="1:41" ht="12.75" customHeight="1" x14ac:dyDescent="0.2">
      <c r="A958" s="111"/>
      <c r="B958" s="111"/>
      <c r="C958" s="111"/>
      <c r="D958" s="147"/>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111"/>
      <c r="AM958" s="111"/>
      <c r="AN958" s="111"/>
      <c r="AO958" s="111"/>
    </row>
    <row r="959" spans="1:41" ht="12.75" customHeight="1" x14ac:dyDescent="0.2">
      <c r="A959" s="111"/>
      <c r="B959" s="111"/>
      <c r="C959" s="111"/>
      <c r="D959" s="147"/>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c r="AB959" s="111"/>
      <c r="AC959" s="111"/>
      <c r="AD959" s="111"/>
      <c r="AE959" s="111"/>
      <c r="AF959" s="111"/>
      <c r="AG959" s="111"/>
      <c r="AH959" s="111"/>
      <c r="AI959" s="111"/>
      <c r="AJ959" s="111"/>
      <c r="AK959" s="111"/>
      <c r="AL959" s="111"/>
      <c r="AM959" s="111"/>
      <c r="AN959" s="111"/>
      <c r="AO959" s="111"/>
    </row>
    <row r="960" spans="1:41" ht="12.75" customHeight="1" x14ac:dyDescent="0.2">
      <c r="A960" s="111"/>
      <c r="B960" s="111"/>
      <c r="C960" s="111"/>
      <c r="D960" s="147"/>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c r="AB960" s="111"/>
      <c r="AC960" s="111"/>
      <c r="AD960" s="111"/>
      <c r="AE960" s="111"/>
      <c r="AF960" s="111"/>
      <c r="AG960" s="111"/>
      <c r="AH960" s="111"/>
      <c r="AI960" s="111"/>
      <c r="AJ960" s="111"/>
      <c r="AK960" s="111"/>
      <c r="AL960" s="111"/>
      <c r="AM960" s="111"/>
      <c r="AN960" s="111"/>
      <c r="AO960" s="111"/>
    </row>
    <row r="961" spans="1:41" ht="12.75" customHeight="1" x14ac:dyDescent="0.2">
      <c r="A961" s="111"/>
      <c r="B961" s="111"/>
      <c r="C961" s="111"/>
      <c r="D961" s="147"/>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c r="AB961" s="111"/>
      <c r="AC961" s="111"/>
      <c r="AD961" s="111"/>
      <c r="AE961" s="111"/>
      <c r="AF961" s="111"/>
      <c r="AG961" s="111"/>
      <c r="AH961" s="111"/>
      <c r="AI961" s="111"/>
      <c r="AJ961" s="111"/>
      <c r="AK961" s="111"/>
      <c r="AL961" s="111"/>
      <c r="AM961" s="111"/>
      <c r="AN961" s="111"/>
      <c r="AO961" s="111"/>
    </row>
    <row r="962" spans="1:41" ht="12.75" customHeight="1" x14ac:dyDescent="0.2">
      <c r="A962" s="111"/>
      <c r="B962" s="111"/>
      <c r="C962" s="111"/>
      <c r="D962" s="147"/>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1"/>
      <c r="AN962" s="111"/>
      <c r="AO962" s="111"/>
    </row>
    <row r="963" spans="1:41" ht="12.75" customHeight="1" x14ac:dyDescent="0.2">
      <c r="A963" s="111"/>
      <c r="B963" s="111"/>
      <c r="C963" s="111"/>
      <c r="D963" s="147"/>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c r="AB963" s="111"/>
      <c r="AC963" s="111"/>
      <c r="AD963" s="111"/>
      <c r="AE963" s="111"/>
      <c r="AF963" s="111"/>
      <c r="AG963" s="111"/>
      <c r="AH963" s="111"/>
      <c r="AI963" s="111"/>
      <c r="AJ963" s="111"/>
      <c r="AK963" s="111"/>
      <c r="AL963" s="111"/>
      <c r="AM963" s="111"/>
      <c r="AN963" s="111"/>
      <c r="AO963" s="111"/>
    </row>
    <row r="964" spans="1:41" ht="12.75" customHeight="1" x14ac:dyDescent="0.2">
      <c r="A964" s="111"/>
      <c r="B964" s="111"/>
      <c r="C964" s="111"/>
      <c r="D964" s="147"/>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c r="AB964" s="111"/>
      <c r="AC964" s="111"/>
      <c r="AD964" s="111"/>
      <c r="AE964" s="111"/>
      <c r="AF964" s="111"/>
      <c r="AG964" s="111"/>
      <c r="AH964" s="111"/>
      <c r="AI964" s="111"/>
      <c r="AJ964" s="111"/>
      <c r="AK964" s="111"/>
      <c r="AL964" s="111"/>
      <c r="AM964" s="111"/>
      <c r="AN964" s="111"/>
      <c r="AO964" s="111"/>
    </row>
    <row r="965" spans="1:41" ht="12.75" customHeight="1" x14ac:dyDescent="0.2">
      <c r="A965" s="111"/>
      <c r="B965" s="111"/>
      <c r="C965" s="111"/>
      <c r="D965" s="147"/>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c r="AB965" s="111"/>
      <c r="AC965" s="111"/>
      <c r="AD965" s="111"/>
      <c r="AE965" s="111"/>
      <c r="AF965" s="111"/>
      <c r="AG965" s="111"/>
      <c r="AH965" s="111"/>
      <c r="AI965" s="111"/>
      <c r="AJ965" s="111"/>
      <c r="AK965" s="111"/>
      <c r="AL965" s="111"/>
      <c r="AM965" s="111"/>
      <c r="AN965" s="111"/>
      <c r="AO965" s="111"/>
    </row>
    <row r="966" spans="1:41" ht="12.75" customHeight="1" x14ac:dyDescent="0.2">
      <c r="A966" s="111"/>
      <c r="B966" s="111"/>
      <c r="C966" s="111"/>
      <c r="D966" s="147"/>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c r="AB966" s="111"/>
      <c r="AC966" s="111"/>
      <c r="AD966" s="111"/>
      <c r="AE966" s="111"/>
      <c r="AF966" s="111"/>
      <c r="AG966" s="111"/>
      <c r="AH966" s="111"/>
      <c r="AI966" s="111"/>
      <c r="AJ966" s="111"/>
      <c r="AK966" s="111"/>
      <c r="AL966" s="111"/>
      <c r="AM966" s="111"/>
      <c r="AN966" s="111"/>
      <c r="AO966" s="111"/>
    </row>
    <row r="967" spans="1:41" ht="12.75" customHeight="1" x14ac:dyDescent="0.2">
      <c r="A967" s="111"/>
      <c r="B967" s="111"/>
      <c r="C967" s="111"/>
      <c r="D967" s="147"/>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c r="AB967" s="111"/>
      <c r="AC967" s="111"/>
      <c r="AD967" s="111"/>
      <c r="AE967" s="111"/>
      <c r="AF967" s="111"/>
      <c r="AG967" s="111"/>
      <c r="AH967" s="111"/>
      <c r="AI967" s="111"/>
      <c r="AJ967" s="111"/>
      <c r="AK967" s="111"/>
      <c r="AL967" s="111"/>
      <c r="AM967" s="111"/>
      <c r="AN967" s="111"/>
      <c r="AO967" s="111"/>
    </row>
    <row r="968" spans="1:41" ht="12.75" customHeight="1" x14ac:dyDescent="0.2">
      <c r="A968" s="111"/>
      <c r="B968" s="111"/>
      <c r="C968" s="111"/>
      <c r="D968" s="147"/>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c r="AB968" s="111"/>
      <c r="AC968" s="111"/>
      <c r="AD968" s="111"/>
      <c r="AE968" s="111"/>
      <c r="AF968" s="111"/>
      <c r="AG968" s="111"/>
      <c r="AH968" s="111"/>
      <c r="AI968" s="111"/>
      <c r="AJ968" s="111"/>
      <c r="AK968" s="111"/>
      <c r="AL968" s="111"/>
      <c r="AM968" s="111"/>
      <c r="AN968" s="111"/>
      <c r="AO968" s="111"/>
    </row>
    <row r="969" spans="1:41" ht="12.75" customHeight="1" x14ac:dyDescent="0.2">
      <c r="A969" s="111"/>
      <c r="B969" s="111"/>
      <c r="C969" s="111"/>
      <c r="D969" s="147"/>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c r="AB969" s="111"/>
      <c r="AC969" s="111"/>
      <c r="AD969" s="111"/>
      <c r="AE969" s="111"/>
      <c r="AF969" s="111"/>
      <c r="AG969" s="111"/>
      <c r="AH969" s="111"/>
      <c r="AI969" s="111"/>
      <c r="AJ969" s="111"/>
      <c r="AK969" s="111"/>
      <c r="AL969" s="111"/>
      <c r="AM969" s="111"/>
      <c r="AN969" s="111"/>
      <c r="AO969" s="111"/>
    </row>
    <row r="970" spans="1:41" ht="12.75" customHeight="1" x14ac:dyDescent="0.2">
      <c r="A970" s="111"/>
      <c r="B970" s="111"/>
      <c r="C970" s="111"/>
      <c r="D970" s="147"/>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c r="AB970" s="111"/>
      <c r="AC970" s="111"/>
      <c r="AD970" s="111"/>
      <c r="AE970" s="111"/>
      <c r="AF970" s="111"/>
      <c r="AG970" s="111"/>
      <c r="AH970" s="111"/>
      <c r="AI970" s="111"/>
      <c r="AJ970" s="111"/>
      <c r="AK970" s="111"/>
      <c r="AL970" s="111"/>
      <c r="AM970" s="111"/>
      <c r="AN970" s="111"/>
      <c r="AO970" s="111"/>
    </row>
    <row r="971" spans="1:41" ht="12.75" customHeight="1" x14ac:dyDescent="0.2">
      <c r="A971" s="111"/>
      <c r="B971" s="111"/>
      <c r="C971" s="111"/>
      <c r="D971" s="147"/>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c r="AB971" s="111"/>
      <c r="AC971" s="111"/>
      <c r="AD971" s="111"/>
      <c r="AE971" s="111"/>
      <c r="AF971" s="111"/>
      <c r="AG971" s="111"/>
      <c r="AH971" s="111"/>
      <c r="AI971" s="111"/>
      <c r="AJ971" s="111"/>
      <c r="AK971" s="111"/>
      <c r="AL971" s="111"/>
      <c r="AM971" s="111"/>
      <c r="AN971" s="111"/>
      <c r="AO971" s="111"/>
    </row>
    <row r="972" spans="1:41" ht="12.75" customHeight="1" x14ac:dyDescent="0.2">
      <c r="A972" s="111"/>
      <c r="B972" s="111"/>
      <c r="C972" s="111"/>
      <c r="D972" s="147"/>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1"/>
      <c r="AN972" s="111"/>
      <c r="AO972" s="111"/>
    </row>
    <row r="973" spans="1:41" ht="12.75" customHeight="1" x14ac:dyDescent="0.2">
      <c r="A973" s="111"/>
      <c r="B973" s="111"/>
      <c r="C973" s="111"/>
      <c r="D973" s="147"/>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c r="AB973" s="111"/>
      <c r="AC973" s="111"/>
      <c r="AD973" s="111"/>
      <c r="AE973" s="111"/>
      <c r="AF973" s="111"/>
      <c r="AG973" s="111"/>
      <c r="AH973" s="111"/>
      <c r="AI973" s="111"/>
      <c r="AJ973" s="111"/>
      <c r="AK973" s="111"/>
      <c r="AL973" s="111"/>
      <c r="AM973" s="111"/>
      <c r="AN973" s="111"/>
      <c r="AO973" s="111"/>
    </row>
    <row r="974" spans="1:41" ht="12.75" customHeight="1" x14ac:dyDescent="0.2">
      <c r="A974" s="111"/>
      <c r="B974" s="111"/>
      <c r="C974" s="111"/>
      <c r="D974" s="147"/>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1"/>
      <c r="AN974" s="111"/>
      <c r="AO974" s="111"/>
    </row>
    <row r="975" spans="1:41" ht="12.75" customHeight="1" x14ac:dyDescent="0.2">
      <c r="A975" s="111"/>
      <c r="B975" s="111"/>
      <c r="C975" s="111"/>
      <c r="D975" s="147"/>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c r="AB975" s="111"/>
      <c r="AC975" s="111"/>
      <c r="AD975" s="111"/>
      <c r="AE975" s="111"/>
      <c r="AF975" s="111"/>
      <c r="AG975" s="111"/>
      <c r="AH975" s="111"/>
      <c r="AI975" s="111"/>
      <c r="AJ975" s="111"/>
      <c r="AK975" s="111"/>
      <c r="AL975" s="111"/>
      <c r="AM975" s="111"/>
      <c r="AN975" s="111"/>
      <c r="AO975" s="111"/>
    </row>
    <row r="976" spans="1:41" ht="12.75" customHeight="1" x14ac:dyDescent="0.2">
      <c r="A976" s="111"/>
      <c r="B976" s="111"/>
      <c r="C976" s="111"/>
      <c r="D976" s="147"/>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c r="AB976" s="111"/>
      <c r="AC976" s="111"/>
      <c r="AD976" s="111"/>
      <c r="AE976" s="111"/>
      <c r="AF976" s="111"/>
      <c r="AG976" s="111"/>
      <c r="AH976" s="111"/>
      <c r="AI976" s="111"/>
      <c r="AJ976" s="111"/>
      <c r="AK976" s="111"/>
      <c r="AL976" s="111"/>
      <c r="AM976" s="111"/>
      <c r="AN976" s="111"/>
      <c r="AO976" s="111"/>
    </row>
    <row r="977" spans="1:41" ht="12.75" customHeight="1" x14ac:dyDescent="0.2">
      <c r="A977" s="111"/>
      <c r="B977" s="111"/>
      <c r="C977" s="111"/>
      <c r="D977" s="147"/>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c r="AB977" s="111"/>
      <c r="AC977" s="111"/>
      <c r="AD977" s="111"/>
      <c r="AE977" s="111"/>
      <c r="AF977" s="111"/>
      <c r="AG977" s="111"/>
      <c r="AH977" s="111"/>
      <c r="AI977" s="111"/>
      <c r="AJ977" s="111"/>
      <c r="AK977" s="111"/>
      <c r="AL977" s="111"/>
      <c r="AM977" s="111"/>
      <c r="AN977" s="111"/>
      <c r="AO977" s="111"/>
    </row>
    <row r="978" spans="1:41" ht="12.75" customHeight="1" x14ac:dyDescent="0.2">
      <c r="A978" s="111"/>
      <c r="B978" s="111"/>
      <c r="C978" s="111"/>
      <c r="D978" s="147"/>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c r="AB978" s="111"/>
      <c r="AC978" s="111"/>
      <c r="AD978" s="111"/>
      <c r="AE978" s="111"/>
      <c r="AF978" s="111"/>
      <c r="AG978" s="111"/>
      <c r="AH978" s="111"/>
      <c r="AI978" s="111"/>
      <c r="AJ978" s="111"/>
      <c r="AK978" s="111"/>
      <c r="AL978" s="111"/>
      <c r="AM978" s="111"/>
      <c r="AN978" s="111"/>
      <c r="AO978" s="111"/>
    </row>
    <row r="979" spans="1:41" ht="12.75" customHeight="1" x14ac:dyDescent="0.2">
      <c r="A979" s="111"/>
      <c r="B979" s="111"/>
      <c r="C979" s="111"/>
      <c r="D979" s="147"/>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c r="AB979" s="111"/>
      <c r="AC979" s="111"/>
      <c r="AD979" s="111"/>
      <c r="AE979" s="111"/>
      <c r="AF979" s="111"/>
      <c r="AG979" s="111"/>
      <c r="AH979" s="111"/>
      <c r="AI979" s="111"/>
      <c r="AJ979" s="111"/>
      <c r="AK979" s="111"/>
      <c r="AL979" s="111"/>
      <c r="AM979" s="111"/>
      <c r="AN979" s="111"/>
      <c r="AO979" s="111"/>
    </row>
    <row r="980" spans="1:41" ht="12.75" customHeight="1" x14ac:dyDescent="0.2">
      <c r="A980" s="111"/>
      <c r="B980" s="111"/>
      <c r="C980" s="111"/>
      <c r="D980" s="147"/>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c r="AB980" s="111"/>
      <c r="AC980" s="111"/>
      <c r="AD980" s="111"/>
      <c r="AE980" s="111"/>
      <c r="AF980" s="111"/>
      <c r="AG980" s="111"/>
      <c r="AH980" s="111"/>
      <c r="AI980" s="111"/>
      <c r="AJ980" s="111"/>
      <c r="AK980" s="111"/>
      <c r="AL980" s="111"/>
      <c r="AM980" s="111"/>
      <c r="AN980" s="111"/>
      <c r="AO980" s="111"/>
    </row>
    <row r="981" spans="1:41" ht="12.75" customHeight="1" x14ac:dyDescent="0.2">
      <c r="A981" s="111"/>
      <c r="B981" s="111"/>
      <c r="C981" s="111"/>
      <c r="D981" s="147"/>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c r="AB981" s="111"/>
      <c r="AC981" s="111"/>
      <c r="AD981" s="111"/>
      <c r="AE981" s="111"/>
      <c r="AF981" s="111"/>
      <c r="AG981" s="111"/>
      <c r="AH981" s="111"/>
      <c r="AI981" s="111"/>
      <c r="AJ981" s="111"/>
      <c r="AK981" s="111"/>
      <c r="AL981" s="111"/>
      <c r="AM981" s="111"/>
      <c r="AN981" s="111"/>
      <c r="AO981" s="111"/>
    </row>
    <row r="982" spans="1:41" ht="12.75" customHeight="1" x14ac:dyDescent="0.2">
      <c r="A982" s="111"/>
      <c r="B982" s="111"/>
      <c r="C982" s="111"/>
      <c r="D982" s="147"/>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c r="AB982" s="111"/>
      <c r="AC982" s="111"/>
      <c r="AD982" s="111"/>
      <c r="AE982" s="111"/>
      <c r="AF982" s="111"/>
      <c r="AG982" s="111"/>
      <c r="AH982" s="111"/>
      <c r="AI982" s="111"/>
      <c r="AJ982" s="111"/>
      <c r="AK982" s="111"/>
      <c r="AL982" s="111"/>
      <c r="AM982" s="111"/>
      <c r="AN982" s="111"/>
      <c r="AO982" s="111"/>
    </row>
    <row r="983" spans="1:41" ht="12.75" customHeight="1" x14ac:dyDescent="0.2">
      <c r="A983" s="111"/>
      <c r="B983" s="111"/>
      <c r="C983" s="111"/>
      <c r="D983" s="147"/>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c r="AB983" s="111"/>
      <c r="AC983" s="111"/>
      <c r="AD983" s="111"/>
      <c r="AE983" s="111"/>
      <c r="AF983" s="111"/>
      <c r="AG983" s="111"/>
      <c r="AH983" s="111"/>
      <c r="AI983" s="111"/>
      <c r="AJ983" s="111"/>
      <c r="AK983" s="111"/>
      <c r="AL983" s="111"/>
      <c r="AM983" s="111"/>
      <c r="AN983" s="111"/>
      <c r="AO983" s="111"/>
    </row>
    <row r="984" spans="1:41" ht="12.75" customHeight="1" x14ac:dyDescent="0.2">
      <c r="A984" s="111"/>
      <c r="B984" s="111"/>
      <c r="C984" s="111"/>
      <c r="D984" s="147"/>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c r="AB984" s="111"/>
      <c r="AC984" s="111"/>
      <c r="AD984" s="111"/>
      <c r="AE984" s="111"/>
      <c r="AF984" s="111"/>
      <c r="AG984" s="111"/>
      <c r="AH984" s="111"/>
      <c r="AI984" s="111"/>
      <c r="AJ984" s="111"/>
      <c r="AK984" s="111"/>
      <c r="AL984" s="111"/>
      <c r="AM984" s="111"/>
      <c r="AN984" s="111"/>
      <c r="AO984" s="111"/>
    </row>
    <row r="985" spans="1:41" ht="12.75" customHeight="1" x14ac:dyDescent="0.2">
      <c r="A985" s="111"/>
      <c r="B985" s="111"/>
      <c r="C985" s="111"/>
      <c r="D985" s="147"/>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row>
    <row r="986" spans="1:41" ht="12.75" customHeight="1" x14ac:dyDescent="0.2">
      <c r="A986" s="111"/>
      <c r="B986" s="111"/>
      <c r="C986" s="111"/>
      <c r="D986" s="147"/>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c r="AB986" s="111"/>
      <c r="AC986" s="111"/>
      <c r="AD986" s="111"/>
      <c r="AE986" s="111"/>
      <c r="AF986" s="111"/>
      <c r="AG986" s="111"/>
      <c r="AH986" s="111"/>
      <c r="AI986" s="111"/>
      <c r="AJ986" s="111"/>
      <c r="AK986" s="111"/>
      <c r="AL986" s="111"/>
      <c r="AM986" s="111"/>
      <c r="AN986" s="111"/>
      <c r="AO986" s="111"/>
    </row>
    <row r="987" spans="1:41" ht="12.75" customHeight="1" x14ac:dyDescent="0.2">
      <c r="A987" s="111"/>
      <c r="B987" s="111"/>
      <c r="C987" s="111"/>
      <c r="D987" s="147"/>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c r="AB987" s="111"/>
      <c r="AC987" s="111"/>
      <c r="AD987" s="111"/>
      <c r="AE987" s="111"/>
      <c r="AF987" s="111"/>
      <c r="AG987" s="111"/>
      <c r="AH987" s="111"/>
      <c r="AI987" s="111"/>
      <c r="AJ987" s="111"/>
      <c r="AK987" s="111"/>
      <c r="AL987" s="111"/>
      <c r="AM987" s="111"/>
      <c r="AN987" s="111"/>
      <c r="AO987" s="111"/>
    </row>
    <row r="988" spans="1:41" ht="12.75" customHeight="1" x14ac:dyDescent="0.2">
      <c r="A988" s="111"/>
      <c r="B988" s="111"/>
      <c r="C988" s="111"/>
      <c r="D988" s="147"/>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c r="AB988" s="111"/>
      <c r="AC988" s="111"/>
      <c r="AD988" s="111"/>
      <c r="AE988" s="111"/>
      <c r="AF988" s="111"/>
      <c r="AG988" s="111"/>
      <c r="AH988" s="111"/>
      <c r="AI988" s="111"/>
      <c r="AJ988" s="111"/>
      <c r="AK988" s="111"/>
      <c r="AL988" s="111"/>
      <c r="AM988" s="111"/>
      <c r="AN988" s="111"/>
      <c r="AO988" s="111"/>
    </row>
    <row r="989" spans="1:41" ht="12.75" customHeight="1" x14ac:dyDescent="0.2">
      <c r="A989" s="111"/>
      <c r="B989" s="111"/>
      <c r="C989" s="111"/>
      <c r="D989" s="147"/>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1"/>
      <c r="AN989" s="111"/>
      <c r="AO989" s="111"/>
    </row>
    <row r="990" spans="1:41" ht="12.75" customHeight="1" x14ac:dyDescent="0.2">
      <c r="A990" s="111"/>
      <c r="B990" s="111"/>
      <c r="C990" s="111"/>
      <c r="D990" s="147"/>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row>
    <row r="991" spans="1:41" ht="12.75" customHeight="1" x14ac:dyDescent="0.2">
      <c r="A991" s="111"/>
      <c r="B991" s="111"/>
      <c r="C991" s="111"/>
      <c r="D991" s="147"/>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c r="AB991" s="111"/>
      <c r="AC991" s="111"/>
      <c r="AD991" s="111"/>
      <c r="AE991" s="111"/>
      <c r="AF991" s="111"/>
      <c r="AG991" s="111"/>
      <c r="AH991" s="111"/>
      <c r="AI991" s="111"/>
      <c r="AJ991" s="111"/>
      <c r="AK991" s="111"/>
      <c r="AL991" s="111"/>
      <c r="AM991" s="111"/>
      <c r="AN991" s="111"/>
      <c r="AO991" s="111"/>
    </row>
    <row r="992" spans="1:41" ht="12.75" customHeight="1" x14ac:dyDescent="0.2">
      <c r="A992" s="111"/>
      <c r="B992" s="111"/>
      <c r="C992" s="111"/>
      <c r="D992" s="147"/>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1"/>
      <c r="AN992" s="111"/>
      <c r="AO992" s="111"/>
    </row>
    <row r="993" spans="1:41" ht="12.75" customHeight="1" x14ac:dyDescent="0.2">
      <c r="A993" s="111"/>
      <c r="B993" s="111"/>
      <c r="C993" s="111"/>
      <c r="D993" s="147"/>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c r="AB993" s="111"/>
      <c r="AC993" s="111"/>
      <c r="AD993" s="111"/>
      <c r="AE993" s="111"/>
      <c r="AF993" s="111"/>
      <c r="AG993" s="111"/>
      <c r="AH993" s="111"/>
      <c r="AI993" s="111"/>
      <c r="AJ993" s="111"/>
      <c r="AK993" s="111"/>
      <c r="AL993" s="111"/>
      <c r="AM993" s="111"/>
      <c r="AN993" s="111"/>
      <c r="AO993" s="111"/>
    </row>
    <row r="994" spans="1:41" ht="12.75" customHeight="1" x14ac:dyDescent="0.2">
      <c r="A994" s="111"/>
      <c r="B994" s="111"/>
      <c r="C994" s="111"/>
      <c r="D994" s="147"/>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1"/>
      <c r="AN994" s="111"/>
      <c r="AO994" s="111"/>
    </row>
    <row r="995" spans="1:41" ht="12.75" customHeight="1" x14ac:dyDescent="0.2">
      <c r="A995" s="111"/>
      <c r="B995" s="111"/>
      <c r="C995" s="111"/>
      <c r="D995" s="147"/>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c r="AB995" s="111"/>
      <c r="AC995" s="111"/>
      <c r="AD995" s="111"/>
      <c r="AE995" s="111"/>
      <c r="AF995" s="111"/>
      <c r="AG995" s="111"/>
      <c r="AH995" s="111"/>
      <c r="AI995" s="111"/>
      <c r="AJ995" s="111"/>
      <c r="AK995" s="111"/>
      <c r="AL995" s="111"/>
      <c r="AM995" s="111"/>
      <c r="AN995" s="111"/>
      <c r="AO995" s="111"/>
    </row>
    <row r="996" spans="1:41" ht="12.75" customHeight="1" x14ac:dyDescent="0.2">
      <c r="A996" s="111"/>
      <c r="B996" s="111"/>
      <c r="C996" s="111"/>
      <c r="D996" s="147"/>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c r="AB996" s="111"/>
      <c r="AC996" s="111"/>
      <c r="AD996" s="111"/>
      <c r="AE996" s="111"/>
      <c r="AF996" s="111"/>
      <c r="AG996" s="111"/>
      <c r="AH996" s="111"/>
      <c r="AI996" s="111"/>
      <c r="AJ996" s="111"/>
      <c r="AK996" s="111"/>
      <c r="AL996" s="111"/>
      <c r="AM996" s="111"/>
      <c r="AN996" s="111"/>
      <c r="AO996" s="111"/>
    </row>
    <row r="997" spans="1:41" ht="12.75" customHeight="1" x14ac:dyDescent="0.2">
      <c r="A997" s="111"/>
      <c r="B997" s="111"/>
      <c r="C997" s="111"/>
      <c r="D997" s="147"/>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c r="AB997" s="111"/>
      <c r="AC997" s="111"/>
      <c r="AD997" s="111"/>
      <c r="AE997" s="111"/>
      <c r="AF997" s="111"/>
      <c r="AG997" s="111"/>
      <c r="AH997" s="111"/>
      <c r="AI997" s="111"/>
      <c r="AJ997" s="111"/>
      <c r="AK997" s="111"/>
      <c r="AL997" s="111"/>
      <c r="AM997" s="111"/>
      <c r="AN997" s="111"/>
      <c r="AO997" s="111"/>
    </row>
    <row r="998" spans="1:41" ht="12.75" customHeight="1" x14ac:dyDescent="0.2">
      <c r="A998" s="111"/>
      <c r="B998" s="111"/>
      <c r="C998" s="111"/>
      <c r="D998" s="147"/>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c r="AB998" s="111"/>
      <c r="AC998" s="111"/>
      <c r="AD998" s="111"/>
      <c r="AE998" s="111"/>
      <c r="AF998" s="111"/>
      <c r="AG998" s="111"/>
      <c r="AH998" s="111"/>
      <c r="AI998" s="111"/>
      <c r="AJ998" s="111"/>
      <c r="AK998" s="111"/>
      <c r="AL998" s="111"/>
      <c r="AM998" s="111"/>
      <c r="AN998" s="111"/>
      <c r="AO998" s="111"/>
    </row>
    <row r="999" spans="1:41" ht="12.75" customHeight="1" x14ac:dyDescent="0.2">
      <c r="A999" s="111"/>
      <c r="B999" s="111"/>
      <c r="C999" s="111"/>
      <c r="D999" s="147"/>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c r="AB999" s="111"/>
      <c r="AC999" s="111"/>
      <c r="AD999" s="111"/>
      <c r="AE999" s="111"/>
      <c r="AF999" s="111"/>
      <c r="AG999" s="111"/>
      <c r="AH999" s="111"/>
      <c r="AI999" s="111"/>
      <c r="AJ999" s="111"/>
      <c r="AK999" s="111"/>
      <c r="AL999" s="111"/>
      <c r="AM999" s="111"/>
      <c r="AN999" s="111"/>
      <c r="AO999" s="111"/>
    </row>
    <row r="1000" spans="1:41" ht="12.75" customHeight="1" x14ac:dyDescent="0.2">
      <c r="A1000" s="111"/>
      <c r="B1000" s="111"/>
      <c r="C1000" s="111"/>
      <c r="D1000" s="147"/>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c r="AB1000" s="111"/>
      <c r="AC1000" s="111"/>
      <c r="AD1000" s="111"/>
      <c r="AE1000" s="111"/>
      <c r="AF1000" s="111"/>
      <c r="AG1000" s="111"/>
      <c r="AH1000" s="111"/>
      <c r="AI1000" s="111"/>
      <c r="AJ1000" s="111"/>
      <c r="AK1000" s="111"/>
      <c r="AL1000" s="111"/>
      <c r="AM1000" s="111"/>
      <c r="AN1000" s="111"/>
      <c r="AO1000" s="111"/>
    </row>
    <row r="1001" spans="1:41" ht="12.75" customHeight="1" x14ac:dyDescent="0.2">
      <c r="A1001" s="111"/>
      <c r="B1001" s="111"/>
      <c r="C1001" s="111"/>
      <c r="D1001" s="147"/>
      <c r="E1001" s="111"/>
      <c r="F1001" s="111"/>
      <c r="G1001" s="111"/>
      <c r="H1001" s="111"/>
      <c r="I1001" s="111"/>
      <c r="J1001" s="111"/>
      <c r="K1001" s="111"/>
      <c r="L1001" s="111"/>
      <c r="M1001" s="111"/>
      <c r="N1001" s="111"/>
      <c r="O1001" s="111"/>
      <c r="P1001" s="111"/>
      <c r="Q1001" s="111"/>
      <c r="R1001" s="111"/>
      <c r="S1001" s="111"/>
      <c r="T1001" s="111"/>
      <c r="U1001" s="111"/>
      <c r="V1001" s="111"/>
      <c r="W1001" s="111"/>
      <c r="X1001" s="111"/>
      <c r="Y1001" s="111"/>
      <c r="Z1001" s="111"/>
      <c r="AA1001" s="111"/>
      <c r="AB1001" s="111"/>
      <c r="AC1001" s="111"/>
      <c r="AD1001" s="111"/>
      <c r="AE1001" s="111"/>
      <c r="AF1001" s="111"/>
      <c r="AG1001" s="111"/>
      <c r="AH1001" s="111"/>
      <c r="AI1001" s="111"/>
      <c r="AJ1001" s="111"/>
      <c r="AK1001" s="111"/>
      <c r="AL1001" s="111"/>
      <c r="AM1001" s="111"/>
      <c r="AN1001" s="111"/>
      <c r="AO1001" s="111"/>
    </row>
    <row r="1002" spans="1:41" ht="12.75" customHeight="1" x14ac:dyDescent="0.2">
      <c r="A1002" s="111"/>
      <c r="B1002" s="111"/>
      <c r="C1002" s="111"/>
      <c r="D1002" s="147"/>
      <c r="E1002" s="111"/>
      <c r="F1002" s="111"/>
      <c r="G1002" s="111"/>
      <c r="H1002" s="111"/>
      <c r="I1002" s="111"/>
      <c r="J1002" s="111"/>
      <c r="K1002" s="111"/>
      <c r="L1002" s="111"/>
      <c r="M1002" s="111"/>
      <c r="N1002" s="111"/>
      <c r="O1002" s="111"/>
      <c r="P1002" s="111"/>
      <c r="Q1002" s="111"/>
      <c r="R1002" s="111"/>
      <c r="S1002" s="111"/>
      <c r="T1002" s="111"/>
      <c r="U1002" s="111"/>
      <c r="V1002" s="111"/>
      <c r="W1002" s="111"/>
      <c r="X1002" s="111"/>
      <c r="Y1002" s="111"/>
      <c r="Z1002" s="111"/>
      <c r="AA1002" s="111"/>
      <c r="AB1002" s="111"/>
      <c r="AC1002" s="111"/>
      <c r="AD1002" s="111"/>
      <c r="AE1002" s="111"/>
      <c r="AF1002" s="111"/>
      <c r="AG1002" s="111"/>
      <c r="AH1002" s="111"/>
      <c r="AI1002" s="111"/>
      <c r="AJ1002" s="111"/>
      <c r="AK1002" s="111"/>
      <c r="AL1002" s="111"/>
      <c r="AM1002" s="111"/>
      <c r="AN1002" s="111"/>
      <c r="AO1002" s="111"/>
    </row>
    <row r="1003" spans="1:41" ht="12.75" customHeight="1" x14ac:dyDescent="0.2">
      <c r="A1003" s="111"/>
      <c r="B1003" s="111"/>
      <c r="C1003" s="111"/>
      <c r="D1003" s="147"/>
      <c r="E1003" s="111"/>
      <c r="F1003" s="111"/>
      <c r="G1003" s="111"/>
      <c r="H1003" s="111"/>
      <c r="I1003" s="111"/>
      <c r="J1003" s="111"/>
      <c r="K1003" s="111"/>
      <c r="L1003" s="111"/>
      <c r="M1003" s="111"/>
      <c r="N1003" s="111"/>
      <c r="O1003" s="111"/>
      <c r="P1003" s="111"/>
      <c r="Q1003" s="111"/>
      <c r="R1003" s="111"/>
      <c r="S1003" s="111"/>
      <c r="T1003" s="111"/>
      <c r="U1003" s="111"/>
      <c r="V1003" s="111"/>
      <c r="W1003" s="111"/>
      <c r="X1003" s="111"/>
      <c r="Y1003" s="111"/>
      <c r="Z1003" s="111"/>
      <c r="AA1003" s="111"/>
      <c r="AB1003" s="111"/>
      <c r="AC1003" s="111"/>
      <c r="AD1003" s="111"/>
      <c r="AE1003" s="111"/>
      <c r="AF1003" s="111"/>
      <c r="AG1003" s="111"/>
      <c r="AH1003" s="111"/>
      <c r="AI1003" s="111"/>
      <c r="AJ1003" s="111"/>
      <c r="AK1003" s="111"/>
      <c r="AL1003" s="111"/>
      <c r="AM1003" s="111"/>
      <c r="AN1003" s="111"/>
      <c r="AO1003" s="111"/>
    </row>
    <row r="1004" spans="1:41" ht="12.75" customHeight="1" x14ac:dyDescent="0.2">
      <c r="A1004" s="111"/>
      <c r="B1004" s="111"/>
      <c r="C1004" s="111"/>
      <c r="D1004" s="147"/>
      <c r="E1004" s="111"/>
      <c r="F1004" s="111"/>
      <c r="G1004" s="111"/>
      <c r="H1004" s="111"/>
      <c r="I1004" s="111"/>
      <c r="J1004" s="111"/>
      <c r="K1004" s="111"/>
      <c r="L1004" s="111"/>
      <c r="M1004" s="111"/>
      <c r="N1004" s="111"/>
      <c r="O1004" s="111"/>
      <c r="P1004" s="111"/>
      <c r="Q1004" s="111"/>
      <c r="R1004" s="111"/>
      <c r="S1004" s="111"/>
      <c r="T1004" s="111"/>
      <c r="U1004" s="111"/>
      <c r="V1004" s="111"/>
      <c r="W1004" s="111"/>
      <c r="X1004" s="111"/>
      <c r="Y1004" s="111"/>
      <c r="Z1004" s="111"/>
      <c r="AA1004" s="111"/>
      <c r="AB1004" s="111"/>
      <c r="AC1004" s="111"/>
      <c r="AD1004" s="111"/>
      <c r="AE1004" s="111"/>
      <c r="AF1004" s="111"/>
      <c r="AG1004" s="111"/>
      <c r="AH1004" s="111"/>
      <c r="AI1004" s="111"/>
      <c r="AJ1004" s="111"/>
      <c r="AK1004" s="111"/>
      <c r="AL1004" s="111"/>
      <c r="AM1004" s="111"/>
      <c r="AN1004" s="111"/>
      <c r="AO1004" s="111"/>
    </row>
    <row r="1005" spans="1:41" ht="12.75" customHeight="1" x14ac:dyDescent="0.2">
      <c r="A1005" s="111"/>
      <c r="B1005" s="111"/>
      <c r="C1005" s="111"/>
      <c r="D1005" s="147"/>
      <c r="E1005" s="111"/>
      <c r="F1005" s="111"/>
      <c r="G1005" s="111"/>
      <c r="H1005" s="111"/>
      <c r="I1005" s="111"/>
      <c r="J1005" s="111"/>
      <c r="K1005" s="111"/>
      <c r="L1005" s="111"/>
      <c r="M1005" s="111"/>
      <c r="N1005" s="111"/>
      <c r="O1005" s="111"/>
      <c r="P1005" s="111"/>
      <c r="Q1005" s="111"/>
      <c r="R1005" s="111"/>
      <c r="S1005" s="111"/>
      <c r="T1005" s="111"/>
      <c r="U1005" s="111"/>
      <c r="V1005" s="111"/>
      <c r="W1005" s="111"/>
      <c r="X1005" s="111"/>
      <c r="Y1005" s="111"/>
      <c r="Z1005" s="111"/>
      <c r="AA1005" s="111"/>
      <c r="AB1005" s="111"/>
      <c r="AC1005" s="111"/>
      <c r="AD1005" s="111"/>
      <c r="AE1005" s="111"/>
      <c r="AF1005" s="111"/>
      <c r="AG1005" s="111"/>
      <c r="AH1005" s="111"/>
      <c r="AI1005" s="111"/>
      <c r="AJ1005" s="111"/>
      <c r="AK1005" s="111"/>
      <c r="AL1005" s="111"/>
      <c r="AM1005" s="111"/>
      <c r="AN1005" s="111"/>
      <c r="AO1005" s="111"/>
    </row>
    <row r="1006" spans="1:41" ht="12.75" customHeight="1" x14ac:dyDescent="0.2">
      <c r="A1006" s="111"/>
      <c r="B1006" s="111"/>
      <c r="C1006" s="111"/>
      <c r="D1006" s="147"/>
      <c r="E1006" s="111"/>
      <c r="F1006" s="111"/>
      <c r="G1006" s="111"/>
      <c r="H1006" s="111"/>
      <c r="I1006" s="111"/>
      <c r="J1006" s="111"/>
      <c r="K1006" s="111"/>
      <c r="L1006" s="111"/>
      <c r="M1006" s="111"/>
      <c r="N1006" s="111"/>
      <c r="O1006" s="111"/>
      <c r="P1006" s="111"/>
      <c r="Q1006" s="111"/>
      <c r="R1006" s="111"/>
      <c r="S1006" s="111"/>
      <c r="T1006" s="111"/>
      <c r="U1006" s="111"/>
      <c r="V1006" s="111"/>
      <c r="W1006" s="111"/>
      <c r="X1006" s="111"/>
      <c r="Y1006" s="111"/>
      <c r="Z1006" s="111"/>
      <c r="AA1006" s="111"/>
      <c r="AB1006" s="111"/>
      <c r="AC1006" s="111"/>
      <c r="AD1006" s="111"/>
      <c r="AE1006" s="111"/>
      <c r="AF1006" s="111"/>
      <c r="AG1006" s="111"/>
      <c r="AH1006" s="111"/>
      <c r="AI1006" s="111"/>
      <c r="AJ1006" s="111"/>
      <c r="AK1006" s="111"/>
      <c r="AL1006" s="111"/>
      <c r="AM1006" s="111"/>
      <c r="AN1006" s="111"/>
      <c r="AO1006" s="111"/>
    </row>
    <row r="1007" spans="1:41" ht="12.75" customHeight="1" x14ac:dyDescent="0.2">
      <c r="A1007" s="111"/>
      <c r="B1007" s="111"/>
      <c r="C1007" s="111"/>
      <c r="D1007" s="147"/>
      <c r="E1007" s="111"/>
      <c r="F1007" s="111"/>
      <c r="G1007" s="111"/>
      <c r="H1007" s="111"/>
      <c r="I1007" s="111"/>
      <c r="J1007" s="111"/>
      <c r="K1007" s="111"/>
      <c r="L1007" s="111"/>
      <c r="M1007" s="111"/>
      <c r="N1007" s="111"/>
      <c r="O1007" s="111"/>
      <c r="P1007" s="111"/>
      <c r="Q1007" s="111"/>
      <c r="R1007" s="111"/>
      <c r="S1007" s="111"/>
      <c r="T1007" s="111"/>
      <c r="U1007" s="111"/>
      <c r="V1007" s="111"/>
      <c r="W1007" s="111"/>
      <c r="X1007" s="111"/>
      <c r="Y1007" s="111"/>
      <c r="Z1007" s="111"/>
      <c r="AA1007" s="111"/>
      <c r="AB1007" s="111"/>
      <c r="AC1007" s="111"/>
      <c r="AD1007" s="111"/>
      <c r="AE1007" s="111"/>
      <c r="AF1007" s="111"/>
      <c r="AG1007" s="111"/>
      <c r="AH1007" s="111"/>
      <c r="AI1007" s="111"/>
      <c r="AJ1007" s="111"/>
      <c r="AK1007" s="111"/>
      <c r="AL1007" s="111"/>
      <c r="AM1007" s="111"/>
      <c r="AN1007" s="111"/>
      <c r="AO1007" s="111"/>
    </row>
    <row r="1008" spans="1:41" ht="12.75" customHeight="1" x14ac:dyDescent="0.2">
      <c r="A1008" s="111"/>
      <c r="B1008" s="111"/>
      <c r="C1008" s="111"/>
      <c r="D1008" s="147"/>
      <c r="E1008" s="111"/>
      <c r="F1008" s="111"/>
      <c r="G1008" s="111"/>
      <c r="H1008" s="111"/>
      <c r="I1008" s="111"/>
      <c r="J1008" s="111"/>
      <c r="K1008" s="111"/>
      <c r="L1008" s="111"/>
      <c r="M1008" s="111"/>
      <c r="N1008" s="111"/>
      <c r="O1008" s="111"/>
      <c r="P1008" s="111"/>
      <c r="Q1008" s="111"/>
      <c r="R1008" s="111"/>
      <c r="S1008" s="111"/>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1"/>
      <c r="AN1008" s="111"/>
      <c r="AO1008" s="111"/>
    </row>
    <row r="1009" spans="1:41" ht="12.75" customHeight="1" x14ac:dyDescent="0.2">
      <c r="A1009" s="111"/>
      <c r="B1009" s="111"/>
      <c r="C1009" s="111"/>
      <c r="D1009" s="147"/>
      <c r="E1009" s="111"/>
      <c r="F1009" s="111"/>
      <c r="G1009" s="111"/>
      <c r="H1009" s="111"/>
      <c r="I1009" s="111"/>
      <c r="J1009" s="111"/>
      <c r="K1009" s="111"/>
      <c r="L1009" s="111"/>
      <c r="M1009" s="111"/>
      <c r="N1009" s="111"/>
      <c r="O1009" s="111"/>
      <c r="P1009" s="111"/>
      <c r="Q1009" s="111"/>
      <c r="R1009" s="111"/>
      <c r="S1009" s="111"/>
      <c r="T1009" s="111"/>
      <c r="U1009" s="111"/>
      <c r="V1009" s="111"/>
      <c r="W1009" s="111"/>
      <c r="X1009" s="111"/>
      <c r="Y1009" s="111"/>
      <c r="Z1009" s="111"/>
      <c r="AA1009" s="111"/>
      <c r="AB1009" s="111"/>
      <c r="AC1009" s="111"/>
      <c r="AD1009" s="111"/>
      <c r="AE1009" s="111"/>
      <c r="AF1009" s="111"/>
      <c r="AG1009" s="111"/>
      <c r="AH1009" s="111"/>
      <c r="AI1009" s="111"/>
      <c r="AJ1009" s="111"/>
      <c r="AK1009" s="111"/>
      <c r="AL1009" s="111"/>
      <c r="AM1009" s="111"/>
      <c r="AN1009" s="111"/>
      <c r="AO1009" s="111"/>
    </row>
    <row r="1010" spans="1:41" ht="12.75" customHeight="1" x14ac:dyDescent="0.2">
      <c r="A1010" s="111"/>
      <c r="B1010" s="111"/>
      <c r="C1010" s="111"/>
      <c r="D1010" s="147"/>
      <c r="E1010" s="111"/>
      <c r="F1010" s="111"/>
      <c r="G1010" s="111"/>
      <c r="H1010" s="111"/>
      <c r="I1010" s="111"/>
      <c r="J1010" s="111"/>
      <c r="K1010" s="111"/>
      <c r="L1010" s="111"/>
      <c r="M1010" s="111"/>
      <c r="N1010" s="111"/>
      <c r="O1010" s="111"/>
      <c r="P1010" s="111"/>
      <c r="Q1010" s="111"/>
      <c r="R1010" s="111"/>
      <c r="S1010" s="111"/>
      <c r="T1010" s="111"/>
      <c r="U1010" s="111"/>
      <c r="V1010" s="111"/>
      <c r="W1010" s="111"/>
      <c r="X1010" s="111"/>
      <c r="Y1010" s="111"/>
      <c r="Z1010" s="111"/>
      <c r="AA1010" s="111"/>
      <c r="AB1010" s="111"/>
      <c r="AC1010" s="111"/>
      <c r="AD1010" s="111"/>
      <c r="AE1010" s="111"/>
      <c r="AF1010" s="111"/>
      <c r="AG1010" s="111"/>
      <c r="AH1010" s="111"/>
      <c r="AI1010" s="111"/>
      <c r="AJ1010" s="111"/>
      <c r="AK1010" s="111"/>
      <c r="AL1010" s="111"/>
      <c r="AM1010" s="111"/>
      <c r="AN1010" s="111"/>
      <c r="AO1010" s="111"/>
    </row>
    <row r="1011" spans="1:41" ht="12.75" customHeight="1" x14ac:dyDescent="0.2">
      <c r="A1011" s="111"/>
      <c r="B1011" s="111"/>
      <c r="C1011" s="111"/>
      <c r="D1011" s="147"/>
      <c r="E1011" s="111"/>
      <c r="F1011" s="111"/>
      <c r="G1011" s="111"/>
      <c r="H1011" s="111"/>
      <c r="I1011" s="111"/>
      <c r="J1011" s="111"/>
      <c r="K1011" s="111"/>
      <c r="L1011" s="111"/>
      <c r="M1011" s="111"/>
      <c r="N1011" s="111"/>
      <c r="O1011" s="111"/>
      <c r="P1011" s="111"/>
      <c r="Q1011" s="111"/>
      <c r="R1011" s="111"/>
      <c r="S1011" s="111"/>
      <c r="T1011" s="111"/>
      <c r="U1011" s="111"/>
      <c r="V1011" s="111"/>
      <c r="W1011" s="111"/>
      <c r="X1011" s="111"/>
      <c r="Y1011" s="111"/>
      <c r="Z1011" s="111"/>
      <c r="AA1011" s="111"/>
      <c r="AB1011" s="111"/>
      <c r="AC1011" s="111"/>
      <c r="AD1011" s="111"/>
      <c r="AE1011" s="111"/>
      <c r="AF1011" s="111"/>
      <c r="AG1011" s="111"/>
      <c r="AH1011" s="111"/>
      <c r="AI1011" s="111"/>
      <c r="AJ1011" s="111"/>
      <c r="AK1011" s="111"/>
      <c r="AL1011" s="111"/>
      <c r="AM1011" s="111"/>
      <c r="AN1011" s="111"/>
      <c r="AO1011" s="111"/>
    </row>
    <row r="1012" spans="1:41" ht="12.75" customHeight="1" x14ac:dyDescent="0.2">
      <c r="A1012" s="111"/>
      <c r="B1012" s="111"/>
      <c r="C1012" s="111"/>
      <c r="D1012" s="147"/>
      <c r="E1012" s="111"/>
      <c r="F1012" s="111"/>
      <c r="G1012" s="111"/>
      <c r="H1012" s="111"/>
      <c r="I1012" s="111"/>
      <c r="J1012" s="111"/>
      <c r="K1012" s="111"/>
      <c r="L1012" s="111"/>
      <c r="M1012" s="111"/>
      <c r="N1012" s="111"/>
      <c r="O1012" s="111"/>
      <c r="P1012" s="111"/>
      <c r="Q1012" s="111"/>
      <c r="R1012" s="111"/>
      <c r="S1012" s="111"/>
      <c r="T1012" s="111"/>
      <c r="U1012" s="111"/>
      <c r="V1012" s="111"/>
      <c r="W1012" s="111"/>
      <c r="X1012" s="111"/>
      <c r="Y1012" s="111"/>
      <c r="Z1012" s="111"/>
      <c r="AA1012" s="111"/>
      <c r="AB1012" s="111"/>
      <c r="AC1012" s="111"/>
      <c r="AD1012" s="111"/>
      <c r="AE1012" s="111"/>
      <c r="AF1012" s="111"/>
      <c r="AG1012" s="111"/>
      <c r="AH1012" s="111"/>
      <c r="AI1012" s="111"/>
      <c r="AJ1012" s="111"/>
      <c r="AK1012" s="111"/>
      <c r="AL1012" s="111"/>
      <c r="AM1012" s="111"/>
      <c r="AN1012" s="111"/>
      <c r="AO1012" s="111"/>
    </row>
    <row r="1013" spans="1:41" ht="12.75" customHeight="1" x14ac:dyDescent="0.2">
      <c r="A1013" s="111"/>
      <c r="B1013" s="111"/>
      <c r="C1013" s="111"/>
      <c r="D1013" s="147"/>
      <c r="E1013" s="111"/>
      <c r="F1013" s="111"/>
      <c r="G1013" s="111"/>
      <c r="H1013" s="111"/>
      <c r="I1013" s="111"/>
      <c r="J1013" s="111"/>
      <c r="K1013" s="111"/>
      <c r="L1013" s="111"/>
      <c r="M1013" s="111"/>
      <c r="N1013" s="111"/>
      <c r="O1013" s="111"/>
      <c r="P1013" s="111"/>
      <c r="Q1013" s="111"/>
      <c r="R1013" s="111"/>
      <c r="S1013" s="111"/>
      <c r="T1013" s="111"/>
      <c r="U1013" s="111"/>
      <c r="V1013" s="111"/>
      <c r="W1013" s="111"/>
      <c r="X1013" s="111"/>
      <c r="Y1013" s="111"/>
      <c r="Z1013" s="111"/>
      <c r="AA1013" s="111"/>
      <c r="AB1013" s="111"/>
      <c r="AC1013" s="111"/>
      <c r="AD1013" s="111"/>
      <c r="AE1013" s="111"/>
      <c r="AF1013" s="111"/>
      <c r="AG1013" s="111"/>
      <c r="AH1013" s="111"/>
      <c r="AI1013" s="111"/>
      <c r="AJ1013" s="111"/>
      <c r="AK1013" s="111"/>
      <c r="AL1013" s="111"/>
      <c r="AM1013" s="111"/>
      <c r="AN1013" s="111"/>
      <c r="AO1013" s="111"/>
    </row>
    <row r="1014" spans="1:41" ht="12.75" customHeight="1" x14ac:dyDescent="0.2">
      <c r="A1014" s="111"/>
      <c r="B1014" s="111"/>
      <c r="C1014" s="111"/>
      <c r="D1014" s="147"/>
      <c r="E1014" s="111"/>
      <c r="F1014" s="111"/>
      <c r="G1014" s="111"/>
      <c r="H1014" s="111"/>
      <c r="I1014" s="111"/>
      <c r="J1014" s="111"/>
      <c r="K1014" s="111"/>
      <c r="L1014" s="111"/>
      <c r="M1014" s="111"/>
      <c r="N1014" s="111"/>
      <c r="O1014" s="111"/>
      <c r="P1014" s="111"/>
      <c r="Q1014" s="111"/>
      <c r="R1014" s="111"/>
      <c r="S1014" s="111"/>
      <c r="T1014" s="111"/>
      <c r="U1014" s="111"/>
      <c r="V1014" s="111"/>
      <c r="W1014" s="111"/>
      <c r="X1014" s="111"/>
      <c r="Y1014" s="111"/>
      <c r="Z1014" s="111"/>
      <c r="AA1014" s="111"/>
      <c r="AB1014" s="111"/>
      <c r="AC1014" s="111"/>
      <c r="AD1014" s="111"/>
      <c r="AE1014" s="111"/>
      <c r="AF1014" s="111"/>
      <c r="AG1014" s="111"/>
      <c r="AH1014" s="111"/>
      <c r="AI1014" s="111"/>
      <c r="AJ1014" s="111"/>
      <c r="AK1014" s="111"/>
      <c r="AL1014" s="111"/>
      <c r="AM1014" s="111"/>
      <c r="AN1014" s="111"/>
      <c r="AO1014" s="111"/>
    </row>
    <row r="1015" spans="1:41" ht="12.75" customHeight="1" x14ac:dyDescent="0.2">
      <c r="A1015" s="111"/>
      <c r="B1015" s="111"/>
      <c r="C1015" s="111"/>
      <c r="D1015" s="147"/>
      <c r="E1015" s="111"/>
      <c r="F1015" s="111"/>
      <c r="G1015" s="111"/>
      <c r="H1015" s="111"/>
      <c r="I1015" s="111"/>
      <c r="J1015" s="111"/>
      <c r="K1015" s="111"/>
      <c r="L1015" s="111"/>
      <c r="M1015" s="111"/>
      <c r="N1015" s="111"/>
      <c r="O1015" s="111"/>
      <c r="P1015" s="111"/>
      <c r="Q1015" s="111"/>
      <c r="R1015" s="111"/>
      <c r="S1015" s="111"/>
      <c r="T1015" s="111"/>
      <c r="U1015" s="111"/>
      <c r="V1015" s="111"/>
      <c r="W1015" s="111"/>
      <c r="X1015" s="111"/>
      <c r="Y1015" s="111"/>
      <c r="Z1015" s="111"/>
      <c r="AA1015" s="111"/>
      <c r="AB1015" s="111"/>
      <c r="AC1015" s="111"/>
      <c r="AD1015" s="111"/>
      <c r="AE1015" s="111"/>
      <c r="AF1015" s="111"/>
      <c r="AG1015" s="111"/>
      <c r="AH1015" s="111"/>
      <c r="AI1015" s="111"/>
      <c r="AJ1015" s="111"/>
      <c r="AK1015" s="111"/>
      <c r="AL1015" s="111"/>
      <c r="AM1015" s="111"/>
      <c r="AN1015" s="111"/>
      <c r="AO1015" s="111"/>
    </row>
    <row r="1016" spans="1:41" ht="12.75" customHeight="1" x14ac:dyDescent="0.2">
      <c r="A1016" s="111"/>
      <c r="B1016" s="111"/>
      <c r="C1016" s="111"/>
      <c r="D1016" s="147"/>
      <c r="E1016" s="111"/>
      <c r="F1016" s="111"/>
      <c r="G1016" s="111"/>
      <c r="H1016" s="111"/>
      <c r="I1016" s="111"/>
      <c r="J1016" s="111"/>
      <c r="K1016" s="111"/>
      <c r="L1016" s="111"/>
      <c r="M1016" s="111"/>
      <c r="N1016" s="111"/>
      <c r="O1016" s="111"/>
      <c r="P1016" s="111"/>
      <c r="Q1016" s="111"/>
      <c r="R1016" s="111"/>
      <c r="S1016" s="111"/>
      <c r="T1016" s="111"/>
      <c r="U1016" s="111"/>
      <c r="V1016" s="111"/>
      <c r="W1016" s="111"/>
      <c r="X1016" s="111"/>
      <c r="Y1016" s="111"/>
      <c r="Z1016" s="111"/>
      <c r="AA1016" s="111"/>
      <c r="AB1016" s="111"/>
      <c r="AC1016" s="111"/>
      <c r="AD1016" s="111"/>
      <c r="AE1016" s="111"/>
      <c r="AF1016" s="111"/>
      <c r="AG1016" s="111"/>
      <c r="AH1016" s="111"/>
      <c r="AI1016" s="111"/>
      <c r="AJ1016" s="111"/>
      <c r="AK1016" s="111"/>
      <c r="AL1016" s="111"/>
      <c r="AM1016" s="111"/>
      <c r="AN1016" s="111"/>
      <c r="AO1016" s="111"/>
    </row>
    <row r="1017" spans="1:41" ht="12.75" customHeight="1" x14ac:dyDescent="0.2">
      <c r="A1017" s="111"/>
      <c r="B1017" s="111"/>
      <c r="C1017" s="111"/>
      <c r="D1017" s="147"/>
      <c r="E1017" s="111"/>
      <c r="F1017" s="111"/>
      <c r="G1017" s="111"/>
      <c r="H1017" s="111"/>
      <c r="I1017" s="111"/>
      <c r="J1017" s="111"/>
      <c r="K1017" s="111"/>
      <c r="L1017" s="111"/>
      <c r="M1017" s="111"/>
      <c r="N1017" s="111"/>
      <c r="O1017" s="111"/>
      <c r="P1017" s="111"/>
      <c r="Q1017" s="111"/>
      <c r="R1017" s="111"/>
      <c r="S1017" s="111"/>
      <c r="T1017" s="111"/>
      <c r="U1017" s="111"/>
      <c r="V1017" s="111"/>
      <c r="W1017" s="111"/>
      <c r="X1017" s="111"/>
      <c r="Y1017" s="111"/>
      <c r="Z1017" s="111"/>
      <c r="AA1017" s="111"/>
      <c r="AB1017" s="111"/>
      <c r="AC1017" s="111"/>
      <c r="AD1017" s="111"/>
      <c r="AE1017" s="111"/>
      <c r="AF1017" s="111"/>
      <c r="AG1017" s="111"/>
      <c r="AH1017" s="111"/>
      <c r="AI1017" s="111"/>
      <c r="AJ1017" s="111"/>
      <c r="AK1017" s="111"/>
      <c r="AL1017" s="111"/>
      <c r="AM1017" s="111"/>
      <c r="AN1017" s="111"/>
      <c r="AO1017" s="111"/>
    </row>
    <row r="1018" spans="1:41" ht="12.75" customHeight="1" x14ac:dyDescent="0.2">
      <c r="A1018" s="111"/>
      <c r="B1018" s="111"/>
      <c r="C1018" s="111"/>
      <c r="D1018" s="147"/>
      <c r="E1018" s="111"/>
      <c r="F1018" s="111"/>
      <c r="G1018" s="111"/>
      <c r="H1018" s="111"/>
      <c r="I1018" s="111"/>
      <c r="J1018" s="111"/>
      <c r="K1018" s="111"/>
      <c r="L1018" s="111"/>
      <c r="M1018" s="111"/>
      <c r="N1018" s="111"/>
      <c r="O1018" s="111"/>
      <c r="P1018" s="111"/>
      <c r="Q1018" s="111"/>
      <c r="R1018" s="111"/>
      <c r="S1018" s="111"/>
      <c r="T1018" s="111"/>
      <c r="U1018" s="111"/>
      <c r="V1018" s="111"/>
      <c r="W1018" s="111"/>
      <c r="X1018" s="111"/>
      <c r="Y1018" s="111"/>
      <c r="Z1018" s="111"/>
      <c r="AA1018" s="111"/>
      <c r="AB1018" s="111"/>
      <c r="AC1018" s="111"/>
      <c r="AD1018" s="111"/>
      <c r="AE1018" s="111"/>
      <c r="AF1018" s="111"/>
      <c r="AG1018" s="111"/>
      <c r="AH1018" s="111"/>
      <c r="AI1018" s="111"/>
      <c r="AJ1018" s="111"/>
      <c r="AK1018" s="111"/>
      <c r="AL1018" s="111"/>
      <c r="AM1018" s="111"/>
      <c r="AN1018" s="111"/>
      <c r="AO1018" s="111"/>
    </row>
    <row r="1019" spans="1:41" ht="12.75" customHeight="1" x14ac:dyDescent="0.2">
      <c r="A1019" s="111"/>
      <c r="B1019" s="111"/>
      <c r="C1019" s="111"/>
      <c r="D1019" s="147"/>
      <c r="E1019" s="111"/>
      <c r="F1019" s="111"/>
      <c r="G1019" s="111"/>
      <c r="H1019" s="111"/>
      <c r="I1019" s="111"/>
      <c r="J1019" s="111"/>
      <c r="K1019" s="111"/>
      <c r="L1019" s="111"/>
      <c r="M1019" s="111"/>
      <c r="N1019" s="111"/>
      <c r="O1019" s="111"/>
      <c r="P1019" s="111"/>
      <c r="Q1019" s="111"/>
      <c r="R1019" s="111"/>
      <c r="S1019" s="111"/>
      <c r="T1019" s="111"/>
      <c r="U1019" s="111"/>
      <c r="V1019" s="111"/>
      <c r="W1019" s="111"/>
      <c r="X1019" s="111"/>
      <c r="Y1019" s="111"/>
      <c r="Z1019" s="111"/>
      <c r="AA1019" s="111"/>
      <c r="AB1019" s="111"/>
      <c r="AC1019" s="111"/>
      <c r="AD1019" s="111"/>
      <c r="AE1019" s="111"/>
      <c r="AF1019" s="111"/>
      <c r="AG1019" s="111"/>
      <c r="AH1019" s="111"/>
      <c r="AI1019" s="111"/>
      <c r="AJ1019" s="111"/>
      <c r="AK1019" s="111"/>
      <c r="AL1019" s="111"/>
      <c r="AM1019" s="111"/>
      <c r="AN1019" s="111"/>
      <c r="AO1019" s="111"/>
    </row>
    <row r="1020" spans="1:41" ht="12.75" customHeight="1" x14ac:dyDescent="0.2">
      <c r="A1020" s="111"/>
      <c r="B1020" s="111"/>
      <c r="C1020" s="111"/>
      <c r="D1020" s="147"/>
      <c r="E1020" s="111"/>
      <c r="F1020" s="111"/>
      <c r="G1020" s="111"/>
      <c r="H1020" s="111"/>
      <c r="I1020" s="111"/>
      <c r="J1020" s="111"/>
      <c r="K1020" s="111"/>
      <c r="L1020" s="111"/>
      <c r="M1020" s="111"/>
      <c r="N1020" s="111"/>
      <c r="O1020" s="111"/>
      <c r="P1020" s="111"/>
      <c r="Q1020" s="111"/>
      <c r="R1020" s="111"/>
      <c r="S1020" s="111"/>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1"/>
      <c r="AN1020" s="111"/>
      <c r="AO1020" s="111"/>
    </row>
    <row r="1021" spans="1:41" ht="12.75" customHeight="1" x14ac:dyDescent="0.2">
      <c r="A1021" s="111"/>
      <c r="B1021" s="111"/>
      <c r="C1021" s="111"/>
      <c r="D1021" s="147"/>
      <c r="E1021" s="111"/>
      <c r="F1021" s="111"/>
      <c r="G1021" s="111"/>
      <c r="H1021" s="111"/>
      <c r="I1021" s="111"/>
      <c r="J1021" s="111"/>
      <c r="K1021" s="111"/>
      <c r="L1021" s="111"/>
      <c r="M1021" s="111"/>
      <c r="N1021" s="111"/>
      <c r="O1021" s="111"/>
      <c r="P1021" s="111"/>
      <c r="Q1021" s="111"/>
      <c r="R1021" s="111"/>
      <c r="S1021" s="111"/>
      <c r="T1021" s="111"/>
      <c r="U1021" s="111"/>
      <c r="V1021" s="111"/>
      <c r="W1021" s="111"/>
      <c r="X1021" s="111"/>
      <c r="Y1021" s="111"/>
      <c r="Z1021" s="111"/>
      <c r="AA1021" s="111"/>
      <c r="AB1021" s="111"/>
      <c r="AC1021" s="111"/>
      <c r="AD1021" s="111"/>
      <c r="AE1021" s="111"/>
      <c r="AF1021" s="111"/>
      <c r="AG1021" s="111"/>
      <c r="AH1021" s="111"/>
      <c r="AI1021" s="111"/>
      <c r="AJ1021" s="111"/>
      <c r="AK1021" s="111"/>
      <c r="AL1021" s="111"/>
      <c r="AM1021" s="111"/>
      <c r="AN1021" s="111"/>
      <c r="AO1021" s="111"/>
    </row>
    <row r="1022" spans="1:41" ht="12.75" customHeight="1" x14ac:dyDescent="0.2">
      <c r="A1022" s="111"/>
      <c r="B1022" s="111"/>
      <c r="C1022" s="111"/>
      <c r="D1022" s="147"/>
      <c r="E1022" s="111"/>
      <c r="F1022" s="111"/>
      <c r="G1022" s="111"/>
      <c r="H1022" s="111"/>
      <c r="I1022" s="111"/>
      <c r="J1022" s="111"/>
      <c r="K1022" s="111"/>
      <c r="L1022" s="111"/>
      <c r="M1022" s="111"/>
      <c r="N1022" s="111"/>
      <c r="O1022" s="111"/>
      <c r="P1022" s="111"/>
      <c r="Q1022" s="111"/>
      <c r="R1022" s="111"/>
      <c r="S1022" s="111"/>
      <c r="T1022" s="111"/>
      <c r="U1022" s="111"/>
      <c r="V1022" s="111"/>
      <c r="W1022" s="111"/>
      <c r="X1022" s="111"/>
      <c r="Y1022" s="111"/>
      <c r="Z1022" s="111"/>
      <c r="AA1022" s="111"/>
      <c r="AB1022" s="111"/>
      <c r="AC1022" s="111"/>
      <c r="AD1022" s="111"/>
      <c r="AE1022" s="111"/>
      <c r="AF1022" s="111"/>
      <c r="AG1022" s="111"/>
      <c r="AH1022" s="111"/>
      <c r="AI1022" s="111"/>
      <c r="AJ1022" s="111"/>
      <c r="AK1022" s="111"/>
      <c r="AL1022" s="111"/>
      <c r="AM1022" s="111"/>
      <c r="AN1022" s="111"/>
      <c r="AO1022" s="111"/>
    </row>
    <row r="1023" spans="1:41" ht="12.75" customHeight="1" x14ac:dyDescent="0.2">
      <c r="A1023" s="111"/>
      <c r="B1023" s="111"/>
      <c r="C1023" s="111"/>
      <c r="D1023" s="147"/>
      <c r="E1023" s="111"/>
      <c r="F1023" s="111"/>
      <c r="G1023" s="111"/>
      <c r="H1023" s="111"/>
      <c r="I1023" s="111"/>
      <c r="J1023" s="111"/>
      <c r="K1023" s="111"/>
      <c r="L1023" s="111"/>
      <c r="M1023" s="111"/>
      <c r="N1023" s="111"/>
      <c r="O1023" s="111"/>
      <c r="P1023" s="111"/>
      <c r="Q1023" s="111"/>
      <c r="R1023" s="111"/>
      <c r="S1023" s="111"/>
      <c r="T1023" s="111"/>
      <c r="U1023" s="111"/>
      <c r="V1023" s="111"/>
      <c r="W1023" s="111"/>
      <c r="X1023" s="111"/>
      <c r="Y1023" s="111"/>
      <c r="Z1023" s="111"/>
      <c r="AA1023" s="111"/>
      <c r="AB1023" s="111"/>
      <c r="AC1023" s="111"/>
      <c r="AD1023" s="111"/>
      <c r="AE1023" s="111"/>
      <c r="AF1023" s="111"/>
      <c r="AG1023" s="111"/>
      <c r="AH1023" s="111"/>
      <c r="AI1023" s="111"/>
      <c r="AJ1023" s="111"/>
      <c r="AK1023" s="111"/>
      <c r="AL1023" s="111"/>
      <c r="AM1023" s="111"/>
      <c r="AN1023" s="111"/>
      <c r="AO1023" s="111"/>
    </row>
  </sheetData>
  <mergeCells count="295">
    <mergeCell ref="B64:F64"/>
    <mergeCell ref="H64:L64"/>
    <mergeCell ref="O64:V64"/>
    <mergeCell ref="X64:AA64"/>
    <mergeCell ref="AC64:AG64"/>
    <mergeCell ref="B65:F65"/>
    <mergeCell ref="H65:L65"/>
    <mergeCell ref="O65:V65"/>
    <mergeCell ref="X65:AA65"/>
    <mergeCell ref="AC65:AG65"/>
    <mergeCell ref="A61:B61"/>
    <mergeCell ref="C61:Y61"/>
    <mergeCell ref="Z61:AC61"/>
    <mergeCell ref="AD61:AG61"/>
    <mergeCell ref="A62:AG62"/>
    <mergeCell ref="A63:F63"/>
    <mergeCell ref="G63:L63"/>
    <mergeCell ref="M63:V63"/>
    <mergeCell ref="W63:AA63"/>
    <mergeCell ref="AB63:AG63"/>
    <mergeCell ref="A59:B59"/>
    <mergeCell ref="C59:Y59"/>
    <mergeCell ref="Z59:AC59"/>
    <mergeCell ref="AD59:AG59"/>
    <mergeCell ref="A60:B60"/>
    <mergeCell ref="C60:Y60"/>
    <mergeCell ref="Z60:AC60"/>
    <mergeCell ref="AD60:AG60"/>
    <mergeCell ref="A57:B57"/>
    <mergeCell ref="C57:Y57"/>
    <mergeCell ref="Z57:AC57"/>
    <mergeCell ref="AD57:AG57"/>
    <mergeCell ref="A58:B58"/>
    <mergeCell ref="C58:Y58"/>
    <mergeCell ref="Z58:AC58"/>
    <mergeCell ref="AD58:AG58"/>
    <mergeCell ref="Z52:Z53"/>
    <mergeCell ref="A54:AG54"/>
    <mergeCell ref="A55:AG55"/>
    <mergeCell ref="A56:B56"/>
    <mergeCell ref="C56:Y56"/>
    <mergeCell ref="Z56:AC56"/>
    <mergeCell ref="AD56:AG56"/>
    <mergeCell ref="AF47:AF49"/>
    <mergeCell ref="AG47:AG53"/>
    <mergeCell ref="O50:O53"/>
    <mergeCell ref="Q50:Q53"/>
    <mergeCell ref="R50:R53"/>
    <mergeCell ref="S50:S53"/>
    <mergeCell ref="T50:T53"/>
    <mergeCell ref="AF50:AF53"/>
    <mergeCell ref="Z47:Z50"/>
    <mergeCell ref="AA47:AA53"/>
    <mergeCell ref="AB47:AB53"/>
    <mergeCell ref="AC47:AC53"/>
    <mergeCell ref="AD47:AD53"/>
    <mergeCell ref="AE47:AE53"/>
    <mergeCell ref="T47:T48"/>
    <mergeCell ref="U47:U53"/>
    <mergeCell ref="V47:V53"/>
    <mergeCell ref="W47:W53"/>
    <mergeCell ref="X47:X53"/>
    <mergeCell ref="Y47:Y53"/>
    <mergeCell ref="K47:K53"/>
    <mergeCell ref="O47:O49"/>
    <mergeCell ref="P47:P53"/>
    <mergeCell ref="Q47:Q49"/>
    <mergeCell ref="R47:R49"/>
    <mergeCell ref="S47:S48"/>
    <mergeCell ref="B47:B53"/>
    <mergeCell ref="C47:C53"/>
    <mergeCell ref="D47:D53"/>
    <mergeCell ref="E47:E49"/>
    <mergeCell ref="F47:F53"/>
    <mergeCell ref="G47:G53"/>
    <mergeCell ref="H47:H53"/>
    <mergeCell ref="J47:J53"/>
    <mergeCell ref="K40:K46"/>
    <mergeCell ref="E51:E53"/>
    <mergeCell ref="AF40:AF42"/>
    <mergeCell ref="AG40:AG46"/>
    <mergeCell ref="O43:O46"/>
    <mergeCell ref="Q43:Q46"/>
    <mergeCell ref="R43:R46"/>
    <mergeCell ref="S43:S46"/>
    <mergeCell ref="T43:T46"/>
    <mergeCell ref="AF43:AF46"/>
    <mergeCell ref="Z40:Z43"/>
    <mergeCell ref="AA40:AA46"/>
    <mergeCell ref="AB40:AB46"/>
    <mergeCell ref="AC40:AC46"/>
    <mergeCell ref="AD40:AD46"/>
    <mergeCell ref="AE40:AE46"/>
    <mergeCell ref="T40:T41"/>
    <mergeCell ref="U40:U46"/>
    <mergeCell ref="V40:V46"/>
    <mergeCell ref="W40:W46"/>
    <mergeCell ref="X40:X46"/>
    <mergeCell ref="Y40:Y46"/>
    <mergeCell ref="O40:O42"/>
    <mergeCell ref="P40:P46"/>
    <mergeCell ref="Q40:Q42"/>
    <mergeCell ref="R40:R42"/>
    <mergeCell ref="Q33:Q35"/>
    <mergeCell ref="Z38:Z39"/>
    <mergeCell ref="B40:B46"/>
    <mergeCell ref="C40:C46"/>
    <mergeCell ref="D40:D46"/>
    <mergeCell ref="E40:E42"/>
    <mergeCell ref="F40:F46"/>
    <mergeCell ref="G40:G46"/>
    <mergeCell ref="H40:H46"/>
    <mergeCell ref="J40:J46"/>
    <mergeCell ref="K33:K39"/>
    <mergeCell ref="R33:R35"/>
    <mergeCell ref="S33:S34"/>
    <mergeCell ref="E44:E46"/>
    <mergeCell ref="Z45:Z46"/>
    <mergeCell ref="S40:S41"/>
    <mergeCell ref="B33:B39"/>
    <mergeCell ref="C33:C39"/>
    <mergeCell ref="D33:D39"/>
    <mergeCell ref="E33:E35"/>
    <mergeCell ref="F33:F39"/>
    <mergeCell ref="G33:G39"/>
    <mergeCell ref="H33:H39"/>
    <mergeCell ref="J33:J39"/>
    <mergeCell ref="P26:P32"/>
    <mergeCell ref="AF33:AF35"/>
    <mergeCell ref="AG33:AG39"/>
    <mergeCell ref="AP34:AQ35"/>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O33:O35"/>
    <mergeCell ref="P33:P39"/>
    <mergeCell ref="J19:J25"/>
    <mergeCell ref="K26:K32"/>
    <mergeCell ref="E37:E39"/>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O26:O28"/>
    <mergeCell ref="O19:O21"/>
    <mergeCell ref="P19:P25"/>
    <mergeCell ref="Q19:Q21"/>
    <mergeCell ref="R19:R21"/>
    <mergeCell ref="Q26:Q28"/>
    <mergeCell ref="R26:R28"/>
    <mergeCell ref="E23:E25"/>
    <mergeCell ref="Z24:Z25"/>
    <mergeCell ref="B26:B32"/>
    <mergeCell ref="C26:C32"/>
    <mergeCell ref="D26:D32"/>
    <mergeCell ref="E26:E28"/>
    <mergeCell ref="F26:F32"/>
    <mergeCell ref="G26:G32"/>
    <mergeCell ref="H26:H32"/>
    <mergeCell ref="J26:J32"/>
    <mergeCell ref="K19:K25"/>
    <mergeCell ref="S19:S20"/>
    <mergeCell ref="E30:E32"/>
    <mergeCell ref="Z31:Z32"/>
    <mergeCell ref="S26:S27"/>
    <mergeCell ref="F19:F25"/>
    <mergeCell ref="G19:G25"/>
    <mergeCell ref="H19:H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AG19:AG25"/>
    <mergeCell ref="O22:O25"/>
    <mergeCell ref="Q22:Q25"/>
    <mergeCell ref="R22:R25"/>
    <mergeCell ref="P12:P18"/>
    <mergeCell ref="O10:O11"/>
    <mergeCell ref="P10:P11"/>
    <mergeCell ref="W10:W11"/>
    <mergeCell ref="X10:X11"/>
    <mergeCell ref="H12:H18"/>
    <mergeCell ref="J12:J18"/>
    <mergeCell ref="K12:K18"/>
    <mergeCell ref="Q12:Q14"/>
    <mergeCell ref="Y10:AB10"/>
    <mergeCell ref="A12:A53"/>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U12:U18"/>
    <mergeCell ref="V12:V18"/>
    <mergeCell ref="W12:W18"/>
    <mergeCell ref="O12:O14"/>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199" priority="25" operator="containsText" text="EXTREMO">
      <formula>NOT(ISERROR(SEARCH(("EXTREMO"),(J12))))</formula>
    </cfRule>
  </conditionalFormatting>
  <conditionalFormatting sqref="J12:J18">
    <cfRule type="containsText" dxfId="198" priority="26" operator="containsText" text="ALTO">
      <formula>NOT(ISERROR(SEARCH(("ALTO"),(J12))))</formula>
    </cfRule>
  </conditionalFormatting>
  <conditionalFormatting sqref="J12:J18">
    <cfRule type="containsText" dxfId="197" priority="27" operator="containsText" text="MODERADO">
      <formula>NOT(ISERROR(SEARCH(("MODERADO"),(J12))))</formula>
    </cfRule>
  </conditionalFormatting>
  <conditionalFormatting sqref="J12:J18">
    <cfRule type="containsText" dxfId="196" priority="28" operator="containsText" text="BAJO">
      <formula>NOT(ISERROR(SEARCH(("BAJO"),(J12))))</formula>
    </cfRule>
  </conditionalFormatting>
  <conditionalFormatting sqref="U12:U18">
    <cfRule type="containsText" dxfId="195" priority="29" operator="containsText" text="EXTREMO">
      <formula>NOT(ISERROR(SEARCH(("EXTREMO"),(U12))))</formula>
    </cfRule>
  </conditionalFormatting>
  <conditionalFormatting sqref="U12:U18">
    <cfRule type="containsText" dxfId="194" priority="30" operator="containsText" text="MODERADO">
      <formula>NOT(ISERROR(SEARCH(("MODERADO"),(U12))))</formula>
    </cfRule>
  </conditionalFormatting>
  <conditionalFormatting sqref="U12:U18">
    <cfRule type="containsText" dxfId="193" priority="31" operator="containsText" text="ALTO">
      <formula>NOT(ISERROR(SEARCH(("ALTO"),(U12))))</formula>
    </cfRule>
  </conditionalFormatting>
  <conditionalFormatting sqref="U12:U18">
    <cfRule type="containsText" dxfId="192" priority="32" operator="containsText" text="BAJO">
      <formula>NOT(ISERROR(SEARCH(("BAJO"),(U12))))</formula>
    </cfRule>
  </conditionalFormatting>
  <conditionalFormatting sqref="J19:J25">
    <cfRule type="containsText" dxfId="191" priority="33" operator="containsText" text="EXTREMO">
      <formula>NOT(ISERROR(SEARCH(("EXTREMO"),(J19))))</formula>
    </cfRule>
  </conditionalFormatting>
  <conditionalFormatting sqref="J19:J25">
    <cfRule type="containsText" dxfId="190" priority="34" operator="containsText" text="ALTO">
      <formula>NOT(ISERROR(SEARCH(("ALTO"),(J19))))</formula>
    </cfRule>
  </conditionalFormatting>
  <conditionalFormatting sqref="J19:J25">
    <cfRule type="containsText" dxfId="189" priority="35" operator="containsText" text="MODERADO">
      <formula>NOT(ISERROR(SEARCH(("MODERADO"),(J19))))</formula>
    </cfRule>
  </conditionalFormatting>
  <conditionalFormatting sqref="J19:J25">
    <cfRule type="containsText" dxfId="188" priority="36" operator="containsText" text="BAJO">
      <formula>NOT(ISERROR(SEARCH(("BAJO"),(J19))))</formula>
    </cfRule>
  </conditionalFormatting>
  <conditionalFormatting sqref="U19:U25">
    <cfRule type="containsText" dxfId="187" priority="37" operator="containsText" text="EXTREMO">
      <formula>NOT(ISERROR(SEARCH(("EXTREMO"),(U19))))</formula>
    </cfRule>
  </conditionalFormatting>
  <conditionalFormatting sqref="U19:U25">
    <cfRule type="containsText" dxfId="186" priority="38" operator="containsText" text="MODERADO">
      <formula>NOT(ISERROR(SEARCH(("MODERADO"),(U19))))</formula>
    </cfRule>
  </conditionalFormatting>
  <conditionalFormatting sqref="U19:U25">
    <cfRule type="containsText" dxfId="185" priority="39" operator="containsText" text="ALTO">
      <formula>NOT(ISERROR(SEARCH(("ALTO"),(U19))))</formula>
    </cfRule>
  </conditionalFormatting>
  <conditionalFormatting sqref="U19:U25">
    <cfRule type="containsText" dxfId="184" priority="40" operator="containsText" text="BAJO">
      <formula>NOT(ISERROR(SEARCH(("BAJO"),(U19))))</formula>
    </cfRule>
  </conditionalFormatting>
  <conditionalFormatting sqref="J26:J32">
    <cfRule type="containsText" dxfId="183" priority="41" operator="containsText" text="EXTREMO">
      <formula>NOT(ISERROR(SEARCH(("EXTREMO"),(J26))))</formula>
    </cfRule>
  </conditionalFormatting>
  <conditionalFormatting sqref="J26:J32">
    <cfRule type="containsText" dxfId="182" priority="42" operator="containsText" text="ALTO">
      <formula>NOT(ISERROR(SEARCH(("ALTO"),(J26))))</formula>
    </cfRule>
  </conditionalFormatting>
  <conditionalFormatting sqref="J26:J32">
    <cfRule type="containsText" dxfId="181" priority="43" operator="containsText" text="MODERADO">
      <formula>NOT(ISERROR(SEARCH(("MODERADO"),(J26))))</formula>
    </cfRule>
  </conditionalFormatting>
  <conditionalFormatting sqref="J26:J32">
    <cfRule type="containsText" dxfId="180" priority="44" operator="containsText" text="BAJO">
      <formula>NOT(ISERROR(SEARCH(("BAJO"),(J26))))</formula>
    </cfRule>
  </conditionalFormatting>
  <conditionalFormatting sqref="U26:U32">
    <cfRule type="containsText" dxfId="179" priority="45" operator="containsText" text="EXTREMO">
      <formula>NOT(ISERROR(SEARCH(("EXTREMO"),(U26))))</formula>
    </cfRule>
  </conditionalFormatting>
  <conditionalFormatting sqref="U26:U32">
    <cfRule type="containsText" dxfId="178" priority="46" operator="containsText" text="MODERADO">
      <formula>NOT(ISERROR(SEARCH(("MODERADO"),(U26))))</formula>
    </cfRule>
  </conditionalFormatting>
  <conditionalFormatting sqref="U26:U32">
    <cfRule type="containsText" dxfId="177" priority="47" operator="containsText" text="ALTO">
      <formula>NOT(ISERROR(SEARCH(("ALTO"),(U26))))</formula>
    </cfRule>
  </conditionalFormatting>
  <conditionalFormatting sqref="U26:U32">
    <cfRule type="containsText" dxfId="176" priority="48" operator="containsText" text="BAJO">
      <formula>NOT(ISERROR(SEARCH(("BAJO"),(U26))))</formula>
    </cfRule>
  </conditionalFormatting>
  <conditionalFormatting sqref="U33:U39">
    <cfRule type="containsText" dxfId="175" priority="21" operator="containsText" text="EXTREMO">
      <formula>NOT(ISERROR(SEARCH("EXTREMO",U33)))</formula>
    </cfRule>
    <cfRule type="containsText" dxfId="174" priority="22" operator="containsText" text="MODERADO">
      <formula>NOT(ISERROR(SEARCH("MODERADO",U33)))</formula>
    </cfRule>
    <cfRule type="containsText" dxfId="173" priority="23" operator="containsText" text="ALTO">
      <formula>NOT(ISERROR(SEARCH("ALTO",U33)))</formula>
    </cfRule>
    <cfRule type="containsText" dxfId="172" priority="24" operator="containsText" text="BAJO">
      <formula>NOT(ISERROR(SEARCH("BAJO",U33)))</formula>
    </cfRule>
  </conditionalFormatting>
  <conditionalFormatting sqref="J33:J39">
    <cfRule type="containsText" dxfId="171" priority="17" operator="containsText" text="EXTREMO">
      <formula>NOT(ISERROR(SEARCH("EXTREMO",J33)))</formula>
    </cfRule>
    <cfRule type="containsText" dxfId="170" priority="18" operator="containsText" text="ALTO">
      <formula>NOT(ISERROR(SEARCH("ALTO",J33)))</formula>
    </cfRule>
    <cfRule type="containsText" dxfId="169" priority="19" operator="containsText" text="MODERADO">
      <formula>NOT(ISERROR(SEARCH("MODERADO",J33)))</formula>
    </cfRule>
    <cfRule type="containsText" dxfId="168" priority="20" operator="containsText" text="BAJO">
      <formula>NOT(ISERROR(SEARCH("BAJO",J33)))</formula>
    </cfRule>
  </conditionalFormatting>
  <conditionalFormatting sqref="J40:J46">
    <cfRule type="containsText" dxfId="167" priority="13" operator="containsText" text="EXTREMO">
      <formula>NOT(ISERROR(SEARCH("EXTREMO",J40)))</formula>
    </cfRule>
    <cfRule type="containsText" dxfId="166" priority="14" operator="containsText" text="ALTO">
      <formula>NOT(ISERROR(SEARCH("ALTO",J40)))</formula>
    </cfRule>
    <cfRule type="containsText" dxfId="165" priority="15" operator="containsText" text="MODERADO">
      <formula>NOT(ISERROR(SEARCH("MODERADO",J40)))</formula>
    </cfRule>
    <cfRule type="containsText" dxfId="164" priority="16" operator="containsText" text="BAJO">
      <formula>NOT(ISERROR(SEARCH("BAJO",J40)))</formula>
    </cfRule>
  </conditionalFormatting>
  <conditionalFormatting sqref="U40:U46">
    <cfRule type="containsText" dxfId="163" priority="9" operator="containsText" text="EXTREMO">
      <formula>NOT(ISERROR(SEARCH("EXTREMO",U40)))</formula>
    </cfRule>
    <cfRule type="containsText" dxfId="162" priority="10" operator="containsText" text="MODERADO">
      <formula>NOT(ISERROR(SEARCH("MODERADO",U40)))</formula>
    </cfRule>
    <cfRule type="containsText" dxfId="161" priority="11" operator="containsText" text="ALTO">
      <formula>NOT(ISERROR(SEARCH("ALTO",U40)))</formula>
    </cfRule>
    <cfRule type="containsText" dxfId="160" priority="12" operator="containsText" text="BAJO">
      <formula>NOT(ISERROR(SEARCH("BAJO",U40)))</formula>
    </cfRule>
  </conditionalFormatting>
  <conditionalFormatting sqref="U47:U53">
    <cfRule type="containsText" dxfId="159" priority="5" operator="containsText" text="EXTREMO">
      <formula>NOT(ISERROR(SEARCH("EXTREMO",U47)))</formula>
    </cfRule>
    <cfRule type="containsText" dxfId="158" priority="6" operator="containsText" text="MODERADO">
      <formula>NOT(ISERROR(SEARCH("MODERADO",U47)))</formula>
    </cfRule>
    <cfRule type="containsText" dxfId="157" priority="7" operator="containsText" text="ALTO">
      <formula>NOT(ISERROR(SEARCH("ALTO",U47)))</formula>
    </cfRule>
    <cfRule type="containsText" dxfId="156" priority="8" operator="containsText" text="BAJO">
      <formula>NOT(ISERROR(SEARCH("BAJO",U47)))</formula>
    </cfRule>
  </conditionalFormatting>
  <conditionalFormatting sqref="J47:J53">
    <cfRule type="containsText" dxfId="155" priority="1" operator="containsText" text="EXTREMO">
      <formula>NOT(ISERROR(SEARCH("EXTREMO",J47)))</formula>
    </cfRule>
    <cfRule type="containsText" dxfId="154" priority="2" operator="containsText" text="ALTO">
      <formula>NOT(ISERROR(SEARCH("ALTO",J47)))</formula>
    </cfRule>
    <cfRule type="containsText" dxfId="153" priority="3" operator="containsText" text="MODERADO">
      <formula>NOT(ISERROR(SEARCH("MODERADO",J47)))</formula>
    </cfRule>
    <cfRule type="containsText" dxfId="152" priority="4" operator="containsText" text="BAJO">
      <formula>NOT(ISERROR(SEARCH("BAJO",J47)))</formula>
    </cfRule>
  </conditionalFormatting>
  <dataValidations count="36">
    <dataValidation type="list" allowBlank="1" showInputMessage="1" showErrorMessage="1" sqref="U47:U53 JQ47:JQ53 TM47:TM53 ADI47:ADI53 ANE47:ANE53 AXA47:AXA53 BGW47:BGW53 BQS47:BQS53 CAO47:CAO53 CKK47:CKK53 CUG47:CUG53 DEC47:DEC53 DNY47:DNY53 DXU47:DXU53 EHQ47:EHQ53 ERM47:ERM53 FBI47:FBI53 FLE47:FLE53 FVA47:FVA53 GEW47:GEW53 GOS47:GOS53 GYO47:GYO53 HIK47:HIK53 HSG47:HSG53 ICC47:ICC53 ILY47:ILY53 IVU47:IVU53 JFQ47:JFQ53 JPM47:JPM53 JZI47:JZI53 KJE47:KJE53 KTA47:KTA53 LCW47:LCW53 LMS47:LMS53 LWO47:LWO53 MGK47:MGK53 MQG47:MQG53 NAC47:NAC53 NJY47:NJY53 NTU47:NTU53 ODQ47:ODQ53 ONM47:ONM53 OXI47:OXI53 PHE47:PHE53 PRA47:PRA53 QAW47:QAW53 QKS47:QKS53 QUO47:QUO53 REK47:REK53 ROG47:ROG53 RYC47:RYC53 SHY47:SHY53 SRU47:SRU53 TBQ47:TBQ53 TLM47:TLM53 TVI47:TVI53 UFE47:UFE53 UPA47:UPA53 UYW47:UYW53 VIS47:VIS53 VSO47:VSO53 WCK47:WCK53 WMG47:WMG53 WWC47:WWC53 U65583:U65589 JQ65583:JQ65589 TM65583:TM65589 ADI65583:ADI65589 ANE65583:ANE65589 AXA65583:AXA65589 BGW65583:BGW65589 BQS65583:BQS65589 CAO65583:CAO65589 CKK65583:CKK65589 CUG65583:CUG65589 DEC65583:DEC65589 DNY65583:DNY65589 DXU65583:DXU65589 EHQ65583:EHQ65589 ERM65583:ERM65589 FBI65583:FBI65589 FLE65583:FLE65589 FVA65583:FVA65589 GEW65583:GEW65589 GOS65583:GOS65589 GYO65583:GYO65589 HIK65583:HIK65589 HSG65583:HSG65589 ICC65583:ICC65589 ILY65583:ILY65589 IVU65583:IVU65589 JFQ65583:JFQ65589 JPM65583:JPM65589 JZI65583:JZI65589 KJE65583:KJE65589 KTA65583:KTA65589 LCW65583:LCW65589 LMS65583:LMS65589 LWO65583:LWO65589 MGK65583:MGK65589 MQG65583:MQG65589 NAC65583:NAC65589 NJY65583:NJY65589 NTU65583:NTU65589 ODQ65583:ODQ65589 ONM65583:ONM65589 OXI65583:OXI65589 PHE65583:PHE65589 PRA65583:PRA65589 QAW65583:QAW65589 QKS65583:QKS65589 QUO65583:QUO65589 REK65583:REK65589 ROG65583:ROG65589 RYC65583:RYC65589 SHY65583:SHY65589 SRU65583:SRU65589 TBQ65583:TBQ65589 TLM65583:TLM65589 TVI65583:TVI65589 UFE65583:UFE65589 UPA65583:UPA65589 UYW65583:UYW65589 VIS65583:VIS65589 VSO65583:VSO65589 WCK65583:WCK65589 WMG65583:WMG65589 WWC65583:WWC65589 U131119:U131125 JQ131119:JQ131125 TM131119:TM131125 ADI131119:ADI131125 ANE131119:ANE131125 AXA131119:AXA131125 BGW131119:BGW131125 BQS131119:BQS131125 CAO131119:CAO131125 CKK131119:CKK131125 CUG131119:CUG131125 DEC131119:DEC131125 DNY131119:DNY131125 DXU131119:DXU131125 EHQ131119:EHQ131125 ERM131119:ERM131125 FBI131119:FBI131125 FLE131119:FLE131125 FVA131119:FVA131125 GEW131119:GEW131125 GOS131119:GOS131125 GYO131119:GYO131125 HIK131119:HIK131125 HSG131119:HSG131125 ICC131119:ICC131125 ILY131119:ILY131125 IVU131119:IVU131125 JFQ131119:JFQ131125 JPM131119:JPM131125 JZI131119:JZI131125 KJE131119:KJE131125 KTA131119:KTA131125 LCW131119:LCW131125 LMS131119:LMS131125 LWO131119:LWO131125 MGK131119:MGK131125 MQG131119:MQG131125 NAC131119:NAC131125 NJY131119:NJY131125 NTU131119:NTU131125 ODQ131119:ODQ131125 ONM131119:ONM131125 OXI131119:OXI131125 PHE131119:PHE131125 PRA131119:PRA131125 QAW131119:QAW131125 QKS131119:QKS131125 QUO131119:QUO131125 REK131119:REK131125 ROG131119:ROG131125 RYC131119:RYC131125 SHY131119:SHY131125 SRU131119:SRU131125 TBQ131119:TBQ131125 TLM131119:TLM131125 TVI131119:TVI131125 UFE131119:UFE131125 UPA131119:UPA131125 UYW131119:UYW131125 VIS131119:VIS131125 VSO131119:VSO131125 WCK131119:WCK131125 WMG131119:WMG131125 WWC131119:WWC131125 U196655:U196661 JQ196655:JQ196661 TM196655:TM196661 ADI196655:ADI196661 ANE196655:ANE196661 AXA196655:AXA196661 BGW196655:BGW196661 BQS196655:BQS196661 CAO196655:CAO196661 CKK196655:CKK196661 CUG196655:CUG196661 DEC196655:DEC196661 DNY196655:DNY196661 DXU196655:DXU196661 EHQ196655:EHQ196661 ERM196655:ERM196661 FBI196655:FBI196661 FLE196655:FLE196661 FVA196655:FVA196661 GEW196655:GEW196661 GOS196655:GOS196661 GYO196655:GYO196661 HIK196655:HIK196661 HSG196655:HSG196661 ICC196655:ICC196661 ILY196655:ILY196661 IVU196655:IVU196661 JFQ196655:JFQ196661 JPM196655:JPM196661 JZI196655:JZI196661 KJE196655:KJE196661 KTA196655:KTA196661 LCW196655:LCW196661 LMS196655:LMS196661 LWO196655:LWO196661 MGK196655:MGK196661 MQG196655:MQG196661 NAC196655:NAC196661 NJY196655:NJY196661 NTU196655:NTU196661 ODQ196655:ODQ196661 ONM196655:ONM196661 OXI196655:OXI196661 PHE196655:PHE196661 PRA196655:PRA196661 QAW196655:QAW196661 QKS196655:QKS196661 QUO196655:QUO196661 REK196655:REK196661 ROG196655:ROG196661 RYC196655:RYC196661 SHY196655:SHY196661 SRU196655:SRU196661 TBQ196655:TBQ196661 TLM196655:TLM196661 TVI196655:TVI196661 UFE196655:UFE196661 UPA196655:UPA196661 UYW196655:UYW196661 VIS196655:VIS196661 VSO196655:VSO196661 WCK196655:WCK196661 WMG196655:WMG196661 WWC196655:WWC196661 U262191:U262197 JQ262191:JQ262197 TM262191:TM262197 ADI262191:ADI262197 ANE262191:ANE262197 AXA262191:AXA262197 BGW262191:BGW262197 BQS262191:BQS262197 CAO262191:CAO262197 CKK262191:CKK262197 CUG262191:CUG262197 DEC262191:DEC262197 DNY262191:DNY262197 DXU262191:DXU262197 EHQ262191:EHQ262197 ERM262191:ERM262197 FBI262191:FBI262197 FLE262191:FLE262197 FVA262191:FVA262197 GEW262191:GEW262197 GOS262191:GOS262197 GYO262191:GYO262197 HIK262191:HIK262197 HSG262191:HSG262197 ICC262191:ICC262197 ILY262191:ILY262197 IVU262191:IVU262197 JFQ262191:JFQ262197 JPM262191:JPM262197 JZI262191:JZI262197 KJE262191:KJE262197 KTA262191:KTA262197 LCW262191:LCW262197 LMS262191:LMS262197 LWO262191:LWO262197 MGK262191:MGK262197 MQG262191:MQG262197 NAC262191:NAC262197 NJY262191:NJY262197 NTU262191:NTU262197 ODQ262191:ODQ262197 ONM262191:ONM262197 OXI262191:OXI262197 PHE262191:PHE262197 PRA262191:PRA262197 QAW262191:QAW262197 QKS262191:QKS262197 QUO262191:QUO262197 REK262191:REK262197 ROG262191:ROG262197 RYC262191:RYC262197 SHY262191:SHY262197 SRU262191:SRU262197 TBQ262191:TBQ262197 TLM262191:TLM262197 TVI262191:TVI262197 UFE262191:UFE262197 UPA262191:UPA262197 UYW262191:UYW262197 VIS262191:VIS262197 VSO262191:VSO262197 WCK262191:WCK262197 WMG262191:WMG262197 WWC262191:WWC262197 U327727:U327733 JQ327727:JQ327733 TM327727:TM327733 ADI327727:ADI327733 ANE327727:ANE327733 AXA327727:AXA327733 BGW327727:BGW327733 BQS327727:BQS327733 CAO327727:CAO327733 CKK327727:CKK327733 CUG327727:CUG327733 DEC327727:DEC327733 DNY327727:DNY327733 DXU327727:DXU327733 EHQ327727:EHQ327733 ERM327727:ERM327733 FBI327727:FBI327733 FLE327727:FLE327733 FVA327727:FVA327733 GEW327727:GEW327733 GOS327727:GOS327733 GYO327727:GYO327733 HIK327727:HIK327733 HSG327727:HSG327733 ICC327727:ICC327733 ILY327727:ILY327733 IVU327727:IVU327733 JFQ327727:JFQ327733 JPM327727:JPM327733 JZI327727:JZI327733 KJE327727:KJE327733 KTA327727:KTA327733 LCW327727:LCW327733 LMS327727:LMS327733 LWO327727:LWO327733 MGK327727:MGK327733 MQG327727:MQG327733 NAC327727:NAC327733 NJY327727:NJY327733 NTU327727:NTU327733 ODQ327727:ODQ327733 ONM327727:ONM327733 OXI327727:OXI327733 PHE327727:PHE327733 PRA327727:PRA327733 QAW327727:QAW327733 QKS327727:QKS327733 QUO327727:QUO327733 REK327727:REK327733 ROG327727:ROG327733 RYC327727:RYC327733 SHY327727:SHY327733 SRU327727:SRU327733 TBQ327727:TBQ327733 TLM327727:TLM327733 TVI327727:TVI327733 UFE327727:UFE327733 UPA327727:UPA327733 UYW327727:UYW327733 VIS327727:VIS327733 VSO327727:VSO327733 WCK327727:WCK327733 WMG327727:WMG327733 WWC327727:WWC327733 U393263:U393269 JQ393263:JQ393269 TM393263:TM393269 ADI393263:ADI393269 ANE393263:ANE393269 AXA393263:AXA393269 BGW393263:BGW393269 BQS393263:BQS393269 CAO393263:CAO393269 CKK393263:CKK393269 CUG393263:CUG393269 DEC393263:DEC393269 DNY393263:DNY393269 DXU393263:DXU393269 EHQ393263:EHQ393269 ERM393263:ERM393269 FBI393263:FBI393269 FLE393263:FLE393269 FVA393263:FVA393269 GEW393263:GEW393269 GOS393263:GOS393269 GYO393263:GYO393269 HIK393263:HIK393269 HSG393263:HSG393269 ICC393263:ICC393269 ILY393263:ILY393269 IVU393263:IVU393269 JFQ393263:JFQ393269 JPM393263:JPM393269 JZI393263:JZI393269 KJE393263:KJE393269 KTA393263:KTA393269 LCW393263:LCW393269 LMS393263:LMS393269 LWO393263:LWO393269 MGK393263:MGK393269 MQG393263:MQG393269 NAC393263:NAC393269 NJY393263:NJY393269 NTU393263:NTU393269 ODQ393263:ODQ393269 ONM393263:ONM393269 OXI393263:OXI393269 PHE393263:PHE393269 PRA393263:PRA393269 QAW393263:QAW393269 QKS393263:QKS393269 QUO393263:QUO393269 REK393263:REK393269 ROG393263:ROG393269 RYC393263:RYC393269 SHY393263:SHY393269 SRU393263:SRU393269 TBQ393263:TBQ393269 TLM393263:TLM393269 TVI393263:TVI393269 UFE393263:UFE393269 UPA393263:UPA393269 UYW393263:UYW393269 VIS393263:VIS393269 VSO393263:VSO393269 WCK393263:WCK393269 WMG393263:WMG393269 WWC393263:WWC393269 U458799:U458805 JQ458799:JQ458805 TM458799:TM458805 ADI458799:ADI458805 ANE458799:ANE458805 AXA458799:AXA458805 BGW458799:BGW458805 BQS458799:BQS458805 CAO458799:CAO458805 CKK458799:CKK458805 CUG458799:CUG458805 DEC458799:DEC458805 DNY458799:DNY458805 DXU458799:DXU458805 EHQ458799:EHQ458805 ERM458799:ERM458805 FBI458799:FBI458805 FLE458799:FLE458805 FVA458799:FVA458805 GEW458799:GEW458805 GOS458799:GOS458805 GYO458799:GYO458805 HIK458799:HIK458805 HSG458799:HSG458805 ICC458799:ICC458805 ILY458799:ILY458805 IVU458799:IVU458805 JFQ458799:JFQ458805 JPM458799:JPM458805 JZI458799:JZI458805 KJE458799:KJE458805 KTA458799:KTA458805 LCW458799:LCW458805 LMS458799:LMS458805 LWO458799:LWO458805 MGK458799:MGK458805 MQG458799:MQG458805 NAC458799:NAC458805 NJY458799:NJY458805 NTU458799:NTU458805 ODQ458799:ODQ458805 ONM458799:ONM458805 OXI458799:OXI458805 PHE458799:PHE458805 PRA458799:PRA458805 QAW458799:QAW458805 QKS458799:QKS458805 QUO458799:QUO458805 REK458799:REK458805 ROG458799:ROG458805 RYC458799:RYC458805 SHY458799:SHY458805 SRU458799:SRU458805 TBQ458799:TBQ458805 TLM458799:TLM458805 TVI458799:TVI458805 UFE458799:UFE458805 UPA458799:UPA458805 UYW458799:UYW458805 VIS458799:VIS458805 VSO458799:VSO458805 WCK458799:WCK458805 WMG458799:WMG458805 WWC458799:WWC458805 U524335:U524341 JQ524335:JQ524341 TM524335:TM524341 ADI524335:ADI524341 ANE524335:ANE524341 AXA524335:AXA524341 BGW524335:BGW524341 BQS524335:BQS524341 CAO524335:CAO524341 CKK524335:CKK524341 CUG524335:CUG524341 DEC524335:DEC524341 DNY524335:DNY524341 DXU524335:DXU524341 EHQ524335:EHQ524341 ERM524335:ERM524341 FBI524335:FBI524341 FLE524335:FLE524341 FVA524335:FVA524341 GEW524335:GEW524341 GOS524335:GOS524341 GYO524335:GYO524341 HIK524335:HIK524341 HSG524335:HSG524341 ICC524335:ICC524341 ILY524335:ILY524341 IVU524335:IVU524341 JFQ524335:JFQ524341 JPM524335:JPM524341 JZI524335:JZI524341 KJE524335:KJE524341 KTA524335:KTA524341 LCW524335:LCW524341 LMS524335:LMS524341 LWO524335:LWO524341 MGK524335:MGK524341 MQG524335:MQG524341 NAC524335:NAC524341 NJY524335:NJY524341 NTU524335:NTU524341 ODQ524335:ODQ524341 ONM524335:ONM524341 OXI524335:OXI524341 PHE524335:PHE524341 PRA524335:PRA524341 QAW524335:QAW524341 QKS524335:QKS524341 QUO524335:QUO524341 REK524335:REK524341 ROG524335:ROG524341 RYC524335:RYC524341 SHY524335:SHY524341 SRU524335:SRU524341 TBQ524335:TBQ524341 TLM524335:TLM524341 TVI524335:TVI524341 UFE524335:UFE524341 UPA524335:UPA524341 UYW524335:UYW524341 VIS524335:VIS524341 VSO524335:VSO524341 WCK524335:WCK524341 WMG524335:WMG524341 WWC524335:WWC524341 U589871:U589877 JQ589871:JQ589877 TM589871:TM589877 ADI589871:ADI589877 ANE589871:ANE589877 AXA589871:AXA589877 BGW589871:BGW589877 BQS589871:BQS589877 CAO589871:CAO589877 CKK589871:CKK589877 CUG589871:CUG589877 DEC589871:DEC589877 DNY589871:DNY589877 DXU589871:DXU589877 EHQ589871:EHQ589877 ERM589871:ERM589877 FBI589871:FBI589877 FLE589871:FLE589877 FVA589871:FVA589877 GEW589871:GEW589877 GOS589871:GOS589877 GYO589871:GYO589877 HIK589871:HIK589877 HSG589871:HSG589877 ICC589871:ICC589877 ILY589871:ILY589877 IVU589871:IVU589877 JFQ589871:JFQ589877 JPM589871:JPM589877 JZI589871:JZI589877 KJE589871:KJE589877 KTA589871:KTA589877 LCW589871:LCW589877 LMS589871:LMS589877 LWO589871:LWO589877 MGK589871:MGK589877 MQG589871:MQG589877 NAC589871:NAC589877 NJY589871:NJY589877 NTU589871:NTU589877 ODQ589871:ODQ589877 ONM589871:ONM589877 OXI589871:OXI589877 PHE589871:PHE589877 PRA589871:PRA589877 QAW589871:QAW589877 QKS589871:QKS589877 QUO589871:QUO589877 REK589871:REK589877 ROG589871:ROG589877 RYC589871:RYC589877 SHY589871:SHY589877 SRU589871:SRU589877 TBQ589871:TBQ589877 TLM589871:TLM589877 TVI589871:TVI589877 UFE589871:UFE589877 UPA589871:UPA589877 UYW589871:UYW589877 VIS589871:VIS589877 VSO589871:VSO589877 WCK589871:WCK589877 WMG589871:WMG589877 WWC589871:WWC589877 U655407:U655413 JQ655407:JQ655413 TM655407:TM655413 ADI655407:ADI655413 ANE655407:ANE655413 AXA655407:AXA655413 BGW655407:BGW655413 BQS655407:BQS655413 CAO655407:CAO655413 CKK655407:CKK655413 CUG655407:CUG655413 DEC655407:DEC655413 DNY655407:DNY655413 DXU655407:DXU655413 EHQ655407:EHQ655413 ERM655407:ERM655413 FBI655407:FBI655413 FLE655407:FLE655413 FVA655407:FVA655413 GEW655407:GEW655413 GOS655407:GOS655413 GYO655407:GYO655413 HIK655407:HIK655413 HSG655407:HSG655413 ICC655407:ICC655413 ILY655407:ILY655413 IVU655407:IVU655413 JFQ655407:JFQ655413 JPM655407:JPM655413 JZI655407:JZI655413 KJE655407:KJE655413 KTA655407:KTA655413 LCW655407:LCW655413 LMS655407:LMS655413 LWO655407:LWO655413 MGK655407:MGK655413 MQG655407:MQG655413 NAC655407:NAC655413 NJY655407:NJY655413 NTU655407:NTU655413 ODQ655407:ODQ655413 ONM655407:ONM655413 OXI655407:OXI655413 PHE655407:PHE655413 PRA655407:PRA655413 QAW655407:QAW655413 QKS655407:QKS655413 QUO655407:QUO655413 REK655407:REK655413 ROG655407:ROG655413 RYC655407:RYC655413 SHY655407:SHY655413 SRU655407:SRU655413 TBQ655407:TBQ655413 TLM655407:TLM655413 TVI655407:TVI655413 UFE655407:UFE655413 UPA655407:UPA655413 UYW655407:UYW655413 VIS655407:VIS655413 VSO655407:VSO655413 WCK655407:WCK655413 WMG655407:WMG655413 WWC655407:WWC655413 U720943:U720949 JQ720943:JQ720949 TM720943:TM720949 ADI720943:ADI720949 ANE720943:ANE720949 AXA720943:AXA720949 BGW720943:BGW720949 BQS720943:BQS720949 CAO720943:CAO720949 CKK720943:CKK720949 CUG720943:CUG720949 DEC720943:DEC720949 DNY720943:DNY720949 DXU720943:DXU720949 EHQ720943:EHQ720949 ERM720943:ERM720949 FBI720943:FBI720949 FLE720943:FLE720949 FVA720943:FVA720949 GEW720943:GEW720949 GOS720943:GOS720949 GYO720943:GYO720949 HIK720943:HIK720949 HSG720943:HSG720949 ICC720943:ICC720949 ILY720943:ILY720949 IVU720943:IVU720949 JFQ720943:JFQ720949 JPM720943:JPM720949 JZI720943:JZI720949 KJE720943:KJE720949 KTA720943:KTA720949 LCW720943:LCW720949 LMS720943:LMS720949 LWO720943:LWO720949 MGK720943:MGK720949 MQG720943:MQG720949 NAC720943:NAC720949 NJY720943:NJY720949 NTU720943:NTU720949 ODQ720943:ODQ720949 ONM720943:ONM720949 OXI720943:OXI720949 PHE720943:PHE720949 PRA720943:PRA720949 QAW720943:QAW720949 QKS720943:QKS720949 QUO720943:QUO720949 REK720943:REK720949 ROG720943:ROG720949 RYC720943:RYC720949 SHY720943:SHY720949 SRU720943:SRU720949 TBQ720943:TBQ720949 TLM720943:TLM720949 TVI720943:TVI720949 UFE720943:UFE720949 UPA720943:UPA720949 UYW720943:UYW720949 VIS720943:VIS720949 VSO720943:VSO720949 WCK720943:WCK720949 WMG720943:WMG720949 WWC720943:WWC720949 U786479:U786485 JQ786479:JQ786485 TM786479:TM786485 ADI786479:ADI786485 ANE786479:ANE786485 AXA786479:AXA786485 BGW786479:BGW786485 BQS786479:BQS786485 CAO786479:CAO786485 CKK786479:CKK786485 CUG786479:CUG786485 DEC786479:DEC786485 DNY786479:DNY786485 DXU786479:DXU786485 EHQ786479:EHQ786485 ERM786479:ERM786485 FBI786479:FBI786485 FLE786479:FLE786485 FVA786479:FVA786485 GEW786479:GEW786485 GOS786479:GOS786485 GYO786479:GYO786485 HIK786479:HIK786485 HSG786479:HSG786485 ICC786479:ICC786485 ILY786479:ILY786485 IVU786479:IVU786485 JFQ786479:JFQ786485 JPM786479:JPM786485 JZI786479:JZI786485 KJE786479:KJE786485 KTA786479:KTA786485 LCW786479:LCW786485 LMS786479:LMS786485 LWO786479:LWO786485 MGK786479:MGK786485 MQG786479:MQG786485 NAC786479:NAC786485 NJY786479:NJY786485 NTU786479:NTU786485 ODQ786479:ODQ786485 ONM786479:ONM786485 OXI786479:OXI786485 PHE786479:PHE786485 PRA786479:PRA786485 QAW786479:QAW786485 QKS786479:QKS786485 QUO786479:QUO786485 REK786479:REK786485 ROG786479:ROG786485 RYC786479:RYC786485 SHY786479:SHY786485 SRU786479:SRU786485 TBQ786479:TBQ786485 TLM786479:TLM786485 TVI786479:TVI786485 UFE786479:UFE786485 UPA786479:UPA786485 UYW786479:UYW786485 VIS786479:VIS786485 VSO786479:VSO786485 WCK786479:WCK786485 WMG786479:WMG786485 WWC786479:WWC786485 U852015:U852021 JQ852015:JQ852021 TM852015:TM852021 ADI852015:ADI852021 ANE852015:ANE852021 AXA852015:AXA852021 BGW852015:BGW852021 BQS852015:BQS852021 CAO852015:CAO852021 CKK852015:CKK852021 CUG852015:CUG852021 DEC852015:DEC852021 DNY852015:DNY852021 DXU852015:DXU852021 EHQ852015:EHQ852021 ERM852015:ERM852021 FBI852015:FBI852021 FLE852015:FLE852021 FVA852015:FVA852021 GEW852015:GEW852021 GOS852015:GOS852021 GYO852015:GYO852021 HIK852015:HIK852021 HSG852015:HSG852021 ICC852015:ICC852021 ILY852015:ILY852021 IVU852015:IVU852021 JFQ852015:JFQ852021 JPM852015:JPM852021 JZI852015:JZI852021 KJE852015:KJE852021 KTA852015:KTA852021 LCW852015:LCW852021 LMS852015:LMS852021 LWO852015:LWO852021 MGK852015:MGK852021 MQG852015:MQG852021 NAC852015:NAC852021 NJY852015:NJY852021 NTU852015:NTU852021 ODQ852015:ODQ852021 ONM852015:ONM852021 OXI852015:OXI852021 PHE852015:PHE852021 PRA852015:PRA852021 QAW852015:QAW852021 QKS852015:QKS852021 QUO852015:QUO852021 REK852015:REK852021 ROG852015:ROG852021 RYC852015:RYC852021 SHY852015:SHY852021 SRU852015:SRU852021 TBQ852015:TBQ852021 TLM852015:TLM852021 TVI852015:TVI852021 UFE852015:UFE852021 UPA852015:UPA852021 UYW852015:UYW852021 VIS852015:VIS852021 VSO852015:VSO852021 WCK852015:WCK852021 WMG852015:WMG852021 WWC852015:WWC852021 U917551:U917557 JQ917551:JQ917557 TM917551:TM917557 ADI917551:ADI917557 ANE917551:ANE917557 AXA917551:AXA917557 BGW917551:BGW917557 BQS917551:BQS917557 CAO917551:CAO917557 CKK917551:CKK917557 CUG917551:CUG917557 DEC917551:DEC917557 DNY917551:DNY917557 DXU917551:DXU917557 EHQ917551:EHQ917557 ERM917551:ERM917557 FBI917551:FBI917557 FLE917551:FLE917557 FVA917551:FVA917557 GEW917551:GEW917557 GOS917551:GOS917557 GYO917551:GYO917557 HIK917551:HIK917557 HSG917551:HSG917557 ICC917551:ICC917557 ILY917551:ILY917557 IVU917551:IVU917557 JFQ917551:JFQ917557 JPM917551:JPM917557 JZI917551:JZI917557 KJE917551:KJE917557 KTA917551:KTA917557 LCW917551:LCW917557 LMS917551:LMS917557 LWO917551:LWO917557 MGK917551:MGK917557 MQG917551:MQG917557 NAC917551:NAC917557 NJY917551:NJY917557 NTU917551:NTU917557 ODQ917551:ODQ917557 ONM917551:ONM917557 OXI917551:OXI917557 PHE917551:PHE917557 PRA917551:PRA917557 QAW917551:QAW917557 QKS917551:QKS917557 QUO917551:QUO917557 REK917551:REK917557 ROG917551:ROG917557 RYC917551:RYC917557 SHY917551:SHY917557 SRU917551:SRU917557 TBQ917551:TBQ917557 TLM917551:TLM917557 TVI917551:TVI917557 UFE917551:UFE917557 UPA917551:UPA917557 UYW917551:UYW917557 VIS917551:VIS917557 VSO917551:VSO917557 WCK917551:WCK917557 WMG917551:WMG917557 WWC917551:WWC917557 U983087:U983093 JQ983087:JQ983093 TM983087:TM983093 ADI983087:ADI983093 ANE983087:ANE983093 AXA983087:AXA983093 BGW983087:BGW983093 BQS983087:BQS983093 CAO983087:CAO983093 CKK983087:CKK983093 CUG983087:CUG983093 DEC983087:DEC983093 DNY983087:DNY983093 DXU983087:DXU983093 EHQ983087:EHQ983093 ERM983087:ERM983093 FBI983087:FBI983093 FLE983087:FLE983093 FVA983087:FVA983093 GEW983087:GEW983093 GOS983087:GOS983093 GYO983087:GYO983093 HIK983087:HIK983093 HSG983087:HSG983093 ICC983087:ICC983093 ILY983087:ILY983093 IVU983087:IVU983093 JFQ983087:JFQ983093 JPM983087:JPM983093 JZI983087:JZI983093 KJE983087:KJE983093 KTA983087:KTA983093 LCW983087:LCW983093 LMS983087:LMS983093 LWO983087:LWO983093 MGK983087:MGK983093 MQG983087:MQG983093 NAC983087:NAC983093 NJY983087:NJY983093 NTU983087:NTU983093 ODQ983087:ODQ983093 ONM983087:ONM983093 OXI983087:OXI983093 PHE983087:PHE983093 PRA983087:PRA983093 QAW983087:QAW983093 QKS983087:QKS983093 QUO983087:QUO983093 REK983087:REK983093 ROG983087:ROG983093 RYC983087:RYC983093 SHY983087:SHY983093 SRU983087:SRU983093 TBQ983087:TBQ983093 TLM983087:TLM983093 TVI983087:TVI983093 UFE983087:UFE983093 UPA983087:UPA983093 UYW983087:UYW983093 VIS983087:VIS983093 VSO983087:VSO983093 WCK983087:WCK983093 WMG983087:WMG983093 WWC983087:WWC983093" xr:uid="{00000000-0002-0000-0300-000000000000}">
      <formula1>$AO$8:$AO$23</formula1>
    </dataValidation>
    <dataValidation type="list" allowBlank="1" showErrorMessage="1" sqref="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U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U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U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U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U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U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U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U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U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U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U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U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U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U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U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U26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U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xr:uid="{00000000-0002-0000-0300-000001000000}">
      <formula1>$AO$10:$AO$71</formula1>
    </dataValidation>
    <dataValidation type="list" allowBlank="1" showInputMessage="1" showErrorMessage="1" sqref="U40:U46 JQ40:JQ46 TM40:TM46 ADI40:ADI46 ANE40:ANE46 AXA40:AXA46 BGW40:BGW46 BQS40:BQS46 CAO40:CAO46 CKK40:CKK46 CUG40:CUG46 DEC40:DEC46 DNY40:DNY46 DXU40:DXU46 EHQ40:EHQ46 ERM40:ERM46 FBI40:FBI46 FLE40:FLE46 FVA40:FVA46 GEW40:GEW46 GOS40:GOS46 GYO40:GYO46 HIK40:HIK46 HSG40:HSG46 ICC40:ICC46 ILY40:ILY46 IVU40:IVU46 JFQ40:JFQ46 JPM40:JPM46 JZI40:JZI46 KJE40:KJE46 KTA40:KTA46 LCW40:LCW46 LMS40:LMS46 LWO40:LWO46 MGK40:MGK46 MQG40:MQG46 NAC40:NAC46 NJY40:NJY46 NTU40:NTU46 ODQ40:ODQ46 ONM40:ONM46 OXI40:OXI46 PHE40:PHE46 PRA40:PRA46 QAW40:QAW46 QKS40:QKS46 QUO40:QUO46 REK40:REK46 ROG40:ROG46 RYC40:RYC46 SHY40:SHY46 SRU40:SRU46 TBQ40:TBQ46 TLM40:TLM46 TVI40:TVI46 UFE40:UFE46 UPA40:UPA46 UYW40:UYW46 VIS40:VIS46 VSO40:VSO46 WCK40:WCK46 WMG40:WMG46 WWC40:WWC46 U65576:U65582 JQ65576:JQ65582 TM65576:TM65582 ADI65576:ADI65582 ANE65576:ANE65582 AXA65576:AXA65582 BGW65576:BGW65582 BQS65576:BQS65582 CAO65576:CAO65582 CKK65576:CKK65582 CUG65576:CUG65582 DEC65576:DEC65582 DNY65576:DNY65582 DXU65576:DXU65582 EHQ65576:EHQ65582 ERM65576:ERM65582 FBI65576:FBI65582 FLE65576:FLE65582 FVA65576:FVA65582 GEW65576:GEW65582 GOS65576:GOS65582 GYO65576:GYO65582 HIK65576:HIK65582 HSG65576:HSG65582 ICC65576:ICC65582 ILY65576:ILY65582 IVU65576:IVU65582 JFQ65576:JFQ65582 JPM65576:JPM65582 JZI65576:JZI65582 KJE65576:KJE65582 KTA65576:KTA65582 LCW65576:LCW65582 LMS65576:LMS65582 LWO65576:LWO65582 MGK65576:MGK65582 MQG65576:MQG65582 NAC65576:NAC65582 NJY65576:NJY65582 NTU65576:NTU65582 ODQ65576:ODQ65582 ONM65576:ONM65582 OXI65576:OXI65582 PHE65576:PHE65582 PRA65576:PRA65582 QAW65576:QAW65582 QKS65576:QKS65582 QUO65576:QUO65582 REK65576:REK65582 ROG65576:ROG65582 RYC65576:RYC65582 SHY65576:SHY65582 SRU65576:SRU65582 TBQ65576:TBQ65582 TLM65576:TLM65582 TVI65576:TVI65582 UFE65576:UFE65582 UPA65576:UPA65582 UYW65576:UYW65582 VIS65576:VIS65582 VSO65576:VSO65582 WCK65576:WCK65582 WMG65576:WMG65582 WWC65576:WWC65582 U131112:U131118 JQ131112:JQ131118 TM131112:TM131118 ADI131112:ADI131118 ANE131112:ANE131118 AXA131112:AXA131118 BGW131112:BGW131118 BQS131112:BQS131118 CAO131112:CAO131118 CKK131112:CKK131118 CUG131112:CUG131118 DEC131112:DEC131118 DNY131112:DNY131118 DXU131112:DXU131118 EHQ131112:EHQ131118 ERM131112:ERM131118 FBI131112:FBI131118 FLE131112:FLE131118 FVA131112:FVA131118 GEW131112:GEW131118 GOS131112:GOS131118 GYO131112:GYO131118 HIK131112:HIK131118 HSG131112:HSG131118 ICC131112:ICC131118 ILY131112:ILY131118 IVU131112:IVU131118 JFQ131112:JFQ131118 JPM131112:JPM131118 JZI131112:JZI131118 KJE131112:KJE131118 KTA131112:KTA131118 LCW131112:LCW131118 LMS131112:LMS131118 LWO131112:LWO131118 MGK131112:MGK131118 MQG131112:MQG131118 NAC131112:NAC131118 NJY131112:NJY131118 NTU131112:NTU131118 ODQ131112:ODQ131118 ONM131112:ONM131118 OXI131112:OXI131118 PHE131112:PHE131118 PRA131112:PRA131118 QAW131112:QAW131118 QKS131112:QKS131118 QUO131112:QUO131118 REK131112:REK131118 ROG131112:ROG131118 RYC131112:RYC131118 SHY131112:SHY131118 SRU131112:SRU131118 TBQ131112:TBQ131118 TLM131112:TLM131118 TVI131112:TVI131118 UFE131112:UFE131118 UPA131112:UPA131118 UYW131112:UYW131118 VIS131112:VIS131118 VSO131112:VSO131118 WCK131112:WCK131118 WMG131112:WMG131118 WWC131112:WWC131118 U196648:U196654 JQ196648:JQ196654 TM196648:TM196654 ADI196648:ADI196654 ANE196648:ANE196654 AXA196648:AXA196654 BGW196648:BGW196654 BQS196648:BQS196654 CAO196648:CAO196654 CKK196648:CKK196654 CUG196648:CUG196654 DEC196648:DEC196654 DNY196648:DNY196654 DXU196648:DXU196654 EHQ196648:EHQ196654 ERM196648:ERM196654 FBI196648:FBI196654 FLE196648:FLE196654 FVA196648:FVA196654 GEW196648:GEW196654 GOS196648:GOS196654 GYO196648:GYO196654 HIK196648:HIK196654 HSG196648:HSG196654 ICC196648:ICC196654 ILY196648:ILY196654 IVU196648:IVU196654 JFQ196648:JFQ196654 JPM196648:JPM196654 JZI196648:JZI196654 KJE196648:KJE196654 KTA196648:KTA196654 LCW196648:LCW196654 LMS196648:LMS196654 LWO196648:LWO196654 MGK196648:MGK196654 MQG196648:MQG196654 NAC196648:NAC196654 NJY196648:NJY196654 NTU196648:NTU196654 ODQ196648:ODQ196654 ONM196648:ONM196654 OXI196648:OXI196654 PHE196648:PHE196654 PRA196648:PRA196654 QAW196648:QAW196654 QKS196648:QKS196654 QUO196648:QUO196654 REK196648:REK196654 ROG196648:ROG196654 RYC196648:RYC196654 SHY196648:SHY196654 SRU196648:SRU196654 TBQ196648:TBQ196654 TLM196648:TLM196654 TVI196648:TVI196654 UFE196648:UFE196654 UPA196648:UPA196654 UYW196648:UYW196654 VIS196648:VIS196654 VSO196648:VSO196654 WCK196648:WCK196654 WMG196648:WMG196654 WWC196648:WWC196654 U262184:U262190 JQ262184:JQ262190 TM262184:TM262190 ADI262184:ADI262190 ANE262184:ANE262190 AXA262184:AXA262190 BGW262184:BGW262190 BQS262184:BQS262190 CAO262184:CAO262190 CKK262184:CKK262190 CUG262184:CUG262190 DEC262184:DEC262190 DNY262184:DNY262190 DXU262184:DXU262190 EHQ262184:EHQ262190 ERM262184:ERM262190 FBI262184:FBI262190 FLE262184:FLE262190 FVA262184:FVA262190 GEW262184:GEW262190 GOS262184:GOS262190 GYO262184:GYO262190 HIK262184:HIK262190 HSG262184:HSG262190 ICC262184:ICC262190 ILY262184:ILY262190 IVU262184:IVU262190 JFQ262184:JFQ262190 JPM262184:JPM262190 JZI262184:JZI262190 KJE262184:KJE262190 KTA262184:KTA262190 LCW262184:LCW262190 LMS262184:LMS262190 LWO262184:LWO262190 MGK262184:MGK262190 MQG262184:MQG262190 NAC262184:NAC262190 NJY262184:NJY262190 NTU262184:NTU262190 ODQ262184:ODQ262190 ONM262184:ONM262190 OXI262184:OXI262190 PHE262184:PHE262190 PRA262184:PRA262190 QAW262184:QAW262190 QKS262184:QKS262190 QUO262184:QUO262190 REK262184:REK262190 ROG262184:ROG262190 RYC262184:RYC262190 SHY262184:SHY262190 SRU262184:SRU262190 TBQ262184:TBQ262190 TLM262184:TLM262190 TVI262184:TVI262190 UFE262184:UFE262190 UPA262184:UPA262190 UYW262184:UYW262190 VIS262184:VIS262190 VSO262184:VSO262190 WCK262184:WCK262190 WMG262184:WMG262190 WWC262184:WWC262190 U327720:U327726 JQ327720:JQ327726 TM327720:TM327726 ADI327720:ADI327726 ANE327720:ANE327726 AXA327720:AXA327726 BGW327720:BGW327726 BQS327720:BQS327726 CAO327720:CAO327726 CKK327720:CKK327726 CUG327720:CUG327726 DEC327720:DEC327726 DNY327720:DNY327726 DXU327720:DXU327726 EHQ327720:EHQ327726 ERM327720:ERM327726 FBI327720:FBI327726 FLE327720:FLE327726 FVA327720:FVA327726 GEW327720:GEW327726 GOS327720:GOS327726 GYO327720:GYO327726 HIK327720:HIK327726 HSG327720:HSG327726 ICC327720:ICC327726 ILY327720:ILY327726 IVU327720:IVU327726 JFQ327720:JFQ327726 JPM327720:JPM327726 JZI327720:JZI327726 KJE327720:KJE327726 KTA327720:KTA327726 LCW327720:LCW327726 LMS327720:LMS327726 LWO327720:LWO327726 MGK327720:MGK327726 MQG327720:MQG327726 NAC327720:NAC327726 NJY327720:NJY327726 NTU327720:NTU327726 ODQ327720:ODQ327726 ONM327720:ONM327726 OXI327720:OXI327726 PHE327720:PHE327726 PRA327720:PRA327726 QAW327720:QAW327726 QKS327720:QKS327726 QUO327720:QUO327726 REK327720:REK327726 ROG327720:ROG327726 RYC327720:RYC327726 SHY327720:SHY327726 SRU327720:SRU327726 TBQ327720:TBQ327726 TLM327720:TLM327726 TVI327720:TVI327726 UFE327720:UFE327726 UPA327720:UPA327726 UYW327720:UYW327726 VIS327720:VIS327726 VSO327720:VSO327726 WCK327720:WCK327726 WMG327720:WMG327726 WWC327720:WWC327726 U393256:U393262 JQ393256:JQ393262 TM393256:TM393262 ADI393256:ADI393262 ANE393256:ANE393262 AXA393256:AXA393262 BGW393256:BGW393262 BQS393256:BQS393262 CAO393256:CAO393262 CKK393256:CKK393262 CUG393256:CUG393262 DEC393256:DEC393262 DNY393256:DNY393262 DXU393256:DXU393262 EHQ393256:EHQ393262 ERM393256:ERM393262 FBI393256:FBI393262 FLE393256:FLE393262 FVA393256:FVA393262 GEW393256:GEW393262 GOS393256:GOS393262 GYO393256:GYO393262 HIK393256:HIK393262 HSG393256:HSG393262 ICC393256:ICC393262 ILY393256:ILY393262 IVU393256:IVU393262 JFQ393256:JFQ393262 JPM393256:JPM393262 JZI393256:JZI393262 KJE393256:KJE393262 KTA393256:KTA393262 LCW393256:LCW393262 LMS393256:LMS393262 LWO393256:LWO393262 MGK393256:MGK393262 MQG393256:MQG393262 NAC393256:NAC393262 NJY393256:NJY393262 NTU393256:NTU393262 ODQ393256:ODQ393262 ONM393256:ONM393262 OXI393256:OXI393262 PHE393256:PHE393262 PRA393256:PRA393262 QAW393256:QAW393262 QKS393256:QKS393262 QUO393256:QUO393262 REK393256:REK393262 ROG393256:ROG393262 RYC393256:RYC393262 SHY393256:SHY393262 SRU393256:SRU393262 TBQ393256:TBQ393262 TLM393256:TLM393262 TVI393256:TVI393262 UFE393256:UFE393262 UPA393256:UPA393262 UYW393256:UYW393262 VIS393256:VIS393262 VSO393256:VSO393262 WCK393256:WCK393262 WMG393256:WMG393262 WWC393256:WWC393262 U458792:U458798 JQ458792:JQ458798 TM458792:TM458798 ADI458792:ADI458798 ANE458792:ANE458798 AXA458792:AXA458798 BGW458792:BGW458798 BQS458792:BQS458798 CAO458792:CAO458798 CKK458792:CKK458798 CUG458792:CUG458798 DEC458792:DEC458798 DNY458792:DNY458798 DXU458792:DXU458798 EHQ458792:EHQ458798 ERM458792:ERM458798 FBI458792:FBI458798 FLE458792:FLE458798 FVA458792:FVA458798 GEW458792:GEW458798 GOS458792:GOS458798 GYO458792:GYO458798 HIK458792:HIK458798 HSG458792:HSG458798 ICC458792:ICC458798 ILY458792:ILY458798 IVU458792:IVU458798 JFQ458792:JFQ458798 JPM458792:JPM458798 JZI458792:JZI458798 KJE458792:KJE458798 KTA458792:KTA458798 LCW458792:LCW458798 LMS458792:LMS458798 LWO458792:LWO458798 MGK458792:MGK458798 MQG458792:MQG458798 NAC458792:NAC458798 NJY458792:NJY458798 NTU458792:NTU458798 ODQ458792:ODQ458798 ONM458792:ONM458798 OXI458792:OXI458798 PHE458792:PHE458798 PRA458792:PRA458798 QAW458792:QAW458798 QKS458792:QKS458798 QUO458792:QUO458798 REK458792:REK458798 ROG458792:ROG458798 RYC458792:RYC458798 SHY458792:SHY458798 SRU458792:SRU458798 TBQ458792:TBQ458798 TLM458792:TLM458798 TVI458792:TVI458798 UFE458792:UFE458798 UPA458792:UPA458798 UYW458792:UYW458798 VIS458792:VIS458798 VSO458792:VSO458798 WCK458792:WCK458798 WMG458792:WMG458798 WWC458792:WWC458798 U524328:U524334 JQ524328:JQ524334 TM524328:TM524334 ADI524328:ADI524334 ANE524328:ANE524334 AXA524328:AXA524334 BGW524328:BGW524334 BQS524328:BQS524334 CAO524328:CAO524334 CKK524328:CKK524334 CUG524328:CUG524334 DEC524328:DEC524334 DNY524328:DNY524334 DXU524328:DXU524334 EHQ524328:EHQ524334 ERM524328:ERM524334 FBI524328:FBI524334 FLE524328:FLE524334 FVA524328:FVA524334 GEW524328:GEW524334 GOS524328:GOS524334 GYO524328:GYO524334 HIK524328:HIK524334 HSG524328:HSG524334 ICC524328:ICC524334 ILY524328:ILY524334 IVU524328:IVU524334 JFQ524328:JFQ524334 JPM524328:JPM524334 JZI524328:JZI524334 KJE524328:KJE524334 KTA524328:KTA524334 LCW524328:LCW524334 LMS524328:LMS524334 LWO524328:LWO524334 MGK524328:MGK524334 MQG524328:MQG524334 NAC524328:NAC524334 NJY524328:NJY524334 NTU524328:NTU524334 ODQ524328:ODQ524334 ONM524328:ONM524334 OXI524328:OXI524334 PHE524328:PHE524334 PRA524328:PRA524334 QAW524328:QAW524334 QKS524328:QKS524334 QUO524328:QUO524334 REK524328:REK524334 ROG524328:ROG524334 RYC524328:RYC524334 SHY524328:SHY524334 SRU524328:SRU524334 TBQ524328:TBQ524334 TLM524328:TLM524334 TVI524328:TVI524334 UFE524328:UFE524334 UPA524328:UPA524334 UYW524328:UYW524334 VIS524328:VIS524334 VSO524328:VSO524334 WCK524328:WCK524334 WMG524328:WMG524334 WWC524328:WWC524334 U589864:U589870 JQ589864:JQ589870 TM589864:TM589870 ADI589864:ADI589870 ANE589864:ANE589870 AXA589864:AXA589870 BGW589864:BGW589870 BQS589864:BQS589870 CAO589864:CAO589870 CKK589864:CKK589870 CUG589864:CUG589870 DEC589864:DEC589870 DNY589864:DNY589870 DXU589864:DXU589870 EHQ589864:EHQ589870 ERM589864:ERM589870 FBI589864:FBI589870 FLE589864:FLE589870 FVA589864:FVA589870 GEW589864:GEW589870 GOS589864:GOS589870 GYO589864:GYO589870 HIK589864:HIK589870 HSG589864:HSG589870 ICC589864:ICC589870 ILY589864:ILY589870 IVU589864:IVU589870 JFQ589864:JFQ589870 JPM589864:JPM589870 JZI589864:JZI589870 KJE589864:KJE589870 KTA589864:KTA589870 LCW589864:LCW589870 LMS589864:LMS589870 LWO589864:LWO589870 MGK589864:MGK589870 MQG589864:MQG589870 NAC589864:NAC589870 NJY589864:NJY589870 NTU589864:NTU589870 ODQ589864:ODQ589870 ONM589864:ONM589870 OXI589864:OXI589870 PHE589864:PHE589870 PRA589864:PRA589870 QAW589864:QAW589870 QKS589864:QKS589870 QUO589864:QUO589870 REK589864:REK589870 ROG589864:ROG589870 RYC589864:RYC589870 SHY589864:SHY589870 SRU589864:SRU589870 TBQ589864:TBQ589870 TLM589864:TLM589870 TVI589864:TVI589870 UFE589864:UFE589870 UPA589864:UPA589870 UYW589864:UYW589870 VIS589864:VIS589870 VSO589864:VSO589870 WCK589864:WCK589870 WMG589864:WMG589870 WWC589864:WWC589870 U655400:U655406 JQ655400:JQ655406 TM655400:TM655406 ADI655400:ADI655406 ANE655400:ANE655406 AXA655400:AXA655406 BGW655400:BGW655406 BQS655400:BQS655406 CAO655400:CAO655406 CKK655400:CKK655406 CUG655400:CUG655406 DEC655400:DEC655406 DNY655400:DNY655406 DXU655400:DXU655406 EHQ655400:EHQ655406 ERM655400:ERM655406 FBI655400:FBI655406 FLE655400:FLE655406 FVA655400:FVA655406 GEW655400:GEW655406 GOS655400:GOS655406 GYO655400:GYO655406 HIK655400:HIK655406 HSG655400:HSG655406 ICC655400:ICC655406 ILY655400:ILY655406 IVU655400:IVU655406 JFQ655400:JFQ655406 JPM655400:JPM655406 JZI655400:JZI655406 KJE655400:KJE655406 KTA655400:KTA655406 LCW655400:LCW655406 LMS655400:LMS655406 LWO655400:LWO655406 MGK655400:MGK655406 MQG655400:MQG655406 NAC655400:NAC655406 NJY655400:NJY655406 NTU655400:NTU655406 ODQ655400:ODQ655406 ONM655400:ONM655406 OXI655400:OXI655406 PHE655400:PHE655406 PRA655400:PRA655406 QAW655400:QAW655406 QKS655400:QKS655406 QUO655400:QUO655406 REK655400:REK655406 ROG655400:ROG655406 RYC655400:RYC655406 SHY655400:SHY655406 SRU655400:SRU655406 TBQ655400:TBQ655406 TLM655400:TLM655406 TVI655400:TVI655406 UFE655400:UFE655406 UPA655400:UPA655406 UYW655400:UYW655406 VIS655400:VIS655406 VSO655400:VSO655406 WCK655400:WCK655406 WMG655400:WMG655406 WWC655400:WWC655406 U720936:U720942 JQ720936:JQ720942 TM720936:TM720942 ADI720936:ADI720942 ANE720936:ANE720942 AXA720936:AXA720942 BGW720936:BGW720942 BQS720936:BQS720942 CAO720936:CAO720942 CKK720936:CKK720942 CUG720936:CUG720942 DEC720936:DEC720942 DNY720936:DNY720942 DXU720936:DXU720942 EHQ720936:EHQ720942 ERM720936:ERM720942 FBI720936:FBI720942 FLE720936:FLE720942 FVA720936:FVA720942 GEW720936:GEW720942 GOS720936:GOS720942 GYO720936:GYO720942 HIK720936:HIK720942 HSG720936:HSG720942 ICC720936:ICC720942 ILY720936:ILY720942 IVU720936:IVU720942 JFQ720936:JFQ720942 JPM720936:JPM720942 JZI720936:JZI720942 KJE720936:KJE720942 KTA720936:KTA720942 LCW720936:LCW720942 LMS720936:LMS720942 LWO720936:LWO720942 MGK720936:MGK720942 MQG720936:MQG720942 NAC720936:NAC720942 NJY720936:NJY720942 NTU720936:NTU720942 ODQ720936:ODQ720942 ONM720936:ONM720942 OXI720936:OXI720942 PHE720936:PHE720942 PRA720936:PRA720942 QAW720936:QAW720942 QKS720936:QKS720942 QUO720936:QUO720942 REK720936:REK720942 ROG720936:ROG720942 RYC720936:RYC720942 SHY720936:SHY720942 SRU720936:SRU720942 TBQ720936:TBQ720942 TLM720936:TLM720942 TVI720936:TVI720942 UFE720936:UFE720942 UPA720936:UPA720942 UYW720936:UYW720942 VIS720936:VIS720942 VSO720936:VSO720942 WCK720936:WCK720942 WMG720936:WMG720942 WWC720936:WWC720942 U786472:U786478 JQ786472:JQ786478 TM786472:TM786478 ADI786472:ADI786478 ANE786472:ANE786478 AXA786472:AXA786478 BGW786472:BGW786478 BQS786472:BQS786478 CAO786472:CAO786478 CKK786472:CKK786478 CUG786472:CUG786478 DEC786472:DEC786478 DNY786472:DNY786478 DXU786472:DXU786478 EHQ786472:EHQ786478 ERM786472:ERM786478 FBI786472:FBI786478 FLE786472:FLE786478 FVA786472:FVA786478 GEW786472:GEW786478 GOS786472:GOS786478 GYO786472:GYO786478 HIK786472:HIK786478 HSG786472:HSG786478 ICC786472:ICC786478 ILY786472:ILY786478 IVU786472:IVU786478 JFQ786472:JFQ786478 JPM786472:JPM786478 JZI786472:JZI786478 KJE786472:KJE786478 KTA786472:KTA786478 LCW786472:LCW786478 LMS786472:LMS786478 LWO786472:LWO786478 MGK786472:MGK786478 MQG786472:MQG786478 NAC786472:NAC786478 NJY786472:NJY786478 NTU786472:NTU786478 ODQ786472:ODQ786478 ONM786472:ONM786478 OXI786472:OXI786478 PHE786472:PHE786478 PRA786472:PRA786478 QAW786472:QAW786478 QKS786472:QKS786478 QUO786472:QUO786478 REK786472:REK786478 ROG786472:ROG786478 RYC786472:RYC786478 SHY786472:SHY786478 SRU786472:SRU786478 TBQ786472:TBQ786478 TLM786472:TLM786478 TVI786472:TVI786478 UFE786472:UFE786478 UPA786472:UPA786478 UYW786472:UYW786478 VIS786472:VIS786478 VSO786472:VSO786478 WCK786472:WCK786478 WMG786472:WMG786478 WWC786472:WWC786478 U852008:U852014 JQ852008:JQ852014 TM852008:TM852014 ADI852008:ADI852014 ANE852008:ANE852014 AXA852008:AXA852014 BGW852008:BGW852014 BQS852008:BQS852014 CAO852008:CAO852014 CKK852008:CKK852014 CUG852008:CUG852014 DEC852008:DEC852014 DNY852008:DNY852014 DXU852008:DXU852014 EHQ852008:EHQ852014 ERM852008:ERM852014 FBI852008:FBI852014 FLE852008:FLE852014 FVA852008:FVA852014 GEW852008:GEW852014 GOS852008:GOS852014 GYO852008:GYO852014 HIK852008:HIK852014 HSG852008:HSG852014 ICC852008:ICC852014 ILY852008:ILY852014 IVU852008:IVU852014 JFQ852008:JFQ852014 JPM852008:JPM852014 JZI852008:JZI852014 KJE852008:KJE852014 KTA852008:KTA852014 LCW852008:LCW852014 LMS852008:LMS852014 LWO852008:LWO852014 MGK852008:MGK852014 MQG852008:MQG852014 NAC852008:NAC852014 NJY852008:NJY852014 NTU852008:NTU852014 ODQ852008:ODQ852014 ONM852008:ONM852014 OXI852008:OXI852014 PHE852008:PHE852014 PRA852008:PRA852014 QAW852008:QAW852014 QKS852008:QKS852014 QUO852008:QUO852014 REK852008:REK852014 ROG852008:ROG852014 RYC852008:RYC852014 SHY852008:SHY852014 SRU852008:SRU852014 TBQ852008:TBQ852014 TLM852008:TLM852014 TVI852008:TVI852014 UFE852008:UFE852014 UPA852008:UPA852014 UYW852008:UYW852014 VIS852008:VIS852014 VSO852008:VSO852014 WCK852008:WCK852014 WMG852008:WMG852014 WWC852008:WWC852014 U917544:U917550 JQ917544:JQ917550 TM917544:TM917550 ADI917544:ADI917550 ANE917544:ANE917550 AXA917544:AXA917550 BGW917544:BGW917550 BQS917544:BQS917550 CAO917544:CAO917550 CKK917544:CKK917550 CUG917544:CUG917550 DEC917544:DEC917550 DNY917544:DNY917550 DXU917544:DXU917550 EHQ917544:EHQ917550 ERM917544:ERM917550 FBI917544:FBI917550 FLE917544:FLE917550 FVA917544:FVA917550 GEW917544:GEW917550 GOS917544:GOS917550 GYO917544:GYO917550 HIK917544:HIK917550 HSG917544:HSG917550 ICC917544:ICC917550 ILY917544:ILY917550 IVU917544:IVU917550 JFQ917544:JFQ917550 JPM917544:JPM917550 JZI917544:JZI917550 KJE917544:KJE917550 KTA917544:KTA917550 LCW917544:LCW917550 LMS917544:LMS917550 LWO917544:LWO917550 MGK917544:MGK917550 MQG917544:MQG917550 NAC917544:NAC917550 NJY917544:NJY917550 NTU917544:NTU917550 ODQ917544:ODQ917550 ONM917544:ONM917550 OXI917544:OXI917550 PHE917544:PHE917550 PRA917544:PRA917550 QAW917544:QAW917550 QKS917544:QKS917550 QUO917544:QUO917550 REK917544:REK917550 ROG917544:ROG917550 RYC917544:RYC917550 SHY917544:SHY917550 SRU917544:SRU917550 TBQ917544:TBQ917550 TLM917544:TLM917550 TVI917544:TVI917550 UFE917544:UFE917550 UPA917544:UPA917550 UYW917544:UYW917550 VIS917544:VIS917550 VSO917544:VSO917550 WCK917544:WCK917550 WMG917544:WMG917550 WWC917544:WWC917550 U983080:U983086 JQ983080:JQ983086 TM983080:TM983086 ADI983080:ADI983086 ANE983080:ANE983086 AXA983080:AXA983086 BGW983080:BGW983086 BQS983080:BQS983086 CAO983080:CAO983086 CKK983080:CKK983086 CUG983080:CUG983086 DEC983080:DEC983086 DNY983080:DNY983086 DXU983080:DXU983086 EHQ983080:EHQ983086 ERM983080:ERM983086 FBI983080:FBI983086 FLE983080:FLE983086 FVA983080:FVA983086 GEW983080:GEW983086 GOS983080:GOS983086 GYO983080:GYO983086 HIK983080:HIK983086 HSG983080:HSG983086 ICC983080:ICC983086 ILY983080:ILY983086 IVU983080:IVU983086 JFQ983080:JFQ983086 JPM983080:JPM983086 JZI983080:JZI983086 KJE983080:KJE983086 KTA983080:KTA983086 LCW983080:LCW983086 LMS983080:LMS983086 LWO983080:LWO983086 MGK983080:MGK983086 MQG983080:MQG983086 NAC983080:NAC983086 NJY983080:NJY983086 NTU983080:NTU983086 ODQ983080:ODQ983086 ONM983080:ONM983086 OXI983080:OXI983086 PHE983080:PHE983086 PRA983080:PRA983086 QAW983080:QAW983086 QKS983080:QKS983086 QUO983080:QUO983086 REK983080:REK983086 ROG983080:ROG983086 RYC983080:RYC983086 SHY983080:SHY983086 SRU983080:SRU983086 TBQ983080:TBQ983086 TLM983080:TLM983086 TVI983080:TVI983086 UFE983080:UFE983086 UPA983080:UPA983086 UYW983080:UYW983086 VIS983080:VIS983086 VSO983080:VSO983086 WCK983080:WCK983086 WMG983080:WMG983086 WWC983080:WWC983086" xr:uid="{00000000-0002-0000-0300-000002000000}">
      <formula1>$AO$10:$AO$103</formula1>
    </dataValidation>
    <dataValidation type="list" allowBlank="1" showInputMessage="1" showErrorMessage="1" sqref="U33:U39 JQ33:JQ39 TM33:TM39 ADI33:ADI39 ANE33:ANE39 AXA33:AXA39 BGW33:BGW39 BQS33:BQS39 CAO33:CAO39 CKK33:CKK39 CUG33:CUG39 DEC33:DEC39 DNY33:DNY39 DXU33:DXU39 EHQ33:EHQ39 ERM33:ERM39 FBI33:FBI39 FLE33:FLE39 FVA33:FVA39 GEW33:GEW39 GOS33:GOS39 GYO33:GYO39 HIK33:HIK39 HSG33:HSG39 ICC33:ICC39 ILY33:ILY39 IVU33:IVU39 JFQ33:JFQ39 JPM33:JPM39 JZI33:JZI39 KJE33:KJE39 KTA33:KTA39 LCW33:LCW39 LMS33:LMS39 LWO33:LWO39 MGK33:MGK39 MQG33:MQG39 NAC33:NAC39 NJY33:NJY39 NTU33:NTU39 ODQ33:ODQ39 ONM33:ONM39 OXI33:OXI39 PHE33:PHE39 PRA33:PRA39 QAW33:QAW39 QKS33:QKS39 QUO33:QUO39 REK33:REK39 ROG33:ROG39 RYC33:RYC39 SHY33:SHY39 SRU33:SRU39 TBQ33:TBQ39 TLM33:TLM39 TVI33:TVI39 UFE33:UFE39 UPA33:UPA39 UYW33:UYW39 VIS33:VIS39 VSO33:VSO39 WCK33:WCK39 WMG33:WMG39 WWC33:WWC39 U65569:U65575 JQ65569:JQ65575 TM65569:TM65575 ADI65569:ADI65575 ANE65569:ANE65575 AXA65569:AXA65575 BGW65569:BGW65575 BQS65569:BQS65575 CAO65569:CAO65575 CKK65569:CKK65575 CUG65569:CUG65575 DEC65569:DEC65575 DNY65569:DNY65575 DXU65569:DXU65575 EHQ65569:EHQ65575 ERM65569:ERM65575 FBI65569:FBI65575 FLE65569:FLE65575 FVA65569:FVA65575 GEW65569:GEW65575 GOS65569:GOS65575 GYO65569:GYO65575 HIK65569:HIK65575 HSG65569:HSG65575 ICC65569:ICC65575 ILY65569:ILY65575 IVU65569:IVU65575 JFQ65569:JFQ65575 JPM65569:JPM65575 JZI65569:JZI65575 KJE65569:KJE65575 KTA65569:KTA65575 LCW65569:LCW65575 LMS65569:LMS65575 LWO65569:LWO65575 MGK65569:MGK65575 MQG65569:MQG65575 NAC65569:NAC65575 NJY65569:NJY65575 NTU65569:NTU65575 ODQ65569:ODQ65575 ONM65569:ONM65575 OXI65569:OXI65575 PHE65569:PHE65575 PRA65569:PRA65575 QAW65569:QAW65575 QKS65569:QKS65575 QUO65569:QUO65575 REK65569:REK65575 ROG65569:ROG65575 RYC65569:RYC65575 SHY65569:SHY65575 SRU65569:SRU65575 TBQ65569:TBQ65575 TLM65569:TLM65575 TVI65569:TVI65575 UFE65569:UFE65575 UPA65569:UPA65575 UYW65569:UYW65575 VIS65569:VIS65575 VSO65569:VSO65575 WCK65569:WCK65575 WMG65569:WMG65575 WWC65569:WWC65575 U131105:U131111 JQ131105:JQ131111 TM131105:TM131111 ADI131105:ADI131111 ANE131105:ANE131111 AXA131105:AXA131111 BGW131105:BGW131111 BQS131105:BQS131111 CAO131105:CAO131111 CKK131105:CKK131111 CUG131105:CUG131111 DEC131105:DEC131111 DNY131105:DNY131111 DXU131105:DXU131111 EHQ131105:EHQ131111 ERM131105:ERM131111 FBI131105:FBI131111 FLE131105:FLE131111 FVA131105:FVA131111 GEW131105:GEW131111 GOS131105:GOS131111 GYO131105:GYO131111 HIK131105:HIK131111 HSG131105:HSG131111 ICC131105:ICC131111 ILY131105:ILY131111 IVU131105:IVU131111 JFQ131105:JFQ131111 JPM131105:JPM131111 JZI131105:JZI131111 KJE131105:KJE131111 KTA131105:KTA131111 LCW131105:LCW131111 LMS131105:LMS131111 LWO131105:LWO131111 MGK131105:MGK131111 MQG131105:MQG131111 NAC131105:NAC131111 NJY131105:NJY131111 NTU131105:NTU131111 ODQ131105:ODQ131111 ONM131105:ONM131111 OXI131105:OXI131111 PHE131105:PHE131111 PRA131105:PRA131111 QAW131105:QAW131111 QKS131105:QKS131111 QUO131105:QUO131111 REK131105:REK131111 ROG131105:ROG131111 RYC131105:RYC131111 SHY131105:SHY131111 SRU131105:SRU131111 TBQ131105:TBQ131111 TLM131105:TLM131111 TVI131105:TVI131111 UFE131105:UFE131111 UPA131105:UPA131111 UYW131105:UYW131111 VIS131105:VIS131111 VSO131105:VSO131111 WCK131105:WCK131111 WMG131105:WMG131111 WWC131105:WWC131111 U196641:U196647 JQ196641:JQ196647 TM196641:TM196647 ADI196641:ADI196647 ANE196641:ANE196647 AXA196641:AXA196647 BGW196641:BGW196647 BQS196641:BQS196647 CAO196641:CAO196647 CKK196641:CKK196647 CUG196641:CUG196647 DEC196641:DEC196647 DNY196641:DNY196647 DXU196641:DXU196647 EHQ196641:EHQ196647 ERM196641:ERM196647 FBI196641:FBI196647 FLE196641:FLE196647 FVA196641:FVA196647 GEW196641:GEW196647 GOS196641:GOS196647 GYO196641:GYO196647 HIK196641:HIK196647 HSG196641:HSG196647 ICC196641:ICC196647 ILY196641:ILY196647 IVU196641:IVU196647 JFQ196641:JFQ196647 JPM196641:JPM196647 JZI196641:JZI196647 KJE196641:KJE196647 KTA196641:KTA196647 LCW196641:LCW196647 LMS196641:LMS196647 LWO196641:LWO196647 MGK196641:MGK196647 MQG196641:MQG196647 NAC196641:NAC196647 NJY196641:NJY196647 NTU196641:NTU196647 ODQ196641:ODQ196647 ONM196641:ONM196647 OXI196641:OXI196647 PHE196641:PHE196647 PRA196641:PRA196647 QAW196641:QAW196647 QKS196641:QKS196647 QUO196641:QUO196647 REK196641:REK196647 ROG196641:ROG196647 RYC196641:RYC196647 SHY196641:SHY196647 SRU196641:SRU196647 TBQ196641:TBQ196647 TLM196641:TLM196647 TVI196641:TVI196647 UFE196641:UFE196647 UPA196641:UPA196647 UYW196641:UYW196647 VIS196641:VIS196647 VSO196641:VSO196647 WCK196641:WCK196647 WMG196641:WMG196647 WWC196641:WWC196647 U262177:U262183 JQ262177:JQ262183 TM262177:TM262183 ADI262177:ADI262183 ANE262177:ANE262183 AXA262177:AXA262183 BGW262177:BGW262183 BQS262177:BQS262183 CAO262177:CAO262183 CKK262177:CKK262183 CUG262177:CUG262183 DEC262177:DEC262183 DNY262177:DNY262183 DXU262177:DXU262183 EHQ262177:EHQ262183 ERM262177:ERM262183 FBI262177:FBI262183 FLE262177:FLE262183 FVA262177:FVA262183 GEW262177:GEW262183 GOS262177:GOS262183 GYO262177:GYO262183 HIK262177:HIK262183 HSG262177:HSG262183 ICC262177:ICC262183 ILY262177:ILY262183 IVU262177:IVU262183 JFQ262177:JFQ262183 JPM262177:JPM262183 JZI262177:JZI262183 KJE262177:KJE262183 KTA262177:KTA262183 LCW262177:LCW262183 LMS262177:LMS262183 LWO262177:LWO262183 MGK262177:MGK262183 MQG262177:MQG262183 NAC262177:NAC262183 NJY262177:NJY262183 NTU262177:NTU262183 ODQ262177:ODQ262183 ONM262177:ONM262183 OXI262177:OXI262183 PHE262177:PHE262183 PRA262177:PRA262183 QAW262177:QAW262183 QKS262177:QKS262183 QUO262177:QUO262183 REK262177:REK262183 ROG262177:ROG262183 RYC262177:RYC262183 SHY262177:SHY262183 SRU262177:SRU262183 TBQ262177:TBQ262183 TLM262177:TLM262183 TVI262177:TVI262183 UFE262177:UFE262183 UPA262177:UPA262183 UYW262177:UYW262183 VIS262177:VIS262183 VSO262177:VSO262183 WCK262177:WCK262183 WMG262177:WMG262183 WWC262177:WWC262183 U327713:U327719 JQ327713:JQ327719 TM327713:TM327719 ADI327713:ADI327719 ANE327713:ANE327719 AXA327713:AXA327719 BGW327713:BGW327719 BQS327713:BQS327719 CAO327713:CAO327719 CKK327713:CKK327719 CUG327713:CUG327719 DEC327713:DEC327719 DNY327713:DNY327719 DXU327713:DXU327719 EHQ327713:EHQ327719 ERM327713:ERM327719 FBI327713:FBI327719 FLE327713:FLE327719 FVA327713:FVA327719 GEW327713:GEW327719 GOS327713:GOS327719 GYO327713:GYO327719 HIK327713:HIK327719 HSG327713:HSG327719 ICC327713:ICC327719 ILY327713:ILY327719 IVU327713:IVU327719 JFQ327713:JFQ327719 JPM327713:JPM327719 JZI327713:JZI327719 KJE327713:KJE327719 KTA327713:KTA327719 LCW327713:LCW327719 LMS327713:LMS327719 LWO327713:LWO327719 MGK327713:MGK327719 MQG327713:MQG327719 NAC327713:NAC327719 NJY327713:NJY327719 NTU327713:NTU327719 ODQ327713:ODQ327719 ONM327713:ONM327719 OXI327713:OXI327719 PHE327713:PHE327719 PRA327713:PRA327719 QAW327713:QAW327719 QKS327713:QKS327719 QUO327713:QUO327719 REK327713:REK327719 ROG327713:ROG327719 RYC327713:RYC327719 SHY327713:SHY327719 SRU327713:SRU327719 TBQ327713:TBQ327719 TLM327713:TLM327719 TVI327713:TVI327719 UFE327713:UFE327719 UPA327713:UPA327719 UYW327713:UYW327719 VIS327713:VIS327719 VSO327713:VSO327719 WCK327713:WCK327719 WMG327713:WMG327719 WWC327713:WWC327719 U393249:U393255 JQ393249:JQ393255 TM393249:TM393255 ADI393249:ADI393255 ANE393249:ANE393255 AXA393249:AXA393255 BGW393249:BGW393255 BQS393249:BQS393255 CAO393249:CAO393255 CKK393249:CKK393255 CUG393249:CUG393255 DEC393249:DEC393255 DNY393249:DNY393255 DXU393249:DXU393255 EHQ393249:EHQ393255 ERM393249:ERM393255 FBI393249:FBI393255 FLE393249:FLE393255 FVA393249:FVA393255 GEW393249:GEW393255 GOS393249:GOS393255 GYO393249:GYO393255 HIK393249:HIK393255 HSG393249:HSG393255 ICC393249:ICC393255 ILY393249:ILY393255 IVU393249:IVU393255 JFQ393249:JFQ393255 JPM393249:JPM393255 JZI393249:JZI393255 KJE393249:KJE393255 KTA393249:KTA393255 LCW393249:LCW393255 LMS393249:LMS393255 LWO393249:LWO393255 MGK393249:MGK393255 MQG393249:MQG393255 NAC393249:NAC393255 NJY393249:NJY393255 NTU393249:NTU393255 ODQ393249:ODQ393255 ONM393249:ONM393255 OXI393249:OXI393255 PHE393249:PHE393255 PRA393249:PRA393255 QAW393249:QAW393255 QKS393249:QKS393255 QUO393249:QUO393255 REK393249:REK393255 ROG393249:ROG393255 RYC393249:RYC393255 SHY393249:SHY393255 SRU393249:SRU393255 TBQ393249:TBQ393255 TLM393249:TLM393255 TVI393249:TVI393255 UFE393249:UFE393255 UPA393249:UPA393255 UYW393249:UYW393255 VIS393249:VIS393255 VSO393249:VSO393255 WCK393249:WCK393255 WMG393249:WMG393255 WWC393249:WWC393255 U458785:U458791 JQ458785:JQ458791 TM458785:TM458791 ADI458785:ADI458791 ANE458785:ANE458791 AXA458785:AXA458791 BGW458785:BGW458791 BQS458785:BQS458791 CAO458785:CAO458791 CKK458785:CKK458791 CUG458785:CUG458791 DEC458785:DEC458791 DNY458785:DNY458791 DXU458785:DXU458791 EHQ458785:EHQ458791 ERM458785:ERM458791 FBI458785:FBI458791 FLE458785:FLE458791 FVA458785:FVA458791 GEW458785:GEW458791 GOS458785:GOS458791 GYO458785:GYO458791 HIK458785:HIK458791 HSG458785:HSG458791 ICC458785:ICC458791 ILY458785:ILY458791 IVU458785:IVU458791 JFQ458785:JFQ458791 JPM458785:JPM458791 JZI458785:JZI458791 KJE458785:KJE458791 KTA458785:KTA458791 LCW458785:LCW458791 LMS458785:LMS458791 LWO458785:LWO458791 MGK458785:MGK458791 MQG458785:MQG458791 NAC458785:NAC458791 NJY458785:NJY458791 NTU458785:NTU458791 ODQ458785:ODQ458791 ONM458785:ONM458791 OXI458785:OXI458791 PHE458785:PHE458791 PRA458785:PRA458791 QAW458785:QAW458791 QKS458785:QKS458791 QUO458785:QUO458791 REK458785:REK458791 ROG458785:ROG458791 RYC458785:RYC458791 SHY458785:SHY458791 SRU458785:SRU458791 TBQ458785:TBQ458791 TLM458785:TLM458791 TVI458785:TVI458791 UFE458785:UFE458791 UPA458785:UPA458791 UYW458785:UYW458791 VIS458785:VIS458791 VSO458785:VSO458791 WCK458785:WCK458791 WMG458785:WMG458791 WWC458785:WWC458791 U524321:U524327 JQ524321:JQ524327 TM524321:TM524327 ADI524321:ADI524327 ANE524321:ANE524327 AXA524321:AXA524327 BGW524321:BGW524327 BQS524321:BQS524327 CAO524321:CAO524327 CKK524321:CKK524327 CUG524321:CUG524327 DEC524321:DEC524327 DNY524321:DNY524327 DXU524321:DXU524327 EHQ524321:EHQ524327 ERM524321:ERM524327 FBI524321:FBI524327 FLE524321:FLE524327 FVA524321:FVA524327 GEW524321:GEW524327 GOS524321:GOS524327 GYO524321:GYO524327 HIK524321:HIK524327 HSG524321:HSG524327 ICC524321:ICC524327 ILY524321:ILY524327 IVU524321:IVU524327 JFQ524321:JFQ524327 JPM524321:JPM524327 JZI524321:JZI524327 KJE524321:KJE524327 KTA524321:KTA524327 LCW524321:LCW524327 LMS524321:LMS524327 LWO524321:LWO524327 MGK524321:MGK524327 MQG524321:MQG524327 NAC524321:NAC524327 NJY524321:NJY524327 NTU524321:NTU524327 ODQ524321:ODQ524327 ONM524321:ONM524327 OXI524321:OXI524327 PHE524321:PHE524327 PRA524321:PRA524327 QAW524321:QAW524327 QKS524321:QKS524327 QUO524321:QUO524327 REK524321:REK524327 ROG524321:ROG524327 RYC524321:RYC524327 SHY524321:SHY524327 SRU524321:SRU524327 TBQ524321:TBQ524327 TLM524321:TLM524327 TVI524321:TVI524327 UFE524321:UFE524327 UPA524321:UPA524327 UYW524321:UYW524327 VIS524321:VIS524327 VSO524321:VSO524327 WCK524321:WCK524327 WMG524321:WMG524327 WWC524321:WWC524327 U589857:U589863 JQ589857:JQ589863 TM589857:TM589863 ADI589857:ADI589863 ANE589857:ANE589863 AXA589857:AXA589863 BGW589857:BGW589863 BQS589857:BQS589863 CAO589857:CAO589863 CKK589857:CKK589863 CUG589857:CUG589863 DEC589857:DEC589863 DNY589857:DNY589863 DXU589857:DXU589863 EHQ589857:EHQ589863 ERM589857:ERM589863 FBI589857:FBI589863 FLE589857:FLE589863 FVA589857:FVA589863 GEW589857:GEW589863 GOS589857:GOS589863 GYO589857:GYO589863 HIK589857:HIK589863 HSG589857:HSG589863 ICC589857:ICC589863 ILY589857:ILY589863 IVU589857:IVU589863 JFQ589857:JFQ589863 JPM589857:JPM589863 JZI589857:JZI589863 KJE589857:KJE589863 KTA589857:KTA589863 LCW589857:LCW589863 LMS589857:LMS589863 LWO589857:LWO589863 MGK589857:MGK589863 MQG589857:MQG589863 NAC589857:NAC589863 NJY589857:NJY589863 NTU589857:NTU589863 ODQ589857:ODQ589863 ONM589857:ONM589863 OXI589857:OXI589863 PHE589857:PHE589863 PRA589857:PRA589863 QAW589857:QAW589863 QKS589857:QKS589863 QUO589857:QUO589863 REK589857:REK589863 ROG589857:ROG589863 RYC589857:RYC589863 SHY589857:SHY589863 SRU589857:SRU589863 TBQ589857:TBQ589863 TLM589857:TLM589863 TVI589857:TVI589863 UFE589857:UFE589863 UPA589857:UPA589863 UYW589857:UYW589863 VIS589857:VIS589863 VSO589857:VSO589863 WCK589857:WCK589863 WMG589857:WMG589863 WWC589857:WWC589863 U655393:U655399 JQ655393:JQ655399 TM655393:TM655399 ADI655393:ADI655399 ANE655393:ANE655399 AXA655393:AXA655399 BGW655393:BGW655399 BQS655393:BQS655399 CAO655393:CAO655399 CKK655393:CKK655399 CUG655393:CUG655399 DEC655393:DEC655399 DNY655393:DNY655399 DXU655393:DXU655399 EHQ655393:EHQ655399 ERM655393:ERM655399 FBI655393:FBI655399 FLE655393:FLE655399 FVA655393:FVA655399 GEW655393:GEW655399 GOS655393:GOS655399 GYO655393:GYO655399 HIK655393:HIK655399 HSG655393:HSG655399 ICC655393:ICC655399 ILY655393:ILY655399 IVU655393:IVU655399 JFQ655393:JFQ655399 JPM655393:JPM655399 JZI655393:JZI655399 KJE655393:KJE655399 KTA655393:KTA655399 LCW655393:LCW655399 LMS655393:LMS655399 LWO655393:LWO655399 MGK655393:MGK655399 MQG655393:MQG655399 NAC655393:NAC655399 NJY655393:NJY655399 NTU655393:NTU655399 ODQ655393:ODQ655399 ONM655393:ONM655399 OXI655393:OXI655399 PHE655393:PHE655399 PRA655393:PRA655399 QAW655393:QAW655399 QKS655393:QKS655399 QUO655393:QUO655399 REK655393:REK655399 ROG655393:ROG655399 RYC655393:RYC655399 SHY655393:SHY655399 SRU655393:SRU655399 TBQ655393:TBQ655399 TLM655393:TLM655399 TVI655393:TVI655399 UFE655393:UFE655399 UPA655393:UPA655399 UYW655393:UYW655399 VIS655393:VIS655399 VSO655393:VSO655399 WCK655393:WCK655399 WMG655393:WMG655399 WWC655393:WWC655399 U720929:U720935 JQ720929:JQ720935 TM720929:TM720935 ADI720929:ADI720935 ANE720929:ANE720935 AXA720929:AXA720935 BGW720929:BGW720935 BQS720929:BQS720935 CAO720929:CAO720935 CKK720929:CKK720935 CUG720929:CUG720935 DEC720929:DEC720935 DNY720929:DNY720935 DXU720929:DXU720935 EHQ720929:EHQ720935 ERM720929:ERM720935 FBI720929:FBI720935 FLE720929:FLE720935 FVA720929:FVA720935 GEW720929:GEW720935 GOS720929:GOS720935 GYO720929:GYO720935 HIK720929:HIK720935 HSG720929:HSG720935 ICC720929:ICC720935 ILY720929:ILY720935 IVU720929:IVU720935 JFQ720929:JFQ720935 JPM720929:JPM720935 JZI720929:JZI720935 KJE720929:KJE720935 KTA720929:KTA720935 LCW720929:LCW720935 LMS720929:LMS720935 LWO720929:LWO720935 MGK720929:MGK720935 MQG720929:MQG720935 NAC720929:NAC720935 NJY720929:NJY720935 NTU720929:NTU720935 ODQ720929:ODQ720935 ONM720929:ONM720935 OXI720929:OXI720935 PHE720929:PHE720935 PRA720929:PRA720935 QAW720929:QAW720935 QKS720929:QKS720935 QUO720929:QUO720935 REK720929:REK720935 ROG720929:ROG720935 RYC720929:RYC720935 SHY720929:SHY720935 SRU720929:SRU720935 TBQ720929:TBQ720935 TLM720929:TLM720935 TVI720929:TVI720935 UFE720929:UFE720935 UPA720929:UPA720935 UYW720929:UYW720935 VIS720929:VIS720935 VSO720929:VSO720935 WCK720929:WCK720935 WMG720929:WMG720935 WWC720929:WWC720935 U786465:U786471 JQ786465:JQ786471 TM786465:TM786471 ADI786465:ADI786471 ANE786465:ANE786471 AXA786465:AXA786471 BGW786465:BGW786471 BQS786465:BQS786471 CAO786465:CAO786471 CKK786465:CKK786471 CUG786465:CUG786471 DEC786465:DEC786471 DNY786465:DNY786471 DXU786465:DXU786471 EHQ786465:EHQ786471 ERM786465:ERM786471 FBI786465:FBI786471 FLE786465:FLE786471 FVA786465:FVA786471 GEW786465:GEW786471 GOS786465:GOS786471 GYO786465:GYO786471 HIK786465:HIK786471 HSG786465:HSG786471 ICC786465:ICC786471 ILY786465:ILY786471 IVU786465:IVU786471 JFQ786465:JFQ786471 JPM786465:JPM786471 JZI786465:JZI786471 KJE786465:KJE786471 KTA786465:KTA786471 LCW786465:LCW786471 LMS786465:LMS786471 LWO786465:LWO786471 MGK786465:MGK786471 MQG786465:MQG786471 NAC786465:NAC786471 NJY786465:NJY786471 NTU786465:NTU786471 ODQ786465:ODQ786471 ONM786465:ONM786471 OXI786465:OXI786471 PHE786465:PHE786471 PRA786465:PRA786471 QAW786465:QAW786471 QKS786465:QKS786471 QUO786465:QUO786471 REK786465:REK786471 ROG786465:ROG786471 RYC786465:RYC786471 SHY786465:SHY786471 SRU786465:SRU786471 TBQ786465:TBQ786471 TLM786465:TLM786471 TVI786465:TVI786471 UFE786465:UFE786471 UPA786465:UPA786471 UYW786465:UYW786471 VIS786465:VIS786471 VSO786465:VSO786471 WCK786465:WCK786471 WMG786465:WMG786471 WWC786465:WWC786471 U852001:U852007 JQ852001:JQ852007 TM852001:TM852007 ADI852001:ADI852007 ANE852001:ANE852007 AXA852001:AXA852007 BGW852001:BGW852007 BQS852001:BQS852007 CAO852001:CAO852007 CKK852001:CKK852007 CUG852001:CUG852007 DEC852001:DEC852007 DNY852001:DNY852007 DXU852001:DXU852007 EHQ852001:EHQ852007 ERM852001:ERM852007 FBI852001:FBI852007 FLE852001:FLE852007 FVA852001:FVA852007 GEW852001:GEW852007 GOS852001:GOS852007 GYO852001:GYO852007 HIK852001:HIK852007 HSG852001:HSG852007 ICC852001:ICC852007 ILY852001:ILY852007 IVU852001:IVU852007 JFQ852001:JFQ852007 JPM852001:JPM852007 JZI852001:JZI852007 KJE852001:KJE852007 KTA852001:KTA852007 LCW852001:LCW852007 LMS852001:LMS852007 LWO852001:LWO852007 MGK852001:MGK852007 MQG852001:MQG852007 NAC852001:NAC852007 NJY852001:NJY852007 NTU852001:NTU852007 ODQ852001:ODQ852007 ONM852001:ONM852007 OXI852001:OXI852007 PHE852001:PHE852007 PRA852001:PRA852007 QAW852001:QAW852007 QKS852001:QKS852007 QUO852001:QUO852007 REK852001:REK852007 ROG852001:ROG852007 RYC852001:RYC852007 SHY852001:SHY852007 SRU852001:SRU852007 TBQ852001:TBQ852007 TLM852001:TLM852007 TVI852001:TVI852007 UFE852001:UFE852007 UPA852001:UPA852007 UYW852001:UYW852007 VIS852001:VIS852007 VSO852001:VSO852007 WCK852001:WCK852007 WMG852001:WMG852007 WWC852001:WWC852007 U917537:U917543 JQ917537:JQ917543 TM917537:TM917543 ADI917537:ADI917543 ANE917537:ANE917543 AXA917537:AXA917543 BGW917537:BGW917543 BQS917537:BQS917543 CAO917537:CAO917543 CKK917537:CKK917543 CUG917537:CUG917543 DEC917537:DEC917543 DNY917537:DNY917543 DXU917537:DXU917543 EHQ917537:EHQ917543 ERM917537:ERM917543 FBI917537:FBI917543 FLE917537:FLE917543 FVA917537:FVA917543 GEW917537:GEW917543 GOS917537:GOS917543 GYO917537:GYO917543 HIK917537:HIK917543 HSG917537:HSG917543 ICC917537:ICC917543 ILY917537:ILY917543 IVU917537:IVU917543 JFQ917537:JFQ917543 JPM917537:JPM917543 JZI917537:JZI917543 KJE917537:KJE917543 KTA917537:KTA917543 LCW917537:LCW917543 LMS917537:LMS917543 LWO917537:LWO917543 MGK917537:MGK917543 MQG917537:MQG917543 NAC917537:NAC917543 NJY917537:NJY917543 NTU917537:NTU917543 ODQ917537:ODQ917543 ONM917537:ONM917543 OXI917537:OXI917543 PHE917537:PHE917543 PRA917537:PRA917543 QAW917537:QAW917543 QKS917537:QKS917543 QUO917537:QUO917543 REK917537:REK917543 ROG917537:ROG917543 RYC917537:RYC917543 SHY917537:SHY917543 SRU917537:SRU917543 TBQ917537:TBQ917543 TLM917537:TLM917543 TVI917537:TVI917543 UFE917537:UFE917543 UPA917537:UPA917543 UYW917537:UYW917543 VIS917537:VIS917543 VSO917537:VSO917543 WCK917537:WCK917543 WMG917537:WMG917543 WWC917537:WWC917543 U983073:U983079 JQ983073:JQ983079 TM983073:TM983079 ADI983073:ADI983079 ANE983073:ANE983079 AXA983073:AXA983079 BGW983073:BGW983079 BQS983073:BQS983079 CAO983073:CAO983079 CKK983073:CKK983079 CUG983073:CUG983079 DEC983073:DEC983079 DNY983073:DNY983079 DXU983073:DXU983079 EHQ983073:EHQ983079 ERM983073:ERM983079 FBI983073:FBI983079 FLE983073:FLE983079 FVA983073:FVA983079 GEW983073:GEW983079 GOS983073:GOS983079 GYO983073:GYO983079 HIK983073:HIK983079 HSG983073:HSG983079 ICC983073:ICC983079 ILY983073:ILY983079 IVU983073:IVU983079 JFQ983073:JFQ983079 JPM983073:JPM983079 JZI983073:JZI983079 KJE983073:KJE983079 KTA983073:KTA983079 LCW983073:LCW983079 LMS983073:LMS983079 LWO983073:LWO983079 MGK983073:MGK983079 MQG983073:MQG983079 NAC983073:NAC983079 NJY983073:NJY983079 NTU983073:NTU983079 ODQ983073:ODQ983079 ONM983073:ONM983079 OXI983073:OXI983079 PHE983073:PHE983079 PRA983073:PRA983079 QAW983073:QAW983079 QKS983073:QKS983079 QUO983073:QUO983079 REK983073:REK983079 ROG983073:ROG983079 RYC983073:RYC983079 SHY983073:SHY983079 SRU983073:SRU983079 TBQ983073:TBQ983079 TLM983073:TLM983079 TVI983073:TVI983079 UFE983073:UFE983079 UPA983073:UPA983079 UYW983073:UYW983079 VIS983073:VIS983079 VSO983073:VSO983079 WCK983073:WCK983079 WMG983073:WMG983079 WWC983073:WWC983079" xr:uid="{00000000-0002-0000-0300-000003000000}">
      <formula1>$AO$10:$AO$109</formula1>
    </dataValidation>
    <dataValidation type="list" allowBlank="1" showInputMessage="1" showErrorMessage="1" sqref="P40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576 JL65576 TH65576 ADD65576 AMZ65576 AWV65576 BGR65576 BQN65576 CAJ65576 CKF65576 CUB65576 DDX65576 DNT65576 DXP65576 EHL65576 ERH65576 FBD65576 FKZ65576 FUV65576 GER65576 GON65576 GYJ65576 HIF65576 HSB65576 IBX65576 ILT65576 IVP65576 JFL65576 JPH65576 JZD65576 KIZ65576 KSV65576 LCR65576 LMN65576 LWJ65576 MGF65576 MQB65576 MZX65576 NJT65576 NTP65576 ODL65576 ONH65576 OXD65576 PGZ65576 PQV65576 QAR65576 QKN65576 QUJ65576 REF65576 ROB65576 RXX65576 SHT65576 SRP65576 TBL65576 TLH65576 TVD65576 UEZ65576 UOV65576 UYR65576 VIN65576 VSJ65576 WCF65576 WMB65576 WVX65576 P131112 JL131112 TH131112 ADD131112 AMZ131112 AWV131112 BGR131112 BQN131112 CAJ131112 CKF131112 CUB131112 DDX131112 DNT131112 DXP131112 EHL131112 ERH131112 FBD131112 FKZ131112 FUV131112 GER131112 GON131112 GYJ131112 HIF131112 HSB131112 IBX131112 ILT131112 IVP131112 JFL131112 JPH131112 JZD131112 KIZ131112 KSV131112 LCR131112 LMN131112 LWJ131112 MGF131112 MQB131112 MZX131112 NJT131112 NTP131112 ODL131112 ONH131112 OXD131112 PGZ131112 PQV131112 QAR131112 QKN131112 QUJ131112 REF131112 ROB131112 RXX131112 SHT131112 SRP131112 TBL131112 TLH131112 TVD131112 UEZ131112 UOV131112 UYR131112 VIN131112 VSJ131112 WCF131112 WMB131112 WVX131112 P196648 JL196648 TH196648 ADD196648 AMZ196648 AWV196648 BGR196648 BQN196648 CAJ196648 CKF196648 CUB196648 DDX196648 DNT196648 DXP196648 EHL196648 ERH196648 FBD196648 FKZ196648 FUV196648 GER196648 GON196648 GYJ196648 HIF196648 HSB196648 IBX196648 ILT196648 IVP196648 JFL196648 JPH196648 JZD196648 KIZ196648 KSV196648 LCR196648 LMN196648 LWJ196648 MGF196648 MQB196648 MZX196648 NJT196648 NTP196648 ODL196648 ONH196648 OXD196648 PGZ196648 PQV196648 QAR196648 QKN196648 QUJ196648 REF196648 ROB196648 RXX196648 SHT196648 SRP196648 TBL196648 TLH196648 TVD196648 UEZ196648 UOV196648 UYR196648 VIN196648 VSJ196648 WCF196648 WMB196648 WVX196648 P262184 JL262184 TH262184 ADD262184 AMZ262184 AWV262184 BGR262184 BQN262184 CAJ262184 CKF262184 CUB262184 DDX262184 DNT262184 DXP262184 EHL262184 ERH262184 FBD262184 FKZ262184 FUV262184 GER262184 GON262184 GYJ262184 HIF262184 HSB262184 IBX262184 ILT262184 IVP262184 JFL262184 JPH262184 JZD262184 KIZ262184 KSV262184 LCR262184 LMN262184 LWJ262184 MGF262184 MQB262184 MZX262184 NJT262184 NTP262184 ODL262184 ONH262184 OXD262184 PGZ262184 PQV262184 QAR262184 QKN262184 QUJ262184 REF262184 ROB262184 RXX262184 SHT262184 SRP262184 TBL262184 TLH262184 TVD262184 UEZ262184 UOV262184 UYR262184 VIN262184 VSJ262184 WCF262184 WMB262184 WVX262184 P327720 JL327720 TH327720 ADD327720 AMZ327720 AWV327720 BGR327720 BQN327720 CAJ327720 CKF327720 CUB327720 DDX327720 DNT327720 DXP327720 EHL327720 ERH327720 FBD327720 FKZ327720 FUV327720 GER327720 GON327720 GYJ327720 HIF327720 HSB327720 IBX327720 ILT327720 IVP327720 JFL327720 JPH327720 JZD327720 KIZ327720 KSV327720 LCR327720 LMN327720 LWJ327720 MGF327720 MQB327720 MZX327720 NJT327720 NTP327720 ODL327720 ONH327720 OXD327720 PGZ327720 PQV327720 QAR327720 QKN327720 QUJ327720 REF327720 ROB327720 RXX327720 SHT327720 SRP327720 TBL327720 TLH327720 TVD327720 UEZ327720 UOV327720 UYR327720 VIN327720 VSJ327720 WCF327720 WMB327720 WVX327720 P393256 JL393256 TH393256 ADD393256 AMZ393256 AWV393256 BGR393256 BQN393256 CAJ393256 CKF393256 CUB393256 DDX393256 DNT393256 DXP393256 EHL393256 ERH393256 FBD393256 FKZ393256 FUV393256 GER393256 GON393256 GYJ393256 HIF393256 HSB393256 IBX393256 ILT393256 IVP393256 JFL393256 JPH393256 JZD393256 KIZ393256 KSV393256 LCR393256 LMN393256 LWJ393256 MGF393256 MQB393256 MZX393256 NJT393256 NTP393256 ODL393256 ONH393256 OXD393256 PGZ393256 PQV393256 QAR393256 QKN393256 QUJ393256 REF393256 ROB393256 RXX393256 SHT393256 SRP393256 TBL393256 TLH393256 TVD393256 UEZ393256 UOV393256 UYR393256 VIN393256 VSJ393256 WCF393256 WMB393256 WVX393256 P458792 JL458792 TH458792 ADD458792 AMZ458792 AWV458792 BGR458792 BQN458792 CAJ458792 CKF458792 CUB458792 DDX458792 DNT458792 DXP458792 EHL458792 ERH458792 FBD458792 FKZ458792 FUV458792 GER458792 GON458792 GYJ458792 HIF458792 HSB458792 IBX458792 ILT458792 IVP458792 JFL458792 JPH458792 JZD458792 KIZ458792 KSV458792 LCR458792 LMN458792 LWJ458792 MGF458792 MQB458792 MZX458792 NJT458792 NTP458792 ODL458792 ONH458792 OXD458792 PGZ458792 PQV458792 QAR458792 QKN458792 QUJ458792 REF458792 ROB458792 RXX458792 SHT458792 SRP458792 TBL458792 TLH458792 TVD458792 UEZ458792 UOV458792 UYR458792 VIN458792 VSJ458792 WCF458792 WMB458792 WVX458792 P524328 JL524328 TH524328 ADD524328 AMZ524328 AWV524328 BGR524328 BQN524328 CAJ524328 CKF524328 CUB524328 DDX524328 DNT524328 DXP524328 EHL524328 ERH524328 FBD524328 FKZ524328 FUV524328 GER524328 GON524328 GYJ524328 HIF524328 HSB524328 IBX524328 ILT524328 IVP524328 JFL524328 JPH524328 JZD524328 KIZ524328 KSV524328 LCR524328 LMN524328 LWJ524328 MGF524328 MQB524328 MZX524328 NJT524328 NTP524328 ODL524328 ONH524328 OXD524328 PGZ524328 PQV524328 QAR524328 QKN524328 QUJ524328 REF524328 ROB524328 RXX524328 SHT524328 SRP524328 TBL524328 TLH524328 TVD524328 UEZ524328 UOV524328 UYR524328 VIN524328 VSJ524328 WCF524328 WMB524328 WVX524328 P589864 JL589864 TH589864 ADD589864 AMZ589864 AWV589864 BGR589864 BQN589864 CAJ589864 CKF589864 CUB589864 DDX589864 DNT589864 DXP589864 EHL589864 ERH589864 FBD589864 FKZ589864 FUV589864 GER589864 GON589864 GYJ589864 HIF589864 HSB589864 IBX589864 ILT589864 IVP589864 JFL589864 JPH589864 JZD589864 KIZ589864 KSV589864 LCR589864 LMN589864 LWJ589864 MGF589864 MQB589864 MZX589864 NJT589864 NTP589864 ODL589864 ONH589864 OXD589864 PGZ589864 PQV589864 QAR589864 QKN589864 QUJ589864 REF589864 ROB589864 RXX589864 SHT589864 SRP589864 TBL589864 TLH589864 TVD589864 UEZ589864 UOV589864 UYR589864 VIN589864 VSJ589864 WCF589864 WMB589864 WVX589864 P655400 JL655400 TH655400 ADD655400 AMZ655400 AWV655400 BGR655400 BQN655400 CAJ655400 CKF655400 CUB655400 DDX655400 DNT655400 DXP655400 EHL655400 ERH655400 FBD655400 FKZ655400 FUV655400 GER655400 GON655400 GYJ655400 HIF655400 HSB655400 IBX655400 ILT655400 IVP655400 JFL655400 JPH655400 JZD655400 KIZ655400 KSV655400 LCR655400 LMN655400 LWJ655400 MGF655400 MQB655400 MZX655400 NJT655400 NTP655400 ODL655400 ONH655400 OXD655400 PGZ655400 PQV655400 QAR655400 QKN655400 QUJ655400 REF655400 ROB655400 RXX655400 SHT655400 SRP655400 TBL655400 TLH655400 TVD655400 UEZ655400 UOV655400 UYR655400 VIN655400 VSJ655400 WCF655400 WMB655400 WVX655400 P720936 JL720936 TH720936 ADD720936 AMZ720936 AWV720936 BGR720936 BQN720936 CAJ720936 CKF720936 CUB720936 DDX720936 DNT720936 DXP720936 EHL720936 ERH720936 FBD720936 FKZ720936 FUV720936 GER720936 GON720936 GYJ720936 HIF720936 HSB720936 IBX720936 ILT720936 IVP720936 JFL720936 JPH720936 JZD720936 KIZ720936 KSV720936 LCR720936 LMN720936 LWJ720936 MGF720936 MQB720936 MZX720936 NJT720936 NTP720936 ODL720936 ONH720936 OXD720936 PGZ720936 PQV720936 QAR720936 QKN720936 QUJ720936 REF720936 ROB720936 RXX720936 SHT720936 SRP720936 TBL720936 TLH720936 TVD720936 UEZ720936 UOV720936 UYR720936 VIN720936 VSJ720936 WCF720936 WMB720936 WVX720936 P786472 JL786472 TH786472 ADD786472 AMZ786472 AWV786472 BGR786472 BQN786472 CAJ786472 CKF786472 CUB786472 DDX786472 DNT786472 DXP786472 EHL786472 ERH786472 FBD786472 FKZ786472 FUV786472 GER786472 GON786472 GYJ786472 HIF786472 HSB786472 IBX786472 ILT786472 IVP786472 JFL786472 JPH786472 JZD786472 KIZ786472 KSV786472 LCR786472 LMN786472 LWJ786472 MGF786472 MQB786472 MZX786472 NJT786472 NTP786472 ODL786472 ONH786472 OXD786472 PGZ786472 PQV786472 QAR786472 QKN786472 QUJ786472 REF786472 ROB786472 RXX786472 SHT786472 SRP786472 TBL786472 TLH786472 TVD786472 UEZ786472 UOV786472 UYR786472 VIN786472 VSJ786472 WCF786472 WMB786472 WVX786472 P852008 JL852008 TH852008 ADD852008 AMZ852008 AWV852008 BGR852008 BQN852008 CAJ852008 CKF852008 CUB852008 DDX852008 DNT852008 DXP852008 EHL852008 ERH852008 FBD852008 FKZ852008 FUV852008 GER852008 GON852008 GYJ852008 HIF852008 HSB852008 IBX852008 ILT852008 IVP852008 JFL852008 JPH852008 JZD852008 KIZ852008 KSV852008 LCR852008 LMN852008 LWJ852008 MGF852008 MQB852008 MZX852008 NJT852008 NTP852008 ODL852008 ONH852008 OXD852008 PGZ852008 PQV852008 QAR852008 QKN852008 QUJ852008 REF852008 ROB852008 RXX852008 SHT852008 SRP852008 TBL852008 TLH852008 TVD852008 UEZ852008 UOV852008 UYR852008 VIN852008 VSJ852008 WCF852008 WMB852008 WVX852008 P917544 JL917544 TH917544 ADD917544 AMZ917544 AWV917544 BGR917544 BQN917544 CAJ917544 CKF917544 CUB917544 DDX917544 DNT917544 DXP917544 EHL917544 ERH917544 FBD917544 FKZ917544 FUV917544 GER917544 GON917544 GYJ917544 HIF917544 HSB917544 IBX917544 ILT917544 IVP917544 JFL917544 JPH917544 JZD917544 KIZ917544 KSV917544 LCR917544 LMN917544 LWJ917544 MGF917544 MQB917544 MZX917544 NJT917544 NTP917544 ODL917544 ONH917544 OXD917544 PGZ917544 PQV917544 QAR917544 QKN917544 QUJ917544 REF917544 ROB917544 RXX917544 SHT917544 SRP917544 TBL917544 TLH917544 TVD917544 UEZ917544 UOV917544 UYR917544 VIN917544 VSJ917544 WCF917544 WMB917544 WVX917544 P983080 JL983080 TH983080 ADD983080 AMZ983080 AWV983080 BGR983080 BQN983080 CAJ983080 CKF983080 CUB983080 DDX983080 DNT983080 DXP983080 EHL983080 ERH983080 FBD983080 FKZ983080 FUV983080 GER983080 GON983080 GYJ983080 HIF983080 HSB983080 IBX983080 ILT983080 IVP983080 JFL983080 JPH983080 JZD983080 KIZ983080 KSV983080 LCR983080 LMN983080 LWJ983080 MGF983080 MQB983080 MZX983080 NJT983080 NTP983080 ODL983080 ONH983080 OXD983080 PGZ983080 PQV983080 QAR983080 QKN983080 QUJ983080 REF983080 ROB983080 RXX983080 SHT983080 SRP983080 TBL983080 TLH983080 TVD983080 UEZ983080 UOV983080 UYR983080 VIN983080 VSJ983080 WCF983080 WMB983080 WVX983080" xr:uid="{00000000-0002-0000-0300-000004000000}">
      <formula1>$AH$10:$AJ$10</formula1>
    </dataValidation>
    <dataValidation type="list" allowBlank="1" showInputMessage="1" showErrorMessage="1" sqref="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S40:S41 JO40:JO41 TK40:TK41 ADG40:ADG41 ANC40:ANC41 AWY40:AWY41 BGU40:BGU41 BQQ40:BQQ41 CAM40:CAM41 CKI40:CKI41 CUE40:CUE41 DEA40:DEA41 DNW40:DNW41 DXS40:DXS41 EHO40:EHO41 ERK40:ERK41 FBG40:FBG41 FLC40:FLC41 FUY40:FUY41 GEU40:GEU41 GOQ40:GOQ41 GYM40:GYM41 HII40:HII41 HSE40:HSE41 ICA40:ICA41 ILW40:ILW41 IVS40:IVS41 JFO40:JFO41 JPK40:JPK41 JZG40:JZG41 KJC40:KJC41 KSY40:KSY41 LCU40:LCU41 LMQ40:LMQ41 LWM40:LWM41 MGI40:MGI41 MQE40:MQE41 NAA40:NAA41 NJW40:NJW41 NTS40:NTS41 ODO40:ODO41 ONK40:ONK41 OXG40:OXG41 PHC40:PHC41 PQY40:PQY41 QAU40:QAU41 QKQ40:QKQ41 QUM40:QUM41 REI40:REI41 ROE40:ROE41 RYA40:RYA41 SHW40:SHW41 SRS40:SRS41 TBO40:TBO41 TLK40:TLK41 TVG40:TVG41 UFC40:UFC41 UOY40:UOY41 UYU40:UYU41 VIQ40:VIQ41 VSM40:VSM41 WCI40:WCI41 WME40:WME41 WWA40:WWA41 S65576:S65577 JO65576:JO65577 TK65576:TK65577 ADG65576:ADG65577 ANC65576:ANC65577 AWY65576:AWY65577 BGU65576:BGU65577 BQQ65576:BQQ65577 CAM65576:CAM65577 CKI65576:CKI65577 CUE65576:CUE65577 DEA65576:DEA65577 DNW65576:DNW65577 DXS65576:DXS65577 EHO65576:EHO65577 ERK65576:ERK65577 FBG65576:FBG65577 FLC65576:FLC65577 FUY65576:FUY65577 GEU65576:GEU65577 GOQ65576:GOQ65577 GYM65576:GYM65577 HII65576:HII65577 HSE65576:HSE65577 ICA65576:ICA65577 ILW65576:ILW65577 IVS65576:IVS65577 JFO65576:JFO65577 JPK65576:JPK65577 JZG65576:JZG65577 KJC65576:KJC65577 KSY65576:KSY65577 LCU65576:LCU65577 LMQ65576:LMQ65577 LWM65576:LWM65577 MGI65576:MGI65577 MQE65576:MQE65577 NAA65576:NAA65577 NJW65576:NJW65577 NTS65576:NTS65577 ODO65576:ODO65577 ONK65576:ONK65577 OXG65576:OXG65577 PHC65576:PHC65577 PQY65576:PQY65577 QAU65576:QAU65577 QKQ65576:QKQ65577 QUM65576:QUM65577 REI65576:REI65577 ROE65576:ROE65577 RYA65576:RYA65577 SHW65576:SHW65577 SRS65576:SRS65577 TBO65576:TBO65577 TLK65576:TLK65577 TVG65576:TVG65577 UFC65576:UFC65577 UOY65576:UOY65577 UYU65576:UYU65577 VIQ65576:VIQ65577 VSM65576:VSM65577 WCI65576:WCI65577 WME65576:WME65577 WWA65576:WWA65577 S131112:S131113 JO131112:JO131113 TK131112:TK131113 ADG131112:ADG131113 ANC131112:ANC131113 AWY131112:AWY131113 BGU131112:BGU131113 BQQ131112:BQQ131113 CAM131112:CAM131113 CKI131112:CKI131113 CUE131112:CUE131113 DEA131112:DEA131113 DNW131112:DNW131113 DXS131112:DXS131113 EHO131112:EHO131113 ERK131112:ERK131113 FBG131112:FBG131113 FLC131112:FLC131113 FUY131112:FUY131113 GEU131112:GEU131113 GOQ131112:GOQ131113 GYM131112:GYM131113 HII131112:HII131113 HSE131112:HSE131113 ICA131112:ICA131113 ILW131112:ILW131113 IVS131112:IVS131113 JFO131112:JFO131113 JPK131112:JPK131113 JZG131112:JZG131113 KJC131112:KJC131113 KSY131112:KSY131113 LCU131112:LCU131113 LMQ131112:LMQ131113 LWM131112:LWM131113 MGI131112:MGI131113 MQE131112:MQE131113 NAA131112:NAA131113 NJW131112:NJW131113 NTS131112:NTS131113 ODO131112:ODO131113 ONK131112:ONK131113 OXG131112:OXG131113 PHC131112:PHC131113 PQY131112:PQY131113 QAU131112:QAU131113 QKQ131112:QKQ131113 QUM131112:QUM131113 REI131112:REI131113 ROE131112:ROE131113 RYA131112:RYA131113 SHW131112:SHW131113 SRS131112:SRS131113 TBO131112:TBO131113 TLK131112:TLK131113 TVG131112:TVG131113 UFC131112:UFC131113 UOY131112:UOY131113 UYU131112:UYU131113 VIQ131112:VIQ131113 VSM131112:VSM131113 WCI131112:WCI131113 WME131112:WME131113 WWA131112:WWA131113 S196648:S196649 JO196648:JO196649 TK196648:TK196649 ADG196648:ADG196649 ANC196648:ANC196649 AWY196648:AWY196649 BGU196648:BGU196649 BQQ196648:BQQ196649 CAM196648:CAM196649 CKI196648:CKI196649 CUE196648:CUE196649 DEA196648:DEA196649 DNW196648:DNW196649 DXS196648:DXS196649 EHO196648:EHO196649 ERK196648:ERK196649 FBG196648:FBG196649 FLC196648:FLC196649 FUY196648:FUY196649 GEU196648:GEU196649 GOQ196648:GOQ196649 GYM196648:GYM196649 HII196648:HII196649 HSE196648:HSE196649 ICA196648:ICA196649 ILW196648:ILW196649 IVS196648:IVS196649 JFO196648:JFO196649 JPK196648:JPK196649 JZG196648:JZG196649 KJC196648:KJC196649 KSY196648:KSY196649 LCU196648:LCU196649 LMQ196648:LMQ196649 LWM196648:LWM196649 MGI196648:MGI196649 MQE196648:MQE196649 NAA196648:NAA196649 NJW196648:NJW196649 NTS196648:NTS196649 ODO196648:ODO196649 ONK196648:ONK196649 OXG196648:OXG196649 PHC196648:PHC196649 PQY196648:PQY196649 QAU196648:QAU196649 QKQ196648:QKQ196649 QUM196648:QUM196649 REI196648:REI196649 ROE196648:ROE196649 RYA196648:RYA196649 SHW196648:SHW196649 SRS196648:SRS196649 TBO196648:TBO196649 TLK196648:TLK196649 TVG196648:TVG196649 UFC196648:UFC196649 UOY196648:UOY196649 UYU196648:UYU196649 VIQ196648:VIQ196649 VSM196648:VSM196649 WCI196648:WCI196649 WME196648:WME196649 WWA196648:WWA196649 S262184:S262185 JO262184:JO262185 TK262184:TK262185 ADG262184:ADG262185 ANC262184:ANC262185 AWY262184:AWY262185 BGU262184:BGU262185 BQQ262184:BQQ262185 CAM262184:CAM262185 CKI262184:CKI262185 CUE262184:CUE262185 DEA262184:DEA262185 DNW262184:DNW262185 DXS262184:DXS262185 EHO262184:EHO262185 ERK262184:ERK262185 FBG262184:FBG262185 FLC262184:FLC262185 FUY262184:FUY262185 GEU262184:GEU262185 GOQ262184:GOQ262185 GYM262184:GYM262185 HII262184:HII262185 HSE262184:HSE262185 ICA262184:ICA262185 ILW262184:ILW262185 IVS262184:IVS262185 JFO262184:JFO262185 JPK262184:JPK262185 JZG262184:JZG262185 KJC262184:KJC262185 KSY262184:KSY262185 LCU262184:LCU262185 LMQ262184:LMQ262185 LWM262184:LWM262185 MGI262184:MGI262185 MQE262184:MQE262185 NAA262184:NAA262185 NJW262184:NJW262185 NTS262184:NTS262185 ODO262184:ODO262185 ONK262184:ONK262185 OXG262184:OXG262185 PHC262184:PHC262185 PQY262184:PQY262185 QAU262184:QAU262185 QKQ262184:QKQ262185 QUM262184:QUM262185 REI262184:REI262185 ROE262184:ROE262185 RYA262184:RYA262185 SHW262184:SHW262185 SRS262184:SRS262185 TBO262184:TBO262185 TLK262184:TLK262185 TVG262184:TVG262185 UFC262184:UFC262185 UOY262184:UOY262185 UYU262184:UYU262185 VIQ262184:VIQ262185 VSM262184:VSM262185 WCI262184:WCI262185 WME262184:WME262185 WWA262184:WWA262185 S327720:S327721 JO327720:JO327721 TK327720:TK327721 ADG327720:ADG327721 ANC327720:ANC327721 AWY327720:AWY327721 BGU327720:BGU327721 BQQ327720:BQQ327721 CAM327720:CAM327721 CKI327720:CKI327721 CUE327720:CUE327721 DEA327720:DEA327721 DNW327720:DNW327721 DXS327720:DXS327721 EHO327720:EHO327721 ERK327720:ERK327721 FBG327720:FBG327721 FLC327720:FLC327721 FUY327720:FUY327721 GEU327720:GEU327721 GOQ327720:GOQ327721 GYM327720:GYM327721 HII327720:HII327721 HSE327720:HSE327721 ICA327720:ICA327721 ILW327720:ILW327721 IVS327720:IVS327721 JFO327720:JFO327721 JPK327720:JPK327721 JZG327720:JZG327721 KJC327720:KJC327721 KSY327720:KSY327721 LCU327720:LCU327721 LMQ327720:LMQ327721 LWM327720:LWM327721 MGI327720:MGI327721 MQE327720:MQE327721 NAA327720:NAA327721 NJW327720:NJW327721 NTS327720:NTS327721 ODO327720:ODO327721 ONK327720:ONK327721 OXG327720:OXG327721 PHC327720:PHC327721 PQY327720:PQY327721 QAU327720:QAU327721 QKQ327720:QKQ327721 QUM327720:QUM327721 REI327720:REI327721 ROE327720:ROE327721 RYA327720:RYA327721 SHW327720:SHW327721 SRS327720:SRS327721 TBO327720:TBO327721 TLK327720:TLK327721 TVG327720:TVG327721 UFC327720:UFC327721 UOY327720:UOY327721 UYU327720:UYU327721 VIQ327720:VIQ327721 VSM327720:VSM327721 WCI327720:WCI327721 WME327720:WME327721 WWA327720:WWA327721 S393256:S393257 JO393256:JO393257 TK393256:TK393257 ADG393256:ADG393257 ANC393256:ANC393257 AWY393256:AWY393257 BGU393256:BGU393257 BQQ393256:BQQ393257 CAM393256:CAM393257 CKI393256:CKI393257 CUE393256:CUE393257 DEA393256:DEA393257 DNW393256:DNW393257 DXS393256:DXS393257 EHO393256:EHO393257 ERK393256:ERK393257 FBG393256:FBG393257 FLC393256:FLC393257 FUY393256:FUY393257 GEU393256:GEU393257 GOQ393256:GOQ393257 GYM393256:GYM393257 HII393256:HII393257 HSE393256:HSE393257 ICA393256:ICA393257 ILW393256:ILW393257 IVS393256:IVS393257 JFO393256:JFO393257 JPK393256:JPK393257 JZG393256:JZG393257 KJC393256:KJC393257 KSY393256:KSY393257 LCU393256:LCU393257 LMQ393256:LMQ393257 LWM393256:LWM393257 MGI393256:MGI393257 MQE393256:MQE393257 NAA393256:NAA393257 NJW393256:NJW393257 NTS393256:NTS393257 ODO393256:ODO393257 ONK393256:ONK393257 OXG393256:OXG393257 PHC393256:PHC393257 PQY393256:PQY393257 QAU393256:QAU393257 QKQ393256:QKQ393257 QUM393256:QUM393257 REI393256:REI393257 ROE393256:ROE393257 RYA393256:RYA393257 SHW393256:SHW393257 SRS393256:SRS393257 TBO393256:TBO393257 TLK393256:TLK393257 TVG393256:TVG393257 UFC393256:UFC393257 UOY393256:UOY393257 UYU393256:UYU393257 VIQ393256:VIQ393257 VSM393256:VSM393257 WCI393256:WCI393257 WME393256:WME393257 WWA393256:WWA393257 S458792:S458793 JO458792:JO458793 TK458792:TK458793 ADG458792:ADG458793 ANC458792:ANC458793 AWY458792:AWY458793 BGU458792:BGU458793 BQQ458792:BQQ458793 CAM458792:CAM458793 CKI458792:CKI458793 CUE458792:CUE458793 DEA458792:DEA458793 DNW458792:DNW458793 DXS458792:DXS458793 EHO458792:EHO458793 ERK458792:ERK458793 FBG458792:FBG458793 FLC458792:FLC458793 FUY458792:FUY458793 GEU458792:GEU458793 GOQ458792:GOQ458793 GYM458792:GYM458793 HII458792:HII458793 HSE458792:HSE458793 ICA458792:ICA458793 ILW458792:ILW458793 IVS458792:IVS458793 JFO458792:JFO458793 JPK458792:JPK458793 JZG458792:JZG458793 KJC458792:KJC458793 KSY458792:KSY458793 LCU458792:LCU458793 LMQ458792:LMQ458793 LWM458792:LWM458793 MGI458792:MGI458793 MQE458792:MQE458793 NAA458792:NAA458793 NJW458792:NJW458793 NTS458792:NTS458793 ODO458792:ODO458793 ONK458792:ONK458793 OXG458792:OXG458793 PHC458792:PHC458793 PQY458792:PQY458793 QAU458792:QAU458793 QKQ458792:QKQ458793 QUM458792:QUM458793 REI458792:REI458793 ROE458792:ROE458793 RYA458792:RYA458793 SHW458792:SHW458793 SRS458792:SRS458793 TBO458792:TBO458793 TLK458792:TLK458793 TVG458792:TVG458793 UFC458792:UFC458793 UOY458792:UOY458793 UYU458792:UYU458793 VIQ458792:VIQ458793 VSM458792:VSM458793 WCI458792:WCI458793 WME458792:WME458793 WWA458792:WWA458793 S524328:S524329 JO524328:JO524329 TK524328:TK524329 ADG524328:ADG524329 ANC524328:ANC524329 AWY524328:AWY524329 BGU524328:BGU524329 BQQ524328:BQQ524329 CAM524328:CAM524329 CKI524328:CKI524329 CUE524328:CUE524329 DEA524328:DEA524329 DNW524328:DNW524329 DXS524328:DXS524329 EHO524328:EHO524329 ERK524328:ERK524329 FBG524328:FBG524329 FLC524328:FLC524329 FUY524328:FUY524329 GEU524328:GEU524329 GOQ524328:GOQ524329 GYM524328:GYM524329 HII524328:HII524329 HSE524328:HSE524329 ICA524328:ICA524329 ILW524328:ILW524329 IVS524328:IVS524329 JFO524328:JFO524329 JPK524328:JPK524329 JZG524328:JZG524329 KJC524328:KJC524329 KSY524328:KSY524329 LCU524328:LCU524329 LMQ524328:LMQ524329 LWM524328:LWM524329 MGI524328:MGI524329 MQE524328:MQE524329 NAA524328:NAA524329 NJW524328:NJW524329 NTS524328:NTS524329 ODO524328:ODO524329 ONK524328:ONK524329 OXG524328:OXG524329 PHC524328:PHC524329 PQY524328:PQY524329 QAU524328:QAU524329 QKQ524328:QKQ524329 QUM524328:QUM524329 REI524328:REI524329 ROE524328:ROE524329 RYA524328:RYA524329 SHW524328:SHW524329 SRS524328:SRS524329 TBO524328:TBO524329 TLK524328:TLK524329 TVG524328:TVG524329 UFC524328:UFC524329 UOY524328:UOY524329 UYU524328:UYU524329 VIQ524328:VIQ524329 VSM524328:VSM524329 WCI524328:WCI524329 WME524328:WME524329 WWA524328:WWA524329 S589864:S589865 JO589864:JO589865 TK589864:TK589865 ADG589864:ADG589865 ANC589864:ANC589865 AWY589864:AWY589865 BGU589864:BGU589865 BQQ589864:BQQ589865 CAM589864:CAM589865 CKI589864:CKI589865 CUE589864:CUE589865 DEA589864:DEA589865 DNW589864:DNW589865 DXS589864:DXS589865 EHO589864:EHO589865 ERK589864:ERK589865 FBG589864:FBG589865 FLC589864:FLC589865 FUY589864:FUY589865 GEU589864:GEU589865 GOQ589864:GOQ589865 GYM589864:GYM589865 HII589864:HII589865 HSE589864:HSE589865 ICA589864:ICA589865 ILW589864:ILW589865 IVS589864:IVS589865 JFO589864:JFO589865 JPK589864:JPK589865 JZG589864:JZG589865 KJC589864:KJC589865 KSY589864:KSY589865 LCU589864:LCU589865 LMQ589864:LMQ589865 LWM589864:LWM589865 MGI589864:MGI589865 MQE589864:MQE589865 NAA589864:NAA589865 NJW589864:NJW589865 NTS589864:NTS589865 ODO589864:ODO589865 ONK589864:ONK589865 OXG589864:OXG589865 PHC589864:PHC589865 PQY589864:PQY589865 QAU589864:QAU589865 QKQ589864:QKQ589865 QUM589864:QUM589865 REI589864:REI589865 ROE589864:ROE589865 RYA589864:RYA589865 SHW589864:SHW589865 SRS589864:SRS589865 TBO589864:TBO589865 TLK589864:TLK589865 TVG589864:TVG589865 UFC589864:UFC589865 UOY589864:UOY589865 UYU589864:UYU589865 VIQ589864:VIQ589865 VSM589864:VSM589865 WCI589864:WCI589865 WME589864:WME589865 WWA589864:WWA589865 S655400:S655401 JO655400:JO655401 TK655400:TK655401 ADG655400:ADG655401 ANC655400:ANC655401 AWY655400:AWY655401 BGU655400:BGU655401 BQQ655400:BQQ655401 CAM655400:CAM655401 CKI655400:CKI655401 CUE655400:CUE655401 DEA655400:DEA655401 DNW655400:DNW655401 DXS655400:DXS655401 EHO655400:EHO655401 ERK655400:ERK655401 FBG655400:FBG655401 FLC655400:FLC655401 FUY655400:FUY655401 GEU655400:GEU655401 GOQ655400:GOQ655401 GYM655400:GYM655401 HII655400:HII655401 HSE655400:HSE655401 ICA655400:ICA655401 ILW655400:ILW655401 IVS655400:IVS655401 JFO655400:JFO655401 JPK655400:JPK655401 JZG655400:JZG655401 KJC655400:KJC655401 KSY655400:KSY655401 LCU655400:LCU655401 LMQ655400:LMQ655401 LWM655400:LWM655401 MGI655400:MGI655401 MQE655400:MQE655401 NAA655400:NAA655401 NJW655400:NJW655401 NTS655400:NTS655401 ODO655400:ODO655401 ONK655400:ONK655401 OXG655400:OXG655401 PHC655400:PHC655401 PQY655400:PQY655401 QAU655400:QAU655401 QKQ655400:QKQ655401 QUM655400:QUM655401 REI655400:REI655401 ROE655400:ROE655401 RYA655400:RYA655401 SHW655400:SHW655401 SRS655400:SRS655401 TBO655400:TBO655401 TLK655400:TLK655401 TVG655400:TVG655401 UFC655400:UFC655401 UOY655400:UOY655401 UYU655400:UYU655401 VIQ655400:VIQ655401 VSM655400:VSM655401 WCI655400:WCI655401 WME655400:WME655401 WWA655400:WWA655401 S720936:S720937 JO720936:JO720937 TK720936:TK720937 ADG720936:ADG720937 ANC720936:ANC720937 AWY720936:AWY720937 BGU720936:BGU720937 BQQ720936:BQQ720937 CAM720936:CAM720937 CKI720936:CKI720937 CUE720936:CUE720937 DEA720936:DEA720937 DNW720936:DNW720937 DXS720936:DXS720937 EHO720936:EHO720937 ERK720936:ERK720937 FBG720936:FBG720937 FLC720936:FLC720937 FUY720936:FUY720937 GEU720936:GEU720937 GOQ720936:GOQ720937 GYM720936:GYM720937 HII720936:HII720937 HSE720936:HSE720937 ICA720936:ICA720937 ILW720936:ILW720937 IVS720936:IVS720937 JFO720936:JFO720937 JPK720936:JPK720937 JZG720936:JZG720937 KJC720936:KJC720937 KSY720936:KSY720937 LCU720936:LCU720937 LMQ720936:LMQ720937 LWM720936:LWM720937 MGI720936:MGI720937 MQE720936:MQE720937 NAA720936:NAA720937 NJW720936:NJW720937 NTS720936:NTS720937 ODO720936:ODO720937 ONK720936:ONK720937 OXG720936:OXG720937 PHC720936:PHC720937 PQY720936:PQY720937 QAU720936:QAU720937 QKQ720936:QKQ720937 QUM720936:QUM720937 REI720936:REI720937 ROE720936:ROE720937 RYA720936:RYA720937 SHW720936:SHW720937 SRS720936:SRS720937 TBO720936:TBO720937 TLK720936:TLK720937 TVG720936:TVG720937 UFC720936:UFC720937 UOY720936:UOY720937 UYU720936:UYU720937 VIQ720936:VIQ720937 VSM720936:VSM720937 WCI720936:WCI720937 WME720936:WME720937 WWA720936:WWA720937 S786472:S786473 JO786472:JO786473 TK786472:TK786473 ADG786472:ADG786473 ANC786472:ANC786473 AWY786472:AWY786473 BGU786472:BGU786473 BQQ786472:BQQ786473 CAM786472:CAM786473 CKI786472:CKI786473 CUE786472:CUE786473 DEA786472:DEA786473 DNW786472:DNW786473 DXS786472:DXS786473 EHO786472:EHO786473 ERK786472:ERK786473 FBG786472:FBG786473 FLC786472:FLC786473 FUY786472:FUY786473 GEU786472:GEU786473 GOQ786472:GOQ786473 GYM786472:GYM786473 HII786472:HII786473 HSE786472:HSE786473 ICA786472:ICA786473 ILW786472:ILW786473 IVS786472:IVS786473 JFO786472:JFO786473 JPK786472:JPK786473 JZG786472:JZG786473 KJC786472:KJC786473 KSY786472:KSY786473 LCU786472:LCU786473 LMQ786472:LMQ786473 LWM786472:LWM786473 MGI786472:MGI786473 MQE786472:MQE786473 NAA786472:NAA786473 NJW786472:NJW786473 NTS786472:NTS786473 ODO786472:ODO786473 ONK786472:ONK786473 OXG786472:OXG786473 PHC786472:PHC786473 PQY786472:PQY786473 QAU786472:QAU786473 QKQ786472:QKQ786473 QUM786472:QUM786473 REI786472:REI786473 ROE786472:ROE786473 RYA786472:RYA786473 SHW786472:SHW786473 SRS786472:SRS786473 TBO786472:TBO786473 TLK786472:TLK786473 TVG786472:TVG786473 UFC786472:UFC786473 UOY786472:UOY786473 UYU786472:UYU786473 VIQ786472:VIQ786473 VSM786472:VSM786473 WCI786472:WCI786473 WME786472:WME786473 WWA786472:WWA786473 S852008:S852009 JO852008:JO852009 TK852008:TK852009 ADG852008:ADG852009 ANC852008:ANC852009 AWY852008:AWY852009 BGU852008:BGU852009 BQQ852008:BQQ852009 CAM852008:CAM852009 CKI852008:CKI852009 CUE852008:CUE852009 DEA852008:DEA852009 DNW852008:DNW852009 DXS852008:DXS852009 EHO852008:EHO852009 ERK852008:ERK852009 FBG852008:FBG852009 FLC852008:FLC852009 FUY852008:FUY852009 GEU852008:GEU852009 GOQ852008:GOQ852009 GYM852008:GYM852009 HII852008:HII852009 HSE852008:HSE852009 ICA852008:ICA852009 ILW852008:ILW852009 IVS852008:IVS852009 JFO852008:JFO852009 JPK852008:JPK852009 JZG852008:JZG852009 KJC852008:KJC852009 KSY852008:KSY852009 LCU852008:LCU852009 LMQ852008:LMQ852009 LWM852008:LWM852009 MGI852008:MGI852009 MQE852008:MQE852009 NAA852008:NAA852009 NJW852008:NJW852009 NTS852008:NTS852009 ODO852008:ODO852009 ONK852008:ONK852009 OXG852008:OXG852009 PHC852008:PHC852009 PQY852008:PQY852009 QAU852008:QAU852009 QKQ852008:QKQ852009 QUM852008:QUM852009 REI852008:REI852009 ROE852008:ROE852009 RYA852008:RYA852009 SHW852008:SHW852009 SRS852008:SRS852009 TBO852008:TBO852009 TLK852008:TLK852009 TVG852008:TVG852009 UFC852008:UFC852009 UOY852008:UOY852009 UYU852008:UYU852009 VIQ852008:VIQ852009 VSM852008:VSM852009 WCI852008:WCI852009 WME852008:WME852009 WWA852008:WWA852009 S917544:S917545 JO917544:JO917545 TK917544:TK917545 ADG917544:ADG917545 ANC917544:ANC917545 AWY917544:AWY917545 BGU917544:BGU917545 BQQ917544:BQQ917545 CAM917544:CAM917545 CKI917544:CKI917545 CUE917544:CUE917545 DEA917544:DEA917545 DNW917544:DNW917545 DXS917544:DXS917545 EHO917544:EHO917545 ERK917544:ERK917545 FBG917544:FBG917545 FLC917544:FLC917545 FUY917544:FUY917545 GEU917544:GEU917545 GOQ917544:GOQ917545 GYM917544:GYM917545 HII917544:HII917545 HSE917544:HSE917545 ICA917544:ICA917545 ILW917544:ILW917545 IVS917544:IVS917545 JFO917544:JFO917545 JPK917544:JPK917545 JZG917544:JZG917545 KJC917544:KJC917545 KSY917544:KSY917545 LCU917544:LCU917545 LMQ917544:LMQ917545 LWM917544:LWM917545 MGI917544:MGI917545 MQE917544:MQE917545 NAA917544:NAA917545 NJW917544:NJW917545 NTS917544:NTS917545 ODO917544:ODO917545 ONK917544:ONK917545 OXG917544:OXG917545 PHC917544:PHC917545 PQY917544:PQY917545 QAU917544:QAU917545 QKQ917544:QKQ917545 QUM917544:QUM917545 REI917544:REI917545 ROE917544:ROE917545 RYA917544:RYA917545 SHW917544:SHW917545 SRS917544:SRS917545 TBO917544:TBO917545 TLK917544:TLK917545 TVG917544:TVG917545 UFC917544:UFC917545 UOY917544:UOY917545 UYU917544:UYU917545 VIQ917544:VIQ917545 VSM917544:VSM917545 WCI917544:WCI917545 WME917544:WME917545 WWA917544:WWA917545 S983080:S983081 JO983080:JO983081 TK983080:TK983081 ADG983080:ADG983081 ANC983080:ANC983081 AWY983080:AWY983081 BGU983080:BGU983081 BQQ983080:BQQ983081 CAM983080:CAM983081 CKI983080:CKI983081 CUE983080:CUE983081 DEA983080:DEA983081 DNW983080:DNW983081 DXS983080:DXS983081 EHO983080:EHO983081 ERK983080:ERK983081 FBG983080:FBG983081 FLC983080:FLC983081 FUY983080:FUY983081 GEU983080:GEU983081 GOQ983080:GOQ983081 GYM983080:GYM983081 HII983080:HII983081 HSE983080:HSE983081 ICA983080:ICA983081 ILW983080:ILW983081 IVS983080:IVS983081 JFO983080:JFO983081 JPK983080:JPK983081 JZG983080:JZG983081 KJC983080:KJC983081 KSY983080:KSY983081 LCU983080:LCU983081 LMQ983080:LMQ983081 LWM983080:LWM983081 MGI983080:MGI983081 MQE983080:MQE983081 NAA983080:NAA983081 NJW983080:NJW983081 NTS983080:NTS983081 ODO983080:ODO983081 ONK983080:ONK983081 OXG983080:OXG983081 PHC983080:PHC983081 PQY983080:PQY983081 QAU983080:QAU983081 QKQ983080:QKQ983081 QUM983080:QUM983081 REI983080:REI983081 ROE983080:ROE983081 RYA983080:RYA983081 SHW983080:SHW983081 SRS983080:SRS983081 TBO983080:TBO983081 TLK983080:TLK983081 TVG983080:TVG983081 UFC983080:UFC983081 UOY983080:UOY983081 UYU983080:UYU983081 VIQ983080:VIQ983081 VSM983080:VSM983081 WCI983080:WCI983081 WME983080:WME983081 WWA983080:WWA983081" xr:uid="{00000000-0002-0000-0300-000005000000}">
      <formula1>$AH$15:$AH$17</formula1>
    </dataValidation>
    <dataValidation type="list" allowBlank="1" showInputMessage="1" showErrorMessage="1" sqref="V40:V46 JR40:JR46 TN40:TN46 ADJ40:ADJ46 ANF40:ANF46 AXB40:AXB46 BGX40:BGX46 BQT40:BQT46 CAP40:CAP46 CKL40:CKL46 CUH40:CUH46 DED40:DED46 DNZ40:DNZ46 DXV40:DXV46 EHR40:EHR46 ERN40:ERN46 FBJ40:FBJ46 FLF40:FLF46 FVB40:FVB46 GEX40:GEX46 GOT40:GOT46 GYP40:GYP46 HIL40:HIL46 HSH40:HSH46 ICD40:ICD46 ILZ40:ILZ46 IVV40:IVV46 JFR40:JFR46 JPN40:JPN46 JZJ40:JZJ46 KJF40:KJF46 KTB40:KTB46 LCX40:LCX46 LMT40:LMT46 LWP40:LWP46 MGL40:MGL46 MQH40:MQH46 NAD40:NAD46 NJZ40:NJZ46 NTV40:NTV46 ODR40:ODR46 ONN40:ONN46 OXJ40:OXJ46 PHF40:PHF46 PRB40:PRB46 QAX40:QAX46 QKT40:QKT46 QUP40:QUP46 REL40:REL46 ROH40:ROH46 RYD40:RYD46 SHZ40:SHZ46 SRV40:SRV46 TBR40:TBR46 TLN40:TLN46 TVJ40:TVJ46 UFF40:UFF46 UPB40:UPB46 UYX40:UYX46 VIT40:VIT46 VSP40:VSP46 WCL40:WCL46 WMH40:WMH46 WWD40:WWD46 V65576:V65582 JR65576:JR65582 TN65576:TN65582 ADJ65576:ADJ65582 ANF65576:ANF65582 AXB65576:AXB65582 BGX65576:BGX65582 BQT65576:BQT65582 CAP65576:CAP65582 CKL65576:CKL65582 CUH65576:CUH65582 DED65576:DED65582 DNZ65576:DNZ65582 DXV65576:DXV65582 EHR65576:EHR65582 ERN65576:ERN65582 FBJ65576:FBJ65582 FLF65576:FLF65582 FVB65576:FVB65582 GEX65576:GEX65582 GOT65576:GOT65582 GYP65576:GYP65582 HIL65576:HIL65582 HSH65576:HSH65582 ICD65576:ICD65582 ILZ65576:ILZ65582 IVV65576:IVV65582 JFR65576:JFR65582 JPN65576:JPN65582 JZJ65576:JZJ65582 KJF65576:KJF65582 KTB65576:KTB65582 LCX65576:LCX65582 LMT65576:LMT65582 LWP65576:LWP65582 MGL65576:MGL65582 MQH65576:MQH65582 NAD65576:NAD65582 NJZ65576:NJZ65582 NTV65576:NTV65582 ODR65576:ODR65582 ONN65576:ONN65582 OXJ65576:OXJ65582 PHF65576:PHF65582 PRB65576:PRB65582 QAX65576:QAX65582 QKT65576:QKT65582 QUP65576:QUP65582 REL65576:REL65582 ROH65576:ROH65582 RYD65576:RYD65582 SHZ65576:SHZ65582 SRV65576:SRV65582 TBR65576:TBR65582 TLN65576:TLN65582 TVJ65576:TVJ65582 UFF65576:UFF65582 UPB65576:UPB65582 UYX65576:UYX65582 VIT65576:VIT65582 VSP65576:VSP65582 WCL65576:WCL65582 WMH65576:WMH65582 WWD65576:WWD65582 V131112:V131118 JR131112:JR131118 TN131112:TN131118 ADJ131112:ADJ131118 ANF131112:ANF131118 AXB131112:AXB131118 BGX131112:BGX131118 BQT131112:BQT131118 CAP131112:CAP131118 CKL131112:CKL131118 CUH131112:CUH131118 DED131112:DED131118 DNZ131112:DNZ131118 DXV131112:DXV131118 EHR131112:EHR131118 ERN131112:ERN131118 FBJ131112:FBJ131118 FLF131112:FLF131118 FVB131112:FVB131118 GEX131112:GEX131118 GOT131112:GOT131118 GYP131112:GYP131118 HIL131112:HIL131118 HSH131112:HSH131118 ICD131112:ICD131118 ILZ131112:ILZ131118 IVV131112:IVV131118 JFR131112:JFR131118 JPN131112:JPN131118 JZJ131112:JZJ131118 KJF131112:KJF131118 KTB131112:KTB131118 LCX131112:LCX131118 LMT131112:LMT131118 LWP131112:LWP131118 MGL131112:MGL131118 MQH131112:MQH131118 NAD131112:NAD131118 NJZ131112:NJZ131118 NTV131112:NTV131118 ODR131112:ODR131118 ONN131112:ONN131118 OXJ131112:OXJ131118 PHF131112:PHF131118 PRB131112:PRB131118 QAX131112:QAX131118 QKT131112:QKT131118 QUP131112:QUP131118 REL131112:REL131118 ROH131112:ROH131118 RYD131112:RYD131118 SHZ131112:SHZ131118 SRV131112:SRV131118 TBR131112:TBR131118 TLN131112:TLN131118 TVJ131112:TVJ131118 UFF131112:UFF131118 UPB131112:UPB131118 UYX131112:UYX131118 VIT131112:VIT131118 VSP131112:VSP131118 WCL131112:WCL131118 WMH131112:WMH131118 WWD131112:WWD131118 V196648:V196654 JR196648:JR196654 TN196648:TN196654 ADJ196648:ADJ196654 ANF196648:ANF196654 AXB196648:AXB196654 BGX196648:BGX196654 BQT196648:BQT196654 CAP196648:CAP196654 CKL196648:CKL196654 CUH196648:CUH196654 DED196648:DED196654 DNZ196648:DNZ196654 DXV196648:DXV196654 EHR196648:EHR196654 ERN196648:ERN196654 FBJ196648:FBJ196654 FLF196648:FLF196654 FVB196648:FVB196654 GEX196648:GEX196654 GOT196648:GOT196654 GYP196648:GYP196654 HIL196648:HIL196654 HSH196648:HSH196654 ICD196648:ICD196654 ILZ196648:ILZ196654 IVV196648:IVV196654 JFR196648:JFR196654 JPN196648:JPN196654 JZJ196648:JZJ196654 KJF196648:KJF196654 KTB196648:KTB196654 LCX196648:LCX196654 LMT196648:LMT196654 LWP196648:LWP196654 MGL196648:MGL196654 MQH196648:MQH196654 NAD196648:NAD196654 NJZ196648:NJZ196654 NTV196648:NTV196654 ODR196648:ODR196654 ONN196648:ONN196654 OXJ196648:OXJ196654 PHF196648:PHF196654 PRB196648:PRB196654 QAX196648:QAX196654 QKT196648:QKT196654 QUP196648:QUP196654 REL196648:REL196654 ROH196648:ROH196654 RYD196648:RYD196654 SHZ196648:SHZ196654 SRV196648:SRV196654 TBR196648:TBR196654 TLN196648:TLN196654 TVJ196648:TVJ196654 UFF196648:UFF196654 UPB196648:UPB196654 UYX196648:UYX196654 VIT196648:VIT196654 VSP196648:VSP196654 WCL196648:WCL196654 WMH196648:WMH196654 WWD196648:WWD196654 V262184:V262190 JR262184:JR262190 TN262184:TN262190 ADJ262184:ADJ262190 ANF262184:ANF262190 AXB262184:AXB262190 BGX262184:BGX262190 BQT262184:BQT262190 CAP262184:CAP262190 CKL262184:CKL262190 CUH262184:CUH262190 DED262184:DED262190 DNZ262184:DNZ262190 DXV262184:DXV262190 EHR262184:EHR262190 ERN262184:ERN262190 FBJ262184:FBJ262190 FLF262184:FLF262190 FVB262184:FVB262190 GEX262184:GEX262190 GOT262184:GOT262190 GYP262184:GYP262190 HIL262184:HIL262190 HSH262184:HSH262190 ICD262184:ICD262190 ILZ262184:ILZ262190 IVV262184:IVV262190 JFR262184:JFR262190 JPN262184:JPN262190 JZJ262184:JZJ262190 KJF262184:KJF262190 KTB262184:KTB262190 LCX262184:LCX262190 LMT262184:LMT262190 LWP262184:LWP262190 MGL262184:MGL262190 MQH262184:MQH262190 NAD262184:NAD262190 NJZ262184:NJZ262190 NTV262184:NTV262190 ODR262184:ODR262190 ONN262184:ONN262190 OXJ262184:OXJ262190 PHF262184:PHF262190 PRB262184:PRB262190 QAX262184:QAX262190 QKT262184:QKT262190 QUP262184:QUP262190 REL262184:REL262190 ROH262184:ROH262190 RYD262184:RYD262190 SHZ262184:SHZ262190 SRV262184:SRV262190 TBR262184:TBR262190 TLN262184:TLN262190 TVJ262184:TVJ262190 UFF262184:UFF262190 UPB262184:UPB262190 UYX262184:UYX262190 VIT262184:VIT262190 VSP262184:VSP262190 WCL262184:WCL262190 WMH262184:WMH262190 WWD262184:WWD262190 V327720:V327726 JR327720:JR327726 TN327720:TN327726 ADJ327720:ADJ327726 ANF327720:ANF327726 AXB327720:AXB327726 BGX327720:BGX327726 BQT327720:BQT327726 CAP327720:CAP327726 CKL327720:CKL327726 CUH327720:CUH327726 DED327720:DED327726 DNZ327720:DNZ327726 DXV327720:DXV327726 EHR327720:EHR327726 ERN327720:ERN327726 FBJ327720:FBJ327726 FLF327720:FLF327726 FVB327720:FVB327726 GEX327720:GEX327726 GOT327720:GOT327726 GYP327720:GYP327726 HIL327720:HIL327726 HSH327720:HSH327726 ICD327720:ICD327726 ILZ327720:ILZ327726 IVV327720:IVV327726 JFR327720:JFR327726 JPN327720:JPN327726 JZJ327720:JZJ327726 KJF327720:KJF327726 KTB327720:KTB327726 LCX327720:LCX327726 LMT327720:LMT327726 LWP327720:LWP327726 MGL327720:MGL327726 MQH327720:MQH327726 NAD327720:NAD327726 NJZ327720:NJZ327726 NTV327720:NTV327726 ODR327720:ODR327726 ONN327720:ONN327726 OXJ327720:OXJ327726 PHF327720:PHF327726 PRB327720:PRB327726 QAX327720:QAX327726 QKT327720:QKT327726 QUP327720:QUP327726 REL327720:REL327726 ROH327720:ROH327726 RYD327720:RYD327726 SHZ327720:SHZ327726 SRV327720:SRV327726 TBR327720:TBR327726 TLN327720:TLN327726 TVJ327720:TVJ327726 UFF327720:UFF327726 UPB327720:UPB327726 UYX327720:UYX327726 VIT327720:VIT327726 VSP327720:VSP327726 WCL327720:WCL327726 WMH327720:WMH327726 WWD327720:WWD327726 V393256:V393262 JR393256:JR393262 TN393256:TN393262 ADJ393256:ADJ393262 ANF393256:ANF393262 AXB393256:AXB393262 BGX393256:BGX393262 BQT393256:BQT393262 CAP393256:CAP393262 CKL393256:CKL393262 CUH393256:CUH393262 DED393256:DED393262 DNZ393256:DNZ393262 DXV393256:DXV393262 EHR393256:EHR393262 ERN393256:ERN393262 FBJ393256:FBJ393262 FLF393256:FLF393262 FVB393256:FVB393262 GEX393256:GEX393262 GOT393256:GOT393262 GYP393256:GYP393262 HIL393256:HIL393262 HSH393256:HSH393262 ICD393256:ICD393262 ILZ393256:ILZ393262 IVV393256:IVV393262 JFR393256:JFR393262 JPN393256:JPN393262 JZJ393256:JZJ393262 KJF393256:KJF393262 KTB393256:KTB393262 LCX393256:LCX393262 LMT393256:LMT393262 LWP393256:LWP393262 MGL393256:MGL393262 MQH393256:MQH393262 NAD393256:NAD393262 NJZ393256:NJZ393262 NTV393256:NTV393262 ODR393256:ODR393262 ONN393256:ONN393262 OXJ393256:OXJ393262 PHF393256:PHF393262 PRB393256:PRB393262 QAX393256:QAX393262 QKT393256:QKT393262 QUP393256:QUP393262 REL393256:REL393262 ROH393256:ROH393262 RYD393256:RYD393262 SHZ393256:SHZ393262 SRV393256:SRV393262 TBR393256:TBR393262 TLN393256:TLN393262 TVJ393256:TVJ393262 UFF393256:UFF393262 UPB393256:UPB393262 UYX393256:UYX393262 VIT393256:VIT393262 VSP393256:VSP393262 WCL393256:WCL393262 WMH393256:WMH393262 WWD393256:WWD393262 V458792:V458798 JR458792:JR458798 TN458792:TN458798 ADJ458792:ADJ458798 ANF458792:ANF458798 AXB458792:AXB458798 BGX458792:BGX458798 BQT458792:BQT458798 CAP458792:CAP458798 CKL458792:CKL458798 CUH458792:CUH458798 DED458792:DED458798 DNZ458792:DNZ458798 DXV458792:DXV458798 EHR458792:EHR458798 ERN458792:ERN458798 FBJ458792:FBJ458798 FLF458792:FLF458798 FVB458792:FVB458798 GEX458792:GEX458798 GOT458792:GOT458798 GYP458792:GYP458798 HIL458792:HIL458798 HSH458792:HSH458798 ICD458792:ICD458798 ILZ458792:ILZ458798 IVV458792:IVV458798 JFR458792:JFR458798 JPN458792:JPN458798 JZJ458792:JZJ458798 KJF458792:KJF458798 KTB458792:KTB458798 LCX458792:LCX458798 LMT458792:LMT458798 LWP458792:LWP458798 MGL458792:MGL458798 MQH458792:MQH458798 NAD458792:NAD458798 NJZ458792:NJZ458798 NTV458792:NTV458798 ODR458792:ODR458798 ONN458792:ONN458798 OXJ458792:OXJ458798 PHF458792:PHF458798 PRB458792:PRB458798 QAX458792:QAX458798 QKT458792:QKT458798 QUP458792:QUP458798 REL458792:REL458798 ROH458792:ROH458798 RYD458792:RYD458798 SHZ458792:SHZ458798 SRV458792:SRV458798 TBR458792:TBR458798 TLN458792:TLN458798 TVJ458792:TVJ458798 UFF458792:UFF458798 UPB458792:UPB458798 UYX458792:UYX458798 VIT458792:VIT458798 VSP458792:VSP458798 WCL458792:WCL458798 WMH458792:WMH458798 WWD458792:WWD458798 V524328:V524334 JR524328:JR524334 TN524328:TN524334 ADJ524328:ADJ524334 ANF524328:ANF524334 AXB524328:AXB524334 BGX524328:BGX524334 BQT524328:BQT524334 CAP524328:CAP524334 CKL524328:CKL524334 CUH524328:CUH524334 DED524328:DED524334 DNZ524328:DNZ524334 DXV524328:DXV524334 EHR524328:EHR524334 ERN524328:ERN524334 FBJ524328:FBJ524334 FLF524328:FLF524334 FVB524328:FVB524334 GEX524328:GEX524334 GOT524328:GOT524334 GYP524328:GYP524334 HIL524328:HIL524334 HSH524328:HSH524334 ICD524328:ICD524334 ILZ524328:ILZ524334 IVV524328:IVV524334 JFR524328:JFR524334 JPN524328:JPN524334 JZJ524328:JZJ524334 KJF524328:KJF524334 KTB524328:KTB524334 LCX524328:LCX524334 LMT524328:LMT524334 LWP524328:LWP524334 MGL524328:MGL524334 MQH524328:MQH524334 NAD524328:NAD524334 NJZ524328:NJZ524334 NTV524328:NTV524334 ODR524328:ODR524334 ONN524328:ONN524334 OXJ524328:OXJ524334 PHF524328:PHF524334 PRB524328:PRB524334 QAX524328:QAX524334 QKT524328:QKT524334 QUP524328:QUP524334 REL524328:REL524334 ROH524328:ROH524334 RYD524328:RYD524334 SHZ524328:SHZ524334 SRV524328:SRV524334 TBR524328:TBR524334 TLN524328:TLN524334 TVJ524328:TVJ524334 UFF524328:UFF524334 UPB524328:UPB524334 UYX524328:UYX524334 VIT524328:VIT524334 VSP524328:VSP524334 WCL524328:WCL524334 WMH524328:WMH524334 WWD524328:WWD524334 V589864:V589870 JR589864:JR589870 TN589864:TN589870 ADJ589864:ADJ589870 ANF589864:ANF589870 AXB589864:AXB589870 BGX589864:BGX589870 BQT589864:BQT589870 CAP589864:CAP589870 CKL589864:CKL589870 CUH589864:CUH589870 DED589864:DED589870 DNZ589864:DNZ589870 DXV589864:DXV589870 EHR589864:EHR589870 ERN589864:ERN589870 FBJ589864:FBJ589870 FLF589864:FLF589870 FVB589864:FVB589870 GEX589864:GEX589870 GOT589864:GOT589870 GYP589864:GYP589870 HIL589864:HIL589870 HSH589864:HSH589870 ICD589864:ICD589870 ILZ589864:ILZ589870 IVV589864:IVV589870 JFR589864:JFR589870 JPN589864:JPN589870 JZJ589864:JZJ589870 KJF589864:KJF589870 KTB589864:KTB589870 LCX589864:LCX589870 LMT589864:LMT589870 LWP589864:LWP589870 MGL589864:MGL589870 MQH589864:MQH589870 NAD589864:NAD589870 NJZ589864:NJZ589870 NTV589864:NTV589870 ODR589864:ODR589870 ONN589864:ONN589870 OXJ589864:OXJ589870 PHF589864:PHF589870 PRB589864:PRB589870 QAX589864:QAX589870 QKT589864:QKT589870 QUP589864:QUP589870 REL589864:REL589870 ROH589864:ROH589870 RYD589864:RYD589870 SHZ589864:SHZ589870 SRV589864:SRV589870 TBR589864:TBR589870 TLN589864:TLN589870 TVJ589864:TVJ589870 UFF589864:UFF589870 UPB589864:UPB589870 UYX589864:UYX589870 VIT589864:VIT589870 VSP589864:VSP589870 WCL589864:WCL589870 WMH589864:WMH589870 WWD589864:WWD589870 V655400:V655406 JR655400:JR655406 TN655400:TN655406 ADJ655400:ADJ655406 ANF655400:ANF655406 AXB655400:AXB655406 BGX655400:BGX655406 BQT655400:BQT655406 CAP655400:CAP655406 CKL655400:CKL655406 CUH655400:CUH655406 DED655400:DED655406 DNZ655400:DNZ655406 DXV655400:DXV655406 EHR655400:EHR655406 ERN655400:ERN655406 FBJ655400:FBJ655406 FLF655400:FLF655406 FVB655400:FVB655406 GEX655400:GEX655406 GOT655400:GOT655406 GYP655400:GYP655406 HIL655400:HIL655406 HSH655400:HSH655406 ICD655400:ICD655406 ILZ655400:ILZ655406 IVV655400:IVV655406 JFR655400:JFR655406 JPN655400:JPN655406 JZJ655400:JZJ655406 KJF655400:KJF655406 KTB655400:KTB655406 LCX655400:LCX655406 LMT655400:LMT655406 LWP655400:LWP655406 MGL655400:MGL655406 MQH655400:MQH655406 NAD655400:NAD655406 NJZ655400:NJZ655406 NTV655400:NTV655406 ODR655400:ODR655406 ONN655400:ONN655406 OXJ655400:OXJ655406 PHF655400:PHF655406 PRB655400:PRB655406 QAX655400:QAX655406 QKT655400:QKT655406 QUP655400:QUP655406 REL655400:REL655406 ROH655400:ROH655406 RYD655400:RYD655406 SHZ655400:SHZ655406 SRV655400:SRV655406 TBR655400:TBR655406 TLN655400:TLN655406 TVJ655400:TVJ655406 UFF655400:UFF655406 UPB655400:UPB655406 UYX655400:UYX655406 VIT655400:VIT655406 VSP655400:VSP655406 WCL655400:WCL655406 WMH655400:WMH655406 WWD655400:WWD655406 V720936:V720942 JR720936:JR720942 TN720936:TN720942 ADJ720936:ADJ720942 ANF720936:ANF720942 AXB720936:AXB720942 BGX720936:BGX720942 BQT720936:BQT720942 CAP720936:CAP720942 CKL720936:CKL720942 CUH720936:CUH720942 DED720936:DED720942 DNZ720936:DNZ720942 DXV720936:DXV720942 EHR720936:EHR720942 ERN720936:ERN720942 FBJ720936:FBJ720942 FLF720936:FLF720942 FVB720936:FVB720942 GEX720936:GEX720942 GOT720936:GOT720942 GYP720936:GYP720942 HIL720936:HIL720942 HSH720936:HSH720942 ICD720936:ICD720942 ILZ720936:ILZ720942 IVV720936:IVV720942 JFR720936:JFR720942 JPN720936:JPN720942 JZJ720936:JZJ720942 KJF720936:KJF720942 KTB720936:KTB720942 LCX720936:LCX720942 LMT720936:LMT720942 LWP720936:LWP720942 MGL720936:MGL720942 MQH720936:MQH720942 NAD720936:NAD720942 NJZ720936:NJZ720942 NTV720936:NTV720942 ODR720936:ODR720942 ONN720936:ONN720942 OXJ720936:OXJ720942 PHF720936:PHF720942 PRB720936:PRB720942 QAX720936:QAX720942 QKT720936:QKT720942 QUP720936:QUP720942 REL720936:REL720942 ROH720936:ROH720942 RYD720936:RYD720942 SHZ720936:SHZ720942 SRV720936:SRV720942 TBR720936:TBR720942 TLN720936:TLN720942 TVJ720936:TVJ720942 UFF720936:UFF720942 UPB720936:UPB720942 UYX720936:UYX720942 VIT720936:VIT720942 VSP720936:VSP720942 WCL720936:WCL720942 WMH720936:WMH720942 WWD720936:WWD720942 V786472:V786478 JR786472:JR786478 TN786472:TN786478 ADJ786472:ADJ786478 ANF786472:ANF786478 AXB786472:AXB786478 BGX786472:BGX786478 BQT786472:BQT786478 CAP786472:CAP786478 CKL786472:CKL786478 CUH786472:CUH786478 DED786472:DED786478 DNZ786472:DNZ786478 DXV786472:DXV786478 EHR786472:EHR786478 ERN786472:ERN786478 FBJ786472:FBJ786478 FLF786472:FLF786478 FVB786472:FVB786478 GEX786472:GEX786478 GOT786472:GOT786478 GYP786472:GYP786478 HIL786472:HIL786478 HSH786472:HSH786478 ICD786472:ICD786478 ILZ786472:ILZ786478 IVV786472:IVV786478 JFR786472:JFR786478 JPN786472:JPN786478 JZJ786472:JZJ786478 KJF786472:KJF786478 KTB786472:KTB786478 LCX786472:LCX786478 LMT786472:LMT786478 LWP786472:LWP786478 MGL786472:MGL786478 MQH786472:MQH786478 NAD786472:NAD786478 NJZ786472:NJZ786478 NTV786472:NTV786478 ODR786472:ODR786478 ONN786472:ONN786478 OXJ786472:OXJ786478 PHF786472:PHF786478 PRB786472:PRB786478 QAX786472:QAX786478 QKT786472:QKT786478 QUP786472:QUP786478 REL786472:REL786478 ROH786472:ROH786478 RYD786472:RYD786478 SHZ786472:SHZ786478 SRV786472:SRV786478 TBR786472:TBR786478 TLN786472:TLN786478 TVJ786472:TVJ786478 UFF786472:UFF786478 UPB786472:UPB786478 UYX786472:UYX786478 VIT786472:VIT786478 VSP786472:VSP786478 WCL786472:WCL786478 WMH786472:WMH786478 WWD786472:WWD786478 V852008:V852014 JR852008:JR852014 TN852008:TN852014 ADJ852008:ADJ852014 ANF852008:ANF852014 AXB852008:AXB852014 BGX852008:BGX852014 BQT852008:BQT852014 CAP852008:CAP852014 CKL852008:CKL852014 CUH852008:CUH852014 DED852008:DED852014 DNZ852008:DNZ852014 DXV852008:DXV852014 EHR852008:EHR852014 ERN852008:ERN852014 FBJ852008:FBJ852014 FLF852008:FLF852014 FVB852008:FVB852014 GEX852008:GEX852014 GOT852008:GOT852014 GYP852008:GYP852014 HIL852008:HIL852014 HSH852008:HSH852014 ICD852008:ICD852014 ILZ852008:ILZ852014 IVV852008:IVV852014 JFR852008:JFR852014 JPN852008:JPN852014 JZJ852008:JZJ852014 KJF852008:KJF852014 KTB852008:KTB852014 LCX852008:LCX852014 LMT852008:LMT852014 LWP852008:LWP852014 MGL852008:MGL852014 MQH852008:MQH852014 NAD852008:NAD852014 NJZ852008:NJZ852014 NTV852008:NTV852014 ODR852008:ODR852014 ONN852008:ONN852014 OXJ852008:OXJ852014 PHF852008:PHF852014 PRB852008:PRB852014 QAX852008:QAX852014 QKT852008:QKT852014 QUP852008:QUP852014 REL852008:REL852014 ROH852008:ROH852014 RYD852008:RYD852014 SHZ852008:SHZ852014 SRV852008:SRV852014 TBR852008:TBR852014 TLN852008:TLN852014 TVJ852008:TVJ852014 UFF852008:UFF852014 UPB852008:UPB852014 UYX852008:UYX852014 VIT852008:VIT852014 VSP852008:VSP852014 WCL852008:WCL852014 WMH852008:WMH852014 WWD852008:WWD852014 V917544:V917550 JR917544:JR917550 TN917544:TN917550 ADJ917544:ADJ917550 ANF917544:ANF917550 AXB917544:AXB917550 BGX917544:BGX917550 BQT917544:BQT917550 CAP917544:CAP917550 CKL917544:CKL917550 CUH917544:CUH917550 DED917544:DED917550 DNZ917544:DNZ917550 DXV917544:DXV917550 EHR917544:EHR917550 ERN917544:ERN917550 FBJ917544:FBJ917550 FLF917544:FLF917550 FVB917544:FVB917550 GEX917544:GEX917550 GOT917544:GOT917550 GYP917544:GYP917550 HIL917544:HIL917550 HSH917544:HSH917550 ICD917544:ICD917550 ILZ917544:ILZ917550 IVV917544:IVV917550 JFR917544:JFR917550 JPN917544:JPN917550 JZJ917544:JZJ917550 KJF917544:KJF917550 KTB917544:KTB917550 LCX917544:LCX917550 LMT917544:LMT917550 LWP917544:LWP917550 MGL917544:MGL917550 MQH917544:MQH917550 NAD917544:NAD917550 NJZ917544:NJZ917550 NTV917544:NTV917550 ODR917544:ODR917550 ONN917544:ONN917550 OXJ917544:OXJ917550 PHF917544:PHF917550 PRB917544:PRB917550 QAX917544:QAX917550 QKT917544:QKT917550 QUP917544:QUP917550 REL917544:REL917550 ROH917544:ROH917550 RYD917544:RYD917550 SHZ917544:SHZ917550 SRV917544:SRV917550 TBR917544:TBR917550 TLN917544:TLN917550 TVJ917544:TVJ917550 UFF917544:UFF917550 UPB917544:UPB917550 UYX917544:UYX917550 VIT917544:VIT917550 VSP917544:VSP917550 WCL917544:WCL917550 WMH917544:WMH917550 WWD917544:WWD917550 V983080:V983086 JR983080:JR983086 TN983080:TN983086 ADJ983080:ADJ983086 ANF983080:ANF983086 AXB983080:AXB983086 BGX983080:BGX983086 BQT983080:BQT983086 CAP983080:CAP983086 CKL983080:CKL983086 CUH983080:CUH983086 DED983080:DED983086 DNZ983080:DNZ983086 DXV983080:DXV983086 EHR983080:EHR983086 ERN983080:ERN983086 FBJ983080:FBJ983086 FLF983080:FLF983086 FVB983080:FVB983086 GEX983080:GEX983086 GOT983080:GOT983086 GYP983080:GYP983086 HIL983080:HIL983086 HSH983080:HSH983086 ICD983080:ICD983086 ILZ983080:ILZ983086 IVV983080:IVV983086 JFR983080:JFR983086 JPN983080:JPN983086 JZJ983080:JZJ983086 KJF983080:KJF983086 KTB983080:KTB983086 LCX983080:LCX983086 LMT983080:LMT983086 LWP983080:LWP983086 MGL983080:MGL983086 MQH983080:MQH983086 NAD983080:NAD983086 NJZ983080:NJZ983086 NTV983080:NTV983086 ODR983080:ODR983086 ONN983080:ONN983086 OXJ983080:OXJ983086 PHF983080:PHF983086 PRB983080:PRB983086 QAX983080:QAX983086 QKT983080:QKT983086 QUP983080:QUP983086 REL983080:REL983086 ROH983080:ROH983086 RYD983080:RYD983086 SHZ983080:SHZ983086 SRV983080:SRV983086 TBR983080:TBR983086 TLN983080:TLN983086 TVJ983080:TVJ983086 UFF983080:UFF983086 UPB983080:UPB983086 UYX983080:UYX983086 VIT983080:VIT983086 VSP983080:VSP983086 WCL983080:WCL983086 WMH983080:WMH983086 WWD983080:WWD983086" xr:uid="{00000000-0002-0000-0300-000006000000}">
      <formula1>$AH$14:$AK$14</formula1>
    </dataValidation>
    <dataValidation type="list" allowBlank="1" showInputMessage="1" showErrorMessage="1" sqref="G40:G46 JC40:JC46 SY40:SY46 ACU40:ACU46 AMQ40:AMQ46 AWM40:AWM46 BGI40:BGI46 BQE40:BQE46 CAA40:CAA46 CJW40:CJW46 CTS40:CTS46 DDO40:DDO46 DNK40:DNK46 DXG40:DXG46 EHC40:EHC46 EQY40:EQY46 FAU40:FAU46 FKQ40:FKQ46 FUM40:FUM46 GEI40:GEI46 GOE40:GOE46 GYA40:GYA46 HHW40:HHW46 HRS40:HRS46 IBO40:IBO46 ILK40:ILK46 IVG40:IVG46 JFC40:JFC46 JOY40:JOY46 JYU40:JYU46 KIQ40:KIQ46 KSM40:KSM46 LCI40:LCI46 LME40:LME46 LWA40:LWA46 MFW40:MFW46 MPS40:MPS46 MZO40:MZO46 NJK40:NJK46 NTG40:NTG46 ODC40:ODC46 OMY40:OMY46 OWU40:OWU46 PGQ40:PGQ46 PQM40:PQM46 QAI40:QAI46 QKE40:QKE46 QUA40:QUA46 RDW40:RDW46 RNS40:RNS46 RXO40:RXO46 SHK40:SHK46 SRG40:SRG46 TBC40:TBC46 TKY40:TKY46 TUU40:TUU46 UEQ40:UEQ46 UOM40:UOM46 UYI40:UYI46 VIE40:VIE46 VSA40:VSA46 WBW40:WBW46 WLS40:WLS46 WVO40:WVO46 G65576:G65582 JC65576:JC65582 SY65576:SY65582 ACU65576:ACU65582 AMQ65576:AMQ65582 AWM65576:AWM65582 BGI65576:BGI65582 BQE65576:BQE65582 CAA65576:CAA65582 CJW65576:CJW65582 CTS65576:CTS65582 DDO65576:DDO65582 DNK65576:DNK65582 DXG65576:DXG65582 EHC65576:EHC65582 EQY65576:EQY65582 FAU65576:FAU65582 FKQ65576:FKQ65582 FUM65576:FUM65582 GEI65576:GEI65582 GOE65576:GOE65582 GYA65576:GYA65582 HHW65576:HHW65582 HRS65576:HRS65582 IBO65576:IBO65582 ILK65576:ILK65582 IVG65576:IVG65582 JFC65576:JFC65582 JOY65576:JOY65582 JYU65576:JYU65582 KIQ65576:KIQ65582 KSM65576:KSM65582 LCI65576:LCI65582 LME65576:LME65582 LWA65576:LWA65582 MFW65576:MFW65582 MPS65576:MPS65582 MZO65576:MZO65582 NJK65576:NJK65582 NTG65576:NTG65582 ODC65576:ODC65582 OMY65576:OMY65582 OWU65576:OWU65582 PGQ65576:PGQ65582 PQM65576:PQM65582 QAI65576:QAI65582 QKE65576:QKE65582 QUA65576:QUA65582 RDW65576:RDW65582 RNS65576:RNS65582 RXO65576:RXO65582 SHK65576:SHK65582 SRG65576:SRG65582 TBC65576:TBC65582 TKY65576:TKY65582 TUU65576:TUU65582 UEQ65576:UEQ65582 UOM65576:UOM65582 UYI65576:UYI65582 VIE65576:VIE65582 VSA65576:VSA65582 WBW65576:WBW65582 WLS65576:WLS65582 WVO65576:WVO65582 G131112:G131118 JC131112:JC131118 SY131112:SY131118 ACU131112:ACU131118 AMQ131112:AMQ131118 AWM131112:AWM131118 BGI131112:BGI131118 BQE131112:BQE131118 CAA131112:CAA131118 CJW131112:CJW131118 CTS131112:CTS131118 DDO131112:DDO131118 DNK131112:DNK131118 DXG131112:DXG131118 EHC131112:EHC131118 EQY131112:EQY131118 FAU131112:FAU131118 FKQ131112:FKQ131118 FUM131112:FUM131118 GEI131112:GEI131118 GOE131112:GOE131118 GYA131112:GYA131118 HHW131112:HHW131118 HRS131112:HRS131118 IBO131112:IBO131118 ILK131112:ILK131118 IVG131112:IVG131118 JFC131112:JFC131118 JOY131112:JOY131118 JYU131112:JYU131118 KIQ131112:KIQ131118 KSM131112:KSM131118 LCI131112:LCI131118 LME131112:LME131118 LWA131112:LWA131118 MFW131112:MFW131118 MPS131112:MPS131118 MZO131112:MZO131118 NJK131112:NJK131118 NTG131112:NTG131118 ODC131112:ODC131118 OMY131112:OMY131118 OWU131112:OWU131118 PGQ131112:PGQ131118 PQM131112:PQM131118 QAI131112:QAI131118 QKE131112:QKE131118 QUA131112:QUA131118 RDW131112:RDW131118 RNS131112:RNS131118 RXO131112:RXO131118 SHK131112:SHK131118 SRG131112:SRG131118 TBC131112:TBC131118 TKY131112:TKY131118 TUU131112:TUU131118 UEQ131112:UEQ131118 UOM131112:UOM131118 UYI131112:UYI131118 VIE131112:VIE131118 VSA131112:VSA131118 WBW131112:WBW131118 WLS131112:WLS131118 WVO131112:WVO131118 G196648:G196654 JC196648:JC196654 SY196648:SY196654 ACU196648:ACU196654 AMQ196648:AMQ196654 AWM196648:AWM196654 BGI196648:BGI196654 BQE196648:BQE196654 CAA196648:CAA196654 CJW196648:CJW196654 CTS196648:CTS196654 DDO196648:DDO196654 DNK196648:DNK196654 DXG196648:DXG196654 EHC196648:EHC196654 EQY196648:EQY196654 FAU196648:FAU196654 FKQ196648:FKQ196654 FUM196648:FUM196654 GEI196648:GEI196654 GOE196648:GOE196654 GYA196648:GYA196654 HHW196648:HHW196654 HRS196648:HRS196654 IBO196648:IBO196654 ILK196648:ILK196654 IVG196648:IVG196654 JFC196648:JFC196654 JOY196648:JOY196654 JYU196648:JYU196654 KIQ196648:KIQ196654 KSM196648:KSM196654 LCI196648:LCI196654 LME196648:LME196654 LWA196648:LWA196654 MFW196648:MFW196654 MPS196648:MPS196654 MZO196648:MZO196654 NJK196648:NJK196654 NTG196648:NTG196654 ODC196648:ODC196654 OMY196648:OMY196654 OWU196648:OWU196654 PGQ196648:PGQ196654 PQM196648:PQM196654 QAI196648:QAI196654 QKE196648:QKE196654 QUA196648:QUA196654 RDW196648:RDW196654 RNS196648:RNS196654 RXO196648:RXO196654 SHK196648:SHK196654 SRG196648:SRG196654 TBC196648:TBC196654 TKY196648:TKY196654 TUU196648:TUU196654 UEQ196648:UEQ196654 UOM196648:UOM196654 UYI196648:UYI196654 VIE196648:VIE196654 VSA196648:VSA196654 WBW196648:WBW196654 WLS196648:WLS196654 WVO196648:WVO196654 G262184:G262190 JC262184:JC262190 SY262184:SY262190 ACU262184:ACU262190 AMQ262184:AMQ262190 AWM262184:AWM262190 BGI262184:BGI262190 BQE262184:BQE262190 CAA262184:CAA262190 CJW262184:CJW262190 CTS262184:CTS262190 DDO262184:DDO262190 DNK262184:DNK262190 DXG262184:DXG262190 EHC262184:EHC262190 EQY262184:EQY262190 FAU262184:FAU262190 FKQ262184:FKQ262190 FUM262184:FUM262190 GEI262184:GEI262190 GOE262184:GOE262190 GYA262184:GYA262190 HHW262184:HHW262190 HRS262184:HRS262190 IBO262184:IBO262190 ILK262184:ILK262190 IVG262184:IVG262190 JFC262184:JFC262190 JOY262184:JOY262190 JYU262184:JYU262190 KIQ262184:KIQ262190 KSM262184:KSM262190 LCI262184:LCI262190 LME262184:LME262190 LWA262184:LWA262190 MFW262184:MFW262190 MPS262184:MPS262190 MZO262184:MZO262190 NJK262184:NJK262190 NTG262184:NTG262190 ODC262184:ODC262190 OMY262184:OMY262190 OWU262184:OWU262190 PGQ262184:PGQ262190 PQM262184:PQM262190 QAI262184:QAI262190 QKE262184:QKE262190 QUA262184:QUA262190 RDW262184:RDW262190 RNS262184:RNS262190 RXO262184:RXO262190 SHK262184:SHK262190 SRG262184:SRG262190 TBC262184:TBC262190 TKY262184:TKY262190 TUU262184:TUU262190 UEQ262184:UEQ262190 UOM262184:UOM262190 UYI262184:UYI262190 VIE262184:VIE262190 VSA262184:VSA262190 WBW262184:WBW262190 WLS262184:WLS262190 WVO262184:WVO262190 G327720:G327726 JC327720:JC327726 SY327720:SY327726 ACU327720:ACU327726 AMQ327720:AMQ327726 AWM327720:AWM327726 BGI327720:BGI327726 BQE327720:BQE327726 CAA327720:CAA327726 CJW327720:CJW327726 CTS327720:CTS327726 DDO327720:DDO327726 DNK327720:DNK327726 DXG327720:DXG327726 EHC327720:EHC327726 EQY327720:EQY327726 FAU327720:FAU327726 FKQ327720:FKQ327726 FUM327720:FUM327726 GEI327720:GEI327726 GOE327720:GOE327726 GYA327720:GYA327726 HHW327720:HHW327726 HRS327720:HRS327726 IBO327720:IBO327726 ILK327720:ILK327726 IVG327720:IVG327726 JFC327720:JFC327726 JOY327720:JOY327726 JYU327720:JYU327726 KIQ327720:KIQ327726 KSM327720:KSM327726 LCI327720:LCI327726 LME327720:LME327726 LWA327720:LWA327726 MFW327720:MFW327726 MPS327720:MPS327726 MZO327720:MZO327726 NJK327720:NJK327726 NTG327720:NTG327726 ODC327720:ODC327726 OMY327720:OMY327726 OWU327720:OWU327726 PGQ327720:PGQ327726 PQM327720:PQM327726 QAI327720:QAI327726 QKE327720:QKE327726 QUA327720:QUA327726 RDW327720:RDW327726 RNS327720:RNS327726 RXO327720:RXO327726 SHK327720:SHK327726 SRG327720:SRG327726 TBC327720:TBC327726 TKY327720:TKY327726 TUU327720:TUU327726 UEQ327720:UEQ327726 UOM327720:UOM327726 UYI327720:UYI327726 VIE327720:VIE327726 VSA327720:VSA327726 WBW327720:WBW327726 WLS327720:WLS327726 WVO327720:WVO327726 G393256:G393262 JC393256:JC393262 SY393256:SY393262 ACU393256:ACU393262 AMQ393256:AMQ393262 AWM393256:AWM393262 BGI393256:BGI393262 BQE393256:BQE393262 CAA393256:CAA393262 CJW393256:CJW393262 CTS393256:CTS393262 DDO393256:DDO393262 DNK393256:DNK393262 DXG393256:DXG393262 EHC393256:EHC393262 EQY393256:EQY393262 FAU393256:FAU393262 FKQ393256:FKQ393262 FUM393256:FUM393262 GEI393256:GEI393262 GOE393256:GOE393262 GYA393256:GYA393262 HHW393256:HHW393262 HRS393256:HRS393262 IBO393256:IBO393262 ILK393256:ILK393262 IVG393256:IVG393262 JFC393256:JFC393262 JOY393256:JOY393262 JYU393256:JYU393262 KIQ393256:KIQ393262 KSM393256:KSM393262 LCI393256:LCI393262 LME393256:LME393262 LWA393256:LWA393262 MFW393256:MFW393262 MPS393256:MPS393262 MZO393256:MZO393262 NJK393256:NJK393262 NTG393256:NTG393262 ODC393256:ODC393262 OMY393256:OMY393262 OWU393256:OWU393262 PGQ393256:PGQ393262 PQM393256:PQM393262 QAI393256:QAI393262 QKE393256:QKE393262 QUA393256:QUA393262 RDW393256:RDW393262 RNS393256:RNS393262 RXO393256:RXO393262 SHK393256:SHK393262 SRG393256:SRG393262 TBC393256:TBC393262 TKY393256:TKY393262 TUU393256:TUU393262 UEQ393256:UEQ393262 UOM393256:UOM393262 UYI393256:UYI393262 VIE393256:VIE393262 VSA393256:VSA393262 WBW393256:WBW393262 WLS393256:WLS393262 WVO393256:WVO393262 G458792:G458798 JC458792:JC458798 SY458792:SY458798 ACU458792:ACU458798 AMQ458792:AMQ458798 AWM458792:AWM458798 BGI458792:BGI458798 BQE458792:BQE458798 CAA458792:CAA458798 CJW458792:CJW458798 CTS458792:CTS458798 DDO458792:DDO458798 DNK458792:DNK458798 DXG458792:DXG458798 EHC458792:EHC458798 EQY458792:EQY458798 FAU458792:FAU458798 FKQ458792:FKQ458798 FUM458792:FUM458798 GEI458792:GEI458798 GOE458792:GOE458798 GYA458792:GYA458798 HHW458792:HHW458798 HRS458792:HRS458798 IBO458792:IBO458798 ILK458792:ILK458798 IVG458792:IVG458798 JFC458792:JFC458798 JOY458792:JOY458798 JYU458792:JYU458798 KIQ458792:KIQ458798 KSM458792:KSM458798 LCI458792:LCI458798 LME458792:LME458798 LWA458792:LWA458798 MFW458792:MFW458798 MPS458792:MPS458798 MZO458792:MZO458798 NJK458792:NJK458798 NTG458792:NTG458798 ODC458792:ODC458798 OMY458792:OMY458798 OWU458792:OWU458798 PGQ458792:PGQ458798 PQM458792:PQM458798 QAI458792:QAI458798 QKE458792:QKE458798 QUA458792:QUA458798 RDW458792:RDW458798 RNS458792:RNS458798 RXO458792:RXO458798 SHK458792:SHK458798 SRG458792:SRG458798 TBC458792:TBC458798 TKY458792:TKY458798 TUU458792:TUU458798 UEQ458792:UEQ458798 UOM458792:UOM458798 UYI458792:UYI458798 VIE458792:VIE458798 VSA458792:VSA458798 WBW458792:WBW458798 WLS458792:WLS458798 WVO458792:WVO458798 G524328:G524334 JC524328:JC524334 SY524328:SY524334 ACU524328:ACU524334 AMQ524328:AMQ524334 AWM524328:AWM524334 BGI524328:BGI524334 BQE524328:BQE524334 CAA524328:CAA524334 CJW524328:CJW524334 CTS524328:CTS524334 DDO524328:DDO524334 DNK524328:DNK524334 DXG524328:DXG524334 EHC524328:EHC524334 EQY524328:EQY524334 FAU524328:FAU524334 FKQ524328:FKQ524334 FUM524328:FUM524334 GEI524328:GEI524334 GOE524328:GOE524334 GYA524328:GYA524334 HHW524328:HHW524334 HRS524328:HRS524334 IBO524328:IBO524334 ILK524328:ILK524334 IVG524328:IVG524334 JFC524328:JFC524334 JOY524328:JOY524334 JYU524328:JYU524334 KIQ524328:KIQ524334 KSM524328:KSM524334 LCI524328:LCI524334 LME524328:LME524334 LWA524328:LWA524334 MFW524328:MFW524334 MPS524328:MPS524334 MZO524328:MZO524334 NJK524328:NJK524334 NTG524328:NTG524334 ODC524328:ODC524334 OMY524328:OMY524334 OWU524328:OWU524334 PGQ524328:PGQ524334 PQM524328:PQM524334 QAI524328:QAI524334 QKE524328:QKE524334 QUA524328:QUA524334 RDW524328:RDW524334 RNS524328:RNS524334 RXO524328:RXO524334 SHK524328:SHK524334 SRG524328:SRG524334 TBC524328:TBC524334 TKY524328:TKY524334 TUU524328:TUU524334 UEQ524328:UEQ524334 UOM524328:UOM524334 UYI524328:UYI524334 VIE524328:VIE524334 VSA524328:VSA524334 WBW524328:WBW524334 WLS524328:WLS524334 WVO524328:WVO524334 G589864:G589870 JC589864:JC589870 SY589864:SY589870 ACU589864:ACU589870 AMQ589864:AMQ589870 AWM589864:AWM589870 BGI589864:BGI589870 BQE589864:BQE589870 CAA589864:CAA589870 CJW589864:CJW589870 CTS589864:CTS589870 DDO589864:DDO589870 DNK589864:DNK589870 DXG589864:DXG589870 EHC589864:EHC589870 EQY589864:EQY589870 FAU589864:FAU589870 FKQ589864:FKQ589870 FUM589864:FUM589870 GEI589864:GEI589870 GOE589864:GOE589870 GYA589864:GYA589870 HHW589864:HHW589870 HRS589864:HRS589870 IBO589864:IBO589870 ILK589864:ILK589870 IVG589864:IVG589870 JFC589864:JFC589870 JOY589864:JOY589870 JYU589864:JYU589870 KIQ589864:KIQ589870 KSM589864:KSM589870 LCI589864:LCI589870 LME589864:LME589870 LWA589864:LWA589870 MFW589864:MFW589870 MPS589864:MPS589870 MZO589864:MZO589870 NJK589864:NJK589870 NTG589864:NTG589870 ODC589864:ODC589870 OMY589864:OMY589870 OWU589864:OWU589870 PGQ589864:PGQ589870 PQM589864:PQM589870 QAI589864:QAI589870 QKE589864:QKE589870 QUA589864:QUA589870 RDW589864:RDW589870 RNS589864:RNS589870 RXO589864:RXO589870 SHK589864:SHK589870 SRG589864:SRG589870 TBC589864:TBC589870 TKY589864:TKY589870 TUU589864:TUU589870 UEQ589864:UEQ589870 UOM589864:UOM589870 UYI589864:UYI589870 VIE589864:VIE589870 VSA589864:VSA589870 WBW589864:WBW589870 WLS589864:WLS589870 WVO589864:WVO589870 G655400:G655406 JC655400:JC655406 SY655400:SY655406 ACU655400:ACU655406 AMQ655400:AMQ655406 AWM655400:AWM655406 BGI655400:BGI655406 BQE655400:BQE655406 CAA655400:CAA655406 CJW655400:CJW655406 CTS655400:CTS655406 DDO655400:DDO655406 DNK655400:DNK655406 DXG655400:DXG655406 EHC655400:EHC655406 EQY655400:EQY655406 FAU655400:FAU655406 FKQ655400:FKQ655406 FUM655400:FUM655406 GEI655400:GEI655406 GOE655400:GOE655406 GYA655400:GYA655406 HHW655400:HHW655406 HRS655400:HRS655406 IBO655400:IBO655406 ILK655400:ILK655406 IVG655400:IVG655406 JFC655400:JFC655406 JOY655400:JOY655406 JYU655400:JYU655406 KIQ655400:KIQ655406 KSM655400:KSM655406 LCI655400:LCI655406 LME655400:LME655406 LWA655400:LWA655406 MFW655400:MFW655406 MPS655400:MPS655406 MZO655400:MZO655406 NJK655400:NJK655406 NTG655400:NTG655406 ODC655400:ODC655406 OMY655400:OMY655406 OWU655400:OWU655406 PGQ655400:PGQ655406 PQM655400:PQM655406 QAI655400:QAI655406 QKE655400:QKE655406 QUA655400:QUA655406 RDW655400:RDW655406 RNS655400:RNS655406 RXO655400:RXO655406 SHK655400:SHK655406 SRG655400:SRG655406 TBC655400:TBC655406 TKY655400:TKY655406 TUU655400:TUU655406 UEQ655400:UEQ655406 UOM655400:UOM655406 UYI655400:UYI655406 VIE655400:VIE655406 VSA655400:VSA655406 WBW655400:WBW655406 WLS655400:WLS655406 WVO655400:WVO655406 G720936:G720942 JC720936:JC720942 SY720936:SY720942 ACU720936:ACU720942 AMQ720936:AMQ720942 AWM720936:AWM720942 BGI720936:BGI720942 BQE720936:BQE720942 CAA720936:CAA720942 CJW720936:CJW720942 CTS720936:CTS720942 DDO720936:DDO720942 DNK720936:DNK720942 DXG720936:DXG720942 EHC720936:EHC720942 EQY720936:EQY720942 FAU720936:FAU720942 FKQ720936:FKQ720942 FUM720936:FUM720942 GEI720936:GEI720942 GOE720936:GOE720942 GYA720936:GYA720942 HHW720936:HHW720942 HRS720936:HRS720942 IBO720936:IBO720942 ILK720936:ILK720942 IVG720936:IVG720942 JFC720936:JFC720942 JOY720936:JOY720942 JYU720936:JYU720942 KIQ720936:KIQ720942 KSM720936:KSM720942 LCI720936:LCI720942 LME720936:LME720942 LWA720936:LWA720942 MFW720936:MFW720942 MPS720936:MPS720942 MZO720936:MZO720942 NJK720936:NJK720942 NTG720936:NTG720942 ODC720936:ODC720942 OMY720936:OMY720942 OWU720936:OWU720942 PGQ720936:PGQ720942 PQM720936:PQM720942 QAI720936:QAI720942 QKE720936:QKE720942 QUA720936:QUA720942 RDW720936:RDW720942 RNS720936:RNS720942 RXO720936:RXO720942 SHK720936:SHK720942 SRG720936:SRG720942 TBC720936:TBC720942 TKY720936:TKY720942 TUU720936:TUU720942 UEQ720936:UEQ720942 UOM720936:UOM720942 UYI720936:UYI720942 VIE720936:VIE720942 VSA720936:VSA720942 WBW720936:WBW720942 WLS720936:WLS720942 WVO720936:WVO720942 G786472:G786478 JC786472:JC786478 SY786472:SY786478 ACU786472:ACU786478 AMQ786472:AMQ786478 AWM786472:AWM786478 BGI786472:BGI786478 BQE786472:BQE786478 CAA786472:CAA786478 CJW786472:CJW786478 CTS786472:CTS786478 DDO786472:DDO786478 DNK786472:DNK786478 DXG786472:DXG786478 EHC786472:EHC786478 EQY786472:EQY786478 FAU786472:FAU786478 FKQ786472:FKQ786478 FUM786472:FUM786478 GEI786472:GEI786478 GOE786472:GOE786478 GYA786472:GYA786478 HHW786472:HHW786478 HRS786472:HRS786478 IBO786472:IBO786478 ILK786472:ILK786478 IVG786472:IVG786478 JFC786472:JFC786478 JOY786472:JOY786478 JYU786472:JYU786478 KIQ786472:KIQ786478 KSM786472:KSM786478 LCI786472:LCI786478 LME786472:LME786478 LWA786472:LWA786478 MFW786472:MFW786478 MPS786472:MPS786478 MZO786472:MZO786478 NJK786472:NJK786478 NTG786472:NTG786478 ODC786472:ODC786478 OMY786472:OMY786478 OWU786472:OWU786478 PGQ786472:PGQ786478 PQM786472:PQM786478 QAI786472:QAI786478 QKE786472:QKE786478 QUA786472:QUA786478 RDW786472:RDW786478 RNS786472:RNS786478 RXO786472:RXO786478 SHK786472:SHK786478 SRG786472:SRG786478 TBC786472:TBC786478 TKY786472:TKY786478 TUU786472:TUU786478 UEQ786472:UEQ786478 UOM786472:UOM786478 UYI786472:UYI786478 VIE786472:VIE786478 VSA786472:VSA786478 WBW786472:WBW786478 WLS786472:WLS786478 WVO786472:WVO786478 G852008:G852014 JC852008:JC852014 SY852008:SY852014 ACU852008:ACU852014 AMQ852008:AMQ852014 AWM852008:AWM852014 BGI852008:BGI852014 BQE852008:BQE852014 CAA852008:CAA852014 CJW852008:CJW852014 CTS852008:CTS852014 DDO852008:DDO852014 DNK852008:DNK852014 DXG852008:DXG852014 EHC852008:EHC852014 EQY852008:EQY852014 FAU852008:FAU852014 FKQ852008:FKQ852014 FUM852008:FUM852014 GEI852008:GEI852014 GOE852008:GOE852014 GYA852008:GYA852014 HHW852008:HHW852014 HRS852008:HRS852014 IBO852008:IBO852014 ILK852008:ILK852014 IVG852008:IVG852014 JFC852008:JFC852014 JOY852008:JOY852014 JYU852008:JYU852014 KIQ852008:KIQ852014 KSM852008:KSM852014 LCI852008:LCI852014 LME852008:LME852014 LWA852008:LWA852014 MFW852008:MFW852014 MPS852008:MPS852014 MZO852008:MZO852014 NJK852008:NJK852014 NTG852008:NTG852014 ODC852008:ODC852014 OMY852008:OMY852014 OWU852008:OWU852014 PGQ852008:PGQ852014 PQM852008:PQM852014 QAI852008:QAI852014 QKE852008:QKE852014 QUA852008:QUA852014 RDW852008:RDW852014 RNS852008:RNS852014 RXO852008:RXO852014 SHK852008:SHK852014 SRG852008:SRG852014 TBC852008:TBC852014 TKY852008:TKY852014 TUU852008:TUU852014 UEQ852008:UEQ852014 UOM852008:UOM852014 UYI852008:UYI852014 VIE852008:VIE852014 VSA852008:VSA852014 WBW852008:WBW852014 WLS852008:WLS852014 WVO852008:WVO852014 G917544:G917550 JC917544:JC917550 SY917544:SY917550 ACU917544:ACU917550 AMQ917544:AMQ917550 AWM917544:AWM917550 BGI917544:BGI917550 BQE917544:BQE917550 CAA917544:CAA917550 CJW917544:CJW917550 CTS917544:CTS917550 DDO917544:DDO917550 DNK917544:DNK917550 DXG917544:DXG917550 EHC917544:EHC917550 EQY917544:EQY917550 FAU917544:FAU917550 FKQ917544:FKQ917550 FUM917544:FUM917550 GEI917544:GEI917550 GOE917544:GOE917550 GYA917544:GYA917550 HHW917544:HHW917550 HRS917544:HRS917550 IBO917544:IBO917550 ILK917544:ILK917550 IVG917544:IVG917550 JFC917544:JFC917550 JOY917544:JOY917550 JYU917544:JYU917550 KIQ917544:KIQ917550 KSM917544:KSM917550 LCI917544:LCI917550 LME917544:LME917550 LWA917544:LWA917550 MFW917544:MFW917550 MPS917544:MPS917550 MZO917544:MZO917550 NJK917544:NJK917550 NTG917544:NTG917550 ODC917544:ODC917550 OMY917544:OMY917550 OWU917544:OWU917550 PGQ917544:PGQ917550 PQM917544:PQM917550 QAI917544:QAI917550 QKE917544:QKE917550 QUA917544:QUA917550 RDW917544:RDW917550 RNS917544:RNS917550 RXO917544:RXO917550 SHK917544:SHK917550 SRG917544:SRG917550 TBC917544:TBC917550 TKY917544:TKY917550 TUU917544:TUU917550 UEQ917544:UEQ917550 UOM917544:UOM917550 UYI917544:UYI917550 VIE917544:VIE917550 VSA917544:VSA917550 WBW917544:WBW917550 WLS917544:WLS917550 WVO917544:WVO917550 G983080:G983086 JC983080:JC983086 SY983080:SY983086 ACU983080:ACU983086 AMQ983080:AMQ983086 AWM983080:AWM983086 BGI983080:BGI983086 BQE983080:BQE983086 CAA983080:CAA983086 CJW983080:CJW983086 CTS983080:CTS983086 DDO983080:DDO983086 DNK983080:DNK983086 DXG983080:DXG983086 EHC983080:EHC983086 EQY983080:EQY983086 FAU983080:FAU983086 FKQ983080:FKQ983086 FUM983080:FUM983086 GEI983080:GEI983086 GOE983080:GOE983086 GYA983080:GYA983086 HHW983080:HHW983086 HRS983080:HRS983086 IBO983080:IBO983086 ILK983080:ILK983086 IVG983080:IVG983086 JFC983080:JFC983086 JOY983080:JOY983086 JYU983080:JYU983086 KIQ983080:KIQ983086 KSM983080:KSM983086 LCI983080:LCI983086 LME983080:LME983086 LWA983080:LWA983086 MFW983080:MFW983086 MPS983080:MPS983086 MZO983080:MZO983086 NJK983080:NJK983086 NTG983080:NTG983086 ODC983080:ODC983086 OMY983080:OMY983086 OWU983080:OWU983086 PGQ983080:PGQ983086 PQM983080:PQM983086 QAI983080:QAI983086 QKE983080:QKE983086 QUA983080:QUA983086 RDW983080:RDW983086 RNS983080:RNS983086 RXO983080:RXO983086 SHK983080:SHK983086 SRG983080:SRG983086 TBC983080:TBC983086 TKY983080:TKY983086 TUU983080:TUU983086 UEQ983080:UEQ983086 UOM983080:UOM983086 UYI983080:UYI983086 VIE983080:VIE983086 VSA983080:VSA983086 WBW983080:WBW983086 WLS983080:WLS983086 WVO983080:WVO983086" xr:uid="{00000000-0002-0000-0300-000007000000}">
      <formula1>$AL$2:$AL$6</formula1>
    </dataValidation>
    <dataValidation type="list" allowBlank="1" showInputMessage="1" showErrorMessage="1" sqref="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xr:uid="{00000000-0002-0000-0300-000008000000}">
      <formula1>$AH$9:$AJ$9</formula1>
    </dataValidation>
    <dataValidation type="list" allowBlank="1" showInputMessage="1" showErrorMessage="1" sqref="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M65576 JI65576 TE65576 ADA65576 AMW65576 AWS65576 BGO65576 BQK65576 CAG65576 CKC65576 CTY65576 DDU65576 DNQ65576 DXM65576 EHI65576 ERE65576 FBA65576 FKW65576 FUS65576 GEO65576 GOK65576 GYG65576 HIC65576 HRY65576 IBU65576 ILQ65576 IVM65576 JFI65576 JPE65576 JZA65576 KIW65576 KSS65576 LCO65576 LMK65576 LWG65576 MGC65576 MPY65576 MZU65576 NJQ65576 NTM65576 ODI65576 ONE65576 OXA65576 PGW65576 PQS65576 QAO65576 QKK65576 QUG65576 REC65576 RNY65576 RXU65576 SHQ65576 SRM65576 TBI65576 TLE65576 TVA65576 UEW65576 UOS65576 UYO65576 VIK65576 VSG65576 WCC65576 WLY65576 WVU65576 M131112 JI131112 TE131112 ADA131112 AMW131112 AWS131112 BGO131112 BQK131112 CAG131112 CKC131112 CTY131112 DDU131112 DNQ131112 DXM131112 EHI131112 ERE131112 FBA131112 FKW131112 FUS131112 GEO131112 GOK131112 GYG131112 HIC131112 HRY131112 IBU131112 ILQ131112 IVM131112 JFI131112 JPE131112 JZA131112 KIW131112 KSS131112 LCO131112 LMK131112 LWG131112 MGC131112 MPY131112 MZU131112 NJQ131112 NTM131112 ODI131112 ONE131112 OXA131112 PGW131112 PQS131112 QAO131112 QKK131112 QUG131112 REC131112 RNY131112 RXU131112 SHQ131112 SRM131112 TBI131112 TLE131112 TVA131112 UEW131112 UOS131112 UYO131112 VIK131112 VSG131112 WCC131112 WLY131112 WVU131112 M196648 JI196648 TE196648 ADA196648 AMW196648 AWS196648 BGO196648 BQK196648 CAG196648 CKC196648 CTY196648 DDU196648 DNQ196648 DXM196648 EHI196648 ERE196648 FBA196648 FKW196648 FUS196648 GEO196648 GOK196648 GYG196648 HIC196648 HRY196648 IBU196648 ILQ196648 IVM196648 JFI196648 JPE196648 JZA196648 KIW196648 KSS196648 LCO196648 LMK196648 LWG196648 MGC196648 MPY196648 MZU196648 NJQ196648 NTM196648 ODI196648 ONE196648 OXA196648 PGW196648 PQS196648 QAO196648 QKK196648 QUG196648 REC196648 RNY196648 RXU196648 SHQ196648 SRM196648 TBI196648 TLE196648 TVA196648 UEW196648 UOS196648 UYO196648 VIK196648 VSG196648 WCC196648 WLY196648 WVU196648 M262184 JI262184 TE262184 ADA262184 AMW262184 AWS262184 BGO262184 BQK262184 CAG262184 CKC262184 CTY262184 DDU262184 DNQ262184 DXM262184 EHI262184 ERE262184 FBA262184 FKW262184 FUS262184 GEO262184 GOK262184 GYG262184 HIC262184 HRY262184 IBU262184 ILQ262184 IVM262184 JFI262184 JPE262184 JZA262184 KIW262184 KSS262184 LCO262184 LMK262184 LWG262184 MGC262184 MPY262184 MZU262184 NJQ262184 NTM262184 ODI262184 ONE262184 OXA262184 PGW262184 PQS262184 QAO262184 QKK262184 QUG262184 REC262184 RNY262184 RXU262184 SHQ262184 SRM262184 TBI262184 TLE262184 TVA262184 UEW262184 UOS262184 UYO262184 VIK262184 VSG262184 WCC262184 WLY262184 WVU262184 M327720 JI327720 TE327720 ADA327720 AMW327720 AWS327720 BGO327720 BQK327720 CAG327720 CKC327720 CTY327720 DDU327720 DNQ327720 DXM327720 EHI327720 ERE327720 FBA327720 FKW327720 FUS327720 GEO327720 GOK327720 GYG327720 HIC327720 HRY327720 IBU327720 ILQ327720 IVM327720 JFI327720 JPE327720 JZA327720 KIW327720 KSS327720 LCO327720 LMK327720 LWG327720 MGC327720 MPY327720 MZU327720 NJQ327720 NTM327720 ODI327720 ONE327720 OXA327720 PGW327720 PQS327720 QAO327720 QKK327720 QUG327720 REC327720 RNY327720 RXU327720 SHQ327720 SRM327720 TBI327720 TLE327720 TVA327720 UEW327720 UOS327720 UYO327720 VIK327720 VSG327720 WCC327720 WLY327720 WVU327720 M393256 JI393256 TE393256 ADA393256 AMW393256 AWS393256 BGO393256 BQK393256 CAG393256 CKC393256 CTY393256 DDU393256 DNQ393256 DXM393256 EHI393256 ERE393256 FBA393256 FKW393256 FUS393256 GEO393256 GOK393256 GYG393256 HIC393256 HRY393256 IBU393256 ILQ393256 IVM393256 JFI393256 JPE393256 JZA393256 KIW393256 KSS393256 LCO393256 LMK393256 LWG393256 MGC393256 MPY393256 MZU393256 NJQ393256 NTM393256 ODI393256 ONE393256 OXA393256 PGW393256 PQS393256 QAO393256 QKK393256 QUG393256 REC393256 RNY393256 RXU393256 SHQ393256 SRM393256 TBI393256 TLE393256 TVA393256 UEW393256 UOS393256 UYO393256 VIK393256 VSG393256 WCC393256 WLY393256 WVU393256 M458792 JI458792 TE458792 ADA458792 AMW458792 AWS458792 BGO458792 BQK458792 CAG458792 CKC458792 CTY458792 DDU458792 DNQ458792 DXM458792 EHI458792 ERE458792 FBA458792 FKW458792 FUS458792 GEO458792 GOK458792 GYG458792 HIC458792 HRY458792 IBU458792 ILQ458792 IVM458792 JFI458792 JPE458792 JZA458792 KIW458792 KSS458792 LCO458792 LMK458792 LWG458792 MGC458792 MPY458792 MZU458792 NJQ458792 NTM458792 ODI458792 ONE458792 OXA458792 PGW458792 PQS458792 QAO458792 QKK458792 QUG458792 REC458792 RNY458792 RXU458792 SHQ458792 SRM458792 TBI458792 TLE458792 TVA458792 UEW458792 UOS458792 UYO458792 VIK458792 VSG458792 WCC458792 WLY458792 WVU458792 M524328 JI524328 TE524328 ADA524328 AMW524328 AWS524328 BGO524328 BQK524328 CAG524328 CKC524328 CTY524328 DDU524328 DNQ524328 DXM524328 EHI524328 ERE524328 FBA524328 FKW524328 FUS524328 GEO524328 GOK524328 GYG524328 HIC524328 HRY524328 IBU524328 ILQ524328 IVM524328 JFI524328 JPE524328 JZA524328 KIW524328 KSS524328 LCO524328 LMK524328 LWG524328 MGC524328 MPY524328 MZU524328 NJQ524328 NTM524328 ODI524328 ONE524328 OXA524328 PGW524328 PQS524328 QAO524328 QKK524328 QUG524328 REC524328 RNY524328 RXU524328 SHQ524328 SRM524328 TBI524328 TLE524328 TVA524328 UEW524328 UOS524328 UYO524328 VIK524328 VSG524328 WCC524328 WLY524328 WVU524328 M589864 JI589864 TE589864 ADA589864 AMW589864 AWS589864 BGO589864 BQK589864 CAG589864 CKC589864 CTY589864 DDU589864 DNQ589864 DXM589864 EHI589864 ERE589864 FBA589864 FKW589864 FUS589864 GEO589864 GOK589864 GYG589864 HIC589864 HRY589864 IBU589864 ILQ589864 IVM589864 JFI589864 JPE589864 JZA589864 KIW589864 KSS589864 LCO589864 LMK589864 LWG589864 MGC589864 MPY589864 MZU589864 NJQ589864 NTM589864 ODI589864 ONE589864 OXA589864 PGW589864 PQS589864 QAO589864 QKK589864 QUG589864 REC589864 RNY589864 RXU589864 SHQ589864 SRM589864 TBI589864 TLE589864 TVA589864 UEW589864 UOS589864 UYO589864 VIK589864 VSG589864 WCC589864 WLY589864 WVU589864 M655400 JI655400 TE655400 ADA655400 AMW655400 AWS655400 BGO655400 BQK655400 CAG655400 CKC655400 CTY655400 DDU655400 DNQ655400 DXM655400 EHI655400 ERE655400 FBA655400 FKW655400 FUS655400 GEO655400 GOK655400 GYG655400 HIC655400 HRY655400 IBU655400 ILQ655400 IVM655400 JFI655400 JPE655400 JZA655400 KIW655400 KSS655400 LCO655400 LMK655400 LWG655400 MGC655400 MPY655400 MZU655400 NJQ655400 NTM655400 ODI655400 ONE655400 OXA655400 PGW655400 PQS655400 QAO655400 QKK655400 QUG655400 REC655400 RNY655400 RXU655400 SHQ655400 SRM655400 TBI655400 TLE655400 TVA655400 UEW655400 UOS655400 UYO655400 VIK655400 VSG655400 WCC655400 WLY655400 WVU655400 M720936 JI720936 TE720936 ADA720936 AMW720936 AWS720936 BGO720936 BQK720936 CAG720936 CKC720936 CTY720936 DDU720936 DNQ720936 DXM720936 EHI720936 ERE720936 FBA720936 FKW720936 FUS720936 GEO720936 GOK720936 GYG720936 HIC720936 HRY720936 IBU720936 ILQ720936 IVM720936 JFI720936 JPE720936 JZA720936 KIW720936 KSS720936 LCO720936 LMK720936 LWG720936 MGC720936 MPY720936 MZU720936 NJQ720936 NTM720936 ODI720936 ONE720936 OXA720936 PGW720936 PQS720936 QAO720936 QKK720936 QUG720936 REC720936 RNY720936 RXU720936 SHQ720936 SRM720936 TBI720936 TLE720936 TVA720936 UEW720936 UOS720936 UYO720936 VIK720936 VSG720936 WCC720936 WLY720936 WVU720936 M786472 JI786472 TE786472 ADA786472 AMW786472 AWS786472 BGO786472 BQK786472 CAG786472 CKC786472 CTY786472 DDU786472 DNQ786472 DXM786472 EHI786472 ERE786472 FBA786472 FKW786472 FUS786472 GEO786472 GOK786472 GYG786472 HIC786472 HRY786472 IBU786472 ILQ786472 IVM786472 JFI786472 JPE786472 JZA786472 KIW786472 KSS786472 LCO786472 LMK786472 LWG786472 MGC786472 MPY786472 MZU786472 NJQ786472 NTM786472 ODI786472 ONE786472 OXA786472 PGW786472 PQS786472 QAO786472 QKK786472 QUG786472 REC786472 RNY786472 RXU786472 SHQ786472 SRM786472 TBI786472 TLE786472 TVA786472 UEW786472 UOS786472 UYO786472 VIK786472 VSG786472 WCC786472 WLY786472 WVU786472 M852008 JI852008 TE852008 ADA852008 AMW852008 AWS852008 BGO852008 BQK852008 CAG852008 CKC852008 CTY852008 DDU852008 DNQ852008 DXM852008 EHI852008 ERE852008 FBA852008 FKW852008 FUS852008 GEO852008 GOK852008 GYG852008 HIC852008 HRY852008 IBU852008 ILQ852008 IVM852008 JFI852008 JPE852008 JZA852008 KIW852008 KSS852008 LCO852008 LMK852008 LWG852008 MGC852008 MPY852008 MZU852008 NJQ852008 NTM852008 ODI852008 ONE852008 OXA852008 PGW852008 PQS852008 QAO852008 QKK852008 QUG852008 REC852008 RNY852008 RXU852008 SHQ852008 SRM852008 TBI852008 TLE852008 TVA852008 UEW852008 UOS852008 UYO852008 VIK852008 VSG852008 WCC852008 WLY852008 WVU852008 M917544 JI917544 TE917544 ADA917544 AMW917544 AWS917544 BGO917544 BQK917544 CAG917544 CKC917544 CTY917544 DDU917544 DNQ917544 DXM917544 EHI917544 ERE917544 FBA917544 FKW917544 FUS917544 GEO917544 GOK917544 GYG917544 HIC917544 HRY917544 IBU917544 ILQ917544 IVM917544 JFI917544 JPE917544 JZA917544 KIW917544 KSS917544 LCO917544 LMK917544 LWG917544 MGC917544 MPY917544 MZU917544 NJQ917544 NTM917544 ODI917544 ONE917544 OXA917544 PGW917544 PQS917544 QAO917544 QKK917544 QUG917544 REC917544 RNY917544 RXU917544 SHQ917544 SRM917544 TBI917544 TLE917544 TVA917544 UEW917544 UOS917544 UYO917544 VIK917544 VSG917544 WCC917544 WLY917544 WVU917544 M983080 JI983080 TE983080 ADA983080 AMW983080 AWS983080 BGO983080 BQK983080 CAG983080 CKC983080 CTY983080 DDU983080 DNQ983080 DXM983080 EHI983080 ERE983080 FBA983080 FKW983080 FUS983080 GEO983080 GOK983080 GYG983080 HIC983080 HRY983080 IBU983080 ILQ983080 IVM983080 JFI983080 JPE983080 JZA983080 KIW983080 KSS983080 LCO983080 LMK983080 LWG983080 MGC983080 MPY983080 MZU983080 NJQ983080 NTM983080 ODI983080 ONE983080 OXA983080 PGW983080 PQS983080 QAO983080 QKK983080 QUG983080 REC983080 RNY983080 RXU983080 SHQ983080 SRM983080 TBI983080 TLE983080 TVA983080 UEW983080 UOS983080 UYO983080 VIK983080 VSG983080 WCC983080 WLY983080 WVU983080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xr:uid="{00000000-0002-0000-0300-000009000000}">
      <formula1>$AH$2:$AH$3</formula1>
    </dataValidation>
    <dataValidation type="list" allowBlank="1" showInputMessage="1" showErrorMessage="1" sqref="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xr:uid="{00000000-0002-0000-0300-00000A000000}">
      <formula1>$AH$4:$AI$4</formula1>
    </dataValidation>
    <dataValidation type="list" allowBlank="1" showInputMessage="1" showErrorMessage="1" sqref="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78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M131114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M196650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M262186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M327722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M393258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M458794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M524330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M589866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M655402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M720938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M786474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M852010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M917546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M983082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WVU983082 M49 JI49 TE49 ADA49 AMW49 AWS49 BGO49 BQK49 CAG49 CKC49 CTY49 DDU49 DNQ49 DXM49 EHI49 ERE49 FBA49 FKW49 FUS49 GEO49 GOK49 GYG49 HIC49 HRY49 IBU49 ILQ49 IVM49 JFI49 JPE49 JZA49 KIW49 KSS49 LCO49 LMK49 LWG49 MGC49 MPY49 MZU49 NJQ49 NTM49 ODI49 ONE49 OXA49 PGW49 PQS49 QAO49 QKK49 QUG49 REC49 RNY49 RXU49 SHQ49 SRM49 TBI49 TLE49 TVA49 UEW49 UOS49 UYO49 VIK49 VSG49 WCC49 WLY49 WVU49 M65585 JI65585 TE65585 ADA65585 AMW65585 AWS65585 BGO65585 BQK65585 CAG65585 CKC65585 CTY65585 DDU65585 DNQ65585 DXM65585 EHI65585 ERE65585 FBA65585 FKW65585 FUS65585 GEO65585 GOK65585 GYG65585 HIC65585 HRY65585 IBU65585 ILQ65585 IVM65585 JFI65585 JPE65585 JZA65585 KIW65585 KSS65585 LCO65585 LMK65585 LWG65585 MGC65585 MPY65585 MZU65585 NJQ65585 NTM65585 ODI65585 ONE65585 OXA65585 PGW65585 PQS65585 QAO65585 QKK65585 QUG65585 REC65585 RNY65585 RXU65585 SHQ65585 SRM65585 TBI65585 TLE65585 TVA65585 UEW65585 UOS65585 UYO65585 VIK65585 VSG65585 WCC65585 WLY65585 WVU65585 M131121 JI131121 TE131121 ADA131121 AMW131121 AWS131121 BGO131121 BQK131121 CAG131121 CKC131121 CTY131121 DDU131121 DNQ131121 DXM131121 EHI131121 ERE131121 FBA131121 FKW131121 FUS131121 GEO131121 GOK131121 GYG131121 HIC131121 HRY131121 IBU131121 ILQ131121 IVM131121 JFI131121 JPE131121 JZA131121 KIW131121 KSS131121 LCO131121 LMK131121 LWG131121 MGC131121 MPY131121 MZU131121 NJQ131121 NTM131121 ODI131121 ONE131121 OXA131121 PGW131121 PQS131121 QAO131121 QKK131121 QUG131121 REC131121 RNY131121 RXU131121 SHQ131121 SRM131121 TBI131121 TLE131121 TVA131121 UEW131121 UOS131121 UYO131121 VIK131121 VSG131121 WCC131121 WLY131121 WVU131121 M196657 JI196657 TE196657 ADA196657 AMW196657 AWS196657 BGO196657 BQK196657 CAG196657 CKC196657 CTY196657 DDU196657 DNQ196657 DXM196657 EHI196657 ERE196657 FBA196657 FKW196657 FUS196657 GEO196657 GOK196657 GYG196657 HIC196657 HRY196657 IBU196657 ILQ196657 IVM196657 JFI196657 JPE196657 JZA196657 KIW196657 KSS196657 LCO196657 LMK196657 LWG196657 MGC196657 MPY196657 MZU196657 NJQ196657 NTM196657 ODI196657 ONE196657 OXA196657 PGW196657 PQS196657 QAO196657 QKK196657 QUG196657 REC196657 RNY196657 RXU196657 SHQ196657 SRM196657 TBI196657 TLE196657 TVA196657 UEW196657 UOS196657 UYO196657 VIK196657 VSG196657 WCC196657 WLY196657 WVU196657 M262193 JI262193 TE262193 ADA262193 AMW262193 AWS262193 BGO262193 BQK262193 CAG262193 CKC262193 CTY262193 DDU262193 DNQ262193 DXM262193 EHI262193 ERE262193 FBA262193 FKW262193 FUS262193 GEO262193 GOK262193 GYG262193 HIC262193 HRY262193 IBU262193 ILQ262193 IVM262193 JFI262193 JPE262193 JZA262193 KIW262193 KSS262193 LCO262193 LMK262193 LWG262193 MGC262193 MPY262193 MZU262193 NJQ262193 NTM262193 ODI262193 ONE262193 OXA262193 PGW262193 PQS262193 QAO262193 QKK262193 QUG262193 REC262193 RNY262193 RXU262193 SHQ262193 SRM262193 TBI262193 TLE262193 TVA262193 UEW262193 UOS262193 UYO262193 VIK262193 VSG262193 WCC262193 WLY262193 WVU262193 M327729 JI327729 TE327729 ADA327729 AMW327729 AWS327729 BGO327729 BQK327729 CAG327729 CKC327729 CTY327729 DDU327729 DNQ327729 DXM327729 EHI327729 ERE327729 FBA327729 FKW327729 FUS327729 GEO327729 GOK327729 GYG327729 HIC327729 HRY327729 IBU327729 ILQ327729 IVM327729 JFI327729 JPE327729 JZA327729 KIW327729 KSS327729 LCO327729 LMK327729 LWG327729 MGC327729 MPY327729 MZU327729 NJQ327729 NTM327729 ODI327729 ONE327729 OXA327729 PGW327729 PQS327729 QAO327729 QKK327729 QUG327729 REC327729 RNY327729 RXU327729 SHQ327729 SRM327729 TBI327729 TLE327729 TVA327729 UEW327729 UOS327729 UYO327729 VIK327729 VSG327729 WCC327729 WLY327729 WVU327729 M393265 JI393265 TE393265 ADA393265 AMW393265 AWS393265 BGO393265 BQK393265 CAG393265 CKC393265 CTY393265 DDU393265 DNQ393265 DXM393265 EHI393265 ERE393265 FBA393265 FKW393265 FUS393265 GEO393265 GOK393265 GYG393265 HIC393265 HRY393265 IBU393265 ILQ393265 IVM393265 JFI393265 JPE393265 JZA393265 KIW393265 KSS393265 LCO393265 LMK393265 LWG393265 MGC393265 MPY393265 MZU393265 NJQ393265 NTM393265 ODI393265 ONE393265 OXA393265 PGW393265 PQS393265 QAO393265 QKK393265 QUG393265 REC393265 RNY393265 RXU393265 SHQ393265 SRM393265 TBI393265 TLE393265 TVA393265 UEW393265 UOS393265 UYO393265 VIK393265 VSG393265 WCC393265 WLY393265 WVU393265 M458801 JI458801 TE458801 ADA458801 AMW458801 AWS458801 BGO458801 BQK458801 CAG458801 CKC458801 CTY458801 DDU458801 DNQ458801 DXM458801 EHI458801 ERE458801 FBA458801 FKW458801 FUS458801 GEO458801 GOK458801 GYG458801 HIC458801 HRY458801 IBU458801 ILQ458801 IVM458801 JFI458801 JPE458801 JZA458801 KIW458801 KSS458801 LCO458801 LMK458801 LWG458801 MGC458801 MPY458801 MZU458801 NJQ458801 NTM458801 ODI458801 ONE458801 OXA458801 PGW458801 PQS458801 QAO458801 QKK458801 QUG458801 REC458801 RNY458801 RXU458801 SHQ458801 SRM458801 TBI458801 TLE458801 TVA458801 UEW458801 UOS458801 UYO458801 VIK458801 VSG458801 WCC458801 WLY458801 WVU458801 M524337 JI524337 TE524337 ADA524337 AMW524337 AWS524337 BGO524337 BQK524337 CAG524337 CKC524337 CTY524337 DDU524337 DNQ524337 DXM524337 EHI524337 ERE524337 FBA524337 FKW524337 FUS524337 GEO524337 GOK524337 GYG524337 HIC524337 HRY524337 IBU524337 ILQ524337 IVM524337 JFI524337 JPE524337 JZA524337 KIW524337 KSS524337 LCO524337 LMK524337 LWG524337 MGC524337 MPY524337 MZU524337 NJQ524337 NTM524337 ODI524337 ONE524337 OXA524337 PGW524337 PQS524337 QAO524337 QKK524337 QUG524337 REC524337 RNY524337 RXU524337 SHQ524337 SRM524337 TBI524337 TLE524337 TVA524337 UEW524337 UOS524337 UYO524337 VIK524337 VSG524337 WCC524337 WLY524337 WVU524337 M589873 JI589873 TE589873 ADA589873 AMW589873 AWS589873 BGO589873 BQK589873 CAG589873 CKC589873 CTY589873 DDU589873 DNQ589873 DXM589873 EHI589873 ERE589873 FBA589873 FKW589873 FUS589873 GEO589873 GOK589873 GYG589873 HIC589873 HRY589873 IBU589873 ILQ589873 IVM589873 JFI589873 JPE589873 JZA589873 KIW589873 KSS589873 LCO589873 LMK589873 LWG589873 MGC589873 MPY589873 MZU589873 NJQ589873 NTM589873 ODI589873 ONE589873 OXA589873 PGW589873 PQS589873 QAO589873 QKK589873 QUG589873 REC589873 RNY589873 RXU589873 SHQ589873 SRM589873 TBI589873 TLE589873 TVA589873 UEW589873 UOS589873 UYO589873 VIK589873 VSG589873 WCC589873 WLY589873 WVU589873 M655409 JI655409 TE655409 ADA655409 AMW655409 AWS655409 BGO655409 BQK655409 CAG655409 CKC655409 CTY655409 DDU655409 DNQ655409 DXM655409 EHI655409 ERE655409 FBA655409 FKW655409 FUS655409 GEO655409 GOK655409 GYG655409 HIC655409 HRY655409 IBU655409 ILQ655409 IVM655409 JFI655409 JPE655409 JZA655409 KIW655409 KSS655409 LCO655409 LMK655409 LWG655409 MGC655409 MPY655409 MZU655409 NJQ655409 NTM655409 ODI655409 ONE655409 OXA655409 PGW655409 PQS655409 QAO655409 QKK655409 QUG655409 REC655409 RNY655409 RXU655409 SHQ655409 SRM655409 TBI655409 TLE655409 TVA655409 UEW655409 UOS655409 UYO655409 VIK655409 VSG655409 WCC655409 WLY655409 WVU655409 M720945 JI720945 TE720945 ADA720945 AMW720945 AWS720945 BGO720945 BQK720945 CAG720945 CKC720945 CTY720945 DDU720945 DNQ720945 DXM720945 EHI720945 ERE720945 FBA720945 FKW720945 FUS720945 GEO720945 GOK720945 GYG720945 HIC720945 HRY720945 IBU720945 ILQ720945 IVM720945 JFI720945 JPE720945 JZA720945 KIW720945 KSS720945 LCO720945 LMK720945 LWG720945 MGC720945 MPY720945 MZU720945 NJQ720945 NTM720945 ODI720945 ONE720945 OXA720945 PGW720945 PQS720945 QAO720945 QKK720945 QUG720945 REC720945 RNY720945 RXU720945 SHQ720945 SRM720945 TBI720945 TLE720945 TVA720945 UEW720945 UOS720945 UYO720945 VIK720945 VSG720945 WCC720945 WLY720945 WVU720945 M786481 JI786481 TE786481 ADA786481 AMW786481 AWS786481 BGO786481 BQK786481 CAG786481 CKC786481 CTY786481 DDU786481 DNQ786481 DXM786481 EHI786481 ERE786481 FBA786481 FKW786481 FUS786481 GEO786481 GOK786481 GYG786481 HIC786481 HRY786481 IBU786481 ILQ786481 IVM786481 JFI786481 JPE786481 JZA786481 KIW786481 KSS786481 LCO786481 LMK786481 LWG786481 MGC786481 MPY786481 MZU786481 NJQ786481 NTM786481 ODI786481 ONE786481 OXA786481 PGW786481 PQS786481 QAO786481 QKK786481 QUG786481 REC786481 RNY786481 RXU786481 SHQ786481 SRM786481 TBI786481 TLE786481 TVA786481 UEW786481 UOS786481 UYO786481 VIK786481 VSG786481 WCC786481 WLY786481 WVU786481 M852017 JI852017 TE852017 ADA852017 AMW852017 AWS852017 BGO852017 BQK852017 CAG852017 CKC852017 CTY852017 DDU852017 DNQ852017 DXM852017 EHI852017 ERE852017 FBA852017 FKW852017 FUS852017 GEO852017 GOK852017 GYG852017 HIC852017 HRY852017 IBU852017 ILQ852017 IVM852017 JFI852017 JPE852017 JZA852017 KIW852017 KSS852017 LCO852017 LMK852017 LWG852017 MGC852017 MPY852017 MZU852017 NJQ852017 NTM852017 ODI852017 ONE852017 OXA852017 PGW852017 PQS852017 QAO852017 QKK852017 QUG852017 REC852017 RNY852017 RXU852017 SHQ852017 SRM852017 TBI852017 TLE852017 TVA852017 UEW852017 UOS852017 UYO852017 VIK852017 VSG852017 WCC852017 WLY852017 WVU852017 M917553 JI917553 TE917553 ADA917553 AMW917553 AWS917553 BGO917553 BQK917553 CAG917553 CKC917553 CTY917553 DDU917553 DNQ917553 DXM917553 EHI917553 ERE917553 FBA917553 FKW917553 FUS917553 GEO917553 GOK917553 GYG917553 HIC917553 HRY917553 IBU917553 ILQ917553 IVM917553 JFI917553 JPE917553 JZA917553 KIW917553 KSS917553 LCO917553 LMK917553 LWG917553 MGC917553 MPY917553 MZU917553 NJQ917553 NTM917553 ODI917553 ONE917553 OXA917553 PGW917553 PQS917553 QAO917553 QKK917553 QUG917553 REC917553 RNY917553 RXU917553 SHQ917553 SRM917553 TBI917553 TLE917553 TVA917553 UEW917553 UOS917553 UYO917553 VIK917553 VSG917553 WCC917553 WLY917553 WVU917553 M983089 JI983089 TE983089 ADA983089 AMW983089 AWS983089 BGO983089 BQK983089 CAG983089 CKC983089 CTY983089 DDU983089 DNQ983089 DXM983089 EHI983089 ERE983089 FBA983089 FKW983089 FUS983089 GEO983089 GOK983089 GYG983089 HIC983089 HRY983089 IBU983089 ILQ983089 IVM983089 JFI983089 JPE983089 JZA983089 KIW983089 KSS983089 LCO983089 LMK983089 LWG983089 MGC983089 MPY983089 MZU983089 NJQ983089 NTM983089 ODI983089 ONE983089 OXA983089 PGW983089 PQS983089 QAO983089 QKK983089 QUG983089 REC983089 RNY983089 RXU983089 SHQ983089 SRM983089 TBI983089 TLE983089 TVA983089 UEW983089 UOS983089 UYO983089 VIK983089 VSG983089 WCC983089 WLY983089 WVU983089" xr:uid="{00000000-0002-0000-0300-00000B000000}">
      <formula1>$AH$5:$AI$5</formula1>
    </dataValidation>
    <dataValidation type="list" allowBlank="1" showInputMessage="1" showErrorMessage="1"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M65587 JI65587 TE65587 ADA65587 AMW65587 AWS65587 BGO65587 BQK65587 CAG65587 CKC65587 CTY65587 DDU65587 DNQ65587 DXM65587 EHI65587 ERE65587 FBA65587 FKW65587 FUS65587 GEO65587 GOK65587 GYG65587 HIC65587 HRY65587 IBU65587 ILQ65587 IVM65587 JFI65587 JPE65587 JZA65587 KIW65587 KSS65587 LCO65587 LMK65587 LWG65587 MGC65587 MPY65587 MZU65587 NJQ65587 NTM65587 ODI65587 ONE65587 OXA65587 PGW65587 PQS65587 QAO65587 QKK65587 QUG65587 REC65587 RNY65587 RXU65587 SHQ65587 SRM65587 TBI65587 TLE65587 TVA65587 UEW65587 UOS65587 UYO65587 VIK65587 VSG65587 WCC65587 WLY65587 WVU65587 M131123 JI131123 TE131123 ADA131123 AMW131123 AWS131123 BGO131123 BQK131123 CAG131123 CKC131123 CTY131123 DDU131123 DNQ131123 DXM131123 EHI131123 ERE131123 FBA131123 FKW131123 FUS131123 GEO131123 GOK131123 GYG131123 HIC131123 HRY131123 IBU131123 ILQ131123 IVM131123 JFI131123 JPE131123 JZA131123 KIW131123 KSS131123 LCO131123 LMK131123 LWG131123 MGC131123 MPY131123 MZU131123 NJQ131123 NTM131123 ODI131123 ONE131123 OXA131123 PGW131123 PQS131123 QAO131123 QKK131123 QUG131123 REC131123 RNY131123 RXU131123 SHQ131123 SRM131123 TBI131123 TLE131123 TVA131123 UEW131123 UOS131123 UYO131123 VIK131123 VSG131123 WCC131123 WLY131123 WVU131123 M196659 JI196659 TE196659 ADA196659 AMW196659 AWS196659 BGO196659 BQK196659 CAG196659 CKC196659 CTY196659 DDU196659 DNQ196659 DXM196659 EHI196659 ERE196659 FBA196659 FKW196659 FUS196659 GEO196659 GOK196659 GYG196659 HIC196659 HRY196659 IBU196659 ILQ196659 IVM196659 JFI196659 JPE196659 JZA196659 KIW196659 KSS196659 LCO196659 LMK196659 LWG196659 MGC196659 MPY196659 MZU196659 NJQ196659 NTM196659 ODI196659 ONE196659 OXA196659 PGW196659 PQS196659 QAO196659 QKK196659 QUG196659 REC196659 RNY196659 RXU196659 SHQ196659 SRM196659 TBI196659 TLE196659 TVA196659 UEW196659 UOS196659 UYO196659 VIK196659 VSG196659 WCC196659 WLY196659 WVU196659 M262195 JI262195 TE262195 ADA262195 AMW262195 AWS262195 BGO262195 BQK262195 CAG262195 CKC262195 CTY262195 DDU262195 DNQ262195 DXM262195 EHI262195 ERE262195 FBA262195 FKW262195 FUS262195 GEO262195 GOK262195 GYG262195 HIC262195 HRY262195 IBU262195 ILQ262195 IVM262195 JFI262195 JPE262195 JZA262195 KIW262195 KSS262195 LCO262195 LMK262195 LWG262195 MGC262195 MPY262195 MZU262195 NJQ262195 NTM262195 ODI262195 ONE262195 OXA262195 PGW262195 PQS262195 QAO262195 QKK262195 QUG262195 REC262195 RNY262195 RXU262195 SHQ262195 SRM262195 TBI262195 TLE262195 TVA262195 UEW262195 UOS262195 UYO262195 VIK262195 VSG262195 WCC262195 WLY262195 WVU262195 M327731 JI327731 TE327731 ADA327731 AMW327731 AWS327731 BGO327731 BQK327731 CAG327731 CKC327731 CTY327731 DDU327731 DNQ327731 DXM327731 EHI327731 ERE327731 FBA327731 FKW327731 FUS327731 GEO327731 GOK327731 GYG327731 HIC327731 HRY327731 IBU327731 ILQ327731 IVM327731 JFI327731 JPE327731 JZA327731 KIW327731 KSS327731 LCO327731 LMK327731 LWG327731 MGC327731 MPY327731 MZU327731 NJQ327731 NTM327731 ODI327731 ONE327731 OXA327731 PGW327731 PQS327731 QAO327731 QKK327731 QUG327731 REC327731 RNY327731 RXU327731 SHQ327731 SRM327731 TBI327731 TLE327731 TVA327731 UEW327731 UOS327731 UYO327731 VIK327731 VSG327731 WCC327731 WLY327731 WVU327731 M393267 JI393267 TE393267 ADA393267 AMW393267 AWS393267 BGO393267 BQK393267 CAG393267 CKC393267 CTY393267 DDU393267 DNQ393267 DXM393267 EHI393267 ERE393267 FBA393267 FKW393267 FUS393267 GEO393267 GOK393267 GYG393267 HIC393267 HRY393267 IBU393267 ILQ393267 IVM393267 JFI393267 JPE393267 JZA393267 KIW393267 KSS393267 LCO393267 LMK393267 LWG393267 MGC393267 MPY393267 MZU393267 NJQ393267 NTM393267 ODI393267 ONE393267 OXA393267 PGW393267 PQS393267 QAO393267 QKK393267 QUG393267 REC393267 RNY393267 RXU393267 SHQ393267 SRM393267 TBI393267 TLE393267 TVA393267 UEW393267 UOS393267 UYO393267 VIK393267 VSG393267 WCC393267 WLY393267 WVU393267 M458803 JI458803 TE458803 ADA458803 AMW458803 AWS458803 BGO458803 BQK458803 CAG458803 CKC458803 CTY458803 DDU458803 DNQ458803 DXM458803 EHI458803 ERE458803 FBA458803 FKW458803 FUS458803 GEO458803 GOK458803 GYG458803 HIC458803 HRY458803 IBU458803 ILQ458803 IVM458803 JFI458803 JPE458803 JZA458803 KIW458803 KSS458803 LCO458803 LMK458803 LWG458803 MGC458803 MPY458803 MZU458803 NJQ458803 NTM458803 ODI458803 ONE458803 OXA458803 PGW458803 PQS458803 QAO458803 QKK458803 QUG458803 REC458803 RNY458803 RXU458803 SHQ458803 SRM458803 TBI458803 TLE458803 TVA458803 UEW458803 UOS458803 UYO458803 VIK458803 VSG458803 WCC458803 WLY458803 WVU458803 M524339 JI524339 TE524339 ADA524339 AMW524339 AWS524339 BGO524339 BQK524339 CAG524339 CKC524339 CTY524339 DDU524339 DNQ524339 DXM524339 EHI524339 ERE524339 FBA524339 FKW524339 FUS524339 GEO524339 GOK524339 GYG524339 HIC524339 HRY524339 IBU524339 ILQ524339 IVM524339 JFI524339 JPE524339 JZA524339 KIW524339 KSS524339 LCO524339 LMK524339 LWG524339 MGC524339 MPY524339 MZU524339 NJQ524339 NTM524339 ODI524339 ONE524339 OXA524339 PGW524339 PQS524339 QAO524339 QKK524339 QUG524339 REC524339 RNY524339 RXU524339 SHQ524339 SRM524339 TBI524339 TLE524339 TVA524339 UEW524339 UOS524339 UYO524339 VIK524339 VSG524339 WCC524339 WLY524339 WVU524339 M589875 JI589875 TE589875 ADA589875 AMW589875 AWS589875 BGO589875 BQK589875 CAG589875 CKC589875 CTY589875 DDU589875 DNQ589875 DXM589875 EHI589875 ERE589875 FBA589875 FKW589875 FUS589875 GEO589875 GOK589875 GYG589875 HIC589875 HRY589875 IBU589875 ILQ589875 IVM589875 JFI589875 JPE589875 JZA589875 KIW589875 KSS589875 LCO589875 LMK589875 LWG589875 MGC589875 MPY589875 MZU589875 NJQ589875 NTM589875 ODI589875 ONE589875 OXA589875 PGW589875 PQS589875 QAO589875 QKK589875 QUG589875 REC589875 RNY589875 RXU589875 SHQ589875 SRM589875 TBI589875 TLE589875 TVA589875 UEW589875 UOS589875 UYO589875 VIK589875 VSG589875 WCC589875 WLY589875 WVU589875 M655411 JI655411 TE655411 ADA655411 AMW655411 AWS655411 BGO655411 BQK655411 CAG655411 CKC655411 CTY655411 DDU655411 DNQ655411 DXM655411 EHI655411 ERE655411 FBA655411 FKW655411 FUS655411 GEO655411 GOK655411 GYG655411 HIC655411 HRY655411 IBU655411 ILQ655411 IVM655411 JFI655411 JPE655411 JZA655411 KIW655411 KSS655411 LCO655411 LMK655411 LWG655411 MGC655411 MPY655411 MZU655411 NJQ655411 NTM655411 ODI655411 ONE655411 OXA655411 PGW655411 PQS655411 QAO655411 QKK655411 QUG655411 REC655411 RNY655411 RXU655411 SHQ655411 SRM655411 TBI655411 TLE655411 TVA655411 UEW655411 UOS655411 UYO655411 VIK655411 VSG655411 WCC655411 WLY655411 WVU655411 M720947 JI720947 TE720947 ADA720947 AMW720947 AWS720947 BGO720947 BQK720947 CAG720947 CKC720947 CTY720947 DDU720947 DNQ720947 DXM720947 EHI720947 ERE720947 FBA720947 FKW720947 FUS720947 GEO720947 GOK720947 GYG720947 HIC720947 HRY720947 IBU720947 ILQ720947 IVM720947 JFI720947 JPE720947 JZA720947 KIW720947 KSS720947 LCO720947 LMK720947 LWG720947 MGC720947 MPY720947 MZU720947 NJQ720947 NTM720947 ODI720947 ONE720947 OXA720947 PGW720947 PQS720947 QAO720947 QKK720947 QUG720947 REC720947 RNY720947 RXU720947 SHQ720947 SRM720947 TBI720947 TLE720947 TVA720947 UEW720947 UOS720947 UYO720947 VIK720947 VSG720947 WCC720947 WLY720947 WVU720947 M786483 JI786483 TE786483 ADA786483 AMW786483 AWS786483 BGO786483 BQK786483 CAG786483 CKC786483 CTY786483 DDU786483 DNQ786483 DXM786483 EHI786483 ERE786483 FBA786483 FKW786483 FUS786483 GEO786483 GOK786483 GYG786483 HIC786483 HRY786483 IBU786483 ILQ786483 IVM786483 JFI786483 JPE786483 JZA786483 KIW786483 KSS786483 LCO786483 LMK786483 LWG786483 MGC786483 MPY786483 MZU786483 NJQ786483 NTM786483 ODI786483 ONE786483 OXA786483 PGW786483 PQS786483 QAO786483 QKK786483 QUG786483 REC786483 RNY786483 RXU786483 SHQ786483 SRM786483 TBI786483 TLE786483 TVA786483 UEW786483 UOS786483 UYO786483 VIK786483 VSG786483 WCC786483 WLY786483 WVU786483 M852019 JI852019 TE852019 ADA852019 AMW852019 AWS852019 BGO852019 BQK852019 CAG852019 CKC852019 CTY852019 DDU852019 DNQ852019 DXM852019 EHI852019 ERE852019 FBA852019 FKW852019 FUS852019 GEO852019 GOK852019 GYG852019 HIC852019 HRY852019 IBU852019 ILQ852019 IVM852019 JFI852019 JPE852019 JZA852019 KIW852019 KSS852019 LCO852019 LMK852019 LWG852019 MGC852019 MPY852019 MZU852019 NJQ852019 NTM852019 ODI852019 ONE852019 OXA852019 PGW852019 PQS852019 QAO852019 QKK852019 QUG852019 REC852019 RNY852019 RXU852019 SHQ852019 SRM852019 TBI852019 TLE852019 TVA852019 UEW852019 UOS852019 UYO852019 VIK852019 VSG852019 WCC852019 WLY852019 WVU852019 M917555 JI917555 TE917555 ADA917555 AMW917555 AWS917555 BGO917555 BQK917555 CAG917555 CKC917555 CTY917555 DDU917555 DNQ917555 DXM917555 EHI917555 ERE917555 FBA917555 FKW917555 FUS917555 GEO917555 GOK917555 GYG917555 HIC917555 HRY917555 IBU917555 ILQ917555 IVM917555 JFI917555 JPE917555 JZA917555 KIW917555 KSS917555 LCO917555 LMK917555 LWG917555 MGC917555 MPY917555 MZU917555 NJQ917555 NTM917555 ODI917555 ONE917555 OXA917555 PGW917555 PQS917555 QAO917555 QKK917555 QUG917555 REC917555 RNY917555 RXU917555 SHQ917555 SRM917555 TBI917555 TLE917555 TVA917555 UEW917555 UOS917555 UYO917555 VIK917555 VSG917555 WCC917555 WLY917555 WVU917555 M983091 JI983091 TE983091 ADA983091 AMW983091 AWS983091 BGO983091 BQK983091 CAG983091 CKC983091 CTY983091 DDU983091 DNQ983091 DXM983091 EHI983091 ERE983091 FBA983091 FKW983091 FUS983091 GEO983091 GOK983091 GYG983091 HIC983091 HRY983091 IBU983091 ILQ983091 IVM983091 JFI983091 JPE983091 JZA983091 KIW983091 KSS983091 LCO983091 LMK983091 LWG983091 MGC983091 MPY983091 MZU983091 NJQ983091 NTM983091 ODI983091 ONE983091 OXA983091 PGW983091 PQS983091 QAO983091 QKK983091 QUG983091 REC983091 RNY983091 RXU983091 SHQ983091 SRM983091 TBI983091 TLE983091 TVA983091 UEW983091 UOS983091 UYO983091 VIK983091 VSG983091 WCC983091 WLY983091 WVU983091" xr:uid="{00000000-0002-0000-0300-00000C000000}">
      <formula1>$AH$7:$AI$7</formula1>
    </dataValidation>
    <dataValidation type="list" allowBlank="1" showInputMessage="1" showErrorMessage="1" sqref="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M65574 JI65574 TE65574 ADA65574 AMW65574 AWS65574 BGO65574 BQK65574 CAG65574 CKC65574 CTY65574 DDU65574 DNQ65574 DXM65574 EHI65574 ERE65574 FBA65574 FKW65574 FUS65574 GEO65574 GOK65574 GYG65574 HIC65574 HRY65574 IBU65574 ILQ65574 IVM65574 JFI65574 JPE65574 JZA65574 KIW65574 KSS65574 LCO65574 LMK65574 LWG65574 MGC65574 MPY65574 MZU65574 NJQ65574 NTM65574 ODI65574 ONE65574 OXA65574 PGW65574 PQS65574 QAO65574 QKK65574 QUG65574 REC65574 RNY65574 RXU65574 SHQ65574 SRM65574 TBI65574 TLE65574 TVA65574 UEW65574 UOS65574 UYO65574 VIK65574 VSG65574 WCC65574 WLY65574 WVU65574 M131110 JI131110 TE131110 ADA131110 AMW131110 AWS131110 BGO131110 BQK131110 CAG131110 CKC131110 CTY131110 DDU131110 DNQ131110 DXM131110 EHI131110 ERE131110 FBA131110 FKW131110 FUS131110 GEO131110 GOK131110 GYG131110 HIC131110 HRY131110 IBU131110 ILQ131110 IVM131110 JFI131110 JPE131110 JZA131110 KIW131110 KSS131110 LCO131110 LMK131110 LWG131110 MGC131110 MPY131110 MZU131110 NJQ131110 NTM131110 ODI131110 ONE131110 OXA131110 PGW131110 PQS131110 QAO131110 QKK131110 QUG131110 REC131110 RNY131110 RXU131110 SHQ131110 SRM131110 TBI131110 TLE131110 TVA131110 UEW131110 UOS131110 UYO131110 VIK131110 VSG131110 WCC131110 WLY131110 WVU131110 M196646 JI196646 TE196646 ADA196646 AMW196646 AWS196646 BGO196646 BQK196646 CAG196646 CKC196646 CTY196646 DDU196646 DNQ196646 DXM196646 EHI196646 ERE196646 FBA196646 FKW196646 FUS196646 GEO196646 GOK196646 GYG196646 HIC196646 HRY196646 IBU196646 ILQ196646 IVM196646 JFI196646 JPE196646 JZA196646 KIW196646 KSS196646 LCO196646 LMK196646 LWG196646 MGC196646 MPY196646 MZU196646 NJQ196646 NTM196646 ODI196646 ONE196646 OXA196646 PGW196646 PQS196646 QAO196646 QKK196646 QUG196646 REC196646 RNY196646 RXU196646 SHQ196646 SRM196646 TBI196646 TLE196646 TVA196646 UEW196646 UOS196646 UYO196646 VIK196646 VSG196646 WCC196646 WLY196646 WVU196646 M262182 JI262182 TE262182 ADA262182 AMW262182 AWS262182 BGO262182 BQK262182 CAG262182 CKC262182 CTY262182 DDU262182 DNQ262182 DXM262182 EHI262182 ERE262182 FBA262182 FKW262182 FUS262182 GEO262182 GOK262182 GYG262182 HIC262182 HRY262182 IBU262182 ILQ262182 IVM262182 JFI262182 JPE262182 JZA262182 KIW262182 KSS262182 LCO262182 LMK262182 LWG262182 MGC262182 MPY262182 MZU262182 NJQ262182 NTM262182 ODI262182 ONE262182 OXA262182 PGW262182 PQS262182 QAO262182 QKK262182 QUG262182 REC262182 RNY262182 RXU262182 SHQ262182 SRM262182 TBI262182 TLE262182 TVA262182 UEW262182 UOS262182 UYO262182 VIK262182 VSG262182 WCC262182 WLY262182 WVU262182 M327718 JI327718 TE327718 ADA327718 AMW327718 AWS327718 BGO327718 BQK327718 CAG327718 CKC327718 CTY327718 DDU327718 DNQ327718 DXM327718 EHI327718 ERE327718 FBA327718 FKW327718 FUS327718 GEO327718 GOK327718 GYG327718 HIC327718 HRY327718 IBU327718 ILQ327718 IVM327718 JFI327718 JPE327718 JZA327718 KIW327718 KSS327718 LCO327718 LMK327718 LWG327718 MGC327718 MPY327718 MZU327718 NJQ327718 NTM327718 ODI327718 ONE327718 OXA327718 PGW327718 PQS327718 QAO327718 QKK327718 QUG327718 REC327718 RNY327718 RXU327718 SHQ327718 SRM327718 TBI327718 TLE327718 TVA327718 UEW327718 UOS327718 UYO327718 VIK327718 VSG327718 WCC327718 WLY327718 WVU327718 M393254 JI393254 TE393254 ADA393254 AMW393254 AWS393254 BGO393254 BQK393254 CAG393254 CKC393254 CTY393254 DDU393254 DNQ393254 DXM393254 EHI393254 ERE393254 FBA393254 FKW393254 FUS393254 GEO393254 GOK393254 GYG393254 HIC393254 HRY393254 IBU393254 ILQ393254 IVM393254 JFI393254 JPE393254 JZA393254 KIW393254 KSS393254 LCO393254 LMK393254 LWG393254 MGC393254 MPY393254 MZU393254 NJQ393254 NTM393254 ODI393254 ONE393254 OXA393254 PGW393254 PQS393254 QAO393254 QKK393254 QUG393254 REC393254 RNY393254 RXU393254 SHQ393254 SRM393254 TBI393254 TLE393254 TVA393254 UEW393254 UOS393254 UYO393254 VIK393254 VSG393254 WCC393254 WLY393254 WVU393254 M458790 JI458790 TE458790 ADA458790 AMW458790 AWS458790 BGO458790 BQK458790 CAG458790 CKC458790 CTY458790 DDU458790 DNQ458790 DXM458790 EHI458790 ERE458790 FBA458790 FKW458790 FUS458790 GEO458790 GOK458790 GYG458790 HIC458790 HRY458790 IBU458790 ILQ458790 IVM458790 JFI458790 JPE458790 JZA458790 KIW458790 KSS458790 LCO458790 LMK458790 LWG458790 MGC458790 MPY458790 MZU458790 NJQ458790 NTM458790 ODI458790 ONE458790 OXA458790 PGW458790 PQS458790 QAO458790 QKK458790 QUG458790 REC458790 RNY458790 RXU458790 SHQ458790 SRM458790 TBI458790 TLE458790 TVA458790 UEW458790 UOS458790 UYO458790 VIK458790 VSG458790 WCC458790 WLY458790 WVU458790 M524326 JI524326 TE524326 ADA524326 AMW524326 AWS524326 BGO524326 BQK524326 CAG524326 CKC524326 CTY524326 DDU524326 DNQ524326 DXM524326 EHI524326 ERE524326 FBA524326 FKW524326 FUS524326 GEO524326 GOK524326 GYG524326 HIC524326 HRY524326 IBU524326 ILQ524326 IVM524326 JFI524326 JPE524326 JZA524326 KIW524326 KSS524326 LCO524326 LMK524326 LWG524326 MGC524326 MPY524326 MZU524326 NJQ524326 NTM524326 ODI524326 ONE524326 OXA524326 PGW524326 PQS524326 QAO524326 QKK524326 QUG524326 REC524326 RNY524326 RXU524326 SHQ524326 SRM524326 TBI524326 TLE524326 TVA524326 UEW524326 UOS524326 UYO524326 VIK524326 VSG524326 WCC524326 WLY524326 WVU524326 M589862 JI589862 TE589862 ADA589862 AMW589862 AWS589862 BGO589862 BQK589862 CAG589862 CKC589862 CTY589862 DDU589862 DNQ589862 DXM589862 EHI589862 ERE589862 FBA589862 FKW589862 FUS589862 GEO589862 GOK589862 GYG589862 HIC589862 HRY589862 IBU589862 ILQ589862 IVM589862 JFI589862 JPE589862 JZA589862 KIW589862 KSS589862 LCO589862 LMK589862 LWG589862 MGC589862 MPY589862 MZU589862 NJQ589862 NTM589862 ODI589862 ONE589862 OXA589862 PGW589862 PQS589862 QAO589862 QKK589862 QUG589862 REC589862 RNY589862 RXU589862 SHQ589862 SRM589862 TBI589862 TLE589862 TVA589862 UEW589862 UOS589862 UYO589862 VIK589862 VSG589862 WCC589862 WLY589862 WVU589862 M655398 JI655398 TE655398 ADA655398 AMW655398 AWS655398 BGO655398 BQK655398 CAG655398 CKC655398 CTY655398 DDU655398 DNQ655398 DXM655398 EHI655398 ERE655398 FBA655398 FKW655398 FUS655398 GEO655398 GOK655398 GYG655398 HIC655398 HRY655398 IBU655398 ILQ655398 IVM655398 JFI655398 JPE655398 JZA655398 KIW655398 KSS655398 LCO655398 LMK655398 LWG655398 MGC655398 MPY655398 MZU655398 NJQ655398 NTM655398 ODI655398 ONE655398 OXA655398 PGW655398 PQS655398 QAO655398 QKK655398 QUG655398 REC655398 RNY655398 RXU655398 SHQ655398 SRM655398 TBI655398 TLE655398 TVA655398 UEW655398 UOS655398 UYO655398 VIK655398 VSG655398 WCC655398 WLY655398 WVU655398 M720934 JI720934 TE720934 ADA720934 AMW720934 AWS720934 BGO720934 BQK720934 CAG720934 CKC720934 CTY720934 DDU720934 DNQ720934 DXM720934 EHI720934 ERE720934 FBA720934 FKW720934 FUS720934 GEO720934 GOK720934 GYG720934 HIC720934 HRY720934 IBU720934 ILQ720934 IVM720934 JFI720934 JPE720934 JZA720934 KIW720934 KSS720934 LCO720934 LMK720934 LWG720934 MGC720934 MPY720934 MZU720934 NJQ720934 NTM720934 ODI720934 ONE720934 OXA720934 PGW720934 PQS720934 QAO720934 QKK720934 QUG720934 REC720934 RNY720934 RXU720934 SHQ720934 SRM720934 TBI720934 TLE720934 TVA720934 UEW720934 UOS720934 UYO720934 VIK720934 VSG720934 WCC720934 WLY720934 WVU720934 M786470 JI786470 TE786470 ADA786470 AMW786470 AWS786470 BGO786470 BQK786470 CAG786470 CKC786470 CTY786470 DDU786470 DNQ786470 DXM786470 EHI786470 ERE786470 FBA786470 FKW786470 FUS786470 GEO786470 GOK786470 GYG786470 HIC786470 HRY786470 IBU786470 ILQ786470 IVM786470 JFI786470 JPE786470 JZA786470 KIW786470 KSS786470 LCO786470 LMK786470 LWG786470 MGC786470 MPY786470 MZU786470 NJQ786470 NTM786470 ODI786470 ONE786470 OXA786470 PGW786470 PQS786470 QAO786470 QKK786470 QUG786470 REC786470 RNY786470 RXU786470 SHQ786470 SRM786470 TBI786470 TLE786470 TVA786470 UEW786470 UOS786470 UYO786470 VIK786470 VSG786470 WCC786470 WLY786470 WVU786470 M852006 JI852006 TE852006 ADA852006 AMW852006 AWS852006 BGO852006 BQK852006 CAG852006 CKC852006 CTY852006 DDU852006 DNQ852006 DXM852006 EHI852006 ERE852006 FBA852006 FKW852006 FUS852006 GEO852006 GOK852006 GYG852006 HIC852006 HRY852006 IBU852006 ILQ852006 IVM852006 JFI852006 JPE852006 JZA852006 KIW852006 KSS852006 LCO852006 LMK852006 LWG852006 MGC852006 MPY852006 MZU852006 NJQ852006 NTM852006 ODI852006 ONE852006 OXA852006 PGW852006 PQS852006 QAO852006 QKK852006 QUG852006 REC852006 RNY852006 RXU852006 SHQ852006 SRM852006 TBI852006 TLE852006 TVA852006 UEW852006 UOS852006 UYO852006 VIK852006 VSG852006 WCC852006 WLY852006 WVU852006 M917542 JI917542 TE917542 ADA917542 AMW917542 AWS917542 BGO917542 BQK917542 CAG917542 CKC917542 CTY917542 DDU917542 DNQ917542 DXM917542 EHI917542 ERE917542 FBA917542 FKW917542 FUS917542 GEO917542 GOK917542 GYG917542 HIC917542 HRY917542 IBU917542 ILQ917542 IVM917542 JFI917542 JPE917542 JZA917542 KIW917542 KSS917542 LCO917542 LMK917542 LWG917542 MGC917542 MPY917542 MZU917542 NJQ917542 NTM917542 ODI917542 ONE917542 OXA917542 PGW917542 PQS917542 QAO917542 QKK917542 QUG917542 REC917542 RNY917542 RXU917542 SHQ917542 SRM917542 TBI917542 TLE917542 TVA917542 UEW917542 UOS917542 UYO917542 VIK917542 VSG917542 WCC917542 WLY917542 WVU917542 M983078 JI983078 TE983078 ADA983078 AMW983078 AWS983078 BGO983078 BQK983078 CAG983078 CKC983078 CTY983078 DDU983078 DNQ983078 DXM983078 EHI983078 ERE983078 FBA983078 FKW983078 FUS983078 GEO983078 GOK983078 GYG983078 HIC983078 HRY983078 IBU983078 ILQ983078 IVM983078 JFI983078 JPE983078 JZA983078 KIW983078 KSS983078 LCO983078 LMK983078 LWG983078 MGC983078 MPY983078 MZU983078 NJQ983078 NTM983078 ODI983078 ONE983078 OXA983078 PGW983078 PQS983078 QAO983078 QKK983078 QUG983078 REC983078 RNY983078 RXU983078 SHQ983078 SRM983078 TBI983078 TLE983078 TVA983078 UEW983078 UOS983078 UYO983078 VIK983078 VSG983078 WCC983078 WLY983078 WVU983078 M45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M65581 JI65581 TE65581 ADA65581 AMW65581 AWS65581 BGO65581 BQK65581 CAG65581 CKC65581 CTY65581 DDU65581 DNQ65581 DXM65581 EHI65581 ERE65581 FBA65581 FKW65581 FUS65581 GEO65581 GOK65581 GYG65581 HIC65581 HRY65581 IBU65581 ILQ65581 IVM65581 JFI65581 JPE65581 JZA65581 KIW65581 KSS65581 LCO65581 LMK65581 LWG65581 MGC65581 MPY65581 MZU65581 NJQ65581 NTM65581 ODI65581 ONE65581 OXA65581 PGW65581 PQS65581 QAO65581 QKK65581 QUG65581 REC65581 RNY65581 RXU65581 SHQ65581 SRM65581 TBI65581 TLE65581 TVA65581 UEW65581 UOS65581 UYO65581 VIK65581 VSG65581 WCC65581 WLY65581 WVU65581 M131117 JI131117 TE131117 ADA131117 AMW131117 AWS131117 BGO131117 BQK131117 CAG131117 CKC131117 CTY131117 DDU131117 DNQ131117 DXM131117 EHI131117 ERE131117 FBA131117 FKW131117 FUS131117 GEO131117 GOK131117 GYG131117 HIC131117 HRY131117 IBU131117 ILQ131117 IVM131117 JFI131117 JPE131117 JZA131117 KIW131117 KSS131117 LCO131117 LMK131117 LWG131117 MGC131117 MPY131117 MZU131117 NJQ131117 NTM131117 ODI131117 ONE131117 OXA131117 PGW131117 PQS131117 QAO131117 QKK131117 QUG131117 REC131117 RNY131117 RXU131117 SHQ131117 SRM131117 TBI131117 TLE131117 TVA131117 UEW131117 UOS131117 UYO131117 VIK131117 VSG131117 WCC131117 WLY131117 WVU131117 M196653 JI196653 TE196653 ADA196653 AMW196653 AWS196653 BGO196653 BQK196653 CAG196653 CKC196653 CTY196653 DDU196653 DNQ196653 DXM196653 EHI196653 ERE196653 FBA196653 FKW196653 FUS196653 GEO196653 GOK196653 GYG196653 HIC196653 HRY196653 IBU196653 ILQ196653 IVM196653 JFI196653 JPE196653 JZA196653 KIW196653 KSS196653 LCO196653 LMK196653 LWG196653 MGC196653 MPY196653 MZU196653 NJQ196653 NTM196653 ODI196653 ONE196653 OXA196653 PGW196653 PQS196653 QAO196653 QKK196653 QUG196653 REC196653 RNY196653 RXU196653 SHQ196653 SRM196653 TBI196653 TLE196653 TVA196653 UEW196653 UOS196653 UYO196653 VIK196653 VSG196653 WCC196653 WLY196653 WVU196653 M262189 JI262189 TE262189 ADA262189 AMW262189 AWS262189 BGO262189 BQK262189 CAG262189 CKC262189 CTY262189 DDU262189 DNQ262189 DXM262189 EHI262189 ERE262189 FBA262189 FKW262189 FUS262189 GEO262189 GOK262189 GYG262189 HIC262189 HRY262189 IBU262189 ILQ262189 IVM262189 JFI262189 JPE262189 JZA262189 KIW262189 KSS262189 LCO262189 LMK262189 LWG262189 MGC262189 MPY262189 MZU262189 NJQ262189 NTM262189 ODI262189 ONE262189 OXA262189 PGW262189 PQS262189 QAO262189 QKK262189 QUG262189 REC262189 RNY262189 RXU262189 SHQ262189 SRM262189 TBI262189 TLE262189 TVA262189 UEW262189 UOS262189 UYO262189 VIK262189 VSG262189 WCC262189 WLY262189 WVU262189 M327725 JI327725 TE327725 ADA327725 AMW327725 AWS327725 BGO327725 BQK327725 CAG327725 CKC327725 CTY327725 DDU327725 DNQ327725 DXM327725 EHI327725 ERE327725 FBA327725 FKW327725 FUS327725 GEO327725 GOK327725 GYG327725 HIC327725 HRY327725 IBU327725 ILQ327725 IVM327725 JFI327725 JPE327725 JZA327725 KIW327725 KSS327725 LCO327725 LMK327725 LWG327725 MGC327725 MPY327725 MZU327725 NJQ327725 NTM327725 ODI327725 ONE327725 OXA327725 PGW327725 PQS327725 QAO327725 QKK327725 QUG327725 REC327725 RNY327725 RXU327725 SHQ327725 SRM327725 TBI327725 TLE327725 TVA327725 UEW327725 UOS327725 UYO327725 VIK327725 VSG327725 WCC327725 WLY327725 WVU327725 M393261 JI393261 TE393261 ADA393261 AMW393261 AWS393261 BGO393261 BQK393261 CAG393261 CKC393261 CTY393261 DDU393261 DNQ393261 DXM393261 EHI393261 ERE393261 FBA393261 FKW393261 FUS393261 GEO393261 GOK393261 GYG393261 HIC393261 HRY393261 IBU393261 ILQ393261 IVM393261 JFI393261 JPE393261 JZA393261 KIW393261 KSS393261 LCO393261 LMK393261 LWG393261 MGC393261 MPY393261 MZU393261 NJQ393261 NTM393261 ODI393261 ONE393261 OXA393261 PGW393261 PQS393261 QAO393261 QKK393261 QUG393261 REC393261 RNY393261 RXU393261 SHQ393261 SRM393261 TBI393261 TLE393261 TVA393261 UEW393261 UOS393261 UYO393261 VIK393261 VSG393261 WCC393261 WLY393261 WVU393261 M458797 JI458797 TE458797 ADA458797 AMW458797 AWS458797 BGO458797 BQK458797 CAG458797 CKC458797 CTY458797 DDU458797 DNQ458797 DXM458797 EHI458797 ERE458797 FBA458797 FKW458797 FUS458797 GEO458797 GOK458797 GYG458797 HIC458797 HRY458797 IBU458797 ILQ458797 IVM458797 JFI458797 JPE458797 JZA458797 KIW458797 KSS458797 LCO458797 LMK458797 LWG458797 MGC458797 MPY458797 MZU458797 NJQ458797 NTM458797 ODI458797 ONE458797 OXA458797 PGW458797 PQS458797 QAO458797 QKK458797 QUG458797 REC458797 RNY458797 RXU458797 SHQ458797 SRM458797 TBI458797 TLE458797 TVA458797 UEW458797 UOS458797 UYO458797 VIK458797 VSG458797 WCC458797 WLY458797 WVU458797 M524333 JI524333 TE524333 ADA524333 AMW524333 AWS524333 BGO524333 BQK524333 CAG524333 CKC524333 CTY524333 DDU524333 DNQ524333 DXM524333 EHI524333 ERE524333 FBA524333 FKW524333 FUS524333 GEO524333 GOK524333 GYG524333 HIC524333 HRY524333 IBU524333 ILQ524333 IVM524333 JFI524333 JPE524333 JZA524333 KIW524333 KSS524333 LCO524333 LMK524333 LWG524333 MGC524333 MPY524333 MZU524333 NJQ524333 NTM524333 ODI524333 ONE524333 OXA524333 PGW524333 PQS524333 QAO524333 QKK524333 QUG524333 REC524333 RNY524333 RXU524333 SHQ524333 SRM524333 TBI524333 TLE524333 TVA524333 UEW524333 UOS524333 UYO524333 VIK524333 VSG524333 WCC524333 WLY524333 WVU524333 M589869 JI589869 TE589869 ADA589869 AMW589869 AWS589869 BGO589869 BQK589869 CAG589869 CKC589869 CTY589869 DDU589869 DNQ589869 DXM589869 EHI589869 ERE589869 FBA589869 FKW589869 FUS589869 GEO589869 GOK589869 GYG589869 HIC589869 HRY589869 IBU589869 ILQ589869 IVM589869 JFI589869 JPE589869 JZA589869 KIW589869 KSS589869 LCO589869 LMK589869 LWG589869 MGC589869 MPY589869 MZU589869 NJQ589869 NTM589869 ODI589869 ONE589869 OXA589869 PGW589869 PQS589869 QAO589869 QKK589869 QUG589869 REC589869 RNY589869 RXU589869 SHQ589869 SRM589869 TBI589869 TLE589869 TVA589869 UEW589869 UOS589869 UYO589869 VIK589869 VSG589869 WCC589869 WLY589869 WVU589869 M655405 JI655405 TE655405 ADA655405 AMW655405 AWS655405 BGO655405 BQK655405 CAG655405 CKC655405 CTY655405 DDU655405 DNQ655405 DXM655405 EHI655405 ERE655405 FBA655405 FKW655405 FUS655405 GEO655405 GOK655405 GYG655405 HIC655405 HRY655405 IBU655405 ILQ655405 IVM655405 JFI655405 JPE655405 JZA655405 KIW655405 KSS655405 LCO655405 LMK655405 LWG655405 MGC655405 MPY655405 MZU655405 NJQ655405 NTM655405 ODI655405 ONE655405 OXA655405 PGW655405 PQS655405 QAO655405 QKK655405 QUG655405 REC655405 RNY655405 RXU655405 SHQ655405 SRM655405 TBI655405 TLE655405 TVA655405 UEW655405 UOS655405 UYO655405 VIK655405 VSG655405 WCC655405 WLY655405 WVU655405 M720941 JI720941 TE720941 ADA720941 AMW720941 AWS720941 BGO720941 BQK720941 CAG720941 CKC720941 CTY720941 DDU720941 DNQ720941 DXM720941 EHI720941 ERE720941 FBA720941 FKW720941 FUS720941 GEO720941 GOK720941 GYG720941 HIC720941 HRY720941 IBU720941 ILQ720941 IVM720941 JFI720941 JPE720941 JZA720941 KIW720941 KSS720941 LCO720941 LMK720941 LWG720941 MGC720941 MPY720941 MZU720941 NJQ720941 NTM720941 ODI720941 ONE720941 OXA720941 PGW720941 PQS720941 QAO720941 QKK720941 QUG720941 REC720941 RNY720941 RXU720941 SHQ720941 SRM720941 TBI720941 TLE720941 TVA720941 UEW720941 UOS720941 UYO720941 VIK720941 VSG720941 WCC720941 WLY720941 WVU720941 M786477 JI786477 TE786477 ADA786477 AMW786477 AWS786477 BGO786477 BQK786477 CAG786477 CKC786477 CTY786477 DDU786477 DNQ786477 DXM786477 EHI786477 ERE786477 FBA786477 FKW786477 FUS786477 GEO786477 GOK786477 GYG786477 HIC786477 HRY786477 IBU786477 ILQ786477 IVM786477 JFI786477 JPE786477 JZA786477 KIW786477 KSS786477 LCO786477 LMK786477 LWG786477 MGC786477 MPY786477 MZU786477 NJQ786477 NTM786477 ODI786477 ONE786477 OXA786477 PGW786477 PQS786477 QAO786477 QKK786477 QUG786477 REC786477 RNY786477 RXU786477 SHQ786477 SRM786477 TBI786477 TLE786477 TVA786477 UEW786477 UOS786477 UYO786477 VIK786477 VSG786477 WCC786477 WLY786477 WVU786477 M852013 JI852013 TE852013 ADA852013 AMW852013 AWS852013 BGO852013 BQK852013 CAG852013 CKC852013 CTY852013 DDU852013 DNQ852013 DXM852013 EHI852013 ERE852013 FBA852013 FKW852013 FUS852013 GEO852013 GOK852013 GYG852013 HIC852013 HRY852013 IBU852013 ILQ852013 IVM852013 JFI852013 JPE852013 JZA852013 KIW852013 KSS852013 LCO852013 LMK852013 LWG852013 MGC852013 MPY852013 MZU852013 NJQ852013 NTM852013 ODI852013 ONE852013 OXA852013 PGW852013 PQS852013 QAO852013 QKK852013 QUG852013 REC852013 RNY852013 RXU852013 SHQ852013 SRM852013 TBI852013 TLE852013 TVA852013 UEW852013 UOS852013 UYO852013 VIK852013 VSG852013 WCC852013 WLY852013 WVU852013 M917549 JI917549 TE917549 ADA917549 AMW917549 AWS917549 BGO917549 BQK917549 CAG917549 CKC917549 CTY917549 DDU917549 DNQ917549 DXM917549 EHI917549 ERE917549 FBA917549 FKW917549 FUS917549 GEO917549 GOK917549 GYG917549 HIC917549 HRY917549 IBU917549 ILQ917549 IVM917549 JFI917549 JPE917549 JZA917549 KIW917549 KSS917549 LCO917549 LMK917549 LWG917549 MGC917549 MPY917549 MZU917549 NJQ917549 NTM917549 ODI917549 ONE917549 OXA917549 PGW917549 PQS917549 QAO917549 QKK917549 QUG917549 REC917549 RNY917549 RXU917549 SHQ917549 SRM917549 TBI917549 TLE917549 TVA917549 UEW917549 UOS917549 UYO917549 VIK917549 VSG917549 WCC917549 WLY917549 WVU917549 M983085 JI983085 TE983085 ADA983085 AMW983085 AWS983085 BGO983085 BQK983085 CAG983085 CKC983085 CTY983085 DDU983085 DNQ983085 DXM983085 EHI983085 ERE983085 FBA983085 FKW983085 FUS983085 GEO983085 GOK983085 GYG983085 HIC983085 HRY983085 IBU983085 ILQ983085 IVM983085 JFI983085 JPE983085 JZA983085 KIW983085 KSS983085 LCO983085 LMK983085 LWG983085 MGC983085 MPY983085 MZU983085 NJQ983085 NTM983085 ODI983085 ONE983085 OXA983085 PGW983085 PQS983085 QAO983085 QKK983085 QUG983085 REC983085 RNY983085 RXU983085 SHQ983085 SRM983085 TBI983085 TLE983085 TVA983085 UEW983085 UOS983085 UYO983085 VIK983085 VSG983085 WCC983085 WLY983085 WVU983085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65588 JI65588 TE65588 ADA65588 AMW65588 AWS65588 BGO65588 BQK65588 CAG65588 CKC65588 CTY65588 DDU65588 DNQ65588 DXM65588 EHI65588 ERE65588 FBA65588 FKW65588 FUS65588 GEO65588 GOK65588 GYG65588 HIC65588 HRY65588 IBU65588 ILQ65588 IVM65588 JFI65588 JPE65588 JZA65588 KIW65588 KSS65588 LCO65588 LMK65588 LWG65588 MGC65588 MPY65588 MZU65588 NJQ65588 NTM65588 ODI65588 ONE65588 OXA65588 PGW65588 PQS65588 QAO65588 QKK65588 QUG65588 REC65588 RNY65588 RXU65588 SHQ65588 SRM65588 TBI65588 TLE65588 TVA65588 UEW65588 UOS65588 UYO65588 VIK65588 VSG65588 WCC65588 WLY65588 WVU65588 M131124 JI131124 TE131124 ADA131124 AMW131124 AWS131124 BGO131124 BQK131124 CAG131124 CKC131124 CTY131124 DDU131124 DNQ131124 DXM131124 EHI131124 ERE131124 FBA131124 FKW131124 FUS131124 GEO131124 GOK131124 GYG131124 HIC131124 HRY131124 IBU131124 ILQ131124 IVM131124 JFI131124 JPE131124 JZA131124 KIW131124 KSS131124 LCO131124 LMK131124 LWG131124 MGC131124 MPY131124 MZU131124 NJQ131124 NTM131124 ODI131124 ONE131124 OXA131124 PGW131124 PQS131124 QAO131124 QKK131124 QUG131124 REC131124 RNY131124 RXU131124 SHQ131124 SRM131124 TBI131124 TLE131124 TVA131124 UEW131124 UOS131124 UYO131124 VIK131124 VSG131124 WCC131124 WLY131124 WVU131124 M196660 JI196660 TE196660 ADA196660 AMW196660 AWS196660 BGO196660 BQK196660 CAG196660 CKC196660 CTY196660 DDU196660 DNQ196660 DXM196660 EHI196660 ERE196660 FBA196660 FKW196660 FUS196660 GEO196660 GOK196660 GYG196660 HIC196660 HRY196660 IBU196660 ILQ196660 IVM196660 JFI196660 JPE196660 JZA196660 KIW196660 KSS196660 LCO196660 LMK196660 LWG196660 MGC196660 MPY196660 MZU196660 NJQ196660 NTM196660 ODI196660 ONE196660 OXA196660 PGW196660 PQS196660 QAO196660 QKK196660 QUG196660 REC196660 RNY196660 RXU196660 SHQ196660 SRM196660 TBI196660 TLE196660 TVA196660 UEW196660 UOS196660 UYO196660 VIK196660 VSG196660 WCC196660 WLY196660 WVU196660 M262196 JI262196 TE262196 ADA262196 AMW262196 AWS262196 BGO262196 BQK262196 CAG262196 CKC262196 CTY262196 DDU262196 DNQ262196 DXM262196 EHI262196 ERE262196 FBA262196 FKW262196 FUS262196 GEO262196 GOK262196 GYG262196 HIC262196 HRY262196 IBU262196 ILQ262196 IVM262196 JFI262196 JPE262196 JZA262196 KIW262196 KSS262196 LCO262196 LMK262196 LWG262196 MGC262196 MPY262196 MZU262196 NJQ262196 NTM262196 ODI262196 ONE262196 OXA262196 PGW262196 PQS262196 QAO262196 QKK262196 QUG262196 REC262196 RNY262196 RXU262196 SHQ262196 SRM262196 TBI262196 TLE262196 TVA262196 UEW262196 UOS262196 UYO262196 VIK262196 VSG262196 WCC262196 WLY262196 WVU262196 M327732 JI327732 TE327732 ADA327732 AMW327732 AWS327732 BGO327732 BQK327732 CAG327732 CKC327732 CTY327732 DDU327732 DNQ327732 DXM327732 EHI327732 ERE327732 FBA327732 FKW327732 FUS327732 GEO327732 GOK327732 GYG327732 HIC327732 HRY327732 IBU327732 ILQ327732 IVM327732 JFI327732 JPE327732 JZA327732 KIW327732 KSS327732 LCO327732 LMK327732 LWG327732 MGC327732 MPY327732 MZU327732 NJQ327732 NTM327732 ODI327732 ONE327732 OXA327732 PGW327732 PQS327732 QAO327732 QKK327732 QUG327732 REC327732 RNY327732 RXU327732 SHQ327732 SRM327732 TBI327732 TLE327732 TVA327732 UEW327732 UOS327732 UYO327732 VIK327732 VSG327732 WCC327732 WLY327732 WVU327732 M393268 JI393268 TE393268 ADA393268 AMW393268 AWS393268 BGO393268 BQK393268 CAG393268 CKC393268 CTY393268 DDU393268 DNQ393268 DXM393268 EHI393268 ERE393268 FBA393268 FKW393268 FUS393268 GEO393268 GOK393268 GYG393268 HIC393268 HRY393268 IBU393268 ILQ393268 IVM393268 JFI393268 JPE393268 JZA393268 KIW393268 KSS393268 LCO393268 LMK393268 LWG393268 MGC393268 MPY393268 MZU393268 NJQ393268 NTM393268 ODI393268 ONE393268 OXA393268 PGW393268 PQS393268 QAO393268 QKK393268 QUG393268 REC393268 RNY393268 RXU393268 SHQ393268 SRM393268 TBI393268 TLE393268 TVA393268 UEW393268 UOS393268 UYO393268 VIK393268 VSG393268 WCC393268 WLY393268 WVU393268 M458804 JI458804 TE458804 ADA458804 AMW458804 AWS458804 BGO458804 BQK458804 CAG458804 CKC458804 CTY458804 DDU458804 DNQ458804 DXM458804 EHI458804 ERE458804 FBA458804 FKW458804 FUS458804 GEO458804 GOK458804 GYG458804 HIC458804 HRY458804 IBU458804 ILQ458804 IVM458804 JFI458804 JPE458804 JZA458804 KIW458804 KSS458804 LCO458804 LMK458804 LWG458804 MGC458804 MPY458804 MZU458804 NJQ458804 NTM458804 ODI458804 ONE458804 OXA458804 PGW458804 PQS458804 QAO458804 QKK458804 QUG458804 REC458804 RNY458804 RXU458804 SHQ458804 SRM458804 TBI458804 TLE458804 TVA458804 UEW458804 UOS458804 UYO458804 VIK458804 VSG458804 WCC458804 WLY458804 WVU458804 M524340 JI524340 TE524340 ADA524340 AMW524340 AWS524340 BGO524340 BQK524340 CAG524340 CKC524340 CTY524340 DDU524340 DNQ524340 DXM524340 EHI524340 ERE524340 FBA524340 FKW524340 FUS524340 GEO524340 GOK524340 GYG524340 HIC524340 HRY524340 IBU524340 ILQ524340 IVM524340 JFI524340 JPE524340 JZA524340 KIW524340 KSS524340 LCO524340 LMK524340 LWG524340 MGC524340 MPY524340 MZU524340 NJQ524340 NTM524340 ODI524340 ONE524340 OXA524340 PGW524340 PQS524340 QAO524340 QKK524340 QUG524340 REC524340 RNY524340 RXU524340 SHQ524340 SRM524340 TBI524340 TLE524340 TVA524340 UEW524340 UOS524340 UYO524340 VIK524340 VSG524340 WCC524340 WLY524340 WVU524340 M589876 JI589876 TE589876 ADA589876 AMW589876 AWS589876 BGO589876 BQK589876 CAG589876 CKC589876 CTY589876 DDU589876 DNQ589876 DXM589876 EHI589876 ERE589876 FBA589876 FKW589876 FUS589876 GEO589876 GOK589876 GYG589876 HIC589876 HRY589876 IBU589876 ILQ589876 IVM589876 JFI589876 JPE589876 JZA589876 KIW589876 KSS589876 LCO589876 LMK589876 LWG589876 MGC589876 MPY589876 MZU589876 NJQ589876 NTM589876 ODI589876 ONE589876 OXA589876 PGW589876 PQS589876 QAO589876 QKK589876 QUG589876 REC589876 RNY589876 RXU589876 SHQ589876 SRM589876 TBI589876 TLE589876 TVA589876 UEW589876 UOS589876 UYO589876 VIK589876 VSG589876 WCC589876 WLY589876 WVU589876 M655412 JI655412 TE655412 ADA655412 AMW655412 AWS655412 BGO655412 BQK655412 CAG655412 CKC655412 CTY655412 DDU655412 DNQ655412 DXM655412 EHI655412 ERE655412 FBA655412 FKW655412 FUS655412 GEO655412 GOK655412 GYG655412 HIC655412 HRY655412 IBU655412 ILQ655412 IVM655412 JFI655412 JPE655412 JZA655412 KIW655412 KSS655412 LCO655412 LMK655412 LWG655412 MGC655412 MPY655412 MZU655412 NJQ655412 NTM655412 ODI655412 ONE655412 OXA655412 PGW655412 PQS655412 QAO655412 QKK655412 QUG655412 REC655412 RNY655412 RXU655412 SHQ655412 SRM655412 TBI655412 TLE655412 TVA655412 UEW655412 UOS655412 UYO655412 VIK655412 VSG655412 WCC655412 WLY655412 WVU655412 M720948 JI720948 TE720948 ADA720948 AMW720948 AWS720948 BGO720948 BQK720948 CAG720948 CKC720948 CTY720948 DDU720948 DNQ720948 DXM720948 EHI720948 ERE720948 FBA720948 FKW720948 FUS720948 GEO720948 GOK720948 GYG720948 HIC720948 HRY720948 IBU720948 ILQ720948 IVM720948 JFI720948 JPE720948 JZA720948 KIW720948 KSS720948 LCO720948 LMK720948 LWG720948 MGC720948 MPY720948 MZU720948 NJQ720948 NTM720948 ODI720948 ONE720948 OXA720948 PGW720948 PQS720948 QAO720948 QKK720948 QUG720948 REC720948 RNY720948 RXU720948 SHQ720948 SRM720948 TBI720948 TLE720948 TVA720948 UEW720948 UOS720948 UYO720948 VIK720948 VSG720948 WCC720948 WLY720948 WVU720948 M786484 JI786484 TE786484 ADA786484 AMW786484 AWS786484 BGO786484 BQK786484 CAG786484 CKC786484 CTY786484 DDU786484 DNQ786484 DXM786484 EHI786484 ERE786484 FBA786484 FKW786484 FUS786484 GEO786484 GOK786484 GYG786484 HIC786484 HRY786484 IBU786484 ILQ786484 IVM786484 JFI786484 JPE786484 JZA786484 KIW786484 KSS786484 LCO786484 LMK786484 LWG786484 MGC786484 MPY786484 MZU786484 NJQ786484 NTM786484 ODI786484 ONE786484 OXA786484 PGW786484 PQS786484 QAO786484 QKK786484 QUG786484 REC786484 RNY786484 RXU786484 SHQ786484 SRM786484 TBI786484 TLE786484 TVA786484 UEW786484 UOS786484 UYO786484 VIK786484 VSG786484 WCC786484 WLY786484 WVU786484 M852020 JI852020 TE852020 ADA852020 AMW852020 AWS852020 BGO852020 BQK852020 CAG852020 CKC852020 CTY852020 DDU852020 DNQ852020 DXM852020 EHI852020 ERE852020 FBA852020 FKW852020 FUS852020 GEO852020 GOK852020 GYG852020 HIC852020 HRY852020 IBU852020 ILQ852020 IVM852020 JFI852020 JPE852020 JZA852020 KIW852020 KSS852020 LCO852020 LMK852020 LWG852020 MGC852020 MPY852020 MZU852020 NJQ852020 NTM852020 ODI852020 ONE852020 OXA852020 PGW852020 PQS852020 QAO852020 QKK852020 QUG852020 REC852020 RNY852020 RXU852020 SHQ852020 SRM852020 TBI852020 TLE852020 TVA852020 UEW852020 UOS852020 UYO852020 VIK852020 VSG852020 WCC852020 WLY852020 WVU852020 M917556 JI917556 TE917556 ADA917556 AMW917556 AWS917556 BGO917556 BQK917556 CAG917556 CKC917556 CTY917556 DDU917556 DNQ917556 DXM917556 EHI917556 ERE917556 FBA917556 FKW917556 FUS917556 GEO917556 GOK917556 GYG917556 HIC917556 HRY917556 IBU917556 ILQ917556 IVM917556 JFI917556 JPE917556 JZA917556 KIW917556 KSS917556 LCO917556 LMK917556 LWG917556 MGC917556 MPY917556 MZU917556 NJQ917556 NTM917556 ODI917556 ONE917556 OXA917556 PGW917556 PQS917556 QAO917556 QKK917556 QUG917556 REC917556 RNY917556 RXU917556 SHQ917556 SRM917556 TBI917556 TLE917556 TVA917556 UEW917556 UOS917556 UYO917556 VIK917556 VSG917556 WCC917556 WLY917556 WVU917556 M983092 JI983092 TE983092 ADA983092 AMW983092 AWS983092 BGO983092 BQK983092 CAG983092 CKC983092 CTY983092 DDU983092 DNQ983092 DXM983092 EHI983092 ERE983092 FBA983092 FKW983092 FUS983092 GEO983092 GOK983092 GYG983092 HIC983092 HRY983092 IBU983092 ILQ983092 IVM983092 JFI983092 JPE983092 JZA983092 KIW983092 KSS983092 LCO983092 LMK983092 LWG983092 MGC983092 MPY983092 MZU983092 NJQ983092 NTM983092 ODI983092 ONE983092 OXA983092 PGW983092 PQS983092 QAO983092 QKK983092 QUG983092 REC983092 RNY983092 RXU983092 SHQ983092 SRM983092 TBI983092 TLE983092 TVA983092 UEW983092 UOS983092 UYO983092 VIK983092 VSG983092 WCC983092 WLY983092 WVU983092" xr:uid="{00000000-0002-0000-0300-00000D000000}">
      <formula1>$AH$8:$AI$8</formula1>
    </dataValidation>
    <dataValidation type="list" allowBlank="1" showInputMessage="1" showErrorMessage="1" sqref="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M65572 JI65572 TE65572 ADA65572 AMW65572 AWS65572 BGO65572 BQK65572 CAG65572 CKC65572 CTY65572 DDU65572 DNQ65572 DXM65572 EHI65572 ERE65572 FBA65572 FKW65572 FUS65572 GEO65572 GOK65572 GYG65572 HIC65572 HRY65572 IBU65572 ILQ65572 IVM65572 JFI65572 JPE65572 JZA65572 KIW65572 KSS65572 LCO65572 LMK65572 LWG65572 MGC65572 MPY65572 MZU65572 NJQ65572 NTM65572 ODI65572 ONE65572 OXA65572 PGW65572 PQS65572 QAO65572 QKK65572 QUG65572 REC65572 RNY65572 RXU65572 SHQ65572 SRM65572 TBI65572 TLE65572 TVA65572 UEW65572 UOS65572 UYO65572 VIK65572 VSG65572 WCC65572 WLY65572 WVU65572 M131108 JI131108 TE131108 ADA131108 AMW131108 AWS131108 BGO131108 BQK131108 CAG131108 CKC131108 CTY131108 DDU131108 DNQ131108 DXM131108 EHI131108 ERE131108 FBA131108 FKW131108 FUS131108 GEO131108 GOK131108 GYG131108 HIC131108 HRY131108 IBU131108 ILQ131108 IVM131108 JFI131108 JPE131108 JZA131108 KIW131108 KSS131108 LCO131108 LMK131108 LWG131108 MGC131108 MPY131108 MZU131108 NJQ131108 NTM131108 ODI131108 ONE131108 OXA131108 PGW131108 PQS131108 QAO131108 QKK131108 QUG131108 REC131108 RNY131108 RXU131108 SHQ131108 SRM131108 TBI131108 TLE131108 TVA131108 UEW131108 UOS131108 UYO131108 VIK131108 VSG131108 WCC131108 WLY131108 WVU131108 M196644 JI196644 TE196644 ADA196644 AMW196644 AWS196644 BGO196644 BQK196644 CAG196644 CKC196644 CTY196644 DDU196644 DNQ196644 DXM196644 EHI196644 ERE196644 FBA196644 FKW196644 FUS196644 GEO196644 GOK196644 GYG196644 HIC196644 HRY196644 IBU196644 ILQ196644 IVM196644 JFI196644 JPE196644 JZA196644 KIW196644 KSS196644 LCO196644 LMK196644 LWG196644 MGC196644 MPY196644 MZU196644 NJQ196644 NTM196644 ODI196644 ONE196644 OXA196644 PGW196644 PQS196644 QAO196644 QKK196644 QUG196644 REC196644 RNY196644 RXU196644 SHQ196644 SRM196644 TBI196644 TLE196644 TVA196644 UEW196644 UOS196644 UYO196644 VIK196644 VSG196644 WCC196644 WLY196644 WVU196644 M262180 JI262180 TE262180 ADA262180 AMW262180 AWS262180 BGO262180 BQK262180 CAG262180 CKC262180 CTY262180 DDU262180 DNQ262180 DXM262180 EHI262180 ERE262180 FBA262180 FKW262180 FUS262180 GEO262180 GOK262180 GYG262180 HIC262180 HRY262180 IBU262180 ILQ262180 IVM262180 JFI262180 JPE262180 JZA262180 KIW262180 KSS262180 LCO262180 LMK262180 LWG262180 MGC262180 MPY262180 MZU262180 NJQ262180 NTM262180 ODI262180 ONE262180 OXA262180 PGW262180 PQS262180 QAO262180 QKK262180 QUG262180 REC262180 RNY262180 RXU262180 SHQ262180 SRM262180 TBI262180 TLE262180 TVA262180 UEW262180 UOS262180 UYO262180 VIK262180 VSG262180 WCC262180 WLY262180 WVU262180 M327716 JI327716 TE327716 ADA327716 AMW327716 AWS327716 BGO327716 BQK327716 CAG327716 CKC327716 CTY327716 DDU327716 DNQ327716 DXM327716 EHI327716 ERE327716 FBA327716 FKW327716 FUS327716 GEO327716 GOK327716 GYG327716 HIC327716 HRY327716 IBU327716 ILQ327716 IVM327716 JFI327716 JPE327716 JZA327716 KIW327716 KSS327716 LCO327716 LMK327716 LWG327716 MGC327716 MPY327716 MZU327716 NJQ327716 NTM327716 ODI327716 ONE327716 OXA327716 PGW327716 PQS327716 QAO327716 QKK327716 QUG327716 REC327716 RNY327716 RXU327716 SHQ327716 SRM327716 TBI327716 TLE327716 TVA327716 UEW327716 UOS327716 UYO327716 VIK327716 VSG327716 WCC327716 WLY327716 WVU327716 M393252 JI393252 TE393252 ADA393252 AMW393252 AWS393252 BGO393252 BQK393252 CAG393252 CKC393252 CTY393252 DDU393252 DNQ393252 DXM393252 EHI393252 ERE393252 FBA393252 FKW393252 FUS393252 GEO393252 GOK393252 GYG393252 HIC393252 HRY393252 IBU393252 ILQ393252 IVM393252 JFI393252 JPE393252 JZA393252 KIW393252 KSS393252 LCO393252 LMK393252 LWG393252 MGC393252 MPY393252 MZU393252 NJQ393252 NTM393252 ODI393252 ONE393252 OXA393252 PGW393252 PQS393252 QAO393252 QKK393252 QUG393252 REC393252 RNY393252 RXU393252 SHQ393252 SRM393252 TBI393252 TLE393252 TVA393252 UEW393252 UOS393252 UYO393252 VIK393252 VSG393252 WCC393252 WLY393252 WVU393252 M458788 JI458788 TE458788 ADA458788 AMW458788 AWS458788 BGO458788 BQK458788 CAG458788 CKC458788 CTY458788 DDU458788 DNQ458788 DXM458788 EHI458788 ERE458788 FBA458788 FKW458788 FUS458788 GEO458788 GOK458788 GYG458788 HIC458788 HRY458788 IBU458788 ILQ458788 IVM458788 JFI458788 JPE458788 JZA458788 KIW458788 KSS458788 LCO458788 LMK458788 LWG458788 MGC458788 MPY458788 MZU458788 NJQ458788 NTM458788 ODI458788 ONE458788 OXA458788 PGW458788 PQS458788 QAO458788 QKK458788 QUG458788 REC458788 RNY458788 RXU458788 SHQ458788 SRM458788 TBI458788 TLE458788 TVA458788 UEW458788 UOS458788 UYO458788 VIK458788 VSG458788 WCC458788 WLY458788 WVU458788 M524324 JI524324 TE524324 ADA524324 AMW524324 AWS524324 BGO524324 BQK524324 CAG524324 CKC524324 CTY524324 DDU524324 DNQ524324 DXM524324 EHI524324 ERE524324 FBA524324 FKW524324 FUS524324 GEO524324 GOK524324 GYG524324 HIC524324 HRY524324 IBU524324 ILQ524324 IVM524324 JFI524324 JPE524324 JZA524324 KIW524324 KSS524324 LCO524324 LMK524324 LWG524324 MGC524324 MPY524324 MZU524324 NJQ524324 NTM524324 ODI524324 ONE524324 OXA524324 PGW524324 PQS524324 QAO524324 QKK524324 QUG524324 REC524324 RNY524324 RXU524324 SHQ524324 SRM524324 TBI524324 TLE524324 TVA524324 UEW524324 UOS524324 UYO524324 VIK524324 VSG524324 WCC524324 WLY524324 WVU524324 M589860 JI589860 TE589860 ADA589860 AMW589860 AWS589860 BGO589860 BQK589860 CAG589860 CKC589860 CTY589860 DDU589860 DNQ589860 DXM589860 EHI589860 ERE589860 FBA589860 FKW589860 FUS589860 GEO589860 GOK589860 GYG589860 HIC589860 HRY589860 IBU589860 ILQ589860 IVM589860 JFI589860 JPE589860 JZA589860 KIW589860 KSS589860 LCO589860 LMK589860 LWG589860 MGC589860 MPY589860 MZU589860 NJQ589860 NTM589860 ODI589860 ONE589860 OXA589860 PGW589860 PQS589860 QAO589860 QKK589860 QUG589860 REC589860 RNY589860 RXU589860 SHQ589860 SRM589860 TBI589860 TLE589860 TVA589860 UEW589860 UOS589860 UYO589860 VIK589860 VSG589860 WCC589860 WLY589860 WVU589860 M655396 JI655396 TE655396 ADA655396 AMW655396 AWS655396 BGO655396 BQK655396 CAG655396 CKC655396 CTY655396 DDU655396 DNQ655396 DXM655396 EHI655396 ERE655396 FBA655396 FKW655396 FUS655396 GEO655396 GOK655396 GYG655396 HIC655396 HRY655396 IBU655396 ILQ655396 IVM655396 JFI655396 JPE655396 JZA655396 KIW655396 KSS655396 LCO655396 LMK655396 LWG655396 MGC655396 MPY655396 MZU655396 NJQ655396 NTM655396 ODI655396 ONE655396 OXA655396 PGW655396 PQS655396 QAO655396 QKK655396 QUG655396 REC655396 RNY655396 RXU655396 SHQ655396 SRM655396 TBI655396 TLE655396 TVA655396 UEW655396 UOS655396 UYO655396 VIK655396 VSG655396 WCC655396 WLY655396 WVU655396 M720932 JI720932 TE720932 ADA720932 AMW720932 AWS720932 BGO720932 BQK720932 CAG720932 CKC720932 CTY720932 DDU720932 DNQ720932 DXM720932 EHI720932 ERE720932 FBA720932 FKW720932 FUS720932 GEO720932 GOK720932 GYG720932 HIC720932 HRY720932 IBU720932 ILQ720932 IVM720932 JFI720932 JPE720932 JZA720932 KIW720932 KSS720932 LCO720932 LMK720932 LWG720932 MGC720932 MPY720932 MZU720932 NJQ720932 NTM720932 ODI720932 ONE720932 OXA720932 PGW720932 PQS720932 QAO720932 QKK720932 QUG720932 REC720932 RNY720932 RXU720932 SHQ720932 SRM720932 TBI720932 TLE720932 TVA720932 UEW720932 UOS720932 UYO720932 VIK720932 VSG720932 WCC720932 WLY720932 WVU720932 M786468 JI786468 TE786468 ADA786468 AMW786468 AWS786468 BGO786468 BQK786468 CAG786468 CKC786468 CTY786468 DDU786468 DNQ786468 DXM786468 EHI786468 ERE786468 FBA786468 FKW786468 FUS786468 GEO786468 GOK786468 GYG786468 HIC786468 HRY786468 IBU786468 ILQ786468 IVM786468 JFI786468 JPE786468 JZA786468 KIW786468 KSS786468 LCO786468 LMK786468 LWG786468 MGC786468 MPY786468 MZU786468 NJQ786468 NTM786468 ODI786468 ONE786468 OXA786468 PGW786468 PQS786468 QAO786468 QKK786468 QUG786468 REC786468 RNY786468 RXU786468 SHQ786468 SRM786468 TBI786468 TLE786468 TVA786468 UEW786468 UOS786468 UYO786468 VIK786468 VSG786468 WCC786468 WLY786468 WVU786468 M852004 JI852004 TE852004 ADA852004 AMW852004 AWS852004 BGO852004 BQK852004 CAG852004 CKC852004 CTY852004 DDU852004 DNQ852004 DXM852004 EHI852004 ERE852004 FBA852004 FKW852004 FUS852004 GEO852004 GOK852004 GYG852004 HIC852004 HRY852004 IBU852004 ILQ852004 IVM852004 JFI852004 JPE852004 JZA852004 KIW852004 KSS852004 LCO852004 LMK852004 LWG852004 MGC852004 MPY852004 MZU852004 NJQ852004 NTM852004 ODI852004 ONE852004 OXA852004 PGW852004 PQS852004 QAO852004 QKK852004 QUG852004 REC852004 RNY852004 RXU852004 SHQ852004 SRM852004 TBI852004 TLE852004 TVA852004 UEW852004 UOS852004 UYO852004 VIK852004 VSG852004 WCC852004 WLY852004 WVU852004 M917540 JI917540 TE917540 ADA917540 AMW917540 AWS917540 BGO917540 BQK917540 CAG917540 CKC917540 CTY917540 DDU917540 DNQ917540 DXM917540 EHI917540 ERE917540 FBA917540 FKW917540 FUS917540 GEO917540 GOK917540 GYG917540 HIC917540 HRY917540 IBU917540 ILQ917540 IVM917540 JFI917540 JPE917540 JZA917540 KIW917540 KSS917540 LCO917540 LMK917540 LWG917540 MGC917540 MPY917540 MZU917540 NJQ917540 NTM917540 ODI917540 ONE917540 OXA917540 PGW917540 PQS917540 QAO917540 QKK917540 QUG917540 REC917540 RNY917540 RXU917540 SHQ917540 SRM917540 TBI917540 TLE917540 TVA917540 UEW917540 UOS917540 UYO917540 VIK917540 VSG917540 WCC917540 WLY917540 WVU917540 M983076 JI983076 TE983076 ADA983076 AMW983076 AWS983076 BGO983076 BQK983076 CAG983076 CKC983076 CTY983076 DDU983076 DNQ983076 DXM983076 EHI983076 ERE983076 FBA983076 FKW983076 FUS983076 GEO983076 GOK983076 GYG983076 HIC983076 HRY983076 IBU983076 ILQ983076 IVM983076 JFI983076 JPE983076 JZA983076 KIW983076 KSS983076 LCO983076 LMK983076 LWG983076 MGC983076 MPY983076 MZU983076 NJQ983076 NTM983076 ODI983076 ONE983076 OXA983076 PGW983076 PQS983076 QAO983076 QKK983076 QUG983076 REC983076 RNY983076 RXU983076 SHQ983076 SRM983076 TBI983076 TLE983076 TVA983076 UEW983076 UOS983076 UYO983076 VIK983076 VSG983076 WCC983076 WLY983076 WVU983076 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xr:uid="{00000000-0002-0000-0300-00000E000000}">
      <formula1>$AJ$16:$AL$16</formula1>
    </dataValidation>
    <dataValidation type="list" allowBlank="1" showInputMessage="1" showErrorMessage="1" sqref="H33:H53 JD33:JD53 SZ33:SZ53 ACV33:ACV53 AMR33:AMR53 AWN33:AWN53 BGJ33:BGJ53 BQF33:BQF53 CAB33:CAB53 CJX33:CJX53 CTT33:CTT53 DDP33:DDP53 DNL33:DNL53 DXH33:DXH53 EHD33:EHD53 EQZ33:EQZ53 FAV33:FAV53 FKR33:FKR53 FUN33:FUN53 GEJ33:GEJ53 GOF33:GOF53 GYB33:GYB53 HHX33:HHX53 HRT33:HRT53 IBP33:IBP53 ILL33:ILL53 IVH33:IVH53 JFD33:JFD53 JOZ33:JOZ53 JYV33:JYV53 KIR33:KIR53 KSN33:KSN53 LCJ33:LCJ53 LMF33:LMF53 LWB33:LWB53 MFX33:MFX53 MPT33:MPT53 MZP33:MZP53 NJL33:NJL53 NTH33:NTH53 ODD33:ODD53 OMZ33:OMZ53 OWV33:OWV53 PGR33:PGR53 PQN33:PQN53 QAJ33:QAJ53 QKF33:QKF53 QUB33:QUB53 RDX33:RDX53 RNT33:RNT53 RXP33:RXP53 SHL33:SHL53 SRH33:SRH53 TBD33:TBD53 TKZ33:TKZ53 TUV33:TUV53 UER33:UER53 UON33:UON53 UYJ33:UYJ53 VIF33:VIF53 VSB33:VSB53 WBX33:WBX53 WLT33:WLT53 WVP33:WVP53 H65569:H65589 JD65569:JD65589 SZ65569:SZ65589 ACV65569:ACV65589 AMR65569:AMR65589 AWN65569:AWN65589 BGJ65569:BGJ65589 BQF65569:BQF65589 CAB65569:CAB65589 CJX65569:CJX65589 CTT65569:CTT65589 DDP65569:DDP65589 DNL65569:DNL65589 DXH65569:DXH65589 EHD65569:EHD65589 EQZ65569:EQZ65589 FAV65569:FAV65589 FKR65569:FKR65589 FUN65569:FUN65589 GEJ65569:GEJ65589 GOF65569:GOF65589 GYB65569:GYB65589 HHX65569:HHX65589 HRT65569:HRT65589 IBP65569:IBP65589 ILL65569:ILL65589 IVH65569:IVH65589 JFD65569:JFD65589 JOZ65569:JOZ65589 JYV65569:JYV65589 KIR65569:KIR65589 KSN65569:KSN65589 LCJ65569:LCJ65589 LMF65569:LMF65589 LWB65569:LWB65589 MFX65569:MFX65589 MPT65569:MPT65589 MZP65569:MZP65589 NJL65569:NJL65589 NTH65569:NTH65589 ODD65569:ODD65589 OMZ65569:OMZ65589 OWV65569:OWV65589 PGR65569:PGR65589 PQN65569:PQN65589 QAJ65569:QAJ65589 QKF65569:QKF65589 QUB65569:QUB65589 RDX65569:RDX65589 RNT65569:RNT65589 RXP65569:RXP65589 SHL65569:SHL65589 SRH65569:SRH65589 TBD65569:TBD65589 TKZ65569:TKZ65589 TUV65569:TUV65589 UER65569:UER65589 UON65569:UON65589 UYJ65569:UYJ65589 VIF65569:VIF65589 VSB65569:VSB65589 WBX65569:WBX65589 WLT65569:WLT65589 WVP65569:WVP65589 H131105:H131125 JD131105:JD131125 SZ131105:SZ131125 ACV131105:ACV131125 AMR131105:AMR131125 AWN131105:AWN131125 BGJ131105:BGJ131125 BQF131105:BQF131125 CAB131105:CAB131125 CJX131105:CJX131125 CTT131105:CTT131125 DDP131105:DDP131125 DNL131105:DNL131125 DXH131105:DXH131125 EHD131105:EHD131125 EQZ131105:EQZ131125 FAV131105:FAV131125 FKR131105:FKR131125 FUN131105:FUN131125 GEJ131105:GEJ131125 GOF131105:GOF131125 GYB131105:GYB131125 HHX131105:HHX131125 HRT131105:HRT131125 IBP131105:IBP131125 ILL131105:ILL131125 IVH131105:IVH131125 JFD131105:JFD131125 JOZ131105:JOZ131125 JYV131105:JYV131125 KIR131105:KIR131125 KSN131105:KSN131125 LCJ131105:LCJ131125 LMF131105:LMF131125 LWB131105:LWB131125 MFX131105:MFX131125 MPT131105:MPT131125 MZP131105:MZP131125 NJL131105:NJL131125 NTH131105:NTH131125 ODD131105:ODD131125 OMZ131105:OMZ131125 OWV131105:OWV131125 PGR131105:PGR131125 PQN131105:PQN131125 QAJ131105:QAJ131125 QKF131105:QKF131125 QUB131105:QUB131125 RDX131105:RDX131125 RNT131105:RNT131125 RXP131105:RXP131125 SHL131105:SHL131125 SRH131105:SRH131125 TBD131105:TBD131125 TKZ131105:TKZ131125 TUV131105:TUV131125 UER131105:UER131125 UON131105:UON131125 UYJ131105:UYJ131125 VIF131105:VIF131125 VSB131105:VSB131125 WBX131105:WBX131125 WLT131105:WLT131125 WVP131105:WVP131125 H196641:H196661 JD196641:JD196661 SZ196641:SZ196661 ACV196641:ACV196661 AMR196641:AMR196661 AWN196641:AWN196661 BGJ196641:BGJ196661 BQF196641:BQF196661 CAB196641:CAB196661 CJX196641:CJX196661 CTT196641:CTT196661 DDP196641:DDP196661 DNL196641:DNL196661 DXH196641:DXH196661 EHD196641:EHD196661 EQZ196641:EQZ196661 FAV196641:FAV196661 FKR196641:FKR196661 FUN196641:FUN196661 GEJ196641:GEJ196661 GOF196641:GOF196661 GYB196641:GYB196661 HHX196641:HHX196661 HRT196641:HRT196661 IBP196641:IBP196661 ILL196641:ILL196661 IVH196641:IVH196661 JFD196641:JFD196661 JOZ196641:JOZ196661 JYV196641:JYV196661 KIR196641:KIR196661 KSN196641:KSN196661 LCJ196641:LCJ196661 LMF196641:LMF196661 LWB196641:LWB196661 MFX196641:MFX196661 MPT196641:MPT196661 MZP196641:MZP196661 NJL196641:NJL196661 NTH196641:NTH196661 ODD196641:ODD196661 OMZ196641:OMZ196661 OWV196641:OWV196661 PGR196641:PGR196661 PQN196641:PQN196661 QAJ196641:QAJ196661 QKF196641:QKF196661 QUB196641:QUB196661 RDX196641:RDX196661 RNT196641:RNT196661 RXP196641:RXP196661 SHL196641:SHL196661 SRH196641:SRH196661 TBD196641:TBD196661 TKZ196641:TKZ196661 TUV196641:TUV196661 UER196641:UER196661 UON196641:UON196661 UYJ196641:UYJ196661 VIF196641:VIF196661 VSB196641:VSB196661 WBX196641:WBX196661 WLT196641:WLT196661 WVP196641:WVP196661 H262177:H262197 JD262177:JD262197 SZ262177:SZ262197 ACV262177:ACV262197 AMR262177:AMR262197 AWN262177:AWN262197 BGJ262177:BGJ262197 BQF262177:BQF262197 CAB262177:CAB262197 CJX262177:CJX262197 CTT262177:CTT262197 DDP262177:DDP262197 DNL262177:DNL262197 DXH262177:DXH262197 EHD262177:EHD262197 EQZ262177:EQZ262197 FAV262177:FAV262197 FKR262177:FKR262197 FUN262177:FUN262197 GEJ262177:GEJ262197 GOF262177:GOF262197 GYB262177:GYB262197 HHX262177:HHX262197 HRT262177:HRT262197 IBP262177:IBP262197 ILL262177:ILL262197 IVH262177:IVH262197 JFD262177:JFD262197 JOZ262177:JOZ262197 JYV262177:JYV262197 KIR262177:KIR262197 KSN262177:KSN262197 LCJ262177:LCJ262197 LMF262177:LMF262197 LWB262177:LWB262197 MFX262177:MFX262197 MPT262177:MPT262197 MZP262177:MZP262197 NJL262177:NJL262197 NTH262177:NTH262197 ODD262177:ODD262197 OMZ262177:OMZ262197 OWV262177:OWV262197 PGR262177:PGR262197 PQN262177:PQN262197 QAJ262177:QAJ262197 QKF262177:QKF262197 QUB262177:QUB262197 RDX262177:RDX262197 RNT262177:RNT262197 RXP262177:RXP262197 SHL262177:SHL262197 SRH262177:SRH262197 TBD262177:TBD262197 TKZ262177:TKZ262197 TUV262177:TUV262197 UER262177:UER262197 UON262177:UON262197 UYJ262177:UYJ262197 VIF262177:VIF262197 VSB262177:VSB262197 WBX262177:WBX262197 WLT262177:WLT262197 WVP262177:WVP262197 H327713:H327733 JD327713:JD327733 SZ327713:SZ327733 ACV327713:ACV327733 AMR327713:AMR327733 AWN327713:AWN327733 BGJ327713:BGJ327733 BQF327713:BQF327733 CAB327713:CAB327733 CJX327713:CJX327733 CTT327713:CTT327733 DDP327713:DDP327733 DNL327713:DNL327733 DXH327713:DXH327733 EHD327713:EHD327733 EQZ327713:EQZ327733 FAV327713:FAV327733 FKR327713:FKR327733 FUN327713:FUN327733 GEJ327713:GEJ327733 GOF327713:GOF327733 GYB327713:GYB327733 HHX327713:HHX327733 HRT327713:HRT327733 IBP327713:IBP327733 ILL327713:ILL327733 IVH327713:IVH327733 JFD327713:JFD327733 JOZ327713:JOZ327733 JYV327713:JYV327733 KIR327713:KIR327733 KSN327713:KSN327733 LCJ327713:LCJ327733 LMF327713:LMF327733 LWB327713:LWB327733 MFX327713:MFX327733 MPT327713:MPT327733 MZP327713:MZP327733 NJL327713:NJL327733 NTH327713:NTH327733 ODD327713:ODD327733 OMZ327713:OMZ327733 OWV327713:OWV327733 PGR327713:PGR327733 PQN327713:PQN327733 QAJ327713:QAJ327733 QKF327713:QKF327733 QUB327713:QUB327733 RDX327713:RDX327733 RNT327713:RNT327733 RXP327713:RXP327733 SHL327713:SHL327733 SRH327713:SRH327733 TBD327713:TBD327733 TKZ327713:TKZ327733 TUV327713:TUV327733 UER327713:UER327733 UON327713:UON327733 UYJ327713:UYJ327733 VIF327713:VIF327733 VSB327713:VSB327733 WBX327713:WBX327733 WLT327713:WLT327733 WVP327713:WVP327733 H393249:H393269 JD393249:JD393269 SZ393249:SZ393269 ACV393249:ACV393269 AMR393249:AMR393269 AWN393249:AWN393269 BGJ393249:BGJ393269 BQF393249:BQF393269 CAB393249:CAB393269 CJX393249:CJX393269 CTT393249:CTT393269 DDP393249:DDP393269 DNL393249:DNL393269 DXH393249:DXH393269 EHD393249:EHD393269 EQZ393249:EQZ393269 FAV393249:FAV393269 FKR393249:FKR393269 FUN393249:FUN393269 GEJ393249:GEJ393269 GOF393249:GOF393269 GYB393249:GYB393269 HHX393249:HHX393269 HRT393249:HRT393269 IBP393249:IBP393269 ILL393249:ILL393269 IVH393249:IVH393269 JFD393249:JFD393269 JOZ393249:JOZ393269 JYV393249:JYV393269 KIR393249:KIR393269 KSN393249:KSN393269 LCJ393249:LCJ393269 LMF393249:LMF393269 LWB393249:LWB393269 MFX393249:MFX393269 MPT393249:MPT393269 MZP393249:MZP393269 NJL393249:NJL393269 NTH393249:NTH393269 ODD393249:ODD393269 OMZ393249:OMZ393269 OWV393249:OWV393269 PGR393249:PGR393269 PQN393249:PQN393269 QAJ393249:QAJ393269 QKF393249:QKF393269 QUB393249:QUB393269 RDX393249:RDX393269 RNT393249:RNT393269 RXP393249:RXP393269 SHL393249:SHL393269 SRH393249:SRH393269 TBD393249:TBD393269 TKZ393249:TKZ393269 TUV393249:TUV393269 UER393249:UER393269 UON393249:UON393269 UYJ393249:UYJ393269 VIF393249:VIF393269 VSB393249:VSB393269 WBX393249:WBX393269 WLT393249:WLT393269 WVP393249:WVP393269 H458785:H458805 JD458785:JD458805 SZ458785:SZ458805 ACV458785:ACV458805 AMR458785:AMR458805 AWN458785:AWN458805 BGJ458785:BGJ458805 BQF458785:BQF458805 CAB458785:CAB458805 CJX458785:CJX458805 CTT458785:CTT458805 DDP458785:DDP458805 DNL458785:DNL458805 DXH458785:DXH458805 EHD458785:EHD458805 EQZ458785:EQZ458805 FAV458785:FAV458805 FKR458785:FKR458805 FUN458785:FUN458805 GEJ458785:GEJ458805 GOF458785:GOF458805 GYB458785:GYB458805 HHX458785:HHX458805 HRT458785:HRT458805 IBP458785:IBP458805 ILL458785:ILL458805 IVH458785:IVH458805 JFD458785:JFD458805 JOZ458785:JOZ458805 JYV458785:JYV458805 KIR458785:KIR458805 KSN458785:KSN458805 LCJ458785:LCJ458805 LMF458785:LMF458805 LWB458785:LWB458805 MFX458785:MFX458805 MPT458785:MPT458805 MZP458785:MZP458805 NJL458785:NJL458805 NTH458785:NTH458805 ODD458785:ODD458805 OMZ458785:OMZ458805 OWV458785:OWV458805 PGR458785:PGR458805 PQN458785:PQN458805 QAJ458785:QAJ458805 QKF458785:QKF458805 QUB458785:QUB458805 RDX458785:RDX458805 RNT458785:RNT458805 RXP458785:RXP458805 SHL458785:SHL458805 SRH458785:SRH458805 TBD458785:TBD458805 TKZ458785:TKZ458805 TUV458785:TUV458805 UER458785:UER458805 UON458785:UON458805 UYJ458785:UYJ458805 VIF458785:VIF458805 VSB458785:VSB458805 WBX458785:WBX458805 WLT458785:WLT458805 WVP458785:WVP458805 H524321:H524341 JD524321:JD524341 SZ524321:SZ524341 ACV524321:ACV524341 AMR524321:AMR524341 AWN524321:AWN524341 BGJ524321:BGJ524341 BQF524321:BQF524341 CAB524321:CAB524341 CJX524321:CJX524341 CTT524321:CTT524341 DDP524321:DDP524341 DNL524321:DNL524341 DXH524321:DXH524341 EHD524321:EHD524341 EQZ524321:EQZ524341 FAV524321:FAV524341 FKR524321:FKR524341 FUN524321:FUN524341 GEJ524321:GEJ524341 GOF524321:GOF524341 GYB524321:GYB524341 HHX524321:HHX524341 HRT524321:HRT524341 IBP524321:IBP524341 ILL524321:ILL524341 IVH524321:IVH524341 JFD524321:JFD524341 JOZ524321:JOZ524341 JYV524321:JYV524341 KIR524321:KIR524341 KSN524321:KSN524341 LCJ524321:LCJ524341 LMF524321:LMF524341 LWB524321:LWB524341 MFX524321:MFX524341 MPT524321:MPT524341 MZP524321:MZP524341 NJL524321:NJL524341 NTH524321:NTH524341 ODD524321:ODD524341 OMZ524321:OMZ524341 OWV524321:OWV524341 PGR524321:PGR524341 PQN524321:PQN524341 QAJ524321:QAJ524341 QKF524321:QKF524341 QUB524321:QUB524341 RDX524321:RDX524341 RNT524321:RNT524341 RXP524321:RXP524341 SHL524321:SHL524341 SRH524321:SRH524341 TBD524321:TBD524341 TKZ524321:TKZ524341 TUV524321:TUV524341 UER524321:UER524341 UON524321:UON524341 UYJ524321:UYJ524341 VIF524321:VIF524341 VSB524321:VSB524341 WBX524321:WBX524341 WLT524321:WLT524341 WVP524321:WVP524341 H589857:H589877 JD589857:JD589877 SZ589857:SZ589877 ACV589857:ACV589877 AMR589857:AMR589877 AWN589857:AWN589877 BGJ589857:BGJ589877 BQF589857:BQF589877 CAB589857:CAB589877 CJX589857:CJX589877 CTT589857:CTT589877 DDP589857:DDP589877 DNL589857:DNL589877 DXH589857:DXH589877 EHD589857:EHD589877 EQZ589857:EQZ589877 FAV589857:FAV589877 FKR589857:FKR589877 FUN589857:FUN589877 GEJ589857:GEJ589877 GOF589857:GOF589877 GYB589857:GYB589877 HHX589857:HHX589877 HRT589857:HRT589877 IBP589857:IBP589877 ILL589857:ILL589877 IVH589857:IVH589877 JFD589857:JFD589877 JOZ589857:JOZ589877 JYV589857:JYV589877 KIR589857:KIR589877 KSN589857:KSN589877 LCJ589857:LCJ589877 LMF589857:LMF589877 LWB589857:LWB589877 MFX589857:MFX589877 MPT589857:MPT589877 MZP589857:MZP589877 NJL589857:NJL589877 NTH589857:NTH589877 ODD589857:ODD589877 OMZ589857:OMZ589877 OWV589857:OWV589877 PGR589857:PGR589877 PQN589857:PQN589877 QAJ589857:QAJ589877 QKF589857:QKF589877 QUB589857:QUB589877 RDX589857:RDX589877 RNT589857:RNT589877 RXP589857:RXP589877 SHL589857:SHL589877 SRH589857:SRH589877 TBD589857:TBD589877 TKZ589857:TKZ589877 TUV589857:TUV589877 UER589857:UER589877 UON589857:UON589877 UYJ589857:UYJ589877 VIF589857:VIF589877 VSB589857:VSB589877 WBX589857:WBX589877 WLT589857:WLT589877 WVP589857:WVP589877 H655393:H655413 JD655393:JD655413 SZ655393:SZ655413 ACV655393:ACV655413 AMR655393:AMR655413 AWN655393:AWN655413 BGJ655393:BGJ655413 BQF655393:BQF655413 CAB655393:CAB655413 CJX655393:CJX655413 CTT655393:CTT655413 DDP655393:DDP655413 DNL655393:DNL655413 DXH655393:DXH655413 EHD655393:EHD655413 EQZ655393:EQZ655413 FAV655393:FAV655413 FKR655393:FKR655413 FUN655393:FUN655413 GEJ655393:GEJ655413 GOF655393:GOF655413 GYB655393:GYB655413 HHX655393:HHX655413 HRT655393:HRT655413 IBP655393:IBP655413 ILL655393:ILL655413 IVH655393:IVH655413 JFD655393:JFD655413 JOZ655393:JOZ655413 JYV655393:JYV655413 KIR655393:KIR655413 KSN655393:KSN655413 LCJ655393:LCJ655413 LMF655393:LMF655413 LWB655393:LWB655413 MFX655393:MFX655413 MPT655393:MPT655413 MZP655393:MZP655413 NJL655393:NJL655413 NTH655393:NTH655413 ODD655393:ODD655413 OMZ655393:OMZ655413 OWV655393:OWV655413 PGR655393:PGR655413 PQN655393:PQN655413 QAJ655393:QAJ655413 QKF655393:QKF655413 QUB655393:QUB655413 RDX655393:RDX655413 RNT655393:RNT655413 RXP655393:RXP655413 SHL655393:SHL655413 SRH655393:SRH655413 TBD655393:TBD655413 TKZ655393:TKZ655413 TUV655393:TUV655413 UER655393:UER655413 UON655393:UON655413 UYJ655393:UYJ655413 VIF655393:VIF655413 VSB655393:VSB655413 WBX655393:WBX655413 WLT655393:WLT655413 WVP655393:WVP655413 H720929:H720949 JD720929:JD720949 SZ720929:SZ720949 ACV720929:ACV720949 AMR720929:AMR720949 AWN720929:AWN720949 BGJ720929:BGJ720949 BQF720929:BQF720949 CAB720929:CAB720949 CJX720929:CJX720949 CTT720929:CTT720949 DDP720929:DDP720949 DNL720929:DNL720949 DXH720929:DXH720949 EHD720929:EHD720949 EQZ720929:EQZ720949 FAV720929:FAV720949 FKR720929:FKR720949 FUN720929:FUN720949 GEJ720929:GEJ720949 GOF720929:GOF720949 GYB720929:GYB720949 HHX720929:HHX720949 HRT720929:HRT720949 IBP720929:IBP720949 ILL720929:ILL720949 IVH720929:IVH720949 JFD720929:JFD720949 JOZ720929:JOZ720949 JYV720929:JYV720949 KIR720929:KIR720949 KSN720929:KSN720949 LCJ720929:LCJ720949 LMF720929:LMF720949 LWB720929:LWB720949 MFX720929:MFX720949 MPT720929:MPT720949 MZP720929:MZP720949 NJL720929:NJL720949 NTH720929:NTH720949 ODD720929:ODD720949 OMZ720929:OMZ720949 OWV720929:OWV720949 PGR720929:PGR720949 PQN720929:PQN720949 QAJ720929:QAJ720949 QKF720929:QKF720949 QUB720929:QUB720949 RDX720929:RDX720949 RNT720929:RNT720949 RXP720929:RXP720949 SHL720929:SHL720949 SRH720929:SRH720949 TBD720929:TBD720949 TKZ720929:TKZ720949 TUV720929:TUV720949 UER720929:UER720949 UON720929:UON720949 UYJ720929:UYJ720949 VIF720929:VIF720949 VSB720929:VSB720949 WBX720929:WBX720949 WLT720929:WLT720949 WVP720929:WVP720949 H786465:H786485 JD786465:JD786485 SZ786465:SZ786485 ACV786465:ACV786485 AMR786465:AMR786485 AWN786465:AWN786485 BGJ786465:BGJ786485 BQF786465:BQF786485 CAB786465:CAB786485 CJX786465:CJX786485 CTT786465:CTT786485 DDP786465:DDP786485 DNL786465:DNL786485 DXH786465:DXH786485 EHD786465:EHD786485 EQZ786465:EQZ786485 FAV786465:FAV786485 FKR786465:FKR786485 FUN786465:FUN786485 GEJ786465:GEJ786485 GOF786465:GOF786485 GYB786465:GYB786485 HHX786465:HHX786485 HRT786465:HRT786485 IBP786465:IBP786485 ILL786465:ILL786485 IVH786465:IVH786485 JFD786465:JFD786485 JOZ786465:JOZ786485 JYV786465:JYV786485 KIR786465:KIR786485 KSN786465:KSN786485 LCJ786465:LCJ786485 LMF786465:LMF786485 LWB786465:LWB786485 MFX786465:MFX786485 MPT786465:MPT786485 MZP786465:MZP786485 NJL786465:NJL786485 NTH786465:NTH786485 ODD786465:ODD786485 OMZ786465:OMZ786485 OWV786465:OWV786485 PGR786465:PGR786485 PQN786465:PQN786485 QAJ786465:QAJ786485 QKF786465:QKF786485 QUB786465:QUB786485 RDX786465:RDX786485 RNT786465:RNT786485 RXP786465:RXP786485 SHL786465:SHL786485 SRH786465:SRH786485 TBD786465:TBD786485 TKZ786465:TKZ786485 TUV786465:TUV786485 UER786465:UER786485 UON786465:UON786485 UYJ786465:UYJ786485 VIF786465:VIF786485 VSB786465:VSB786485 WBX786465:WBX786485 WLT786465:WLT786485 WVP786465:WVP786485 H852001:H852021 JD852001:JD852021 SZ852001:SZ852021 ACV852001:ACV852021 AMR852001:AMR852021 AWN852001:AWN852021 BGJ852001:BGJ852021 BQF852001:BQF852021 CAB852001:CAB852021 CJX852001:CJX852021 CTT852001:CTT852021 DDP852001:DDP852021 DNL852001:DNL852021 DXH852001:DXH852021 EHD852001:EHD852021 EQZ852001:EQZ852021 FAV852001:FAV852021 FKR852001:FKR852021 FUN852001:FUN852021 GEJ852001:GEJ852021 GOF852001:GOF852021 GYB852001:GYB852021 HHX852001:HHX852021 HRT852001:HRT852021 IBP852001:IBP852021 ILL852001:ILL852021 IVH852001:IVH852021 JFD852001:JFD852021 JOZ852001:JOZ852021 JYV852001:JYV852021 KIR852001:KIR852021 KSN852001:KSN852021 LCJ852001:LCJ852021 LMF852001:LMF852021 LWB852001:LWB852021 MFX852001:MFX852021 MPT852001:MPT852021 MZP852001:MZP852021 NJL852001:NJL852021 NTH852001:NTH852021 ODD852001:ODD852021 OMZ852001:OMZ852021 OWV852001:OWV852021 PGR852001:PGR852021 PQN852001:PQN852021 QAJ852001:QAJ852021 QKF852001:QKF852021 QUB852001:QUB852021 RDX852001:RDX852021 RNT852001:RNT852021 RXP852001:RXP852021 SHL852001:SHL852021 SRH852001:SRH852021 TBD852001:TBD852021 TKZ852001:TKZ852021 TUV852001:TUV852021 UER852001:UER852021 UON852001:UON852021 UYJ852001:UYJ852021 VIF852001:VIF852021 VSB852001:VSB852021 WBX852001:WBX852021 WLT852001:WLT852021 WVP852001:WVP852021 H917537:H917557 JD917537:JD917557 SZ917537:SZ917557 ACV917537:ACV917557 AMR917537:AMR917557 AWN917537:AWN917557 BGJ917537:BGJ917557 BQF917537:BQF917557 CAB917537:CAB917557 CJX917537:CJX917557 CTT917537:CTT917557 DDP917537:DDP917557 DNL917537:DNL917557 DXH917537:DXH917557 EHD917537:EHD917557 EQZ917537:EQZ917557 FAV917537:FAV917557 FKR917537:FKR917557 FUN917537:FUN917557 GEJ917537:GEJ917557 GOF917537:GOF917557 GYB917537:GYB917557 HHX917537:HHX917557 HRT917537:HRT917557 IBP917537:IBP917557 ILL917537:ILL917557 IVH917537:IVH917557 JFD917537:JFD917557 JOZ917537:JOZ917557 JYV917537:JYV917557 KIR917537:KIR917557 KSN917537:KSN917557 LCJ917537:LCJ917557 LMF917537:LMF917557 LWB917537:LWB917557 MFX917537:MFX917557 MPT917537:MPT917557 MZP917537:MZP917557 NJL917537:NJL917557 NTH917537:NTH917557 ODD917537:ODD917557 OMZ917537:OMZ917557 OWV917537:OWV917557 PGR917537:PGR917557 PQN917537:PQN917557 QAJ917537:QAJ917557 QKF917537:QKF917557 QUB917537:QUB917557 RDX917537:RDX917557 RNT917537:RNT917557 RXP917537:RXP917557 SHL917537:SHL917557 SRH917537:SRH917557 TBD917537:TBD917557 TKZ917537:TKZ917557 TUV917537:TUV917557 UER917537:UER917557 UON917537:UON917557 UYJ917537:UYJ917557 VIF917537:VIF917557 VSB917537:VSB917557 WBX917537:WBX917557 WLT917537:WLT917557 WVP917537:WVP917557 H983073:H983093 JD983073:JD983093 SZ983073:SZ983093 ACV983073:ACV983093 AMR983073:AMR983093 AWN983073:AWN983093 BGJ983073:BGJ983093 BQF983073:BQF983093 CAB983073:CAB983093 CJX983073:CJX983093 CTT983073:CTT983093 DDP983073:DDP983093 DNL983073:DNL983093 DXH983073:DXH983093 EHD983073:EHD983093 EQZ983073:EQZ983093 FAV983073:FAV983093 FKR983073:FKR983093 FUN983073:FUN983093 GEJ983073:GEJ983093 GOF983073:GOF983093 GYB983073:GYB983093 HHX983073:HHX983093 HRT983073:HRT983093 IBP983073:IBP983093 ILL983073:ILL983093 IVH983073:IVH983093 JFD983073:JFD983093 JOZ983073:JOZ983093 JYV983073:JYV983093 KIR983073:KIR983093 KSN983073:KSN983093 LCJ983073:LCJ983093 LMF983073:LMF983093 LWB983073:LWB983093 MFX983073:MFX983093 MPT983073:MPT983093 MZP983073:MZP983093 NJL983073:NJL983093 NTH983073:NTH983093 ODD983073:ODD983093 OMZ983073:OMZ983093 OWV983073:OWV983093 PGR983073:PGR983093 PQN983073:PQN983093 QAJ983073:QAJ983093 QKF983073:QKF983093 QUB983073:QUB983093 RDX983073:RDX983093 RNT983073:RNT983093 RXP983073:RXP983093 SHL983073:SHL983093 SRH983073:SRH983093 TBD983073:TBD983093 TKZ983073:TKZ983093 TUV983073:TUV983093 UER983073:UER983093 UON983073:UON983093 UYJ983073:UYJ983093 VIF983073:VIF983093 VSB983073:VSB983093 WBX983073:WBX983093 WLT983073:WLT983093 WVP983073:WVP983093" xr:uid="{00000000-0002-0000-0300-00000F000000}">
      <formula1>$AL$10:$AL$14</formula1>
    </dataValidation>
    <dataValidation type="list" allowBlank="1" showInputMessage="1" showErrorMessage="1" sqref="P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P47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P65583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P131119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P196655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P262191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P327727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P393263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P458799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P524335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P589871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P655407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P720943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P786479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P852015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P917551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P983087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xr:uid="{00000000-0002-0000-0300-000010000000}">
      <formula1>$AH$8:$AJ$8</formula1>
    </dataValidation>
    <dataValidation type="list" allowBlank="1" showInputMessage="1" showErrorMessage="1" sqref="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S33:S34 JO33:JO34 TK33:TK34 ADG33:ADG34 ANC33:ANC34 AWY33:AWY34 BGU33:BGU34 BQQ33:BQQ34 CAM33:CAM34 CKI33:CKI34 CUE33:CUE34 DEA33:DEA34 DNW33:DNW34 DXS33:DXS34 EHO33:EHO34 ERK33:ERK34 FBG33:FBG34 FLC33:FLC34 FUY33:FUY34 GEU33:GEU34 GOQ33:GOQ34 GYM33:GYM34 HII33:HII34 HSE33:HSE34 ICA33:ICA34 ILW33:ILW34 IVS33:IVS34 JFO33:JFO34 JPK33:JPK34 JZG33:JZG34 KJC33:KJC34 KSY33:KSY34 LCU33:LCU34 LMQ33:LMQ34 LWM33:LWM34 MGI33:MGI34 MQE33:MQE34 NAA33:NAA34 NJW33:NJW34 NTS33:NTS34 ODO33:ODO34 ONK33:ONK34 OXG33:OXG34 PHC33:PHC34 PQY33:PQY34 QAU33:QAU34 QKQ33:QKQ34 QUM33:QUM34 REI33:REI34 ROE33:ROE34 RYA33:RYA34 SHW33:SHW34 SRS33:SRS34 TBO33:TBO34 TLK33:TLK34 TVG33:TVG34 UFC33:UFC34 UOY33:UOY34 UYU33:UYU34 VIQ33:VIQ34 VSM33:VSM34 WCI33:WCI34 WME33:WME34 WWA33:WWA34 S65569:S65570 JO65569:JO65570 TK65569:TK65570 ADG65569:ADG65570 ANC65569:ANC65570 AWY65569:AWY65570 BGU65569:BGU65570 BQQ65569:BQQ65570 CAM65569:CAM65570 CKI65569:CKI65570 CUE65569:CUE65570 DEA65569:DEA65570 DNW65569:DNW65570 DXS65569:DXS65570 EHO65569:EHO65570 ERK65569:ERK65570 FBG65569:FBG65570 FLC65569:FLC65570 FUY65569:FUY65570 GEU65569:GEU65570 GOQ65569:GOQ65570 GYM65569:GYM65570 HII65569:HII65570 HSE65569:HSE65570 ICA65569:ICA65570 ILW65569:ILW65570 IVS65569:IVS65570 JFO65569:JFO65570 JPK65569:JPK65570 JZG65569:JZG65570 KJC65569:KJC65570 KSY65569:KSY65570 LCU65569:LCU65570 LMQ65569:LMQ65570 LWM65569:LWM65570 MGI65569:MGI65570 MQE65569:MQE65570 NAA65569:NAA65570 NJW65569:NJW65570 NTS65569:NTS65570 ODO65569:ODO65570 ONK65569:ONK65570 OXG65569:OXG65570 PHC65569:PHC65570 PQY65569:PQY65570 QAU65569:QAU65570 QKQ65569:QKQ65570 QUM65569:QUM65570 REI65569:REI65570 ROE65569:ROE65570 RYA65569:RYA65570 SHW65569:SHW65570 SRS65569:SRS65570 TBO65569:TBO65570 TLK65569:TLK65570 TVG65569:TVG65570 UFC65569:UFC65570 UOY65569:UOY65570 UYU65569:UYU65570 VIQ65569:VIQ65570 VSM65569:VSM65570 WCI65569:WCI65570 WME65569:WME65570 WWA65569:WWA65570 S131105:S131106 JO131105:JO131106 TK131105:TK131106 ADG131105:ADG131106 ANC131105:ANC131106 AWY131105:AWY131106 BGU131105:BGU131106 BQQ131105:BQQ131106 CAM131105:CAM131106 CKI131105:CKI131106 CUE131105:CUE131106 DEA131105:DEA131106 DNW131105:DNW131106 DXS131105:DXS131106 EHO131105:EHO131106 ERK131105:ERK131106 FBG131105:FBG131106 FLC131105:FLC131106 FUY131105:FUY131106 GEU131105:GEU131106 GOQ131105:GOQ131106 GYM131105:GYM131106 HII131105:HII131106 HSE131105:HSE131106 ICA131105:ICA131106 ILW131105:ILW131106 IVS131105:IVS131106 JFO131105:JFO131106 JPK131105:JPK131106 JZG131105:JZG131106 KJC131105:KJC131106 KSY131105:KSY131106 LCU131105:LCU131106 LMQ131105:LMQ131106 LWM131105:LWM131106 MGI131105:MGI131106 MQE131105:MQE131106 NAA131105:NAA131106 NJW131105:NJW131106 NTS131105:NTS131106 ODO131105:ODO131106 ONK131105:ONK131106 OXG131105:OXG131106 PHC131105:PHC131106 PQY131105:PQY131106 QAU131105:QAU131106 QKQ131105:QKQ131106 QUM131105:QUM131106 REI131105:REI131106 ROE131105:ROE131106 RYA131105:RYA131106 SHW131105:SHW131106 SRS131105:SRS131106 TBO131105:TBO131106 TLK131105:TLK131106 TVG131105:TVG131106 UFC131105:UFC131106 UOY131105:UOY131106 UYU131105:UYU131106 VIQ131105:VIQ131106 VSM131105:VSM131106 WCI131105:WCI131106 WME131105:WME131106 WWA131105:WWA131106 S196641:S196642 JO196641:JO196642 TK196641:TK196642 ADG196641:ADG196642 ANC196641:ANC196642 AWY196641:AWY196642 BGU196641:BGU196642 BQQ196641:BQQ196642 CAM196641:CAM196642 CKI196641:CKI196642 CUE196641:CUE196642 DEA196641:DEA196642 DNW196641:DNW196642 DXS196641:DXS196642 EHO196641:EHO196642 ERK196641:ERK196642 FBG196641:FBG196642 FLC196641:FLC196642 FUY196641:FUY196642 GEU196641:GEU196642 GOQ196641:GOQ196642 GYM196641:GYM196642 HII196641:HII196642 HSE196641:HSE196642 ICA196641:ICA196642 ILW196641:ILW196642 IVS196641:IVS196642 JFO196641:JFO196642 JPK196641:JPK196642 JZG196641:JZG196642 KJC196641:KJC196642 KSY196641:KSY196642 LCU196641:LCU196642 LMQ196641:LMQ196642 LWM196641:LWM196642 MGI196641:MGI196642 MQE196641:MQE196642 NAA196641:NAA196642 NJW196641:NJW196642 NTS196641:NTS196642 ODO196641:ODO196642 ONK196641:ONK196642 OXG196641:OXG196642 PHC196641:PHC196642 PQY196641:PQY196642 QAU196641:QAU196642 QKQ196641:QKQ196642 QUM196641:QUM196642 REI196641:REI196642 ROE196641:ROE196642 RYA196641:RYA196642 SHW196641:SHW196642 SRS196641:SRS196642 TBO196641:TBO196642 TLK196641:TLK196642 TVG196641:TVG196642 UFC196641:UFC196642 UOY196641:UOY196642 UYU196641:UYU196642 VIQ196641:VIQ196642 VSM196641:VSM196642 WCI196641:WCI196642 WME196641:WME196642 WWA196641:WWA196642 S262177:S262178 JO262177:JO262178 TK262177:TK262178 ADG262177:ADG262178 ANC262177:ANC262178 AWY262177:AWY262178 BGU262177:BGU262178 BQQ262177:BQQ262178 CAM262177:CAM262178 CKI262177:CKI262178 CUE262177:CUE262178 DEA262177:DEA262178 DNW262177:DNW262178 DXS262177:DXS262178 EHO262177:EHO262178 ERK262177:ERK262178 FBG262177:FBG262178 FLC262177:FLC262178 FUY262177:FUY262178 GEU262177:GEU262178 GOQ262177:GOQ262178 GYM262177:GYM262178 HII262177:HII262178 HSE262177:HSE262178 ICA262177:ICA262178 ILW262177:ILW262178 IVS262177:IVS262178 JFO262177:JFO262178 JPK262177:JPK262178 JZG262177:JZG262178 KJC262177:KJC262178 KSY262177:KSY262178 LCU262177:LCU262178 LMQ262177:LMQ262178 LWM262177:LWM262178 MGI262177:MGI262178 MQE262177:MQE262178 NAA262177:NAA262178 NJW262177:NJW262178 NTS262177:NTS262178 ODO262177:ODO262178 ONK262177:ONK262178 OXG262177:OXG262178 PHC262177:PHC262178 PQY262177:PQY262178 QAU262177:QAU262178 QKQ262177:QKQ262178 QUM262177:QUM262178 REI262177:REI262178 ROE262177:ROE262178 RYA262177:RYA262178 SHW262177:SHW262178 SRS262177:SRS262178 TBO262177:TBO262178 TLK262177:TLK262178 TVG262177:TVG262178 UFC262177:UFC262178 UOY262177:UOY262178 UYU262177:UYU262178 VIQ262177:VIQ262178 VSM262177:VSM262178 WCI262177:WCI262178 WME262177:WME262178 WWA262177:WWA262178 S327713:S327714 JO327713:JO327714 TK327713:TK327714 ADG327713:ADG327714 ANC327713:ANC327714 AWY327713:AWY327714 BGU327713:BGU327714 BQQ327713:BQQ327714 CAM327713:CAM327714 CKI327713:CKI327714 CUE327713:CUE327714 DEA327713:DEA327714 DNW327713:DNW327714 DXS327713:DXS327714 EHO327713:EHO327714 ERK327713:ERK327714 FBG327713:FBG327714 FLC327713:FLC327714 FUY327713:FUY327714 GEU327713:GEU327714 GOQ327713:GOQ327714 GYM327713:GYM327714 HII327713:HII327714 HSE327713:HSE327714 ICA327713:ICA327714 ILW327713:ILW327714 IVS327713:IVS327714 JFO327713:JFO327714 JPK327713:JPK327714 JZG327713:JZG327714 KJC327713:KJC327714 KSY327713:KSY327714 LCU327713:LCU327714 LMQ327713:LMQ327714 LWM327713:LWM327714 MGI327713:MGI327714 MQE327713:MQE327714 NAA327713:NAA327714 NJW327713:NJW327714 NTS327713:NTS327714 ODO327713:ODO327714 ONK327713:ONK327714 OXG327713:OXG327714 PHC327713:PHC327714 PQY327713:PQY327714 QAU327713:QAU327714 QKQ327713:QKQ327714 QUM327713:QUM327714 REI327713:REI327714 ROE327713:ROE327714 RYA327713:RYA327714 SHW327713:SHW327714 SRS327713:SRS327714 TBO327713:TBO327714 TLK327713:TLK327714 TVG327713:TVG327714 UFC327713:UFC327714 UOY327713:UOY327714 UYU327713:UYU327714 VIQ327713:VIQ327714 VSM327713:VSM327714 WCI327713:WCI327714 WME327713:WME327714 WWA327713:WWA327714 S393249:S393250 JO393249:JO393250 TK393249:TK393250 ADG393249:ADG393250 ANC393249:ANC393250 AWY393249:AWY393250 BGU393249:BGU393250 BQQ393249:BQQ393250 CAM393249:CAM393250 CKI393249:CKI393250 CUE393249:CUE393250 DEA393249:DEA393250 DNW393249:DNW393250 DXS393249:DXS393250 EHO393249:EHO393250 ERK393249:ERK393250 FBG393249:FBG393250 FLC393249:FLC393250 FUY393249:FUY393250 GEU393249:GEU393250 GOQ393249:GOQ393250 GYM393249:GYM393250 HII393249:HII393250 HSE393249:HSE393250 ICA393249:ICA393250 ILW393249:ILW393250 IVS393249:IVS393250 JFO393249:JFO393250 JPK393249:JPK393250 JZG393249:JZG393250 KJC393249:KJC393250 KSY393249:KSY393250 LCU393249:LCU393250 LMQ393249:LMQ393250 LWM393249:LWM393250 MGI393249:MGI393250 MQE393249:MQE393250 NAA393249:NAA393250 NJW393249:NJW393250 NTS393249:NTS393250 ODO393249:ODO393250 ONK393249:ONK393250 OXG393249:OXG393250 PHC393249:PHC393250 PQY393249:PQY393250 QAU393249:QAU393250 QKQ393249:QKQ393250 QUM393249:QUM393250 REI393249:REI393250 ROE393249:ROE393250 RYA393249:RYA393250 SHW393249:SHW393250 SRS393249:SRS393250 TBO393249:TBO393250 TLK393249:TLK393250 TVG393249:TVG393250 UFC393249:UFC393250 UOY393249:UOY393250 UYU393249:UYU393250 VIQ393249:VIQ393250 VSM393249:VSM393250 WCI393249:WCI393250 WME393249:WME393250 WWA393249:WWA393250 S458785:S458786 JO458785:JO458786 TK458785:TK458786 ADG458785:ADG458786 ANC458785:ANC458786 AWY458785:AWY458786 BGU458785:BGU458786 BQQ458785:BQQ458786 CAM458785:CAM458786 CKI458785:CKI458786 CUE458785:CUE458786 DEA458785:DEA458786 DNW458785:DNW458786 DXS458785:DXS458786 EHO458785:EHO458786 ERK458785:ERK458786 FBG458785:FBG458786 FLC458785:FLC458786 FUY458785:FUY458786 GEU458785:GEU458786 GOQ458785:GOQ458786 GYM458785:GYM458786 HII458785:HII458786 HSE458785:HSE458786 ICA458785:ICA458786 ILW458785:ILW458786 IVS458785:IVS458786 JFO458785:JFO458786 JPK458785:JPK458786 JZG458785:JZG458786 KJC458785:KJC458786 KSY458785:KSY458786 LCU458785:LCU458786 LMQ458785:LMQ458786 LWM458785:LWM458786 MGI458785:MGI458786 MQE458785:MQE458786 NAA458785:NAA458786 NJW458785:NJW458786 NTS458785:NTS458786 ODO458785:ODO458786 ONK458785:ONK458786 OXG458785:OXG458786 PHC458785:PHC458786 PQY458785:PQY458786 QAU458785:QAU458786 QKQ458785:QKQ458786 QUM458785:QUM458786 REI458785:REI458786 ROE458785:ROE458786 RYA458785:RYA458786 SHW458785:SHW458786 SRS458785:SRS458786 TBO458785:TBO458786 TLK458785:TLK458786 TVG458785:TVG458786 UFC458785:UFC458786 UOY458785:UOY458786 UYU458785:UYU458786 VIQ458785:VIQ458786 VSM458785:VSM458786 WCI458785:WCI458786 WME458785:WME458786 WWA458785:WWA458786 S524321:S524322 JO524321:JO524322 TK524321:TK524322 ADG524321:ADG524322 ANC524321:ANC524322 AWY524321:AWY524322 BGU524321:BGU524322 BQQ524321:BQQ524322 CAM524321:CAM524322 CKI524321:CKI524322 CUE524321:CUE524322 DEA524321:DEA524322 DNW524321:DNW524322 DXS524321:DXS524322 EHO524321:EHO524322 ERK524321:ERK524322 FBG524321:FBG524322 FLC524321:FLC524322 FUY524321:FUY524322 GEU524321:GEU524322 GOQ524321:GOQ524322 GYM524321:GYM524322 HII524321:HII524322 HSE524321:HSE524322 ICA524321:ICA524322 ILW524321:ILW524322 IVS524321:IVS524322 JFO524321:JFO524322 JPK524321:JPK524322 JZG524321:JZG524322 KJC524321:KJC524322 KSY524321:KSY524322 LCU524321:LCU524322 LMQ524321:LMQ524322 LWM524321:LWM524322 MGI524321:MGI524322 MQE524321:MQE524322 NAA524321:NAA524322 NJW524321:NJW524322 NTS524321:NTS524322 ODO524321:ODO524322 ONK524321:ONK524322 OXG524321:OXG524322 PHC524321:PHC524322 PQY524321:PQY524322 QAU524321:QAU524322 QKQ524321:QKQ524322 QUM524321:QUM524322 REI524321:REI524322 ROE524321:ROE524322 RYA524321:RYA524322 SHW524321:SHW524322 SRS524321:SRS524322 TBO524321:TBO524322 TLK524321:TLK524322 TVG524321:TVG524322 UFC524321:UFC524322 UOY524321:UOY524322 UYU524321:UYU524322 VIQ524321:VIQ524322 VSM524321:VSM524322 WCI524321:WCI524322 WME524321:WME524322 WWA524321:WWA524322 S589857:S589858 JO589857:JO589858 TK589857:TK589858 ADG589857:ADG589858 ANC589857:ANC589858 AWY589857:AWY589858 BGU589857:BGU589858 BQQ589857:BQQ589858 CAM589857:CAM589858 CKI589857:CKI589858 CUE589857:CUE589858 DEA589857:DEA589858 DNW589857:DNW589858 DXS589857:DXS589858 EHO589857:EHO589858 ERK589857:ERK589858 FBG589857:FBG589858 FLC589857:FLC589858 FUY589857:FUY589858 GEU589857:GEU589858 GOQ589857:GOQ589858 GYM589857:GYM589858 HII589857:HII589858 HSE589857:HSE589858 ICA589857:ICA589858 ILW589857:ILW589858 IVS589857:IVS589858 JFO589857:JFO589858 JPK589857:JPK589858 JZG589857:JZG589858 KJC589857:KJC589858 KSY589857:KSY589858 LCU589857:LCU589858 LMQ589857:LMQ589858 LWM589857:LWM589858 MGI589857:MGI589858 MQE589857:MQE589858 NAA589857:NAA589858 NJW589857:NJW589858 NTS589857:NTS589858 ODO589857:ODO589858 ONK589857:ONK589858 OXG589857:OXG589858 PHC589857:PHC589858 PQY589857:PQY589858 QAU589857:QAU589858 QKQ589857:QKQ589858 QUM589857:QUM589858 REI589857:REI589858 ROE589857:ROE589858 RYA589857:RYA589858 SHW589857:SHW589858 SRS589857:SRS589858 TBO589857:TBO589858 TLK589857:TLK589858 TVG589857:TVG589858 UFC589857:UFC589858 UOY589857:UOY589858 UYU589857:UYU589858 VIQ589857:VIQ589858 VSM589857:VSM589858 WCI589857:WCI589858 WME589857:WME589858 WWA589857:WWA589858 S655393:S655394 JO655393:JO655394 TK655393:TK655394 ADG655393:ADG655394 ANC655393:ANC655394 AWY655393:AWY655394 BGU655393:BGU655394 BQQ655393:BQQ655394 CAM655393:CAM655394 CKI655393:CKI655394 CUE655393:CUE655394 DEA655393:DEA655394 DNW655393:DNW655394 DXS655393:DXS655394 EHO655393:EHO655394 ERK655393:ERK655394 FBG655393:FBG655394 FLC655393:FLC655394 FUY655393:FUY655394 GEU655393:GEU655394 GOQ655393:GOQ655394 GYM655393:GYM655394 HII655393:HII655394 HSE655393:HSE655394 ICA655393:ICA655394 ILW655393:ILW655394 IVS655393:IVS655394 JFO655393:JFO655394 JPK655393:JPK655394 JZG655393:JZG655394 KJC655393:KJC655394 KSY655393:KSY655394 LCU655393:LCU655394 LMQ655393:LMQ655394 LWM655393:LWM655394 MGI655393:MGI655394 MQE655393:MQE655394 NAA655393:NAA655394 NJW655393:NJW655394 NTS655393:NTS655394 ODO655393:ODO655394 ONK655393:ONK655394 OXG655393:OXG655394 PHC655393:PHC655394 PQY655393:PQY655394 QAU655393:QAU655394 QKQ655393:QKQ655394 QUM655393:QUM655394 REI655393:REI655394 ROE655393:ROE655394 RYA655393:RYA655394 SHW655393:SHW655394 SRS655393:SRS655394 TBO655393:TBO655394 TLK655393:TLK655394 TVG655393:TVG655394 UFC655393:UFC655394 UOY655393:UOY655394 UYU655393:UYU655394 VIQ655393:VIQ655394 VSM655393:VSM655394 WCI655393:WCI655394 WME655393:WME655394 WWA655393:WWA655394 S720929:S720930 JO720929:JO720930 TK720929:TK720930 ADG720929:ADG720930 ANC720929:ANC720930 AWY720929:AWY720930 BGU720929:BGU720930 BQQ720929:BQQ720930 CAM720929:CAM720930 CKI720929:CKI720930 CUE720929:CUE720930 DEA720929:DEA720930 DNW720929:DNW720930 DXS720929:DXS720930 EHO720929:EHO720930 ERK720929:ERK720930 FBG720929:FBG720930 FLC720929:FLC720930 FUY720929:FUY720930 GEU720929:GEU720930 GOQ720929:GOQ720930 GYM720929:GYM720930 HII720929:HII720930 HSE720929:HSE720930 ICA720929:ICA720930 ILW720929:ILW720930 IVS720929:IVS720930 JFO720929:JFO720930 JPK720929:JPK720930 JZG720929:JZG720930 KJC720929:KJC720930 KSY720929:KSY720930 LCU720929:LCU720930 LMQ720929:LMQ720930 LWM720929:LWM720930 MGI720929:MGI720930 MQE720929:MQE720930 NAA720929:NAA720930 NJW720929:NJW720930 NTS720929:NTS720930 ODO720929:ODO720930 ONK720929:ONK720930 OXG720929:OXG720930 PHC720929:PHC720930 PQY720929:PQY720930 QAU720929:QAU720930 QKQ720929:QKQ720930 QUM720929:QUM720930 REI720929:REI720930 ROE720929:ROE720930 RYA720929:RYA720930 SHW720929:SHW720930 SRS720929:SRS720930 TBO720929:TBO720930 TLK720929:TLK720930 TVG720929:TVG720930 UFC720929:UFC720930 UOY720929:UOY720930 UYU720929:UYU720930 VIQ720929:VIQ720930 VSM720929:VSM720930 WCI720929:WCI720930 WME720929:WME720930 WWA720929:WWA720930 S786465:S786466 JO786465:JO786466 TK786465:TK786466 ADG786465:ADG786466 ANC786465:ANC786466 AWY786465:AWY786466 BGU786465:BGU786466 BQQ786465:BQQ786466 CAM786465:CAM786466 CKI786465:CKI786466 CUE786465:CUE786466 DEA786465:DEA786466 DNW786465:DNW786466 DXS786465:DXS786466 EHO786465:EHO786466 ERK786465:ERK786466 FBG786465:FBG786466 FLC786465:FLC786466 FUY786465:FUY786466 GEU786465:GEU786466 GOQ786465:GOQ786466 GYM786465:GYM786466 HII786465:HII786466 HSE786465:HSE786466 ICA786465:ICA786466 ILW786465:ILW786466 IVS786465:IVS786466 JFO786465:JFO786466 JPK786465:JPK786466 JZG786465:JZG786466 KJC786465:KJC786466 KSY786465:KSY786466 LCU786465:LCU786466 LMQ786465:LMQ786466 LWM786465:LWM786466 MGI786465:MGI786466 MQE786465:MQE786466 NAA786465:NAA786466 NJW786465:NJW786466 NTS786465:NTS786466 ODO786465:ODO786466 ONK786465:ONK786466 OXG786465:OXG786466 PHC786465:PHC786466 PQY786465:PQY786466 QAU786465:QAU786466 QKQ786465:QKQ786466 QUM786465:QUM786466 REI786465:REI786466 ROE786465:ROE786466 RYA786465:RYA786466 SHW786465:SHW786466 SRS786465:SRS786466 TBO786465:TBO786466 TLK786465:TLK786466 TVG786465:TVG786466 UFC786465:UFC786466 UOY786465:UOY786466 UYU786465:UYU786466 VIQ786465:VIQ786466 VSM786465:VSM786466 WCI786465:WCI786466 WME786465:WME786466 WWA786465:WWA786466 S852001:S852002 JO852001:JO852002 TK852001:TK852002 ADG852001:ADG852002 ANC852001:ANC852002 AWY852001:AWY852002 BGU852001:BGU852002 BQQ852001:BQQ852002 CAM852001:CAM852002 CKI852001:CKI852002 CUE852001:CUE852002 DEA852001:DEA852002 DNW852001:DNW852002 DXS852001:DXS852002 EHO852001:EHO852002 ERK852001:ERK852002 FBG852001:FBG852002 FLC852001:FLC852002 FUY852001:FUY852002 GEU852001:GEU852002 GOQ852001:GOQ852002 GYM852001:GYM852002 HII852001:HII852002 HSE852001:HSE852002 ICA852001:ICA852002 ILW852001:ILW852002 IVS852001:IVS852002 JFO852001:JFO852002 JPK852001:JPK852002 JZG852001:JZG852002 KJC852001:KJC852002 KSY852001:KSY852002 LCU852001:LCU852002 LMQ852001:LMQ852002 LWM852001:LWM852002 MGI852001:MGI852002 MQE852001:MQE852002 NAA852001:NAA852002 NJW852001:NJW852002 NTS852001:NTS852002 ODO852001:ODO852002 ONK852001:ONK852002 OXG852001:OXG852002 PHC852001:PHC852002 PQY852001:PQY852002 QAU852001:QAU852002 QKQ852001:QKQ852002 QUM852001:QUM852002 REI852001:REI852002 ROE852001:ROE852002 RYA852001:RYA852002 SHW852001:SHW852002 SRS852001:SRS852002 TBO852001:TBO852002 TLK852001:TLK852002 TVG852001:TVG852002 UFC852001:UFC852002 UOY852001:UOY852002 UYU852001:UYU852002 VIQ852001:VIQ852002 VSM852001:VSM852002 WCI852001:WCI852002 WME852001:WME852002 WWA852001:WWA852002 S917537:S917538 JO917537:JO917538 TK917537:TK917538 ADG917537:ADG917538 ANC917537:ANC917538 AWY917537:AWY917538 BGU917537:BGU917538 BQQ917537:BQQ917538 CAM917537:CAM917538 CKI917537:CKI917538 CUE917537:CUE917538 DEA917537:DEA917538 DNW917537:DNW917538 DXS917537:DXS917538 EHO917537:EHO917538 ERK917537:ERK917538 FBG917537:FBG917538 FLC917537:FLC917538 FUY917537:FUY917538 GEU917537:GEU917538 GOQ917537:GOQ917538 GYM917537:GYM917538 HII917537:HII917538 HSE917537:HSE917538 ICA917537:ICA917538 ILW917537:ILW917538 IVS917537:IVS917538 JFO917537:JFO917538 JPK917537:JPK917538 JZG917537:JZG917538 KJC917537:KJC917538 KSY917537:KSY917538 LCU917537:LCU917538 LMQ917537:LMQ917538 LWM917537:LWM917538 MGI917537:MGI917538 MQE917537:MQE917538 NAA917537:NAA917538 NJW917537:NJW917538 NTS917537:NTS917538 ODO917537:ODO917538 ONK917537:ONK917538 OXG917537:OXG917538 PHC917537:PHC917538 PQY917537:PQY917538 QAU917537:QAU917538 QKQ917537:QKQ917538 QUM917537:QUM917538 REI917537:REI917538 ROE917537:ROE917538 RYA917537:RYA917538 SHW917537:SHW917538 SRS917537:SRS917538 TBO917537:TBO917538 TLK917537:TLK917538 TVG917537:TVG917538 UFC917537:UFC917538 UOY917537:UOY917538 UYU917537:UYU917538 VIQ917537:VIQ917538 VSM917537:VSM917538 WCI917537:WCI917538 WME917537:WME917538 WWA917537:WWA917538 S983073:S983074 JO983073:JO983074 TK983073:TK983074 ADG983073:ADG983074 ANC983073:ANC983074 AWY983073:AWY983074 BGU983073:BGU983074 BQQ983073:BQQ983074 CAM983073:CAM983074 CKI983073:CKI983074 CUE983073:CUE983074 DEA983073:DEA983074 DNW983073:DNW983074 DXS983073:DXS983074 EHO983073:EHO983074 ERK983073:ERK983074 FBG983073:FBG983074 FLC983073:FLC983074 FUY983073:FUY983074 GEU983073:GEU983074 GOQ983073:GOQ983074 GYM983073:GYM983074 HII983073:HII983074 HSE983073:HSE983074 ICA983073:ICA983074 ILW983073:ILW983074 IVS983073:IVS983074 JFO983073:JFO983074 JPK983073:JPK983074 JZG983073:JZG983074 KJC983073:KJC983074 KSY983073:KSY983074 LCU983073:LCU983074 LMQ983073:LMQ983074 LWM983073:LWM983074 MGI983073:MGI983074 MQE983073:MQE983074 NAA983073:NAA983074 NJW983073:NJW983074 NTS983073:NTS983074 ODO983073:ODO983074 ONK983073:ONK983074 OXG983073:OXG983074 PHC983073:PHC983074 PQY983073:PQY983074 QAU983073:QAU983074 QKQ983073:QKQ983074 QUM983073:QUM983074 REI983073:REI983074 ROE983073:ROE983074 RYA983073:RYA983074 SHW983073:SHW983074 SRS983073:SRS983074 TBO983073:TBO983074 TLK983073:TLK983074 TVG983073:TVG983074 UFC983073:UFC983074 UOY983073:UOY983074 UYU983073:UYU983074 VIQ983073:VIQ983074 VSM983073:VSM983074 WCI983073:WCI983074 WME983073:WME983074 WWA983073:WWA983074 T47 JP47 TL47 ADH47 AND47 AWZ47 BGV47 BQR47 CAN47 CKJ47 CUF47 DEB47 DNX47 DXT47 EHP47 ERL47 FBH47 FLD47 FUZ47 GEV47 GOR47 GYN47 HIJ47 HSF47 ICB47 ILX47 IVT47 JFP47 JPL47 JZH47 KJD47 KSZ47 LCV47 LMR47 LWN47 MGJ47 MQF47 NAB47 NJX47 NTT47 ODP47 ONL47 OXH47 PHD47 PQZ47 QAV47 QKR47 QUN47 REJ47 ROF47 RYB47 SHX47 SRT47 TBP47 TLL47 TVH47 UFD47 UOZ47 UYV47 VIR47 VSN47 WCJ47 WMF47 WWB47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 S47:S48 JO47:JO48 TK47:TK48 ADG47:ADG48 ANC47:ANC48 AWY47:AWY48 BGU47:BGU48 BQQ47:BQQ48 CAM47:CAM48 CKI47:CKI48 CUE47:CUE48 DEA47:DEA48 DNW47:DNW48 DXS47:DXS48 EHO47:EHO48 ERK47:ERK48 FBG47:FBG48 FLC47:FLC48 FUY47:FUY48 GEU47:GEU48 GOQ47:GOQ48 GYM47:GYM48 HII47:HII48 HSE47:HSE48 ICA47:ICA48 ILW47:ILW48 IVS47:IVS48 JFO47:JFO48 JPK47:JPK48 JZG47:JZG48 KJC47:KJC48 KSY47:KSY48 LCU47:LCU48 LMQ47:LMQ48 LWM47:LWM48 MGI47:MGI48 MQE47:MQE48 NAA47:NAA48 NJW47:NJW48 NTS47:NTS48 ODO47:ODO48 ONK47:ONK48 OXG47:OXG48 PHC47:PHC48 PQY47:PQY48 QAU47:QAU48 QKQ47:QKQ48 QUM47:QUM48 REI47:REI48 ROE47:ROE48 RYA47:RYA48 SHW47:SHW48 SRS47:SRS48 TBO47:TBO48 TLK47:TLK48 TVG47:TVG48 UFC47:UFC48 UOY47:UOY48 UYU47:UYU48 VIQ47:VIQ48 VSM47:VSM48 WCI47:WCI48 WME47:WME48 WWA47:WWA48 S65583:S65584 JO65583:JO65584 TK65583:TK65584 ADG65583:ADG65584 ANC65583:ANC65584 AWY65583:AWY65584 BGU65583:BGU65584 BQQ65583:BQQ65584 CAM65583:CAM65584 CKI65583:CKI65584 CUE65583:CUE65584 DEA65583:DEA65584 DNW65583:DNW65584 DXS65583:DXS65584 EHO65583:EHO65584 ERK65583:ERK65584 FBG65583:FBG65584 FLC65583:FLC65584 FUY65583:FUY65584 GEU65583:GEU65584 GOQ65583:GOQ65584 GYM65583:GYM65584 HII65583:HII65584 HSE65583:HSE65584 ICA65583:ICA65584 ILW65583:ILW65584 IVS65583:IVS65584 JFO65583:JFO65584 JPK65583:JPK65584 JZG65583:JZG65584 KJC65583:KJC65584 KSY65583:KSY65584 LCU65583:LCU65584 LMQ65583:LMQ65584 LWM65583:LWM65584 MGI65583:MGI65584 MQE65583:MQE65584 NAA65583:NAA65584 NJW65583:NJW65584 NTS65583:NTS65584 ODO65583:ODO65584 ONK65583:ONK65584 OXG65583:OXG65584 PHC65583:PHC65584 PQY65583:PQY65584 QAU65583:QAU65584 QKQ65583:QKQ65584 QUM65583:QUM65584 REI65583:REI65584 ROE65583:ROE65584 RYA65583:RYA65584 SHW65583:SHW65584 SRS65583:SRS65584 TBO65583:TBO65584 TLK65583:TLK65584 TVG65583:TVG65584 UFC65583:UFC65584 UOY65583:UOY65584 UYU65583:UYU65584 VIQ65583:VIQ65584 VSM65583:VSM65584 WCI65583:WCI65584 WME65583:WME65584 WWA65583:WWA65584 S131119:S131120 JO131119:JO131120 TK131119:TK131120 ADG131119:ADG131120 ANC131119:ANC131120 AWY131119:AWY131120 BGU131119:BGU131120 BQQ131119:BQQ131120 CAM131119:CAM131120 CKI131119:CKI131120 CUE131119:CUE131120 DEA131119:DEA131120 DNW131119:DNW131120 DXS131119:DXS131120 EHO131119:EHO131120 ERK131119:ERK131120 FBG131119:FBG131120 FLC131119:FLC131120 FUY131119:FUY131120 GEU131119:GEU131120 GOQ131119:GOQ131120 GYM131119:GYM131120 HII131119:HII131120 HSE131119:HSE131120 ICA131119:ICA131120 ILW131119:ILW131120 IVS131119:IVS131120 JFO131119:JFO131120 JPK131119:JPK131120 JZG131119:JZG131120 KJC131119:KJC131120 KSY131119:KSY131120 LCU131119:LCU131120 LMQ131119:LMQ131120 LWM131119:LWM131120 MGI131119:MGI131120 MQE131119:MQE131120 NAA131119:NAA131120 NJW131119:NJW131120 NTS131119:NTS131120 ODO131119:ODO131120 ONK131119:ONK131120 OXG131119:OXG131120 PHC131119:PHC131120 PQY131119:PQY131120 QAU131119:QAU131120 QKQ131119:QKQ131120 QUM131119:QUM131120 REI131119:REI131120 ROE131119:ROE131120 RYA131119:RYA131120 SHW131119:SHW131120 SRS131119:SRS131120 TBO131119:TBO131120 TLK131119:TLK131120 TVG131119:TVG131120 UFC131119:UFC131120 UOY131119:UOY131120 UYU131119:UYU131120 VIQ131119:VIQ131120 VSM131119:VSM131120 WCI131119:WCI131120 WME131119:WME131120 WWA131119:WWA131120 S196655:S196656 JO196655:JO196656 TK196655:TK196656 ADG196655:ADG196656 ANC196655:ANC196656 AWY196655:AWY196656 BGU196655:BGU196656 BQQ196655:BQQ196656 CAM196655:CAM196656 CKI196655:CKI196656 CUE196655:CUE196656 DEA196655:DEA196656 DNW196655:DNW196656 DXS196655:DXS196656 EHO196655:EHO196656 ERK196655:ERK196656 FBG196655:FBG196656 FLC196655:FLC196656 FUY196655:FUY196656 GEU196655:GEU196656 GOQ196655:GOQ196656 GYM196655:GYM196656 HII196655:HII196656 HSE196655:HSE196656 ICA196655:ICA196656 ILW196655:ILW196656 IVS196655:IVS196656 JFO196655:JFO196656 JPK196655:JPK196656 JZG196655:JZG196656 KJC196655:KJC196656 KSY196655:KSY196656 LCU196655:LCU196656 LMQ196655:LMQ196656 LWM196655:LWM196656 MGI196655:MGI196656 MQE196655:MQE196656 NAA196655:NAA196656 NJW196655:NJW196656 NTS196655:NTS196656 ODO196655:ODO196656 ONK196655:ONK196656 OXG196655:OXG196656 PHC196655:PHC196656 PQY196655:PQY196656 QAU196655:QAU196656 QKQ196655:QKQ196656 QUM196655:QUM196656 REI196655:REI196656 ROE196655:ROE196656 RYA196655:RYA196656 SHW196655:SHW196656 SRS196655:SRS196656 TBO196655:TBO196656 TLK196655:TLK196656 TVG196655:TVG196656 UFC196655:UFC196656 UOY196655:UOY196656 UYU196655:UYU196656 VIQ196655:VIQ196656 VSM196655:VSM196656 WCI196655:WCI196656 WME196655:WME196656 WWA196655:WWA196656 S262191:S262192 JO262191:JO262192 TK262191:TK262192 ADG262191:ADG262192 ANC262191:ANC262192 AWY262191:AWY262192 BGU262191:BGU262192 BQQ262191:BQQ262192 CAM262191:CAM262192 CKI262191:CKI262192 CUE262191:CUE262192 DEA262191:DEA262192 DNW262191:DNW262192 DXS262191:DXS262192 EHO262191:EHO262192 ERK262191:ERK262192 FBG262191:FBG262192 FLC262191:FLC262192 FUY262191:FUY262192 GEU262191:GEU262192 GOQ262191:GOQ262192 GYM262191:GYM262192 HII262191:HII262192 HSE262191:HSE262192 ICA262191:ICA262192 ILW262191:ILW262192 IVS262191:IVS262192 JFO262191:JFO262192 JPK262191:JPK262192 JZG262191:JZG262192 KJC262191:KJC262192 KSY262191:KSY262192 LCU262191:LCU262192 LMQ262191:LMQ262192 LWM262191:LWM262192 MGI262191:MGI262192 MQE262191:MQE262192 NAA262191:NAA262192 NJW262191:NJW262192 NTS262191:NTS262192 ODO262191:ODO262192 ONK262191:ONK262192 OXG262191:OXG262192 PHC262191:PHC262192 PQY262191:PQY262192 QAU262191:QAU262192 QKQ262191:QKQ262192 QUM262191:QUM262192 REI262191:REI262192 ROE262191:ROE262192 RYA262191:RYA262192 SHW262191:SHW262192 SRS262191:SRS262192 TBO262191:TBO262192 TLK262191:TLK262192 TVG262191:TVG262192 UFC262191:UFC262192 UOY262191:UOY262192 UYU262191:UYU262192 VIQ262191:VIQ262192 VSM262191:VSM262192 WCI262191:WCI262192 WME262191:WME262192 WWA262191:WWA262192 S327727:S327728 JO327727:JO327728 TK327727:TK327728 ADG327727:ADG327728 ANC327727:ANC327728 AWY327727:AWY327728 BGU327727:BGU327728 BQQ327727:BQQ327728 CAM327727:CAM327728 CKI327727:CKI327728 CUE327727:CUE327728 DEA327727:DEA327728 DNW327727:DNW327728 DXS327727:DXS327728 EHO327727:EHO327728 ERK327727:ERK327728 FBG327727:FBG327728 FLC327727:FLC327728 FUY327727:FUY327728 GEU327727:GEU327728 GOQ327727:GOQ327728 GYM327727:GYM327728 HII327727:HII327728 HSE327727:HSE327728 ICA327727:ICA327728 ILW327727:ILW327728 IVS327727:IVS327728 JFO327727:JFO327728 JPK327727:JPK327728 JZG327727:JZG327728 KJC327727:KJC327728 KSY327727:KSY327728 LCU327727:LCU327728 LMQ327727:LMQ327728 LWM327727:LWM327728 MGI327727:MGI327728 MQE327727:MQE327728 NAA327727:NAA327728 NJW327727:NJW327728 NTS327727:NTS327728 ODO327727:ODO327728 ONK327727:ONK327728 OXG327727:OXG327728 PHC327727:PHC327728 PQY327727:PQY327728 QAU327727:QAU327728 QKQ327727:QKQ327728 QUM327727:QUM327728 REI327727:REI327728 ROE327727:ROE327728 RYA327727:RYA327728 SHW327727:SHW327728 SRS327727:SRS327728 TBO327727:TBO327728 TLK327727:TLK327728 TVG327727:TVG327728 UFC327727:UFC327728 UOY327727:UOY327728 UYU327727:UYU327728 VIQ327727:VIQ327728 VSM327727:VSM327728 WCI327727:WCI327728 WME327727:WME327728 WWA327727:WWA327728 S393263:S393264 JO393263:JO393264 TK393263:TK393264 ADG393263:ADG393264 ANC393263:ANC393264 AWY393263:AWY393264 BGU393263:BGU393264 BQQ393263:BQQ393264 CAM393263:CAM393264 CKI393263:CKI393264 CUE393263:CUE393264 DEA393263:DEA393264 DNW393263:DNW393264 DXS393263:DXS393264 EHO393263:EHO393264 ERK393263:ERK393264 FBG393263:FBG393264 FLC393263:FLC393264 FUY393263:FUY393264 GEU393263:GEU393264 GOQ393263:GOQ393264 GYM393263:GYM393264 HII393263:HII393264 HSE393263:HSE393264 ICA393263:ICA393264 ILW393263:ILW393264 IVS393263:IVS393264 JFO393263:JFO393264 JPK393263:JPK393264 JZG393263:JZG393264 KJC393263:KJC393264 KSY393263:KSY393264 LCU393263:LCU393264 LMQ393263:LMQ393264 LWM393263:LWM393264 MGI393263:MGI393264 MQE393263:MQE393264 NAA393263:NAA393264 NJW393263:NJW393264 NTS393263:NTS393264 ODO393263:ODO393264 ONK393263:ONK393264 OXG393263:OXG393264 PHC393263:PHC393264 PQY393263:PQY393264 QAU393263:QAU393264 QKQ393263:QKQ393264 QUM393263:QUM393264 REI393263:REI393264 ROE393263:ROE393264 RYA393263:RYA393264 SHW393263:SHW393264 SRS393263:SRS393264 TBO393263:TBO393264 TLK393263:TLK393264 TVG393263:TVG393264 UFC393263:UFC393264 UOY393263:UOY393264 UYU393263:UYU393264 VIQ393263:VIQ393264 VSM393263:VSM393264 WCI393263:WCI393264 WME393263:WME393264 WWA393263:WWA393264 S458799:S458800 JO458799:JO458800 TK458799:TK458800 ADG458799:ADG458800 ANC458799:ANC458800 AWY458799:AWY458800 BGU458799:BGU458800 BQQ458799:BQQ458800 CAM458799:CAM458800 CKI458799:CKI458800 CUE458799:CUE458800 DEA458799:DEA458800 DNW458799:DNW458800 DXS458799:DXS458800 EHO458799:EHO458800 ERK458799:ERK458800 FBG458799:FBG458800 FLC458799:FLC458800 FUY458799:FUY458800 GEU458799:GEU458800 GOQ458799:GOQ458800 GYM458799:GYM458800 HII458799:HII458800 HSE458799:HSE458800 ICA458799:ICA458800 ILW458799:ILW458800 IVS458799:IVS458800 JFO458799:JFO458800 JPK458799:JPK458800 JZG458799:JZG458800 KJC458799:KJC458800 KSY458799:KSY458800 LCU458799:LCU458800 LMQ458799:LMQ458800 LWM458799:LWM458800 MGI458799:MGI458800 MQE458799:MQE458800 NAA458799:NAA458800 NJW458799:NJW458800 NTS458799:NTS458800 ODO458799:ODO458800 ONK458799:ONK458800 OXG458799:OXG458800 PHC458799:PHC458800 PQY458799:PQY458800 QAU458799:QAU458800 QKQ458799:QKQ458800 QUM458799:QUM458800 REI458799:REI458800 ROE458799:ROE458800 RYA458799:RYA458800 SHW458799:SHW458800 SRS458799:SRS458800 TBO458799:TBO458800 TLK458799:TLK458800 TVG458799:TVG458800 UFC458799:UFC458800 UOY458799:UOY458800 UYU458799:UYU458800 VIQ458799:VIQ458800 VSM458799:VSM458800 WCI458799:WCI458800 WME458799:WME458800 WWA458799:WWA458800 S524335:S524336 JO524335:JO524336 TK524335:TK524336 ADG524335:ADG524336 ANC524335:ANC524336 AWY524335:AWY524336 BGU524335:BGU524336 BQQ524335:BQQ524336 CAM524335:CAM524336 CKI524335:CKI524336 CUE524335:CUE524336 DEA524335:DEA524336 DNW524335:DNW524336 DXS524335:DXS524336 EHO524335:EHO524336 ERK524335:ERK524336 FBG524335:FBG524336 FLC524335:FLC524336 FUY524335:FUY524336 GEU524335:GEU524336 GOQ524335:GOQ524336 GYM524335:GYM524336 HII524335:HII524336 HSE524335:HSE524336 ICA524335:ICA524336 ILW524335:ILW524336 IVS524335:IVS524336 JFO524335:JFO524336 JPK524335:JPK524336 JZG524335:JZG524336 KJC524335:KJC524336 KSY524335:KSY524336 LCU524335:LCU524336 LMQ524335:LMQ524336 LWM524335:LWM524336 MGI524335:MGI524336 MQE524335:MQE524336 NAA524335:NAA524336 NJW524335:NJW524336 NTS524335:NTS524336 ODO524335:ODO524336 ONK524335:ONK524336 OXG524335:OXG524336 PHC524335:PHC524336 PQY524335:PQY524336 QAU524335:QAU524336 QKQ524335:QKQ524336 QUM524335:QUM524336 REI524335:REI524336 ROE524335:ROE524336 RYA524335:RYA524336 SHW524335:SHW524336 SRS524335:SRS524336 TBO524335:TBO524336 TLK524335:TLK524336 TVG524335:TVG524336 UFC524335:UFC524336 UOY524335:UOY524336 UYU524335:UYU524336 VIQ524335:VIQ524336 VSM524335:VSM524336 WCI524335:WCI524336 WME524335:WME524336 WWA524335:WWA524336 S589871:S589872 JO589871:JO589872 TK589871:TK589872 ADG589871:ADG589872 ANC589871:ANC589872 AWY589871:AWY589872 BGU589871:BGU589872 BQQ589871:BQQ589872 CAM589871:CAM589872 CKI589871:CKI589872 CUE589871:CUE589872 DEA589871:DEA589872 DNW589871:DNW589872 DXS589871:DXS589872 EHO589871:EHO589872 ERK589871:ERK589872 FBG589871:FBG589872 FLC589871:FLC589872 FUY589871:FUY589872 GEU589871:GEU589872 GOQ589871:GOQ589872 GYM589871:GYM589872 HII589871:HII589872 HSE589871:HSE589872 ICA589871:ICA589872 ILW589871:ILW589872 IVS589871:IVS589872 JFO589871:JFO589872 JPK589871:JPK589872 JZG589871:JZG589872 KJC589871:KJC589872 KSY589871:KSY589872 LCU589871:LCU589872 LMQ589871:LMQ589872 LWM589871:LWM589872 MGI589871:MGI589872 MQE589871:MQE589872 NAA589871:NAA589872 NJW589871:NJW589872 NTS589871:NTS589872 ODO589871:ODO589872 ONK589871:ONK589872 OXG589871:OXG589872 PHC589871:PHC589872 PQY589871:PQY589872 QAU589871:QAU589872 QKQ589871:QKQ589872 QUM589871:QUM589872 REI589871:REI589872 ROE589871:ROE589872 RYA589871:RYA589872 SHW589871:SHW589872 SRS589871:SRS589872 TBO589871:TBO589872 TLK589871:TLK589872 TVG589871:TVG589872 UFC589871:UFC589872 UOY589871:UOY589872 UYU589871:UYU589872 VIQ589871:VIQ589872 VSM589871:VSM589872 WCI589871:WCI589872 WME589871:WME589872 WWA589871:WWA589872 S655407:S655408 JO655407:JO655408 TK655407:TK655408 ADG655407:ADG655408 ANC655407:ANC655408 AWY655407:AWY655408 BGU655407:BGU655408 BQQ655407:BQQ655408 CAM655407:CAM655408 CKI655407:CKI655408 CUE655407:CUE655408 DEA655407:DEA655408 DNW655407:DNW655408 DXS655407:DXS655408 EHO655407:EHO655408 ERK655407:ERK655408 FBG655407:FBG655408 FLC655407:FLC655408 FUY655407:FUY655408 GEU655407:GEU655408 GOQ655407:GOQ655408 GYM655407:GYM655408 HII655407:HII655408 HSE655407:HSE655408 ICA655407:ICA655408 ILW655407:ILW655408 IVS655407:IVS655408 JFO655407:JFO655408 JPK655407:JPK655408 JZG655407:JZG655408 KJC655407:KJC655408 KSY655407:KSY655408 LCU655407:LCU655408 LMQ655407:LMQ655408 LWM655407:LWM655408 MGI655407:MGI655408 MQE655407:MQE655408 NAA655407:NAA655408 NJW655407:NJW655408 NTS655407:NTS655408 ODO655407:ODO655408 ONK655407:ONK655408 OXG655407:OXG655408 PHC655407:PHC655408 PQY655407:PQY655408 QAU655407:QAU655408 QKQ655407:QKQ655408 QUM655407:QUM655408 REI655407:REI655408 ROE655407:ROE655408 RYA655407:RYA655408 SHW655407:SHW655408 SRS655407:SRS655408 TBO655407:TBO655408 TLK655407:TLK655408 TVG655407:TVG655408 UFC655407:UFC655408 UOY655407:UOY655408 UYU655407:UYU655408 VIQ655407:VIQ655408 VSM655407:VSM655408 WCI655407:WCI655408 WME655407:WME655408 WWA655407:WWA655408 S720943:S720944 JO720943:JO720944 TK720943:TK720944 ADG720943:ADG720944 ANC720943:ANC720944 AWY720943:AWY720944 BGU720943:BGU720944 BQQ720943:BQQ720944 CAM720943:CAM720944 CKI720943:CKI720944 CUE720943:CUE720944 DEA720943:DEA720944 DNW720943:DNW720944 DXS720943:DXS720944 EHO720943:EHO720944 ERK720943:ERK720944 FBG720943:FBG720944 FLC720943:FLC720944 FUY720943:FUY720944 GEU720943:GEU720944 GOQ720943:GOQ720944 GYM720943:GYM720944 HII720943:HII720944 HSE720943:HSE720944 ICA720943:ICA720944 ILW720943:ILW720944 IVS720943:IVS720944 JFO720943:JFO720944 JPK720943:JPK720944 JZG720943:JZG720944 KJC720943:KJC720944 KSY720943:KSY720944 LCU720943:LCU720944 LMQ720943:LMQ720944 LWM720943:LWM720944 MGI720943:MGI720944 MQE720943:MQE720944 NAA720943:NAA720944 NJW720943:NJW720944 NTS720943:NTS720944 ODO720943:ODO720944 ONK720943:ONK720944 OXG720943:OXG720944 PHC720943:PHC720944 PQY720943:PQY720944 QAU720943:QAU720944 QKQ720943:QKQ720944 QUM720943:QUM720944 REI720943:REI720944 ROE720943:ROE720944 RYA720943:RYA720944 SHW720943:SHW720944 SRS720943:SRS720944 TBO720943:TBO720944 TLK720943:TLK720944 TVG720943:TVG720944 UFC720943:UFC720944 UOY720943:UOY720944 UYU720943:UYU720944 VIQ720943:VIQ720944 VSM720943:VSM720944 WCI720943:WCI720944 WME720943:WME720944 WWA720943:WWA720944 S786479:S786480 JO786479:JO786480 TK786479:TK786480 ADG786479:ADG786480 ANC786479:ANC786480 AWY786479:AWY786480 BGU786479:BGU786480 BQQ786479:BQQ786480 CAM786479:CAM786480 CKI786479:CKI786480 CUE786479:CUE786480 DEA786479:DEA786480 DNW786479:DNW786480 DXS786479:DXS786480 EHO786479:EHO786480 ERK786479:ERK786480 FBG786479:FBG786480 FLC786479:FLC786480 FUY786479:FUY786480 GEU786479:GEU786480 GOQ786479:GOQ786480 GYM786479:GYM786480 HII786479:HII786480 HSE786479:HSE786480 ICA786479:ICA786480 ILW786479:ILW786480 IVS786479:IVS786480 JFO786479:JFO786480 JPK786479:JPK786480 JZG786479:JZG786480 KJC786479:KJC786480 KSY786479:KSY786480 LCU786479:LCU786480 LMQ786479:LMQ786480 LWM786479:LWM786480 MGI786479:MGI786480 MQE786479:MQE786480 NAA786479:NAA786480 NJW786479:NJW786480 NTS786479:NTS786480 ODO786479:ODO786480 ONK786479:ONK786480 OXG786479:OXG786480 PHC786479:PHC786480 PQY786479:PQY786480 QAU786479:QAU786480 QKQ786479:QKQ786480 QUM786479:QUM786480 REI786479:REI786480 ROE786479:ROE786480 RYA786479:RYA786480 SHW786479:SHW786480 SRS786479:SRS786480 TBO786479:TBO786480 TLK786479:TLK786480 TVG786479:TVG786480 UFC786479:UFC786480 UOY786479:UOY786480 UYU786479:UYU786480 VIQ786479:VIQ786480 VSM786479:VSM786480 WCI786479:WCI786480 WME786479:WME786480 WWA786479:WWA786480 S852015:S852016 JO852015:JO852016 TK852015:TK852016 ADG852015:ADG852016 ANC852015:ANC852016 AWY852015:AWY852016 BGU852015:BGU852016 BQQ852015:BQQ852016 CAM852015:CAM852016 CKI852015:CKI852016 CUE852015:CUE852016 DEA852015:DEA852016 DNW852015:DNW852016 DXS852015:DXS852016 EHO852015:EHO852016 ERK852015:ERK852016 FBG852015:FBG852016 FLC852015:FLC852016 FUY852015:FUY852016 GEU852015:GEU852016 GOQ852015:GOQ852016 GYM852015:GYM852016 HII852015:HII852016 HSE852015:HSE852016 ICA852015:ICA852016 ILW852015:ILW852016 IVS852015:IVS852016 JFO852015:JFO852016 JPK852015:JPK852016 JZG852015:JZG852016 KJC852015:KJC852016 KSY852015:KSY852016 LCU852015:LCU852016 LMQ852015:LMQ852016 LWM852015:LWM852016 MGI852015:MGI852016 MQE852015:MQE852016 NAA852015:NAA852016 NJW852015:NJW852016 NTS852015:NTS852016 ODO852015:ODO852016 ONK852015:ONK852016 OXG852015:OXG852016 PHC852015:PHC852016 PQY852015:PQY852016 QAU852015:QAU852016 QKQ852015:QKQ852016 QUM852015:QUM852016 REI852015:REI852016 ROE852015:ROE852016 RYA852015:RYA852016 SHW852015:SHW852016 SRS852015:SRS852016 TBO852015:TBO852016 TLK852015:TLK852016 TVG852015:TVG852016 UFC852015:UFC852016 UOY852015:UOY852016 UYU852015:UYU852016 VIQ852015:VIQ852016 VSM852015:VSM852016 WCI852015:WCI852016 WME852015:WME852016 WWA852015:WWA852016 S917551:S917552 JO917551:JO917552 TK917551:TK917552 ADG917551:ADG917552 ANC917551:ANC917552 AWY917551:AWY917552 BGU917551:BGU917552 BQQ917551:BQQ917552 CAM917551:CAM917552 CKI917551:CKI917552 CUE917551:CUE917552 DEA917551:DEA917552 DNW917551:DNW917552 DXS917551:DXS917552 EHO917551:EHO917552 ERK917551:ERK917552 FBG917551:FBG917552 FLC917551:FLC917552 FUY917551:FUY917552 GEU917551:GEU917552 GOQ917551:GOQ917552 GYM917551:GYM917552 HII917551:HII917552 HSE917551:HSE917552 ICA917551:ICA917552 ILW917551:ILW917552 IVS917551:IVS917552 JFO917551:JFO917552 JPK917551:JPK917552 JZG917551:JZG917552 KJC917551:KJC917552 KSY917551:KSY917552 LCU917551:LCU917552 LMQ917551:LMQ917552 LWM917551:LWM917552 MGI917551:MGI917552 MQE917551:MQE917552 NAA917551:NAA917552 NJW917551:NJW917552 NTS917551:NTS917552 ODO917551:ODO917552 ONK917551:ONK917552 OXG917551:OXG917552 PHC917551:PHC917552 PQY917551:PQY917552 QAU917551:QAU917552 QKQ917551:QKQ917552 QUM917551:QUM917552 REI917551:REI917552 ROE917551:ROE917552 RYA917551:RYA917552 SHW917551:SHW917552 SRS917551:SRS917552 TBO917551:TBO917552 TLK917551:TLK917552 TVG917551:TVG917552 UFC917551:UFC917552 UOY917551:UOY917552 UYU917551:UYU917552 VIQ917551:VIQ917552 VSM917551:VSM917552 WCI917551:WCI917552 WME917551:WME917552 WWA917551:WWA917552 S983087:S983088 JO983087:JO983088 TK983087:TK983088 ADG983087:ADG983088 ANC983087:ANC983088 AWY983087:AWY983088 BGU983087:BGU983088 BQQ983087:BQQ983088 CAM983087:CAM983088 CKI983087:CKI983088 CUE983087:CUE983088 DEA983087:DEA983088 DNW983087:DNW983088 DXS983087:DXS983088 EHO983087:EHO983088 ERK983087:ERK983088 FBG983087:FBG983088 FLC983087:FLC983088 FUY983087:FUY983088 GEU983087:GEU983088 GOQ983087:GOQ983088 GYM983087:GYM983088 HII983087:HII983088 HSE983087:HSE983088 ICA983087:ICA983088 ILW983087:ILW983088 IVS983087:IVS983088 JFO983087:JFO983088 JPK983087:JPK983088 JZG983087:JZG983088 KJC983087:KJC983088 KSY983087:KSY983088 LCU983087:LCU983088 LMQ983087:LMQ983088 LWM983087:LWM983088 MGI983087:MGI983088 MQE983087:MQE983088 NAA983087:NAA983088 NJW983087:NJW983088 NTS983087:NTS983088 ODO983087:ODO983088 ONK983087:ONK983088 OXG983087:OXG983088 PHC983087:PHC983088 PQY983087:PQY983088 QAU983087:QAU983088 QKQ983087:QKQ983088 QUM983087:QUM983088 REI983087:REI983088 ROE983087:ROE983088 RYA983087:RYA983088 SHW983087:SHW983088 SRS983087:SRS983088 TBO983087:TBO983088 TLK983087:TLK983088 TVG983087:TVG983088 UFC983087:UFC983088 UOY983087:UOY983088 UYU983087:UYU983088 VIQ983087:VIQ983088 VSM983087:VSM983088 WCI983087:WCI983088 WME983087:WME983088 WWA983087:WWA983088" xr:uid="{00000000-0002-0000-0300-000011000000}">
      <formula1>$AH$13:$AH$15</formula1>
    </dataValidation>
    <dataValidation type="list" allowBlank="1" showInputMessage="1" showErrorMessage="1" sqref="AA33:AA53 JW33:JW53 TS33:TS53 ADO33:ADO53 ANK33:ANK53 AXG33:AXG53 BHC33:BHC53 BQY33:BQY53 CAU33:CAU53 CKQ33:CKQ53 CUM33:CUM53 DEI33:DEI53 DOE33:DOE53 DYA33:DYA53 EHW33:EHW53 ERS33:ERS53 FBO33:FBO53 FLK33:FLK53 FVG33:FVG53 GFC33:GFC53 GOY33:GOY53 GYU33:GYU53 HIQ33:HIQ53 HSM33:HSM53 ICI33:ICI53 IME33:IME53 IWA33:IWA53 JFW33:JFW53 JPS33:JPS53 JZO33:JZO53 KJK33:KJK53 KTG33:KTG53 LDC33:LDC53 LMY33:LMY53 LWU33:LWU53 MGQ33:MGQ53 MQM33:MQM53 NAI33:NAI53 NKE33:NKE53 NUA33:NUA53 ODW33:ODW53 ONS33:ONS53 OXO33:OXO53 PHK33:PHK53 PRG33:PRG53 QBC33:QBC53 QKY33:QKY53 QUU33:QUU53 REQ33:REQ53 ROM33:ROM53 RYI33:RYI53 SIE33:SIE53 SSA33:SSA53 TBW33:TBW53 TLS33:TLS53 TVO33:TVO53 UFK33:UFK53 UPG33:UPG53 UZC33:UZC53 VIY33:VIY53 VSU33:VSU53 WCQ33:WCQ53 WMM33:WMM53 WWI33:WWI53 AA65569:AA65589 JW65569:JW65589 TS65569:TS65589 ADO65569:ADO65589 ANK65569:ANK65589 AXG65569:AXG65589 BHC65569:BHC65589 BQY65569:BQY65589 CAU65569:CAU65589 CKQ65569:CKQ65589 CUM65569:CUM65589 DEI65569:DEI65589 DOE65569:DOE65589 DYA65569:DYA65589 EHW65569:EHW65589 ERS65569:ERS65589 FBO65569:FBO65589 FLK65569:FLK65589 FVG65569:FVG65589 GFC65569:GFC65589 GOY65569:GOY65589 GYU65569:GYU65589 HIQ65569:HIQ65589 HSM65569:HSM65589 ICI65569:ICI65589 IME65569:IME65589 IWA65569:IWA65589 JFW65569:JFW65589 JPS65569:JPS65589 JZO65569:JZO65589 KJK65569:KJK65589 KTG65569:KTG65589 LDC65569:LDC65589 LMY65569:LMY65589 LWU65569:LWU65589 MGQ65569:MGQ65589 MQM65569:MQM65589 NAI65569:NAI65589 NKE65569:NKE65589 NUA65569:NUA65589 ODW65569:ODW65589 ONS65569:ONS65589 OXO65569:OXO65589 PHK65569:PHK65589 PRG65569:PRG65589 QBC65569:QBC65589 QKY65569:QKY65589 QUU65569:QUU65589 REQ65569:REQ65589 ROM65569:ROM65589 RYI65569:RYI65589 SIE65569:SIE65589 SSA65569:SSA65589 TBW65569:TBW65589 TLS65569:TLS65589 TVO65569:TVO65589 UFK65569:UFK65589 UPG65569:UPG65589 UZC65569:UZC65589 VIY65569:VIY65589 VSU65569:VSU65589 WCQ65569:WCQ65589 WMM65569:WMM65589 WWI65569:WWI65589 AA131105:AA131125 JW131105:JW131125 TS131105:TS131125 ADO131105:ADO131125 ANK131105:ANK131125 AXG131105:AXG131125 BHC131105:BHC131125 BQY131105:BQY131125 CAU131105:CAU131125 CKQ131105:CKQ131125 CUM131105:CUM131125 DEI131105:DEI131125 DOE131105:DOE131125 DYA131105:DYA131125 EHW131105:EHW131125 ERS131105:ERS131125 FBO131105:FBO131125 FLK131105:FLK131125 FVG131105:FVG131125 GFC131105:GFC131125 GOY131105:GOY131125 GYU131105:GYU131125 HIQ131105:HIQ131125 HSM131105:HSM131125 ICI131105:ICI131125 IME131105:IME131125 IWA131105:IWA131125 JFW131105:JFW131125 JPS131105:JPS131125 JZO131105:JZO131125 KJK131105:KJK131125 KTG131105:KTG131125 LDC131105:LDC131125 LMY131105:LMY131125 LWU131105:LWU131125 MGQ131105:MGQ131125 MQM131105:MQM131125 NAI131105:NAI131125 NKE131105:NKE131125 NUA131105:NUA131125 ODW131105:ODW131125 ONS131105:ONS131125 OXO131105:OXO131125 PHK131105:PHK131125 PRG131105:PRG131125 QBC131105:QBC131125 QKY131105:QKY131125 QUU131105:QUU131125 REQ131105:REQ131125 ROM131105:ROM131125 RYI131105:RYI131125 SIE131105:SIE131125 SSA131105:SSA131125 TBW131105:TBW131125 TLS131105:TLS131125 TVO131105:TVO131125 UFK131105:UFK131125 UPG131105:UPG131125 UZC131105:UZC131125 VIY131105:VIY131125 VSU131105:VSU131125 WCQ131105:WCQ131125 WMM131105:WMM131125 WWI131105:WWI131125 AA196641:AA196661 JW196641:JW196661 TS196641:TS196661 ADO196641:ADO196661 ANK196641:ANK196661 AXG196641:AXG196661 BHC196641:BHC196661 BQY196641:BQY196661 CAU196641:CAU196661 CKQ196641:CKQ196661 CUM196641:CUM196661 DEI196641:DEI196661 DOE196641:DOE196661 DYA196641:DYA196661 EHW196641:EHW196661 ERS196641:ERS196661 FBO196641:FBO196661 FLK196641:FLK196661 FVG196641:FVG196661 GFC196641:GFC196661 GOY196641:GOY196661 GYU196641:GYU196661 HIQ196641:HIQ196661 HSM196641:HSM196661 ICI196641:ICI196661 IME196641:IME196661 IWA196641:IWA196661 JFW196641:JFW196661 JPS196641:JPS196661 JZO196641:JZO196661 KJK196641:KJK196661 KTG196641:KTG196661 LDC196641:LDC196661 LMY196641:LMY196661 LWU196641:LWU196661 MGQ196641:MGQ196661 MQM196641:MQM196661 NAI196641:NAI196661 NKE196641:NKE196661 NUA196641:NUA196661 ODW196641:ODW196661 ONS196641:ONS196661 OXO196641:OXO196661 PHK196641:PHK196661 PRG196641:PRG196661 QBC196641:QBC196661 QKY196641:QKY196661 QUU196641:QUU196661 REQ196641:REQ196661 ROM196641:ROM196661 RYI196641:RYI196661 SIE196641:SIE196661 SSA196641:SSA196661 TBW196641:TBW196661 TLS196641:TLS196661 TVO196641:TVO196661 UFK196641:UFK196661 UPG196641:UPG196661 UZC196641:UZC196661 VIY196641:VIY196661 VSU196641:VSU196661 WCQ196641:WCQ196661 WMM196641:WMM196661 WWI196641:WWI196661 AA262177:AA262197 JW262177:JW262197 TS262177:TS262197 ADO262177:ADO262197 ANK262177:ANK262197 AXG262177:AXG262197 BHC262177:BHC262197 BQY262177:BQY262197 CAU262177:CAU262197 CKQ262177:CKQ262197 CUM262177:CUM262197 DEI262177:DEI262197 DOE262177:DOE262197 DYA262177:DYA262197 EHW262177:EHW262197 ERS262177:ERS262197 FBO262177:FBO262197 FLK262177:FLK262197 FVG262177:FVG262197 GFC262177:GFC262197 GOY262177:GOY262197 GYU262177:GYU262197 HIQ262177:HIQ262197 HSM262177:HSM262197 ICI262177:ICI262197 IME262177:IME262197 IWA262177:IWA262197 JFW262177:JFW262197 JPS262177:JPS262197 JZO262177:JZO262197 KJK262177:KJK262197 KTG262177:KTG262197 LDC262177:LDC262197 LMY262177:LMY262197 LWU262177:LWU262197 MGQ262177:MGQ262197 MQM262177:MQM262197 NAI262177:NAI262197 NKE262177:NKE262197 NUA262177:NUA262197 ODW262177:ODW262197 ONS262177:ONS262197 OXO262177:OXO262197 PHK262177:PHK262197 PRG262177:PRG262197 QBC262177:QBC262197 QKY262177:QKY262197 QUU262177:QUU262197 REQ262177:REQ262197 ROM262177:ROM262197 RYI262177:RYI262197 SIE262177:SIE262197 SSA262177:SSA262197 TBW262177:TBW262197 TLS262177:TLS262197 TVO262177:TVO262197 UFK262177:UFK262197 UPG262177:UPG262197 UZC262177:UZC262197 VIY262177:VIY262197 VSU262177:VSU262197 WCQ262177:WCQ262197 WMM262177:WMM262197 WWI262177:WWI262197 AA327713:AA327733 JW327713:JW327733 TS327713:TS327733 ADO327713:ADO327733 ANK327713:ANK327733 AXG327713:AXG327733 BHC327713:BHC327733 BQY327713:BQY327733 CAU327713:CAU327733 CKQ327713:CKQ327733 CUM327713:CUM327733 DEI327713:DEI327733 DOE327713:DOE327733 DYA327713:DYA327733 EHW327713:EHW327733 ERS327713:ERS327733 FBO327713:FBO327733 FLK327713:FLK327733 FVG327713:FVG327733 GFC327713:GFC327733 GOY327713:GOY327733 GYU327713:GYU327733 HIQ327713:HIQ327733 HSM327713:HSM327733 ICI327713:ICI327733 IME327713:IME327733 IWA327713:IWA327733 JFW327713:JFW327733 JPS327713:JPS327733 JZO327713:JZO327733 KJK327713:KJK327733 KTG327713:KTG327733 LDC327713:LDC327733 LMY327713:LMY327733 LWU327713:LWU327733 MGQ327713:MGQ327733 MQM327713:MQM327733 NAI327713:NAI327733 NKE327713:NKE327733 NUA327713:NUA327733 ODW327713:ODW327733 ONS327713:ONS327733 OXO327713:OXO327733 PHK327713:PHK327733 PRG327713:PRG327733 QBC327713:QBC327733 QKY327713:QKY327733 QUU327713:QUU327733 REQ327713:REQ327733 ROM327713:ROM327733 RYI327713:RYI327733 SIE327713:SIE327733 SSA327713:SSA327733 TBW327713:TBW327733 TLS327713:TLS327733 TVO327713:TVO327733 UFK327713:UFK327733 UPG327713:UPG327733 UZC327713:UZC327733 VIY327713:VIY327733 VSU327713:VSU327733 WCQ327713:WCQ327733 WMM327713:WMM327733 WWI327713:WWI327733 AA393249:AA393269 JW393249:JW393269 TS393249:TS393269 ADO393249:ADO393269 ANK393249:ANK393269 AXG393249:AXG393269 BHC393249:BHC393269 BQY393249:BQY393269 CAU393249:CAU393269 CKQ393249:CKQ393269 CUM393249:CUM393269 DEI393249:DEI393269 DOE393249:DOE393269 DYA393249:DYA393269 EHW393249:EHW393269 ERS393249:ERS393269 FBO393249:FBO393269 FLK393249:FLK393269 FVG393249:FVG393269 GFC393249:GFC393269 GOY393249:GOY393269 GYU393249:GYU393269 HIQ393249:HIQ393269 HSM393249:HSM393269 ICI393249:ICI393269 IME393249:IME393269 IWA393249:IWA393269 JFW393249:JFW393269 JPS393249:JPS393269 JZO393249:JZO393269 KJK393249:KJK393269 KTG393249:KTG393269 LDC393249:LDC393269 LMY393249:LMY393269 LWU393249:LWU393269 MGQ393249:MGQ393269 MQM393249:MQM393269 NAI393249:NAI393269 NKE393249:NKE393269 NUA393249:NUA393269 ODW393249:ODW393269 ONS393249:ONS393269 OXO393249:OXO393269 PHK393249:PHK393269 PRG393249:PRG393269 QBC393249:QBC393269 QKY393249:QKY393269 QUU393249:QUU393269 REQ393249:REQ393269 ROM393249:ROM393269 RYI393249:RYI393269 SIE393249:SIE393269 SSA393249:SSA393269 TBW393249:TBW393269 TLS393249:TLS393269 TVO393249:TVO393269 UFK393249:UFK393269 UPG393249:UPG393269 UZC393249:UZC393269 VIY393249:VIY393269 VSU393249:VSU393269 WCQ393249:WCQ393269 WMM393249:WMM393269 WWI393249:WWI393269 AA458785:AA458805 JW458785:JW458805 TS458785:TS458805 ADO458785:ADO458805 ANK458785:ANK458805 AXG458785:AXG458805 BHC458785:BHC458805 BQY458785:BQY458805 CAU458785:CAU458805 CKQ458785:CKQ458805 CUM458785:CUM458805 DEI458785:DEI458805 DOE458785:DOE458805 DYA458785:DYA458805 EHW458785:EHW458805 ERS458785:ERS458805 FBO458785:FBO458805 FLK458785:FLK458805 FVG458785:FVG458805 GFC458785:GFC458805 GOY458785:GOY458805 GYU458785:GYU458805 HIQ458785:HIQ458805 HSM458785:HSM458805 ICI458785:ICI458805 IME458785:IME458805 IWA458785:IWA458805 JFW458785:JFW458805 JPS458785:JPS458805 JZO458785:JZO458805 KJK458785:KJK458805 KTG458785:KTG458805 LDC458785:LDC458805 LMY458785:LMY458805 LWU458785:LWU458805 MGQ458785:MGQ458805 MQM458785:MQM458805 NAI458785:NAI458805 NKE458785:NKE458805 NUA458785:NUA458805 ODW458785:ODW458805 ONS458785:ONS458805 OXO458785:OXO458805 PHK458785:PHK458805 PRG458785:PRG458805 QBC458785:QBC458805 QKY458785:QKY458805 QUU458785:QUU458805 REQ458785:REQ458805 ROM458785:ROM458805 RYI458785:RYI458805 SIE458785:SIE458805 SSA458785:SSA458805 TBW458785:TBW458805 TLS458785:TLS458805 TVO458785:TVO458805 UFK458785:UFK458805 UPG458785:UPG458805 UZC458785:UZC458805 VIY458785:VIY458805 VSU458785:VSU458805 WCQ458785:WCQ458805 WMM458785:WMM458805 WWI458785:WWI458805 AA524321:AA524341 JW524321:JW524341 TS524321:TS524341 ADO524321:ADO524341 ANK524321:ANK524341 AXG524321:AXG524341 BHC524321:BHC524341 BQY524321:BQY524341 CAU524321:CAU524341 CKQ524321:CKQ524341 CUM524321:CUM524341 DEI524321:DEI524341 DOE524321:DOE524341 DYA524321:DYA524341 EHW524321:EHW524341 ERS524321:ERS524341 FBO524321:FBO524341 FLK524321:FLK524341 FVG524321:FVG524341 GFC524321:GFC524341 GOY524321:GOY524341 GYU524321:GYU524341 HIQ524321:HIQ524341 HSM524321:HSM524341 ICI524321:ICI524341 IME524321:IME524341 IWA524321:IWA524341 JFW524321:JFW524341 JPS524321:JPS524341 JZO524321:JZO524341 KJK524321:KJK524341 KTG524321:KTG524341 LDC524321:LDC524341 LMY524321:LMY524341 LWU524321:LWU524341 MGQ524321:MGQ524341 MQM524321:MQM524341 NAI524321:NAI524341 NKE524321:NKE524341 NUA524321:NUA524341 ODW524321:ODW524341 ONS524321:ONS524341 OXO524321:OXO524341 PHK524321:PHK524341 PRG524321:PRG524341 QBC524321:QBC524341 QKY524321:QKY524341 QUU524321:QUU524341 REQ524321:REQ524341 ROM524321:ROM524341 RYI524321:RYI524341 SIE524321:SIE524341 SSA524321:SSA524341 TBW524321:TBW524341 TLS524321:TLS524341 TVO524321:TVO524341 UFK524321:UFK524341 UPG524321:UPG524341 UZC524321:UZC524341 VIY524321:VIY524341 VSU524321:VSU524341 WCQ524321:WCQ524341 WMM524321:WMM524341 WWI524321:WWI524341 AA589857:AA589877 JW589857:JW589877 TS589857:TS589877 ADO589857:ADO589877 ANK589857:ANK589877 AXG589857:AXG589877 BHC589857:BHC589877 BQY589857:BQY589877 CAU589857:CAU589877 CKQ589857:CKQ589877 CUM589857:CUM589877 DEI589857:DEI589877 DOE589857:DOE589877 DYA589857:DYA589877 EHW589857:EHW589877 ERS589857:ERS589877 FBO589857:FBO589877 FLK589857:FLK589877 FVG589857:FVG589877 GFC589857:GFC589877 GOY589857:GOY589877 GYU589857:GYU589877 HIQ589857:HIQ589877 HSM589857:HSM589877 ICI589857:ICI589877 IME589857:IME589877 IWA589857:IWA589877 JFW589857:JFW589877 JPS589857:JPS589877 JZO589857:JZO589877 KJK589857:KJK589877 KTG589857:KTG589877 LDC589857:LDC589877 LMY589857:LMY589877 LWU589857:LWU589877 MGQ589857:MGQ589877 MQM589857:MQM589877 NAI589857:NAI589877 NKE589857:NKE589877 NUA589857:NUA589877 ODW589857:ODW589877 ONS589857:ONS589877 OXO589857:OXO589877 PHK589857:PHK589877 PRG589857:PRG589877 QBC589857:QBC589877 QKY589857:QKY589877 QUU589857:QUU589877 REQ589857:REQ589877 ROM589857:ROM589877 RYI589857:RYI589877 SIE589857:SIE589877 SSA589857:SSA589877 TBW589857:TBW589877 TLS589857:TLS589877 TVO589857:TVO589877 UFK589857:UFK589877 UPG589857:UPG589877 UZC589857:UZC589877 VIY589857:VIY589877 VSU589857:VSU589877 WCQ589857:WCQ589877 WMM589857:WMM589877 WWI589857:WWI589877 AA655393:AA655413 JW655393:JW655413 TS655393:TS655413 ADO655393:ADO655413 ANK655393:ANK655413 AXG655393:AXG655413 BHC655393:BHC655413 BQY655393:BQY655413 CAU655393:CAU655413 CKQ655393:CKQ655413 CUM655393:CUM655413 DEI655393:DEI655413 DOE655393:DOE655413 DYA655393:DYA655413 EHW655393:EHW655413 ERS655393:ERS655413 FBO655393:FBO655413 FLK655393:FLK655413 FVG655393:FVG655413 GFC655393:GFC655413 GOY655393:GOY655413 GYU655393:GYU655413 HIQ655393:HIQ655413 HSM655393:HSM655413 ICI655393:ICI655413 IME655393:IME655413 IWA655393:IWA655413 JFW655393:JFW655413 JPS655393:JPS655413 JZO655393:JZO655413 KJK655393:KJK655413 KTG655393:KTG655413 LDC655393:LDC655413 LMY655393:LMY655413 LWU655393:LWU655413 MGQ655393:MGQ655413 MQM655393:MQM655413 NAI655393:NAI655413 NKE655393:NKE655413 NUA655393:NUA655413 ODW655393:ODW655413 ONS655393:ONS655413 OXO655393:OXO655413 PHK655393:PHK655413 PRG655393:PRG655413 QBC655393:QBC655413 QKY655393:QKY655413 QUU655393:QUU655413 REQ655393:REQ655413 ROM655393:ROM655413 RYI655393:RYI655413 SIE655393:SIE655413 SSA655393:SSA655413 TBW655393:TBW655413 TLS655393:TLS655413 TVO655393:TVO655413 UFK655393:UFK655413 UPG655393:UPG655413 UZC655393:UZC655413 VIY655393:VIY655413 VSU655393:VSU655413 WCQ655393:WCQ655413 WMM655393:WMM655413 WWI655393:WWI655413 AA720929:AA720949 JW720929:JW720949 TS720929:TS720949 ADO720929:ADO720949 ANK720929:ANK720949 AXG720929:AXG720949 BHC720929:BHC720949 BQY720929:BQY720949 CAU720929:CAU720949 CKQ720929:CKQ720949 CUM720929:CUM720949 DEI720929:DEI720949 DOE720929:DOE720949 DYA720929:DYA720949 EHW720929:EHW720949 ERS720929:ERS720949 FBO720929:FBO720949 FLK720929:FLK720949 FVG720929:FVG720949 GFC720929:GFC720949 GOY720929:GOY720949 GYU720929:GYU720949 HIQ720929:HIQ720949 HSM720929:HSM720949 ICI720929:ICI720949 IME720929:IME720949 IWA720929:IWA720949 JFW720929:JFW720949 JPS720929:JPS720949 JZO720929:JZO720949 KJK720929:KJK720949 KTG720929:KTG720949 LDC720929:LDC720949 LMY720929:LMY720949 LWU720929:LWU720949 MGQ720929:MGQ720949 MQM720929:MQM720949 NAI720929:NAI720949 NKE720929:NKE720949 NUA720929:NUA720949 ODW720929:ODW720949 ONS720929:ONS720949 OXO720929:OXO720949 PHK720929:PHK720949 PRG720929:PRG720949 QBC720929:QBC720949 QKY720929:QKY720949 QUU720929:QUU720949 REQ720929:REQ720949 ROM720929:ROM720949 RYI720929:RYI720949 SIE720929:SIE720949 SSA720929:SSA720949 TBW720929:TBW720949 TLS720929:TLS720949 TVO720929:TVO720949 UFK720929:UFK720949 UPG720929:UPG720949 UZC720929:UZC720949 VIY720929:VIY720949 VSU720929:VSU720949 WCQ720929:WCQ720949 WMM720929:WMM720949 WWI720929:WWI720949 AA786465:AA786485 JW786465:JW786485 TS786465:TS786485 ADO786465:ADO786485 ANK786465:ANK786485 AXG786465:AXG786485 BHC786465:BHC786485 BQY786465:BQY786485 CAU786465:CAU786485 CKQ786465:CKQ786485 CUM786465:CUM786485 DEI786465:DEI786485 DOE786465:DOE786485 DYA786465:DYA786485 EHW786465:EHW786485 ERS786465:ERS786485 FBO786465:FBO786485 FLK786465:FLK786485 FVG786465:FVG786485 GFC786465:GFC786485 GOY786465:GOY786485 GYU786465:GYU786485 HIQ786465:HIQ786485 HSM786465:HSM786485 ICI786465:ICI786485 IME786465:IME786485 IWA786465:IWA786485 JFW786465:JFW786485 JPS786465:JPS786485 JZO786465:JZO786485 KJK786465:KJK786485 KTG786465:KTG786485 LDC786465:LDC786485 LMY786465:LMY786485 LWU786465:LWU786485 MGQ786465:MGQ786485 MQM786465:MQM786485 NAI786465:NAI786485 NKE786465:NKE786485 NUA786465:NUA786485 ODW786465:ODW786485 ONS786465:ONS786485 OXO786465:OXO786485 PHK786465:PHK786485 PRG786465:PRG786485 QBC786465:QBC786485 QKY786465:QKY786485 QUU786465:QUU786485 REQ786465:REQ786485 ROM786465:ROM786485 RYI786465:RYI786485 SIE786465:SIE786485 SSA786465:SSA786485 TBW786465:TBW786485 TLS786465:TLS786485 TVO786465:TVO786485 UFK786465:UFK786485 UPG786465:UPG786485 UZC786465:UZC786485 VIY786465:VIY786485 VSU786465:VSU786485 WCQ786465:WCQ786485 WMM786465:WMM786485 WWI786465:WWI786485 AA852001:AA852021 JW852001:JW852021 TS852001:TS852021 ADO852001:ADO852021 ANK852001:ANK852021 AXG852001:AXG852021 BHC852001:BHC852021 BQY852001:BQY852021 CAU852001:CAU852021 CKQ852001:CKQ852021 CUM852001:CUM852021 DEI852001:DEI852021 DOE852001:DOE852021 DYA852001:DYA852021 EHW852001:EHW852021 ERS852001:ERS852021 FBO852001:FBO852021 FLK852001:FLK852021 FVG852001:FVG852021 GFC852001:GFC852021 GOY852001:GOY852021 GYU852001:GYU852021 HIQ852001:HIQ852021 HSM852001:HSM852021 ICI852001:ICI852021 IME852001:IME852021 IWA852001:IWA852021 JFW852001:JFW852021 JPS852001:JPS852021 JZO852001:JZO852021 KJK852001:KJK852021 KTG852001:KTG852021 LDC852001:LDC852021 LMY852001:LMY852021 LWU852001:LWU852021 MGQ852001:MGQ852021 MQM852001:MQM852021 NAI852001:NAI852021 NKE852001:NKE852021 NUA852001:NUA852021 ODW852001:ODW852021 ONS852001:ONS852021 OXO852001:OXO852021 PHK852001:PHK852021 PRG852001:PRG852021 QBC852001:QBC852021 QKY852001:QKY852021 QUU852001:QUU852021 REQ852001:REQ852021 ROM852001:ROM852021 RYI852001:RYI852021 SIE852001:SIE852021 SSA852001:SSA852021 TBW852001:TBW852021 TLS852001:TLS852021 TVO852001:TVO852021 UFK852001:UFK852021 UPG852001:UPG852021 UZC852001:UZC852021 VIY852001:VIY852021 VSU852001:VSU852021 WCQ852001:WCQ852021 WMM852001:WMM852021 WWI852001:WWI852021 AA917537:AA917557 JW917537:JW917557 TS917537:TS917557 ADO917537:ADO917557 ANK917537:ANK917557 AXG917537:AXG917557 BHC917537:BHC917557 BQY917537:BQY917557 CAU917537:CAU917557 CKQ917537:CKQ917557 CUM917537:CUM917557 DEI917537:DEI917557 DOE917537:DOE917557 DYA917537:DYA917557 EHW917537:EHW917557 ERS917537:ERS917557 FBO917537:FBO917557 FLK917537:FLK917557 FVG917537:FVG917557 GFC917537:GFC917557 GOY917537:GOY917557 GYU917537:GYU917557 HIQ917537:HIQ917557 HSM917537:HSM917557 ICI917537:ICI917557 IME917537:IME917557 IWA917537:IWA917557 JFW917537:JFW917557 JPS917537:JPS917557 JZO917537:JZO917557 KJK917537:KJK917557 KTG917537:KTG917557 LDC917537:LDC917557 LMY917537:LMY917557 LWU917537:LWU917557 MGQ917537:MGQ917557 MQM917537:MQM917557 NAI917537:NAI917557 NKE917537:NKE917557 NUA917537:NUA917557 ODW917537:ODW917557 ONS917537:ONS917557 OXO917537:OXO917557 PHK917537:PHK917557 PRG917537:PRG917557 QBC917537:QBC917557 QKY917537:QKY917557 QUU917537:QUU917557 REQ917537:REQ917557 ROM917537:ROM917557 RYI917537:RYI917557 SIE917537:SIE917557 SSA917537:SSA917557 TBW917537:TBW917557 TLS917537:TLS917557 TVO917537:TVO917557 UFK917537:UFK917557 UPG917537:UPG917557 UZC917537:UZC917557 VIY917537:VIY917557 VSU917537:VSU917557 WCQ917537:WCQ917557 WMM917537:WMM917557 WWI917537:WWI917557 AA983073:AA983093 JW983073:JW983093 TS983073:TS983093 ADO983073:ADO983093 ANK983073:ANK983093 AXG983073:AXG983093 BHC983073:BHC983093 BQY983073:BQY983093 CAU983073:CAU983093 CKQ983073:CKQ983093 CUM983073:CUM983093 DEI983073:DEI983093 DOE983073:DOE983093 DYA983073:DYA983093 EHW983073:EHW983093 ERS983073:ERS983093 FBO983073:FBO983093 FLK983073:FLK983093 FVG983073:FVG983093 GFC983073:GFC983093 GOY983073:GOY983093 GYU983073:GYU983093 HIQ983073:HIQ983093 HSM983073:HSM983093 ICI983073:ICI983093 IME983073:IME983093 IWA983073:IWA983093 JFW983073:JFW983093 JPS983073:JPS983093 JZO983073:JZO983093 KJK983073:KJK983093 KTG983073:KTG983093 LDC983073:LDC983093 LMY983073:LMY983093 LWU983073:LWU983093 MGQ983073:MGQ983093 MQM983073:MQM983093 NAI983073:NAI983093 NKE983073:NKE983093 NUA983073:NUA983093 ODW983073:ODW983093 ONS983073:ONS983093 OXO983073:OXO983093 PHK983073:PHK983093 PRG983073:PRG983093 QBC983073:QBC983093 QKY983073:QKY983093 QUU983073:QUU983093 REQ983073:REQ983093 ROM983073:ROM983093 RYI983073:RYI983093 SIE983073:SIE983093 SSA983073:SSA983093 TBW983073:TBW983093 TLS983073:TLS983093 TVO983073:TVO983093 UFK983073:UFK983093 UPG983073:UPG983093 UZC983073:UZC983093 VIY983073:VIY983093 VSU983073:VSU983093 WCQ983073:WCQ983093 WMM983073:WMM983093 WWI983073:WWI983093" xr:uid="{00000000-0002-0000-0300-000012000000}">
      <formula1>$AN$12:$AN$13</formula1>
    </dataValidation>
    <dataValidation type="list" allowBlank="1" showInputMessage="1" showErrorMessage="1" sqref="V33:V39 JR33:JR39 TN33:TN39 ADJ33:ADJ39 ANF33:ANF39 AXB33:AXB39 BGX33:BGX39 BQT33:BQT39 CAP33:CAP39 CKL33:CKL39 CUH33:CUH39 DED33:DED39 DNZ33:DNZ39 DXV33:DXV39 EHR33:EHR39 ERN33:ERN39 FBJ33:FBJ39 FLF33:FLF39 FVB33:FVB39 GEX33:GEX39 GOT33:GOT39 GYP33:GYP39 HIL33:HIL39 HSH33:HSH39 ICD33:ICD39 ILZ33:ILZ39 IVV33:IVV39 JFR33:JFR39 JPN33:JPN39 JZJ33:JZJ39 KJF33:KJF39 KTB33:KTB39 LCX33:LCX39 LMT33:LMT39 LWP33:LWP39 MGL33:MGL39 MQH33:MQH39 NAD33:NAD39 NJZ33:NJZ39 NTV33:NTV39 ODR33:ODR39 ONN33:ONN39 OXJ33:OXJ39 PHF33:PHF39 PRB33:PRB39 QAX33:QAX39 QKT33:QKT39 QUP33:QUP39 REL33:REL39 ROH33:ROH39 RYD33:RYD39 SHZ33:SHZ39 SRV33:SRV39 TBR33:TBR39 TLN33:TLN39 TVJ33:TVJ39 UFF33:UFF39 UPB33:UPB39 UYX33:UYX39 VIT33:VIT39 VSP33:VSP39 WCL33:WCL39 WMH33:WMH39 WWD33:WWD39 V65569:V65575 JR65569:JR65575 TN65569:TN65575 ADJ65569:ADJ65575 ANF65569:ANF65575 AXB65569:AXB65575 BGX65569:BGX65575 BQT65569:BQT65575 CAP65569:CAP65575 CKL65569:CKL65575 CUH65569:CUH65575 DED65569:DED65575 DNZ65569:DNZ65575 DXV65569:DXV65575 EHR65569:EHR65575 ERN65569:ERN65575 FBJ65569:FBJ65575 FLF65569:FLF65575 FVB65569:FVB65575 GEX65569:GEX65575 GOT65569:GOT65575 GYP65569:GYP65575 HIL65569:HIL65575 HSH65569:HSH65575 ICD65569:ICD65575 ILZ65569:ILZ65575 IVV65569:IVV65575 JFR65569:JFR65575 JPN65569:JPN65575 JZJ65569:JZJ65575 KJF65569:KJF65575 KTB65569:KTB65575 LCX65569:LCX65575 LMT65569:LMT65575 LWP65569:LWP65575 MGL65569:MGL65575 MQH65569:MQH65575 NAD65569:NAD65575 NJZ65569:NJZ65575 NTV65569:NTV65575 ODR65569:ODR65575 ONN65569:ONN65575 OXJ65569:OXJ65575 PHF65569:PHF65575 PRB65569:PRB65575 QAX65569:QAX65575 QKT65569:QKT65575 QUP65569:QUP65575 REL65569:REL65575 ROH65569:ROH65575 RYD65569:RYD65575 SHZ65569:SHZ65575 SRV65569:SRV65575 TBR65569:TBR65575 TLN65569:TLN65575 TVJ65569:TVJ65575 UFF65569:UFF65575 UPB65569:UPB65575 UYX65569:UYX65575 VIT65569:VIT65575 VSP65569:VSP65575 WCL65569:WCL65575 WMH65569:WMH65575 WWD65569:WWD65575 V131105:V131111 JR131105:JR131111 TN131105:TN131111 ADJ131105:ADJ131111 ANF131105:ANF131111 AXB131105:AXB131111 BGX131105:BGX131111 BQT131105:BQT131111 CAP131105:CAP131111 CKL131105:CKL131111 CUH131105:CUH131111 DED131105:DED131111 DNZ131105:DNZ131111 DXV131105:DXV131111 EHR131105:EHR131111 ERN131105:ERN131111 FBJ131105:FBJ131111 FLF131105:FLF131111 FVB131105:FVB131111 GEX131105:GEX131111 GOT131105:GOT131111 GYP131105:GYP131111 HIL131105:HIL131111 HSH131105:HSH131111 ICD131105:ICD131111 ILZ131105:ILZ131111 IVV131105:IVV131111 JFR131105:JFR131111 JPN131105:JPN131111 JZJ131105:JZJ131111 KJF131105:KJF131111 KTB131105:KTB131111 LCX131105:LCX131111 LMT131105:LMT131111 LWP131105:LWP131111 MGL131105:MGL131111 MQH131105:MQH131111 NAD131105:NAD131111 NJZ131105:NJZ131111 NTV131105:NTV131111 ODR131105:ODR131111 ONN131105:ONN131111 OXJ131105:OXJ131111 PHF131105:PHF131111 PRB131105:PRB131111 QAX131105:QAX131111 QKT131105:QKT131111 QUP131105:QUP131111 REL131105:REL131111 ROH131105:ROH131111 RYD131105:RYD131111 SHZ131105:SHZ131111 SRV131105:SRV131111 TBR131105:TBR131111 TLN131105:TLN131111 TVJ131105:TVJ131111 UFF131105:UFF131111 UPB131105:UPB131111 UYX131105:UYX131111 VIT131105:VIT131111 VSP131105:VSP131111 WCL131105:WCL131111 WMH131105:WMH131111 WWD131105:WWD131111 V196641:V196647 JR196641:JR196647 TN196641:TN196647 ADJ196641:ADJ196647 ANF196641:ANF196647 AXB196641:AXB196647 BGX196641:BGX196647 BQT196641:BQT196647 CAP196641:CAP196647 CKL196641:CKL196647 CUH196641:CUH196647 DED196641:DED196647 DNZ196641:DNZ196647 DXV196641:DXV196647 EHR196641:EHR196647 ERN196641:ERN196647 FBJ196641:FBJ196647 FLF196641:FLF196647 FVB196641:FVB196647 GEX196641:GEX196647 GOT196641:GOT196647 GYP196641:GYP196647 HIL196641:HIL196647 HSH196641:HSH196647 ICD196641:ICD196647 ILZ196641:ILZ196647 IVV196641:IVV196647 JFR196641:JFR196647 JPN196641:JPN196647 JZJ196641:JZJ196647 KJF196641:KJF196647 KTB196641:KTB196647 LCX196641:LCX196647 LMT196641:LMT196647 LWP196641:LWP196647 MGL196641:MGL196647 MQH196641:MQH196647 NAD196641:NAD196647 NJZ196641:NJZ196647 NTV196641:NTV196647 ODR196641:ODR196647 ONN196641:ONN196647 OXJ196641:OXJ196647 PHF196641:PHF196647 PRB196641:PRB196647 QAX196641:QAX196647 QKT196641:QKT196647 QUP196641:QUP196647 REL196641:REL196647 ROH196641:ROH196647 RYD196641:RYD196647 SHZ196641:SHZ196647 SRV196641:SRV196647 TBR196641:TBR196647 TLN196641:TLN196647 TVJ196641:TVJ196647 UFF196641:UFF196647 UPB196641:UPB196647 UYX196641:UYX196647 VIT196641:VIT196647 VSP196641:VSP196647 WCL196641:WCL196647 WMH196641:WMH196647 WWD196641:WWD196647 V262177:V262183 JR262177:JR262183 TN262177:TN262183 ADJ262177:ADJ262183 ANF262177:ANF262183 AXB262177:AXB262183 BGX262177:BGX262183 BQT262177:BQT262183 CAP262177:CAP262183 CKL262177:CKL262183 CUH262177:CUH262183 DED262177:DED262183 DNZ262177:DNZ262183 DXV262177:DXV262183 EHR262177:EHR262183 ERN262177:ERN262183 FBJ262177:FBJ262183 FLF262177:FLF262183 FVB262177:FVB262183 GEX262177:GEX262183 GOT262177:GOT262183 GYP262177:GYP262183 HIL262177:HIL262183 HSH262177:HSH262183 ICD262177:ICD262183 ILZ262177:ILZ262183 IVV262177:IVV262183 JFR262177:JFR262183 JPN262177:JPN262183 JZJ262177:JZJ262183 KJF262177:KJF262183 KTB262177:KTB262183 LCX262177:LCX262183 LMT262177:LMT262183 LWP262177:LWP262183 MGL262177:MGL262183 MQH262177:MQH262183 NAD262177:NAD262183 NJZ262177:NJZ262183 NTV262177:NTV262183 ODR262177:ODR262183 ONN262177:ONN262183 OXJ262177:OXJ262183 PHF262177:PHF262183 PRB262177:PRB262183 QAX262177:QAX262183 QKT262177:QKT262183 QUP262177:QUP262183 REL262177:REL262183 ROH262177:ROH262183 RYD262177:RYD262183 SHZ262177:SHZ262183 SRV262177:SRV262183 TBR262177:TBR262183 TLN262177:TLN262183 TVJ262177:TVJ262183 UFF262177:UFF262183 UPB262177:UPB262183 UYX262177:UYX262183 VIT262177:VIT262183 VSP262177:VSP262183 WCL262177:WCL262183 WMH262177:WMH262183 WWD262177:WWD262183 V327713:V327719 JR327713:JR327719 TN327713:TN327719 ADJ327713:ADJ327719 ANF327713:ANF327719 AXB327713:AXB327719 BGX327713:BGX327719 BQT327713:BQT327719 CAP327713:CAP327719 CKL327713:CKL327719 CUH327713:CUH327719 DED327713:DED327719 DNZ327713:DNZ327719 DXV327713:DXV327719 EHR327713:EHR327719 ERN327713:ERN327719 FBJ327713:FBJ327719 FLF327713:FLF327719 FVB327713:FVB327719 GEX327713:GEX327719 GOT327713:GOT327719 GYP327713:GYP327719 HIL327713:HIL327719 HSH327713:HSH327719 ICD327713:ICD327719 ILZ327713:ILZ327719 IVV327713:IVV327719 JFR327713:JFR327719 JPN327713:JPN327719 JZJ327713:JZJ327719 KJF327713:KJF327719 KTB327713:KTB327719 LCX327713:LCX327719 LMT327713:LMT327719 LWP327713:LWP327719 MGL327713:MGL327719 MQH327713:MQH327719 NAD327713:NAD327719 NJZ327713:NJZ327719 NTV327713:NTV327719 ODR327713:ODR327719 ONN327713:ONN327719 OXJ327713:OXJ327719 PHF327713:PHF327719 PRB327713:PRB327719 QAX327713:QAX327719 QKT327713:QKT327719 QUP327713:QUP327719 REL327713:REL327719 ROH327713:ROH327719 RYD327713:RYD327719 SHZ327713:SHZ327719 SRV327713:SRV327719 TBR327713:TBR327719 TLN327713:TLN327719 TVJ327713:TVJ327719 UFF327713:UFF327719 UPB327713:UPB327719 UYX327713:UYX327719 VIT327713:VIT327719 VSP327713:VSP327719 WCL327713:WCL327719 WMH327713:WMH327719 WWD327713:WWD327719 V393249:V393255 JR393249:JR393255 TN393249:TN393255 ADJ393249:ADJ393255 ANF393249:ANF393255 AXB393249:AXB393255 BGX393249:BGX393255 BQT393249:BQT393255 CAP393249:CAP393255 CKL393249:CKL393255 CUH393249:CUH393255 DED393249:DED393255 DNZ393249:DNZ393255 DXV393249:DXV393255 EHR393249:EHR393255 ERN393249:ERN393255 FBJ393249:FBJ393255 FLF393249:FLF393255 FVB393249:FVB393255 GEX393249:GEX393255 GOT393249:GOT393255 GYP393249:GYP393255 HIL393249:HIL393255 HSH393249:HSH393255 ICD393249:ICD393255 ILZ393249:ILZ393255 IVV393249:IVV393255 JFR393249:JFR393255 JPN393249:JPN393255 JZJ393249:JZJ393255 KJF393249:KJF393255 KTB393249:KTB393255 LCX393249:LCX393255 LMT393249:LMT393255 LWP393249:LWP393255 MGL393249:MGL393255 MQH393249:MQH393255 NAD393249:NAD393255 NJZ393249:NJZ393255 NTV393249:NTV393255 ODR393249:ODR393255 ONN393249:ONN393255 OXJ393249:OXJ393255 PHF393249:PHF393255 PRB393249:PRB393255 QAX393249:QAX393255 QKT393249:QKT393255 QUP393249:QUP393255 REL393249:REL393255 ROH393249:ROH393255 RYD393249:RYD393255 SHZ393249:SHZ393255 SRV393249:SRV393255 TBR393249:TBR393255 TLN393249:TLN393255 TVJ393249:TVJ393255 UFF393249:UFF393255 UPB393249:UPB393255 UYX393249:UYX393255 VIT393249:VIT393255 VSP393249:VSP393255 WCL393249:WCL393255 WMH393249:WMH393255 WWD393249:WWD393255 V458785:V458791 JR458785:JR458791 TN458785:TN458791 ADJ458785:ADJ458791 ANF458785:ANF458791 AXB458785:AXB458791 BGX458785:BGX458791 BQT458785:BQT458791 CAP458785:CAP458791 CKL458785:CKL458791 CUH458785:CUH458791 DED458785:DED458791 DNZ458785:DNZ458791 DXV458785:DXV458791 EHR458785:EHR458791 ERN458785:ERN458791 FBJ458785:FBJ458791 FLF458785:FLF458791 FVB458785:FVB458791 GEX458785:GEX458791 GOT458785:GOT458791 GYP458785:GYP458791 HIL458785:HIL458791 HSH458785:HSH458791 ICD458785:ICD458791 ILZ458785:ILZ458791 IVV458785:IVV458791 JFR458785:JFR458791 JPN458785:JPN458791 JZJ458785:JZJ458791 KJF458785:KJF458791 KTB458785:KTB458791 LCX458785:LCX458791 LMT458785:LMT458791 LWP458785:LWP458791 MGL458785:MGL458791 MQH458785:MQH458791 NAD458785:NAD458791 NJZ458785:NJZ458791 NTV458785:NTV458791 ODR458785:ODR458791 ONN458785:ONN458791 OXJ458785:OXJ458791 PHF458785:PHF458791 PRB458785:PRB458791 QAX458785:QAX458791 QKT458785:QKT458791 QUP458785:QUP458791 REL458785:REL458791 ROH458785:ROH458791 RYD458785:RYD458791 SHZ458785:SHZ458791 SRV458785:SRV458791 TBR458785:TBR458791 TLN458785:TLN458791 TVJ458785:TVJ458791 UFF458785:UFF458791 UPB458785:UPB458791 UYX458785:UYX458791 VIT458785:VIT458791 VSP458785:VSP458791 WCL458785:WCL458791 WMH458785:WMH458791 WWD458785:WWD458791 V524321:V524327 JR524321:JR524327 TN524321:TN524327 ADJ524321:ADJ524327 ANF524321:ANF524327 AXB524321:AXB524327 BGX524321:BGX524327 BQT524321:BQT524327 CAP524321:CAP524327 CKL524321:CKL524327 CUH524321:CUH524327 DED524321:DED524327 DNZ524321:DNZ524327 DXV524321:DXV524327 EHR524321:EHR524327 ERN524321:ERN524327 FBJ524321:FBJ524327 FLF524321:FLF524327 FVB524321:FVB524327 GEX524321:GEX524327 GOT524321:GOT524327 GYP524321:GYP524327 HIL524321:HIL524327 HSH524321:HSH524327 ICD524321:ICD524327 ILZ524321:ILZ524327 IVV524321:IVV524327 JFR524321:JFR524327 JPN524321:JPN524327 JZJ524321:JZJ524327 KJF524321:KJF524327 KTB524321:KTB524327 LCX524321:LCX524327 LMT524321:LMT524327 LWP524321:LWP524327 MGL524321:MGL524327 MQH524321:MQH524327 NAD524321:NAD524327 NJZ524321:NJZ524327 NTV524321:NTV524327 ODR524321:ODR524327 ONN524321:ONN524327 OXJ524321:OXJ524327 PHF524321:PHF524327 PRB524321:PRB524327 QAX524321:QAX524327 QKT524321:QKT524327 QUP524321:QUP524327 REL524321:REL524327 ROH524321:ROH524327 RYD524321:RYD524327 SHZ524321:SHZ524327 SRV524321:SRV524327 TBR524321:TBR524327 TLN524321:TLN524327 TVJ524321:TVJ524327 UFF524321:UFF524327 UPB524321:UPB524327 UYX524321:UYX524327 VIT524321:VIT524327 VSP524321:VSP524327 WCL524321:WCL524327 WMH524321:WMH524327 WWD524321:WWD524327 V589857:V589863 JR589857:JR589863 TN589857:TN589863 ADJ589857:ADJ589863 ANF589857:ANF589863 AXB589857:AXB589863 BGX589857:BGX589863 BQT589857:BQT589863 CAP589857:CAP589863 CKL589857:CKL589863 CUH589857:CUH589863 DED589857:DED589863 DNZ589857:DNZ589863 DXV589857:DXV589863 EHR589857:EHR589863 ERN589857:ERN589863 FBJ589857:FBJ589863 FLF589857:FLF589863 FVB589857:FVB589863 GEX589857:GEX589863 GOT589857:GOT589863 GYP589857:GYP589863 HIL589857:HIL589863 HSH589857:HSH589863 ICD589857:ICD589863 ILZ589857:ILZ589863 IVV589857:IVV589863 JFR589857:JFR589863 JPN589857:JPN589863 JZJ589857:JZJ589863 KJF589857:KJF589863 KTB589857:KTB589863 LCX589857:LCX589863 LMT589857:LMT589863 LWP589857:LWP589863 MGL589857:MGL589863 MQH589857:MQH589863 NAD589857:NAD589863 NJZ589857:NJZ589863 NTV589857:NTV589863 ODR589857:ODR589863 ONN589857:ONN589863 OXJ589857:OXJ589863 PHF589857:PHF589863 PRB589857:PRB589863 QAX589857:QAX589863 QKT589857:QKT589863 QUP589857:QUP589863 REL589857:REL589863 ROH589857:ROH589863 RYD589857:RYD589863 SHZ589857:SHZ589863 SRV589857:SRV589863 TBR589857:TBR589863 TLN589857:TLN589863 TVJ589857:TVJ589863 UFF589857:UFF589863 UPB589857:UPB589863 UYX589857:UYX589863 VIT589857:VIT589863 VSP589857:VSP589863 WCL589857:WCL589863 WMH589857:WMH589863 WWD589857:WWD589863 V655393:V655399 JR655393:JR655399 TN655393:TN655399 ADJ655393:ADJ655399 ANF655393:ANF655399 AXB655393:AXB655399 BGX655393:BGX655399 BQT655393:BQT655399 CAP655393:CAP655399 CKL655393:CKL655399 CUH655393:CUH655399 DED655393:DED655399 DNZ655393:DNZ655399 DXV655393:DXV655399 EHR655393:EHR655399 ERN655393:ERN655399 FBJ655393:FBJ655399 FLF655393:FLF655399 FVB655393:FVB655399 GEX655393:GEX655399 GOT655393:GOT655399 GYP655393:GYP655399 HIL655393:HIL655399 HSH655393:HSH655399 ICD655393:ICD655399 ILZ655393:ILZ655399 IVV655393:IVV655399 JFR655393:JFR655399 JPN655393:JPN655399 JZJ655393:JZJ655399 KJF655393:KJF655399 KTB655393:KTB655399 LCX655393:LCX655399 LMT655393:LMT655399 LWP655393:LWP655399 MGL655393:MGL655399 MQH655393:MQH655399 NAD655393:NAD655399 NJZ655393:NJZ655399 NTV655393:NTV655399 ODR655393:ODR655399 ONN655393:ONN655399 OXJ655393:OXJ655399 PHF655393:PHF655399 PRB655393:PRB655399 QAX655393:QAX655399 QKT655393:QKT655399 QUP655393:QUP655399 REL655393:REL655399 ROH655393:ROH655399 RYD655393:RYD655399 SHZ655393:SHZ655399 SRV655393:SRV655399 TBR655393:TBR655399 TLN655393:TLN655399 TVJ655393:TVJ655399 UFF655393:UFF655399 UPB655393:UPB655399 UYX655393:UYX655399 VIT655393:VIT655399 VSP655393:VSP655399 WCL655393:WCL655399 WMH655393:WMH655399 WWD655393:WWD655399 V720929:V720935 JR720929:JR720935 TN720929:TN720935 ADJ720929:ADJ720935 ANF720929:ANF720935 AXB720929:AXB720935 BGX720929:BGX720935 BQT720929:BQT720935 CAP720929:CAP720935 CKL720929:CKL720935 CUH720929:CUH720935 DED720929:DED720935 DNZ720929:DNZ720935 DXV720929:DXV720935 EHR720929:EHR720935 ERN720929:ERN720935 FBJ720929:FBJ720935 FLF720929:FLF720935 FVB720929:FVB720935 GEX720929:GEX720935 GOT720929:GOT720935 GYP720929:GYP720935 HIL720929:HIL720935 HSH720929:HSH720935 ICD720929:ICD720935 ILZ720929:ILZ720935 IVV720929:IVV720935 JFR720929:JFR720935 JPN720929:JPN720935 JZJ720929:JZJ720935 KJF720929:KJF720935 KTB720929:KTB720935 LCX720929:LCX720935 LMT720929:LMT720935 LWP720929:LWP720935 MGL720929:MGL720935 MQH720929:MQH720935 NAD720929:NAD720935 NJZ720929:NJZ720935 NTV720929:NTV720935 ODR720929:ODR720935 ONN720929:ONN720935 OXJ720929:OXJ720935 PHF720929:PHF720935 PRB720929:PRB720935 QAX720929:QAX720935 QKT720929:QKT720935 QUP720929:QUP720935 REL720929:REL720935 ROH720929:ROH720935 RYD720929:RYD720935 SHZ720929:SHZ720935 SRV720929:SRV720935 TBR720929:TBR720935 TLN720929:TLN720935 TVJ720929:TVJ720935 UFF720929:UFF720935 UPB720929:UPB720935 UYX720929:UYX720935 VIT720929:VIT720935 VSP720929:VSP720935 WCL720929:WCL720935 WMH720929:WMH720935 WWD720929:WWD720935 V786465:V786471 JR786465:JR786471 TN786465:TN786471 ADJ786465:ADJ786471 ANF786465:ANF786471 AXB786465:AXB786471 BGX786465:BGX786471 BQT786465:BQT786471 CAP786465:CAP786471 CKL786465:CKL786471 CUH786465:CUH786471 DED786465:DED786471 DNZ786465:DNZ786471 DXV786465:DXV786471 EHR786465:EHR786471 ERN786465:ERN786471 FBJ786465:FBJ786471 FLF786465:FLF786471 FVB786465:FVB786471 GEX786465:GEX786471 GOT786465:GOT786471 GYP786465:GYP786471 HIL786465:HIL786471 HSH786465:HSH786471 ICD786465:ICD786471 ILZ786465:ILZ786471 IVV786465:IVV786471 JFR786465:JFR786471 JPN786465:JPN786471 JZJ786465:JZJ786471 KJF786465:KJF786471 KTB786465:KTB786471 LCX786465:LCX786471 LMT786465:LMT786471 LWP786465:LWP786471 MGL786465:MGL786471 MQH786465:MQH786471 NAD786465:NAD786471 NJZ786465:NJZ786471 NTV786465:NTV786471 ODR786465:ODR786471 ONN786465:ONN786471 OXJ786465:OXJ786471 PHF786465:PHF786471 PRB786465:PRB786471 QAX786465:QAX786471 QKT786465:QKT786471 QUP786465:QUP786471 REL786465:REL786471 ROH786465:ROH786471 RYD786465:RYD786471 SHZ786465:SHZ786471 SRV786465:SRV786471 TBR786465:TBR786471 TLN786465:TLN786471 TVJ786465:TVJ786471 UFF786465:UFF786471 UPB786465:UPB786471 UYX786465:UYX786471 VIT786465:VIT786471 VSP786465:VSP786471 WCL786465:WCL786471 WMH786465:WMH786471 WWD786465:WWD786471 V852001:V852007 JR852001:JR852007 TN852001:TN852007 ADJ852001:ADJ852007 ANF852001:ANF852007 AXB852001:AXB852007 BGX852001:BGX852007 BQT852001:BQT852007 CAP852001:CAP852007 CKL852001:CKL852007 CUH852001:CUH852007 DED852001:DED852007 DNZ852001:DNZ852007 DXV852001:DXV852007 EHR852001:EHR852007 ERN852001:ERN852007 FBJ852001:FBJ852007 FLF852001:FLF852007 FVB852001:FVB852007 GEX852001:GEX852007 GOT852001:GOT852007 GYP852001:GYP852007 HIL852001:HIL852007 HSH852001:HSH852007 ICD852001:ICD852007 ILZ852001:ILZ852007 IVV852001:IVV852007 JFR852001:JFR852007 JPN852001:JPN852007 JZJ852001:JZJ852007 KJF852001:KJF852007 KTB852001:KTB852007 LCX852001:LCX852007 LMT852001:LMT852007 LWP852001:LWP852007 MGL852001:MGL852007 MQH852001:MQH852007 NAD852001:NAD852007 NJZ852001:NJZ852007 NTV852001:NTV852007 ODR852001:ODR852007 ONN852001:ONN852007 OXJ852001:OXJ852007 PHF852001:PHF852007 PRB852001:PRB852007 QAX852001:QAX852007 QKT852001:QKT852007 QUP852001:QUP852007 REL852001:REL852007 ROH852001:ROH852007 RYD852001:RYD852007 SHZ852001:SHZ852007 SRV852001:SRV852007 TBR852001:TBR852007 TLN852001:TLN852007 TVJ852001:TVJ852007 UFF852001:UFF852007 UPB852001:UPB852007 UYX852001:UYX852007 VIT852001:VIT852007 VSP852001:VSP852007 WCL852001:WCL852007 WMH852001:WMH852007 WWD852001:WWD852007 V917537:V917543 JR917537:JR917543 TN917537:TN917543 ADJ917537:ADJ917543 ANF917537:ANF917543 AXB917537:AXB917543 BGX917537:BGX917543 BQT917537:BQT917543 CAP917537:CAP917543 CKL917537:CKL917543 CUH917537:CUH917543 DED917537:DED917543 DNZ917537:DNZ917543 DXV917537:DXV917543 EHR917537:EHR917543 ERN917537:ERN917543 FBJ917537:FBJ917543 FLF917537:FLF917543 FVB917537:FVB917543 GEX917537:GEX917543 GOT917537:GOT917543 GYP917537:GYP917543 HIL917537:HIL917543 HSH917537:HSH917543 ICD917537:ICD917543 ILZ917537:ILZ917543 IVV917537:IVV917543 JFR917537:JFR917543 JPN917537:JPN917543 JZJ917537:JZJ917543 KJF917537:KJF917543 KTB917537:KTB917543 LCX917537:LCX917543 LMT917537:LMT917543 LWP917537:LWP917543 MGL917537:MGL917543 MQH917537:MQH917543 NAD917537:NAD917543 NJZ917537:NJZ917543 NTV917537:NTV917543 ODR917537:ODR917543 ONN917537:ONN917543 OXJ917537:OXJ917543 PHF917537:PHF917543 PRB917537:PRB917543 QAX917537:QAX917543 QKT917537:QKT917543 QUP917537:QUP917543 REL917537:REL917543 ROH917537:ROH917543 RYD917537:RYD917543 SHZ917537:SHZ917543 SRV917537:SRV917543 TBR917537:TBR917543 TLN917537:TLN917543 TVJ917537:TVJ917543 UFF917537:UFF917543 UPB917537:UPB917543 UYX917537:UYX917543 VIT917537:VIT917543 VSP917537:VSP917543 WCL917537:WCL917543 WMH917537:WMH917543 WWD917537:WWD917543 V983073:V983079 JR983073:JR983079 TN983073:TN983079 ADJ983073:ADJ983079 ANF983073:ANF983079 AXB983073:AXB983079 BGX983073:BGX983079 BQT983073:BQT983079 CAP983073:CAP983079 CKL983073:CKL983079 CUH983073:CUH983079 DED983073:DED983079 DNZ983073:DNZ983079 DXV983073:DXV983079 EHR983073:EHR983079 ERN983073:ERN983079 FBJ983073:FBJ983079 FLF983073:FLF983079 FVB983073:FVB983079 GEX983073:GEX983079 GOT983073:GOT983079 GYP983073:GYP983079 HIL983073:HIL983079 HSH983073:HSH983079 ICD983073:ICD983079 ILZ983073:ILZ983079 IVV983073:IVV983079 JFR983073:JFR983079 JPN983073:JPN983079 JZJ983073:JZJ983079 KJF983073:KJF983079 KTB983073:KTB983079 LCX983073:LCX983079 LMT983073:LMT983079 LWP983073:LWP983079 MGL983073:MGL983079 MQH983073:MQH983079 NAD983073:NAD983079 NJZ983073:NJZ983079 NTV983073:NTV983079 ODR983073:ODR983079 ONN983073:ONN983079 OXJ983073:OXJ983079 PHF983073:PHF983079 PRB983073:PRB983079 QAX983073:QAX983079 QKT983073:QKT983079 QUP983073:QUP983079 REL983073:REL983079 ROH983073:ROH983079 RYD983073:RYD983079 SHZ983073:SHZ983079 SRV983073:SRV983079 TBR983073:TBR983079 TLN983073:TLN983079 TVJ983073:TVJ983079 UFF983073:UFF983079 UPB983073:UPB983079 UYX983073:UYX983079 VIT983073:VIT983079 VSP983073:VSP983079 WCL983073:WCL983079 WMH983073:WMH983079 WWD983073:WWD983079 V47:V53 JR47:JR53 TN47:TN53 ADJ47:ADJ53 ANF47:ANF53 AXB47:AXB53 BGX47:BGX53 BQT47:BQT53 CAP47:CAP53 CKL47:CKL53 CUH47:CUH53 DED47:DED53 DNZ47:DNZ53 DXV47:DXV53 EHR47:EHR53 ERN47:ERN53 FBJ47:FBJ53 FLF47:FLF53 FVB47:FVB53 GEX47:GEX53 GOT47:GOT53 GYP47:GYP53 HIL47:HIL53 HSH47:HSH53 ICD47:ICD53 ILZ47:ILZ53 IVV47:IVV53 JFR47:JFR53 JPN47:JPN53 JZJ47:JZJ53 KJF47:KJF53 KTB47:KTB53 LCX47:LCX53 LMT47:LMT53 LWP47:LWP53 MGL47:MGL53 MQH47:MQH53 NAD47:NAD53 NJZ47:NJZ53 NTV47:NTV53 ODR47:ODR53 ONN47:ONN53 OXJ47:OXJ53 PHF47:PHF53 PRB47:PRB53 QAX47:QAX53 QKT47:QKT53 QUP47:QUP53 REL47:REL53 ROH47:ROH53 RYD47:RYD53 SHZ47:SHZ53 SRV47:SRV53 TBR47:TBR53 TLN47:TLN53 TVJ47:TVJ53 UFF47:UFF53 UPB47:UPB53 UYX47:UYX53 VIT47:VIT53 VSP47:VSP53 WCL47:WCL53 WMH47:WMH53 WWD47:WWD53 V65583:V65589 JR65583:JR65589 TN65583:TN65589 ADJ65583:ADJ65589 ANF65583:ANF65589 AXB65583:AXB65589 BGX65583:BGX65589 BQT65583:BQT65589 CAP65583:CAP65589 CKL65583:CKL65589 CUH65583:CUH65589 DED65583:DED65589 DNZ65583:DNZ65589 DXV65583:DXV65589 EHR65583:EHR65589 ERN65583:ERN65589 FBJ65583:FBJ65589 FLF65583:FLF65589 FVB65583:FVB65589 GEX65583:GEX65589 GOT65583:GOT65589 GYP65583:GYP65589 HIL65583:HIL65589 HSH65583:HSH65589 ICD65583:ICD65589 ILZ65583:ILZ65589 IVV65583:IVV65589 JFR65583:JFR65589 JPN65583:JPN65589 JZJ65583:JZJ65589 KJF65583:KJF65589 KTB65583:KTB65589 LCX65583:LCX65589 LMT65583:LMT65589 LWP65583:LWP65589 MGL65583:MGL65589 MQH65583:MQH65589 NAD65583:NAD65589 NJZ65583:NJZ65589 NTV65583:NTV65589 ODR65583:ODR65589 ONN65583:ONN65589 OXJ65583:OXJ65589 PHF65583:PHF65589 PRB65583:PRB65589 QAX65583:QAX65589 QKT65583:QKT65589 QUP65583:QUP65589 REL65583:REL65589 ROH65583:ROH65589 RYD65583:RYD65589 SHZ65583:SHZ65589 SRV65583:SRV65589 TBR65583:TBR65589 TLN65583:TLN65589 TVJ65583:TVJ65589 UFF65583:UFF65589 UPB65583:UPB65589 UYX65583:UYX65589 VIT65583:VIT65589 VSP65583:VSP65589 WCL65583:WCL65589 WMH65583:WMH65589 WWD65583:WWD65589 V131119:V131125 JR131119:JR131125 TN131119:TN131125 ADJ131119:ADJ131125 ANF131119:ANF131125 AXB131119:AXB131125 BGX131119:BGX131125 BQT131119:BQT131125 CAP131119:CAP131125 CKL131119:CKL131125 CUH131119:CUH131125 DED131119:DED131125 DNZ131119:DNZ131125 DXV131119:DXV131125 EHR131119:EHR131125 ERN131119:ERN131125 FBJ131119:FBJ131125 FLF131119:FLF131125 FVB131119:FVB131125 GEX131119:GEX131125 GOT131119:GOT131125 GYP131119:GYP131125 HIL131119:HIL131125 HSH131119:HSH131125 ICD131119:ICD131125 ILZ131119:ILZ131125 IVV131119:IVV131125 JFR131119:JFR131125 JPN131119:JPN131125 JZJ131119:JZJ131125 KJF131119:KJF131125 KTB131119:KTB131125 LCX131119:LCX131125 LMT131119:LMT131125 LWP131119:LWP131125 MGL131119:MGL131125 MQH131119:MQH131125 NAD131119:NAD131125 NJZ131119:NJZ131125 NTV131119:NTV131125 ODR131119:ODR131125 ONN131119:ONN131125 OXJ131119:OXJ131125 PHF131119:PHF131125 PRB131119:PRB131125 QAX131119:QAX131125 QKT131119:QKT131125 QUP131119:QUP131125 REL131119:REL131125 ROH131119:ROH131125 RYD131119:RYD131125 SHZ131119:SHZ131125 SRV131119:SRV131125 TBR131119:TBR131125 TLN131119:TLN131125 TVJ131119:TVJ131125 UFF131119:UFF131125 UPB131119:UPB131125 UYX131119:UYX131125 VIT131119:VIT131125 VSP131119:VSP131125 WCL131119:WCL131125 WMH131119:WMH131125 WWD131119:WWD131125 V196655:V196661 JR196655:JR196661 TN196655:TN196661 ADJ196655:ADJ196661 ANF196655:ANF196661 AXB196655:AXB196661 BGX196655:BGX196661 BQT196655:BQT196661 CAP196655:CAP196661 CKL196655:CKL196661 CUH196655:CUH196661 DED196655:DED196661 DNZ196655:DNZ196661 DXV196655:DXV196661 EHR196655:EHR196661 ERN196655:ERN196661 FBJ196655:FBJ196661 FLF196655:FLF196661 FVB196655:FVB196661 GEX196655:GEX196661 GOT196655:GOT196661 GYP196655:GYP196661 HIL196655:HIL196661 HSH196655:HSH196661 ICD196655:ICD196661 ILZ196655:ILZ196661 IVV196655:IVV196661 JFR196655:JFR196661 JPN196655:JPN196661 JZJ196655:JZJ196661 KJF196655:KJF196661 KTB196655:KTB196661 LCX196655:LCX196661 LMT196655:LMT196661 LWP196655:LWP196661 MGL196655:MGL196661 MQH196655:MQH196661 NAD196655:NAD196661 NJZ196655:NJZ196661 NTV196655:NTV196661 ODR196655:ODR196661 ONN196655:ONN196661 OXJ196655:OXJ196661 PHF196655:PHF196661 PRB196655:PRB196661 QAX196655:QAX196661 QKT196655:QKT196661 QUP196655:QUP196661 REL196655:REL196661 ROH196655:ROH196661 RYD196655:RYD196661 SHZ196655:SHZ196661 SRV196655:SRV196661 TBR196655:TBR196661 TLN196655:TLN196661 TVJ196655:TVJ196661 UFF196655:UFF196661 UPB196655:UPB196661 UYX196655:UYX196661 VIT196655:VIT196661 VSP196655:VSP196661 WCL196655:WCL196661 WMH196655:WMH196661 WWD196655:WWD196661 V262191:V262197 JR262191:JR262197 TN262191:TN262197 ADJ262191:ADJ262197 ANF262191:ANF262197 AXB262191:AXB262197 BGX262191:BGX262197 BQT262191:BQT262197 CAP262191:CAP262197 CKL262191:CKL262197 CUH262191:CUH262197 DED262191:DED262197 DNZ262191:DNZ262197 DXV262191:DXV262197 EHR262191:EHR262197 ERN262191:ERN262197 FBJ262191:FBJ262197 FLF262191:FLF262197 FVB262191:FVB262197 GEX262191:GEX262197 GOT262191:GOT262197 GYP262191:GYP262197 HIL262191:HIL262197 HSH262191:HSH262197 ICD262191:ICD262197 ILZ262191:ILZ262197 IVV262191:IVV262197 JFR262191:JFR262197 JPN262191:JPN262197 JZJ262191:JZJ262197 KJF262191:KJF262197 KTB262191:KTB262197 LCX262191:LCX262197 LMT262191:LMT262197 LWP262191:LWP262197 MGL262191:MGL262197 MQH262191:MQH262197 NAD262191:NAD262197 NJZ262191:NJZ262197 NTV262191:NTV262197 ODR262191:ODR262197 ONN262191:ONN262197 OXJ262191:OXJ262197 PHF262191:PHF262197 PRB262191:PRB262197 QAX262191:QAX262197 QKT262191:QKT262197 QUP262191:QUP262197 REL262191:REL262197 ROH262191:ROH262197 RYD262191:RYD262197 SHZ262191:SHZ262197 SRV262191:SRV262197 TBR262191:TBR262197 TLN262191:TLN262197 TVJ262191:TVJ262197 UFF262191:UFF262197 UPB262191:UPB262197 UYX262191:UYX262197 VIT262191:VIT262197 VSP262191:VSP262197 WCL262191:WCL262197 WMH262191:WMH262197 WWD262191:WWD262197 V327727:V327733 JR327727:JR327733 TN327727:TN327733 ADJ327727:ADJ327733 ANF327727:ANF327733 AXB327727:AXB327733 BGX327727:BGX327733 BQT327727:BQT327733 CAP327727:CAP327733 CKL327727:CKL327733 CUH327727:CUH327733 DED327727:DED327733 DNZ327727:DNZ327733 DXV327727:DXV327733 EHR327727:EHR327733 ERN327727:ERN327733 FBJ327727:FBJ327733 FLF327727:FLF327733 FVB327727:FVB327733 GEX327727:GEX327733 GOT327727:GOT327733 GYP327727:GYP327733 HIL327727:HIL327733 HSH327727:HSH327733 ICD327727:ICD327733 ILZ327727:ILZ327733 IVV327727:IVV327733 JFR327727:JFR327733 JPN327727:JPN327733 JZJ327727:JZJ327733 KJF327727:KJF327733 KTB327727:KTB327733 LCX327727:LCX327733 LMT327727:LMT327733 LWP327727:LWP327733 MGL327727:MGL327733 MQH327727:MQH327733 NAD327727:NAD327733 NJZ327727:NJZ327733 NTV327727:NTV327733 ODR327727:ODR327733 ONN327727:ONN327733 OXJ327727:OXJ327733 PHF327727:PHF327733 PRB327727:PRB327733 QAX327727:QAX327733 QKT327727:QKT327733 QUP327727:QUP327733 REL327727:REL327733 ROH327727:ROH327733 RYD327727:RYD327733 SHZ327727:SHZ327733 SRV327727:SRV327733 TBR327727:TBR327733 TLN327727:TLN327733 TVJ327727:TVJ327733 UFF327727:UFF327733 UPB327727:UPB327733 UYX327727:UYX327733 VIT327727:VIT327733 VSP327727:VSP327733 WCL327727:WCL327733 WMH327727:WMH327733 WWD327727:WWD327733 V393263:V393269 JR393263:JR393269 TN393263:TN393269 ADJ393263:ADJ393269 ANF393263:ANF393269 AXB393263:AXB393269 BGX393263:BGX393269 BQT393263:BQT393269 CAP393263:CAP393269 CKL393263:CKL393269 CUH393263:CUH393269 DED393263:DED393269 DNZ393263:DNZ393269 DXV393263:DXV393269 EHR393263:EHR393269 ERN393263:ERN393269 FBJ393263:FBJ393269 FLF393263:FLF393269 FVB393263:FVB393269 GEX393263:GEX393269 GOT393263:GOT393269 GYP393263:GYP393269 HIL393263:HIL393269 HSH393263:HSH393269 ICD393263:ICD393269 ILZ393263:ILZ393269 IVV393263:IVV393269 JFR393263:JFR393269 JPN393263:JPN393269 JZJ393263:JZJ393269 KJF393263:KJF393269 KTB393263:KTB393269 LCX393263:LCX393269 LMT393263:LMT393269 LWP393263:LWP393269 MGL393263:MGL393269 MQH393263:MQH393269 NAD393263:NAD393269 NJZ393263:NJZ393269 NTV393263:NTV393269 ODR393263:ODR393269 ONN393263:ONN393269 OXJ393263:OXJ393269 PHF393263:PHF393269 PRB393263:PRB393269 QAX393263:QAX393269 QKT393263:QKT393269 QUP393263:QUP393269 REL393263:REL393269 ROH393263:ROH393269 RYD393263:RYD393269 SHZ393263:SHZ393269 SRV393263:SRV393269 TBR393263:TBR393269 TLN393263:TLN393269 TVJ393263:TVJ393269 UFF393263:UFF393269 UPB393263:UPB393269 UYX393263:UYX393269 VIT393263:VIT393269 VSP393263:VSP393269 WCL393263:WCL393269 WMH393263:WMH393269 WWD393263:WWD393269 V458799:V458805 JR458799:JR458805 TN458799:TN458805 ADJ458799:ADJ458805 ANF458799:ANF458805 AXB458799:AXB458805 BGX458799:BGX458805 BQT458799:BQT458805 CAP458799:CAP458805 CKL458799:CKL458805 CUH458799:CUH458805 DED458799:DED458805 DNZ458799:DNZ458805 DXV458799:DXV458805 EHR458799:EHR458805 ERN458799:ERN458805 FBJ458799:FBJ458805 FLF458799:FLF458805 FVB458799:FVB458805 GEX458799:GEX458805 GOT458799:GOT458805 GYP458799:GYP458805 HIL458799:HIL458805 HSH458799:HSH458805 ICD458799:ICD458805 ILZ458799:ILZ458805 IVV458799:IVV458805 JFR458799:JFR458805 JPN458799:JPN458805 JZJ458799:JZJ458805 KJF458799:KJF458805 KTB458799:KTB458805 LCX458799:LCX458805 LMT458799:LMT458805 LWP458799:LWP458805 MGL458799:MGL458805 MQH458799:MQH458805 NAD458799:NAD458805 NJZ458799:NJZ458805 NTV458799:NTV458805 ODR458799:ODR458805 ONN458799:ONN458805 OXJ458799:OXJ458805 PHF458799:PHF458805 PRB458799:PRB458805 QAX458799:QAX458805 QKT458799:QKT458805 QUP458799:QUP458805 REL458799:REL458805 ROH458799:ROH458805 RYD458799:RYD458805 SHZ458799:SHZ458805 SRV458799:SRV458805 TBR458799:TBR458805 TLN458799:TLN458805 TVJ458799:TVJ458805 UFF458799:UFF458805 UPB458799:UPB458805 UYX458799:UYX458805 VIT458799:VIT458805 VSP458799:VSP458805 WCL458799:WCL458805 WMH458799:WMH458805 WWD458799:WWD458805 V524335:V524341 JR524335:JR524341 TN524335:TN524341 ADJ524335:ADJ524341 ANF524335:ANF524341 AXB524335:AXB524341 BGX524335:BGX524341 BQT524335:BQT524341 CAP524335:CAP524341 CKL524335:CKL524341 CUH524335:CUH524341 DED524335:DED524341 DNZ524335:DNZ524341 DXV524335:DXV524341 EHR524335:EHR524341 ERN524335:ERN524341 FBJ524335:FBJ524341 FLF524335:FLF524341 FVB524335:FVB524341 GEX524335:GEX524341 GOT524335:GOT524341 GYP524335:GYP524341 HIL524335:HIL524341 HSH524335:HSH524341 ICD524335:ICD524341 ILZ524335:ILZ524341 IVV524335:IVV524341 JFR524335:JFR524341 JPN524335:JPN524341 JZJ524335:JZJ524341 KJF524335:KJF524341 KTB524335:KTB524341 LCX524335:LCX524341 LMT524335:LMT524341 LWP524335:LWP524341 MGL524335:MGL524341 MQH524335:MQH524341 NAD524335:NAD524341 NJZ524335:NJZ524341 NTV524335:NTV524341 ODR524335:ODR524341 ONN524335:ONN524341 OXJ524335:OXJ524341 PHF524335:PHF524341 PRB524335:PRB524341 QAX524335:QAX524341 QKT524335:QKT524341 QUP524335:QUP524341 REL524335:REL524341 ROH524335:ROH524341 RYD524335:RYD524341 SHZ524335:SHZ524341 SRV524335:SRV524341 TBR524335:TBR524341 TLN524335:TLN524341 TVJ524335:TVJ524341 UFF524335:UFF524341 UPB524335:UPB524341 UYX524335:UYX524341 VIT524335:VIT524341 VSP524335:VSP524341 WCL524335:WCL524341 WMH524335:WMH524341 WWD524335:WWD524341 V589871:V589877 JR589871:JR589877 TN589871:TN589877 ADJ589871:ADJ589877 ANF589871:ANF589877 AXB589871:AXB589877 BGX589871:BGX589877 BQT589871:BQT589877 CAP589871:CAP589877 CKL589871:CKL589877 CUH589871:CUH589877 DED589871:DED589877 DNZ589871:DNZ589877 DXV589871:DXV589877 EHR589871:EHR589877 ERN589871:ERN589877 FBJ589871:FBJ589877 FLF589871:FLF589877 FVB589871:FVB589877 GEX589871:GEX589877 GOT589871:GOT589877 GYP589871:GYP589877 HIL589871:HIL589877 HSH589871:HSH589877 ICD589871:ICD589877 ILZ589871:ILZ589877 IVV589871:IVV589877 JFR589871:JFR589877 JPN589871:JPN589877 JZJ589871:JZJ589877 KJF589871:KJF589877 KTB589871:KTB589877 LCX589871:LCX589877 LMT589871:LMT589877 LWP589871:LWP589877 MGL589871:MGL589877 MQH589871:MQH589877 NAD589871:NAD589877 NJZ589871:NJZ589877 NTV589871:NTV589877 ODR589871:ODR589877 ONN589871:ONN589877 OXJ589871:OXJ589877 PHF589871:PHF589877 PRB589871:PRB589877 QAX589871:QAX589877 QKT589871:QKT589877 QUP589871:QUP589877 REL589871:REL589877 ROH589871:ROH589877 RYD589871:RYD589877 SHZ589871:SHZ589877 SRV589871:SRV589877 TBR589871:TBR589877 TLN589871:TLN589877 TVJ589871:TVJ589877 UFF589871:UFF589877 UPB589871:UPB589877 UYX589871:UYX589877 VIT589871:VIT589877 VSP589871:VSP589877 WCL589871:WCL589877 WMH589871:WMH589877 WWD589871:WWD589877 V655407:V655413 JR655407:JR655413 TN655407:TN655413 ADJ655407:ADJ655413 ANF655407:ANF655413 AXB655407:AXB655413 BGX655407:BGX655413 BQT655407:BQT655413 CAP655407:CAP655413 CKL655407:CKL655413 CUH655407:CUH655413 DED655407:DED655413 DNZ655407:DNZ655413 DXV655407:DXV655413 EHR655407:EHR655413 ERN655407:ERN655413 FBJ655407:FBJ655413 FLF655407:FLF655413 FVB655407:FVB655413 GEX655407:GEX655413 GOT655407:GOT655413 GYP655407:GYP655413 HIL655407:HIL655413 HSH655407:HSH655413 ICD655407:ICD655413 ILZ655407:ILZ655413 IVV655407:IVV655413 JFR655407:JFR655413 JPN655407:JPN655413 JZJ655407:JZJ655413 KJF655407:KJF655413 KTB655407:KTB655413 LCX655407:LCX655413 LMT655407:LMT655413 LWP655407:LWP655413 MGL655407:MGL655413 MQH655407:MQH655413 NAD655407:NAD655413 NJZ655407:NJZ655413 NTV655407:NTV655413 ODR655407:ODR655413 ONN655407:ONN655413 OXJ655407:OXJ655413 PHF655407:PHF655413 PRB655407:PRB655413 QAX655407:QAX655413 QKT655407:QKT655413 QUP655407:QUP655413 REL655407:REL655413 ROH655407:ROH655413 RYD655407:RYD655413 SHZ655407:SHZ655413 SRV655407:SRV655413 TBR655407:TBR655413 TLN655407:TLN655413 TVJ655407:TVJ655413 UFF655407:UFF655413 UPB655407:UPB655413 UYX655407:UYX655413 VIT655407:VIT655413 VSP655407:VSP655413 WCL655407:WCL655413 WMH655407:WMH655413 WWD655407:WWD655413 V720943:V720949 JR720943:JR720949 TN720943:TN720949 ADJ720943:ADJ720949 ANF720943:ANF720949 AXB720943:AXB720949 BGX720943:BGX720949 BQT720943:BQT720949 CAP720943:CAP720949 CKL720943:CKL720949 CUH720943:CUH720949 DED720943:DED720949 DNZ720943:DNZ720949 DXV720943:DXV720949 EHR720943:EHR720949 ERN720943:ERN720949 FBJ720943:FBJ720949 FLF720943:FLF720949 FVB720943:FVB720949 GEX720943:GEX720949 GOT720943:GOT720949 GYP720943:GYP720949 HIL720943:HIL720949 HSH720943:HSH720949 ICD720943:ICD720949 ILZ720943:ILZ720949 IVV720943:IVV720949 JFR720943:JFR720949 JPN720943:JPN720949 JZJ720943:JZJ720949 KJF720943:KJF720949 KTB720943:KTB720949 LCX720943:LCX720949 LMT720943:LMT720949 LWP720943:LWP720949 MGL720943:MGL720949 MQH720943:MQH720949 NAD720943:NAD720949 NJZ720943:NJZ720949 NTV720943:NTV720949 ODR720943:ODR720949 ONN720943:ONN720949 OXJ720943:OXJ720949 PHF720943:PHF720949 PRB720943:PRB720949 QAX720943:QAX720949 QKT720943:QKT720949 QUP720943:QUP720949 REL720943:REL720949 ROH720943:ROH720949 RYD720943:RYD720949 SHZ720943:SHZ720949 SRV720943:SRV720949 TBR720943:TBR720949 TLN720943:TLN720949 TVJ720943:TVJ720949 UFF720943:UFF720949 UPB720943:UPB720949 UYX720943:UYX720949 VIT720943:VIT720949 VSP720943:VSP720949 WCL720943:WCL720949 WMH720943:WMH720949 WWD720943:WWD720949 V786479:V786485 JR786479:JR786485 TN786479:TN786485 ADJ786479:ADJ786485 ANF786479:ANF786485 AXB786479:AXB786485 BGX786479:BGX786485 BQT786479:BQT786485 CAP786479:CAP786485 CKL786479:CKL786485 CUH786479:CUH786485 DED786479:DED786485 DNZ786479:DNZ786485 DXV786479:DXV786485 EHR786479:EHR786485 ERN786479:ERN786485 FBJ786479:FBJ786485 FLF786479:FLF786485 FVB786479:FVB786485 GEX786479:GEX786485 GOT786479:GOT786485 GYP786479:GYP786485 HIL786479:HIL786485 HSH786479:HSH786485 ICD786479:ICD786485 ILZ786479:ILZ786485 IVV786479:IVV786485 JFR786479:JFR786485 JPN786479:JPN786485 JZJ786479:JZJ786485 KJF786479:KJF786485 KTB786479:KTB786485 LCX786479:LCX786485 LMT786479:LMT786485 LWP786479:LWP786485 MGL786479:MGL786485 MQH786479:MQH786485 NAD786479:NAD786485 NJZ786479:NJZ786485 NTV786479:NTV786485 ODR786479:ODR786485 ONN786479:ONN786485 OXJ786479:OXJ786485 PHF786479:PHF786485 PRB786479:PRB786485 QAX786479:QAX786485 QKT786479:QKT786485 QUP786479:QUP786485 REL786479:REL786485 ROH786479:ROH786485 RYD786479:RYD786485 SHZ786479:SHZ786485 SRV786479:SRV786485 TBR786479:TBR786485 TLN786479:TLN786485 TVJ786479:TVJ786485 UFF786479:UFF786485 UPB786479:UPB786485 UYX786479:UYX786485 VIT786479:VIT786485 VSP786479:VSP786485 WCL786479:WCL786485 WMH786479:WMH786485 WWD786479:WWD786485 V852015:V852021 JR852015:JR852021 TN852015:TN852021 ADJ852015:ADJ852021 ANF852015:ANF852021 AXB852015:AXB852021 BGX852015:BGX852021 BQT852015:BQT852021 CAP852015:CAP852021 CKL852015:CKL852021 CUH852015:CUH852021 DED852015:DED852021 DNZ852015:DNZ852021 DXV852015:DXV852021 EHR852015:EHR852021 ERN852015:ERN852021 FBJ852015:FBJ852021 FLF852015:FLF852021 FVB852015:FVB852021 GEX852015:GEX852021 GOT852015:GOT852021 GYP852015:GYP852021 HIL852015:HIL852021 HSH852015:HSH852021 ICD852015:ICD852021 ILZ852015:ILZ852021 IVV852015:IVV852021 JFR852015:JFR852021 JPN852015:JPN852021 JZJ852015:JZJ852021 KJF852015:KJF852021 KTB852015:KTB852021 LCX852015:LCX852021 LMT852015:LMT852021 LWP852015:LWP852021 MGL852015:MGL852021 MQH852015:MQH852021 NAD852015:NAD852021 NJZ852015:NJZ852021 NTV852015:NTV852021 ODR852015:ODR852021 ONN852015:ONN852021 OXJ852015:OXJ852021 PHF852015:PHF852021 PRB852015:PRB852021 QAX852015:QAX852021 QKT852015:QKT852021 QUP852015:QUP852021 REL852015:REL852021 ROH852015:ROH852021 RYD852015:RYD852021 SHZ852015:SHZ852021 SRV852015:SRV852021 TBR852015:TBR852021 TLN852015:TLN852021 TVJ852015:TVJ852021 UFF852015:UFF852021 UPB852015:UPB852021 UYX852015:UYX852021 VIT852015:VIT852021 VSP852015:VSP852021 WCL852015:WCL852021 WMH852015:WMH852021 WWD852015:WWD852021 V917551:V917557 JR917551:JR917557 TN917551:TN917557 ADJ917551:ADJ917557 ANF917551:ANF917557 AXB917551:AXB917557 BGX917551:BGX917557 BQT917551:BQT917557 CAP917551:CAP917557 CKL917551:CKL917557 CUH917551:CUH917557 DED917551:DED917557 DNZ917551:DNZ917557 DXV917551:DXV917557 EHR917551:EHR917557 ERN917551:ERN917557 FBJ917551:FBJ917557 FLF917551:FLF917557 FVB917551:FVB917557 GEX917551:GEX917557 GOT917551:GOT917557 GYP917551:GYP917557 HIL917551:HIL917557 HSH917551:HSH917557 ICD917551:ICD917557 ILZ917551:ILZ917557 IVV917551:IVV917557 JFR917551:JFR917557 JPN917551:JPN917557 JZJ917551:JZJ917557 KJF917551:KJF917557 KTB917551:KTB917557 LCX917551:LCX917557 LMT917551:LMT917557 LWP917551:LWP917557 MGL917551:MGL917557 MQH917551:MQH917557 NAD917551:NAD917557 NJZ917551:NJZ917557 NTV917551:NTV917557 ODR917551:ODR917557 ONN917551:ONN917557 OXJ917551:OXJ917557 PHF917551:PHF917557 PRB917551:PRB917557 QAX917551:QAX917557 QKT917551:QKT917557 QUP917551:QUP917557 REL917551:REL917557 ROH917551:ROH917557 RYD917551:RYD917557 SHZ917551:SHZ917557 SRV917551:SRV917557 TBR917551:TBR917557 TLN917551:TLN917557 TVJ917551:TVJ917557 UFF917551:UFF917557 UPB917551:UPB917557 UYX917551:UYX917557 VIT917551:VIT917557 VSP917551:VSP917557 WCL917551:WCL917557 WMH917551:WMH917557 WWD917551:WWD917557 V983087:V983093 JR983087:JR983093 TN983087:TN983093 ADJ983087:ADJ983093 ANF983087:ANF983093 AXB983087:AXB983093 BGX983087:BGX983093 BQT983087:BQT983093 CAP983087:CAP983093 CKL983087:CKL983093 CUH983087:CUH983093 DED983087:DED983093 DNZ983087:DNZ983093 DXV983087:DXV983093 EHR983087:EHR983093 ERN983087:ERN983093 FBJ983087:FBJ983093 FLF983087:FLF983093 FVB983087:FVB983093 GEX983087:GEX983093 GOT983087:GOT983093 GYP983087:GYP983093 HIL983087:HIL983093 HSH983087:HSH983093 ICD983087:ICD983093 ILZ983087:ILZ983093 IVV983087:IVV983093 JFR983087:JFR983093 JPN983087:JPN983093 JZJ983087:JZJ983093 KJF983087:KJF983093 KTB983087:KTB983093 LCX983087:LCX983093 LMT983087:LMT983093 LWP983087:LWP983093 MGL983087:MGL983093 MQH983087:MQH983093 NAD983087:NAD983093 NJZ983087:NJZ983093 NTV983087:NTV983093 ODR983087:ODR983093 ONN983087:ONN983093 OXJ983087:OXJ983093 PHF983087:PHF983093 PRB983087:PRB983093 QAX983087:QAX983093 QKT983087:QKT983093 QUP983087:QUP983093 REL983087:REL983093 ROH983087:ROH983093 RYD983087:RYD983093 SHZ983087:SHZ983093 SRV983087:SRV983093 TBR983087:TBR983093 TLN983087:TLN983093 TVJ983087:TVJ983093 UFF983087:UFF983093 UPB983087:UPB983093 UYX983087:UYX983093 VIT983087:VIT983093 VSP983087:VSP983093 WCL983087:WCL983093 WMH983087:WMH983093 WWD983087:WWD983093" xr:uid="{00000000-0002-0000-0300-000013000000}">
      <formula1>$AI$12:$AK$12</formula1>
    </dataValidation>
    <dataValidation type="list" allowBlank="1" showInputMessage="1" showErrorMessage="1" sqref="G33:G39 JC33:JC39 SY33:SY39 ACU33:ACU39 AMQ33:AMQ39 AWM33:AWM39 BGI33:BGI39 BQE33:BQE39 CAA33:CAA39 CJW33:CJW39 CTS33:CTS39 DDO33:DDO39 DNK33:DNK39 DXG33:DXG39 EHC33:EHC39 EQY33:EQY39 FAU33:FAU39 FKQ33:FKQ39 FUM33:FUM39 GEI33:GEI39 GOE33:GOE39 GYA33:GYA39 HHW33:HHW39 HRS33:HRS39 IBO33:IBO39 ILK33:ILK39 IVG33:IVG39 JFC33:JFC39 JOY33:JOY39 JYU33:JYU39 KIQ33:KIQ39 KSM33:KSM39 LCI33:LCI39 LME33:LME39 LWA33:LWA39 MFW33:MFW39 MPS33:MPS39 MZO33:MZO39 NJK33:NJK39 NTG33:NTG39 ODC33:ODC39 OMY33:OMY39 OWU33:OWU39 PGQ33:PGQ39 PQM33:PQM39 QAI33:QAI39 QKE33:QKE39 QUA33:QUA39 RDW33:RDW39 RNS33:RNS39 RXO33:RXO39 SHK33:SHK39 SRG33:SRG39 TBC33:TBC39 TKY33:TKY39 TUU33:TUU39 UEQ33:UEQ39 UOM33:UOM39 UYI33:UYI39 VIE33:VIE39 VSA33:VSA39 WBW33:WBW39 WLS33:WLS39 WVO33:WVO39 G65569:G65575 JC65569:JC65575 SY65569:SY65575 ACU65569:ACU65575 AMQ65569:AMQ65575 AWM65569:AWM65575 BGI65569:BGI65575 BQE65569:BQE65575 CAA65569:CAA65575 CJW65569:CJW65575 CTS65569:CTS65575 DDO65569:DDO65575 DNK65569:DNK65575 DXG65569:DXG65575 EHC65569:EHC65575 EQY65569:EQY65575 FAU65569:FAU65575 FKQ65569:FKQ65575 FUM65569:FUM65575 GEI65569:GEI65575 GOE65569:GOE65575 GYA65569:GYA65575 HHW65569:HHW65575 HRS65569:HRS65575 IBO65569:IBO65575 ILK65569:ILK65575 IVG65569:IVG65575 JFC65569:JFC65575 JOY65569:JOY65575 JYU65569:JYU65575 KIQ65569:KIQ65575 KSM65569:KSM65575 LCI65569:LCI65575 LME65569:LME65575 LWA65569:LWA65575 MFW65569:MFW65575 MPS65569:MPS65575 MZO65569:MZO65575 NJK65569:NJK65575 NTG65569:NTG65575 ODC65569:ODC65575 OMY65569:OMY65575 OWU65569:OWU65575 PGQ65569:PGQ65575 PQM65569:PQM65575 QAI65569:QAI65575 QKE65569:QKE65575 QUA65569:QUA65575 RDW65569:RDW65575 RNS65569:RNS65575 RXO65569:RXO65575 SHK65569:SHK65575 SRG65569:SRG65575 TBC65569:TBC65575 TKY65569:TKY65575 TUU65569:TUU65575 UEQ65569:UEQ65575 UOM65569:UOM65575 UYI65569:UYI65575 VIE65569:VIE65575 VSA65569:VSA65575 WBW65569:WBW65575 WLS65569:WLS65575 WVO65569:WVO65575 G131105:G131111 JC131105:JC131111 SY131105:SY131111 ACU131105:ACU131111 AMQ131105:AMQ131111 AWM131105:AWM131111 BGI131105:BGI131111 BQE131105:BQE131111 CAA131105:CAA131111 CJW131105:CJW131111 CTS131105:CTS131111 DDO131105:DDO131111 DNK131105:DNK131111 DXG131105:DXG131111 EHC131105:EHC131111 EQY131105:EQY131111 FAU131105:FAU131111 FKQ131105:FKQ131111 FUM131105:FUM131111 GEI131105:GEI131111 GOE131105:GOE131111 GYA131105:GYA131111 HHW131105:HHW131111 HRS131105:HRS131111 IBO131105:IBO131111 ILK131105:ILK131111 IVG131105:IVG131111 JFC131105:JFC131111 JOY131105:JOY131111 JYU131105:JYU131111 KIQ131105:KIQ131111 KSM131105:KSM131111 LCI131105:LCI131111 LME131105:LME131111 LWA131105:LWA131111 MFW131105:MFW131111 MPS131105:MPS131111 MZO131105:MZO131111 NJK131105:NJK131111 NTG131105:NTG131111 ODC131105:ODC131111 OMY131105:OMY131111 OWU131105:OWU131111 PGQ131105:PGQ131111 PQM131105:PQM131111 QAI131105:QAI131111 QKE131105:QKE131111 QUA131105:QUA131111 RDW131105:RDW131111 RNS131105:RNS131111 RXO131105:RXO131111 SHK131105:SHK131111 SRG131105:SRG131111 TBC131105:TBC131111 TKY131105:TKY131111 TUU131105:TUU131111 UEQ131105:UEQ131111 UOM131105:UOM131111 UYI131105:UYI131111 VIE131105:VIE131111 VSA131105:VSA131111 WBW131105:WBW131111 WLS131105:WLS131111 WVO131105:WVO131111 G196641:G196647 JC196641:JC196647 SY196641:SY196647 ACU196641:ACU196647 AMQ196641:AMQ196647 AWM196641:AWM196647 BGI196641:BGI196647 BQE196641:BQE196647 CAA196641:CAA196647 CJW196641:CJW196647 CTS196641:CTS196647 DDO196641:DDO196647 DNK196641:DNK196647 DXG196641:DXG196647 EHC196641:EHC196647 EQY196641:EQY196647 FAU196641:FAU196647 FKQ196641:FKQ196647 FUM196641:FUM196647 GEI196641:GEI196647 GOE196641:GOE196647 GYA196641:GYA196647 HHW196641:HHW196647 HRS196641:HRS196647 IBO196641:IBO196647 ILK196641:ILK196647 IVG196641:IVG196647 JFC196641:JFC196647 JOY196641:JOY196647 JYU196641:JYU196647 KIQ196641:KIQ196647 KSM196641:KSM196647 LCI196641:LCI196647 LME196641:LME196647 LWA196641:LWA196647 MFW196641:MFW196647 MPS196641:MPS196647 MZO196641:MZO196647 NJK196641:NJK196647 NTG196641:NTG196647 ODC196641:ODC196647 OMY196641:OMY196647 OWU196641:OWU196647 PGQ196641:PGQ196647 PQM196641:PQM196647 QAI196641:QAI196647 QKE196641:QKE196647 QUA196641:QUA196647 RDW196641:RDW196647 RNS196641:RNS196647 RXO196641:RXO196647 SHK196641:SHK196647 SRG196641:SRG196647 TBC196641:TBC196647 TKY196641:TKY196647 TUU196641:TUU196647 UEQ196641:UEQ196647 UOM196641:UOM196647 UYI196641:UYI196647 VIE196641:VIE196647 VSA196641:VSA196647 WBW196641:WBW196647 WLS196641:WLS196647 WVO196641:WVO196647 G262177:G262183 JC262177:JC262183 SY262177:SY262183 ACU262177:ACU262183 AMQ262177:AMQ262183 AWM262177:AWM262183 BGI262177:BGI262183 BQE262177:BQE262183 CAA262177:CAA262183 CJW262177:CJW262183 CTS262177:CTS262183 DDO262177:DDO262183 DNK262177:DNK262183 DXG262177:DXG262183 EHC262177:EHC262183 EQY262177:EQY262183 FAU262177:FAU262183 FKQ262177:FKQ262183 FUM262177:FUM262183 GEI262177:GEI262183 GOE262177:GOE262183 GYA262177:GYA262183 HHW262177:HHW262183 HRS262177:HRS262183 IBO262177:IBO262183 ILK262177:ILK262183 IVG262177:IVG262183 JFC262177:JFC262183 JOY262177:JOY262183 JYU262177:JYU262183 KIQ262177:KIQ262183 KSM262177:KSM262183 LCI262177:LCI262183 LME262177:LME262183 LWA262177:LWA262183 MFW262177:MFW262183 MPS262177:MPS262183 MZO262177:MZO262183 NJK262177:NJK262183 NTG262177:NTG262183 ODC262177:ODC262183 OMY262177:OMY262183 OWU262177:OWU262183 PGQ262177:PGQ262183 PQM262177:PQM262183 QAI262177:QAI262183 QKE262177:QKE262183 QUA262177:QUA262183 RDW262177:RDW262183 RNS262177:RNS262183 RXO262177:RXO262183 SHK262177:SHK262183 SRG262177:SRG262183 TBC262177:TBC262183 TKY262177:TKY262183 TUU262177:TUU262183 UEQ262177:UEQ262183 UOM262177:UOM262183 UYI262177:UYI262183 VIE262177:VIE262183 VSA262177:VSA262183 WBW262177:WBW262183 WLS262177:WLS262183 WVO262177:WVO262183 G327713:G327719 JC327713:JC327719 SY327713:SY327719 ACU327713:ACU327719 AMQ327713:AMQ327719 AWM327713:AWM327719 BGI327713:BGI327719 BQE327713:BQE327719 CAA327713:CAA327719 CJW327713:CJW327719 CTS327713:CTS327719 DDO327713:DDO327719 DNK327713:DNK327719 DXG327713:DXG327719 EHC327713:EHC327719 EQY327713:EQY327719 FAU327713:FAU327719 FKQ327713:FKQ327719 FUM327713:FUM327719 GEI327713:GEI327719 GOE327713:GOE327719 GYA327713:GYA327719 HHW327713:HHW327719 HRS327713:HRS327719 IBO327713:IBO327719 ILK327713:ILK327719 IVG327713:IVG327719 JFC327713:JFC327719 JOY327713:JOY327719 JYU327713:JYU327719 KIQ327713:KIQ327719 KSM327713:KSM327719 LCI327713:LCI327719 LME327713:LME327719 LWA327713:LWA327719 MFW327713:MFW327719 MPS327713:MPS327719 MZO327713:MZO327719 NJK327713:NJK327719 NTG327713:NTG327719 ODC327713:ODC327719 OMY327713:OMY327719 OWU327713:OWU327719 PGQ327713:PGQ327719 PQM327713:PQM327719 QAI327713:QAI327719 QKE327713:QKE327719 QUA327713:QUA327719 RDW327713:RDW327719 RNS327713:RNS327719 RXO327713:RXO327719 SHK327713:SHK327719 SRG327713:SRG327719 TBC327713:TBC327719 TKY327713:TKY327719 TUU327713:TUU327719 UEQ327713:UEQ327719 UOM327713:UOM327719 UYI327713:UYI327719 VIE327713:VIE327719 VSA327713:VSA327719 WBW327713:WBW327719 WLS327713:WLS327719 WVO327713:WVO327719 G393249:G393255 JC393249:JC393255 SY393249:SY393255 ACU393249:ACU393255 AMQ393249:AMQ393255 AWM393249:AWM393255 BGI393249:BGI393255 BQE393249:BQE393255 CAA393249:CAA393255 CJW393249:CJW393255 CTS393249:CTS393255 DDO393249:DDO393255 DNK393249:DNK393255 DXG393249:DXG393255 EHC393249:EHC393255 EQY393249:EQY393255 FAU393249:FAU393255 FKQ393249:FKQ393255 FUM393249:FUM393255 GEI393249:GEI393255 GOE393249:GOE393255 GYA393249:GYA393255 HHW393249:HHW393255 HRS393249:HRS393255 IBO393249:IBO393255 ILK393249:ILK393255 IVG393249:IVG393255 JFC393249:JFC393255 JOY393249:JOY393255 JYU393249:JYU393255 KIQ393249:KIQ393255 KSM393249:KSM393255 LCI393249:LCI393255 LME393249:LME393255 LWA393249:LWA393255 MFW393249:MFW393255 MPS393249:MPS393255 MZO393249:MZO393255 NJK393249:NJK393255 NTG393249:NTG393255 ODC393249:ODC393255 OMY393249:OMY393255 OWU393249:OWU393255 PGQ393249:PGQ393255 PQM393249:PQM393255 QAI393249:QAI393255 QKE393249:QKE393255 QUA393249:QUA393255 RDW393249:RDW393255 RNS393249:RNS393255 RXO393249:RXO393255 SHK393249:SHK393255 SRG393249:SRG393255 TBC393249:TBC393255 TKY393249:TKY393255 TUU393249:TUU393255 UEQ393249:UEQ393255 UOM393249:UOM393255 UYI393249:UYI393255 VIE393249:VIE393255 VSA393249:VSA393255 WBW393249:WBW393255 WLS393249:WLS393255 WVO393249:WVO393255 G458785:G458791 JC458785:JC458791 SY458785:SY458791 ACU458785:ACU458791 AMQ458785:AMQ458791 AWM458785:AWM458791 BGI458785:BGI458791 BQE458785:BQE458791 CAA458785:CAA458791 CJW458785:CJW458791 CTS458785:CTS458791 DDO458785:DDO458791 DNK458785:DNK458791 DXG458785:DXG458791 EHC458785:EHC458791 EQY458785:EQY458791 FAU458785:FAU458791 FKQ458785:FKQ458791 FUM458785:FUM458791 GEI458785:GEI458791 GOE458785:GOE458791 GYA458785:GYA458791 HHW458785:HHW458791 HRS458785:HRS458791 IBO458785:IBO458791 ILK458785:ILK458791 IVG458785:IVG458791 JFC458785:JFC458791 JOY458785:JOY458791 JYU458785:JYU458791 KIQ458785:KIQ458791 KSM458785:KSM458791 LCI458785:LCI458791 LME458785:LME458791 LWA458785:LWA458791 MFW458785:MFW458791 MPS458785:MPS458791 MZO458785:MZO458791 NJK458785:NJK458791 NTG458785:NTG458791 ODC458785:ODC458791 OMY458785:OMY458791 OWU458785:OWU458791 PGQ458785:PGQ458791 PQM458785:PQM458791 QAI458785:QAI458791 QKE458785:QKE458791 QUA458785:QUA458791 RDW458785:RDW458791 RNS458785:RNS458791 RXO458785:RXO458791 SHK458785:SHK458791 SRG458785:SRG458791 TBC458785:TBC458791 TKY458785:TKY458791 TUU458785:TUU458791 UEQ458785:UEQ458791 UOM458785:UOM458791 UYI458785:UYI458791 VIE458785:VIE458791 VSA458785:VSA458791 WBW458785:WBW458791 WLS458785:WLS458791 WVO458785:WVO458791 G524321:G524327 JC524321:JC524327 SY524321:SY524327 ACU524321:ACU524327 AMQ524321:AMQ524327 AWM524321:AWM524327 BGI524321:BGI524327 BQE524321:BQE524327 CAA524321:CAA524327 CJW524321:CJW524327 CTS524321:CTS524327 DDO524321:DDO524327 DNK524321:DNK524327 DXG524321:DXG524327 EHC524321:EHC524327 EQY524321:EQY524327 FAU524321:FAU524327 FKQ524321:FKQ524327 FUM524321:FUM524327 GEI524321:GEI524327 GOE524321:GOE524327 GYA524321:GYA524327 HHW524321:HHW524327 HRS524321:HRS524327 IBO524321:IBO524327 ILK524321:ILK524327 IVG524321:IVG524327 JFC524321:JFC524327 JOY524321:JOY524327 JYU524321:JYU524327 KIQ524321:KIQ524327 KSM524321:KSM524327 LCI524321:LCI524327 LME524321:LME524327 LWA524321:LWA524327 MFW524321:MFW524327 MPS524321:MPS524327 MZO524321:MZO524327 NJK524321:NJK524327 NTG524321:NTG524327 ODC524321:ODC524327 OMY524321:OMY524327 OWU524321:OWU524327 PGQ524321:PGQ524327 PQM524321:PQM524327 QAI524321:QAI524327 QKE524321:QKE524327 QUA524321:QUA524327 RDW524321:RDW524327 RNS524321:RNS524327 RXO524321:RXO524327 SHK524321:SHK524327 SRG524321:SRG524327 TBC524321:TBC524327 TKY524321:TKY524327 TUU524321:TUU524327 UEQ524321:UEQ524327 UOM524321:UOM524327 UYI524321:UYI524327 VIE524321:VIE524327 VSA524321:VSA524327 WBW524321:WBW524327 WLS524321:WLS524327 WVO524321:WVO524327 G589857:G589863 JC589857:JC589863 SY589857:SY589863 ACU589857:ACU589863 AMQ589857:AMQ589863 AWM589857:AWM589863 BGI589857:BGI589863 BQE589857:BQE589863 CAA589857:CAA589863 CJW589857:CJW589863 CTS589857:CTS589863 DDO589857:DDO589863 DNK589857:DNK589863 DXG589857:DXG589863 EHC589857:EHC589863 EQY589857:EQY589863 FAU589857:FAU589863 FKQ589857:FKQ589863 FUM589857:FUM589863 GEI589857:GEI589863 GOE589857:GOE589863 GYA589857:GYA589863 HHW589857:HHW589863 HRS589857:HRS589863 IBO589857:IBO589863 ILK589857:ILK589863 IVG589857:IVG589863 JFC589857:JFC589863 JOY589857:JOY589863 JYU589857:JYU589863 KIQ589857:KIQ589863 KSM589857:KSM589863 LCI589857:LCI589863 LME589857:LME589863 LWA589857:LWA589863 MFW589857:MFW589863 MPS589857:MPS589863 MZO589857:MZO589863 NJK589857:NJK589863 NTG589857:NTG589863 ODC589857:ODC589863 OMY589857:OMY589863 OWU589857:OWU589863 PGQ589857:PGQ589863 PQM589857:PQM589863 QAI589857:QAI589863 QKE589857:QKE589863 QUA589857:QUA589863 RDW589857:RDW589863 RNS589857:RNS589863 RXO589857:RXO589863 SHK589857:SHK589863 SRG589857:SRG589863 TBC589857:TBC589863 TKY589857:TKY589863 TUU589857:TUU589863 UEQ589857:UEQ589863 UOM589857:UOM589863 UYI589857:UYI589863 VIE589857:VIE589863 VSA589857:VSA589863 WBW589857:WBW589863 WLS589857:WLS589863 WVO589857:WVO589863 G655393:G655399 JC655393:JC655399 SY655393:SY655399 ACU655393:ACU655399 AMQ655393:AMQ655399 AWM655393:AWM655399 BGI655393:BGI655399 BQE655393:BQE655399 CAA655393:CAA655399 CJW655393:CJW655399 CTS655393:CTS655399 DDO655393:DDO655399 DNK655393:DNK655399 DXG655393:DXG655399 EHC655393:EHC655399 EQY655393:EQY655399 FAU655393:FAU655399 FKQ655393:FKQ655399 FUM655393:FUM655399 GEI655393:GEI655399 GOE655393:GOE655399 GYA655393:GYA655399 HHW655393:HHW655399 HRS655393:HRS655399 IBO655393:IBO655399 ILK655393:ILK655399 IVG655393:IVG655399 JFC655393:JFC655399 JOY655393:JOY655399 JYU655393:JYU655399 KIQ655393:KIQ655399 KSM655393:KSM655399 LCI655393:LCI655399 LME655393:LME655399 LWA655393:LWA655399 MFW655393:MFW655399 MPS655393:MPS655399 MZO655393:MZO655399 NJK655393:NJK655399 NTG655393:NTG655399 ODC655393:ODC655399 OMY655393:OMY655399 OWU655393:OWU655399 PGQ655393:PGQ655399 PQM655393:PQM655399 QAI655393:QAI655399 QKE655393:QKE655399 QUA655393:QUA655399 RDW655393:RDW655399 RNS655393:RNS655399 RXO655393:RXO655399 SHK655393:SHK655399 SRG655393:SRG655399 TBC655393:TBC655399 TKY655393:TKY655399 TUU655393:TUU655399 UEQ655393:UEQ655399 UOM655393:UOM655399 UYI655393:UYI655399 VIE655393:VIE655399 VSA655393:VSA655399 WBW655393:WBW655399 WLS655393:WLS655399 WVO655393:WVO655399 G720929:G720935 JC720929:JC720935 SY720929:SY720935 ACU720929:ACU720935 AMQ720929:AMQ720935 AWM720929:AWM720935 BGI720929:BGI720935 BQE720929:BQE720935 CAA720929:CAA720935 CJW720929:CJW720935 CTS720929:CTS720935 DDO720929:DDO720935 DNK720929:DNK720935 DXG720929:DXG720935 EHC720929:EHC720935 EQY720929:EQY720935 FAU720929:FAU720935 FKQ720929:FKQ720935 FUM720929:FUM720935 GEI720929:GEI720935 GOE720929:GOE720935 GYA720929:GYA720935 HHW720929:HHW720935 HRS720929:HRS720935 IBO720929:IBO720935 ILK720929:ILK720935 IVG720929:IVG720935 JFC720929:JFC720935 JOY720929:JOY720935 JYU720929:JYU720935 KIQ720929:KIQ720935 KSM720929:KSM720935 LCI720929:LCI720935 LME720929:LME720935 LWA720929:LWA720935 MFW720929:MFW720935 MPS720929:MPS720935 MZO720929:MZO720935 NJK720929:NJK720935 NTG720929:NTG720935 ODC720929:ODC720935 OMY720929:OMY720935 OWU720929:OWU720935 PGQ720929:PGQ720935 PQM720929:PQM720935 QAI720929:QAI720935 QKE720929:QKE720935 QUA720929:QUA720935 RDW720929:RDW720935 RNS720929:RNS720935 RXO720929:RXO720935 SHK720929:SHK720935 SRG720929:SRG720935 TBC720929:TBC720935 TKY720929:TKY720935 TUU720929:TUU720935 UEQ720929:UEQ720935 UOM720929:UOM720935 UYI720929:UYI720935 VIE720929:VIE720935 VSA720929:VSA720935 WBW720929:WBW720935 WLS720929:WLS720935 WVO720929:WVO720935 G786465:G786471 JC786465:JC786471 SY786465:SY786471 ACU786465:ACU786471 AMQ786465:AMQ786471 AWM786465:AWM786471 BGI786465:BGI786471 BQE786465:BQE786471 CAA786465:CAA786471 CJW786465:CJW786471 CTS786465:CTS786471 DDO786465:DDO786471 DNK786465:DNK786471 DXG786465:DXG786471 EHC786465:EHC786471 EQY786465:EQY786471 FAU786465:FAU786471 FKQ786465:FKQ786471 FUM786465:FUM786471 GEI786465:GEI786471 GOE786465:GOE786471 GYA786465:GYA786471 HHW786465:HHW786471 HRS786465:HRS786471 IBO786465:IBO786471 ILK786465:ILK786471 IVG786465:IVG786471 JFC786465:JFC786471 JOY786465:JOY786471 JYU786465:JYU786471 KIQ786465:KIQ786471 KSM786465:KSM786471 LCI786465:LCI786471 LME786465:LME786471 LWA786465:LWA786471 MFW786465:MFW786471 MPS786465:MPS786471 MZO786465:MZO786471 NJK786465:NJK786471 NTG786465:NTG786471 ODC786465:ODC786471 OMY786465:OMY786471 OWU786465:OWU786471 PGQ786465:PGQ786471 PQM786465:PQM786471 QAI786465:QAI786471 QKE786465:QKE786471 QUA786465:QUA786471 RDW786465:RDW786471 RNS786465:RNS786471 RXO786465:RXO786471 SHK786465:SHK786471 SRG786465:SRG786471 TBC786465:TBC786471 TKY786465:TKY786471 TUU786465:TUU786471 UEQ786465:UEQ786471 UOM786465:UOM786471 UYI786465:UYI786471 VIE786465:VIE786471 VSA786465:VSA786471 WBW786465:WBW786471 WLS786465:WLS786471 WVO786465:WVO786471 G852001:G852007 JC852001:JC852007 SY852001:SY852007 ACU852001:ACU852007 AMQ852001:AMQ852007 AWM852001:AWM852007 BGI852001:BGI852007 BQE852001:BQE852007 CAA852001:CAA852007 CJW852001:CJW852007 CTS852001:CTS852007 DDO852001:DDO852007 DNK852001:DNK852007 DXG852001:DXG852007 EHC852001:EHC852007 EQY852001:EQY852007 FAU852001:FAU852007 FKQ852001:FKQ852007 FUM852001:FUM852007 GEI852001:GEI852007 GOE852001:GOE852007 GYA852001:GYA852007 HHW852001:HHW852007 HRS852001:HRS852007 IBO852001:IBO852007 ILK852001:ILK852007 IVG852001:IVG852007 JFC852001:JFC852007 JOY852001:JOY852007 JYU852001:JYU852007 KIQ852001:KIQ852007 KSM852001:KSM852007 LCI852001:LCI852007 LME852001:LME852007 LWA852001:LWA852007 MFW852001:MFW852007 MPS852001:MPS852007 MZO852001:MZO852007 NJK852001:NJK852007 NTG852001:NTG852007 ODC852001:ODC852007 OMY852001:OMY852007 OWU852001:OWU852007 PGQ852001:PGQ852007 PQM852001:PQM852007 QAI852001:QAI852007 QKE852001:QKE852007 QUA852001:QUA852007 RDW852001:RDW852007 RNS852001:RNS852007 RXO852001:RXO852007 SHK852001:SHK852007 SRG852001:SRG852007 TBC852001:TBC852007 TKY852001:TKY852007 TUU852001:TUU852007 UEQ852001:UEQ852007 UOM852001:UOM852007 UYI852001:UYI852007 VIE852001:VIE852007 VSA852001:VSA852007 WBW852001:WBW852007 WLS852001:WLS852007 WVO852001:WVO852007 G917537:G917543 JC917537:JC917543 SY917537:SY917543 ACU917537:ACU917543 AMQ917537:AMQ917543 AWM917537:AWM917543 BGI917537:BGI917543 BQE917537:BQE917543 CAA917537:CAA917543 CJW917537:CJW917543 CTS917537:CTS917543 DDO917537:DDO917543 DNK917537:DNK917543 DXG917537:DXG917543 EHC917537:EHC917543 EQY917537:EQY917543 FAU917537:FAU917543 FKQ917537:FKQ917543 FUM917537:FUM917543 GEI917537:GEI917543 GOE917537:GOE917543 GYA917537:GYA917543 HHW917537:HHW917543 HRS917537:HRS917543 IBO917537:IBO917543 ILK917537:ILK917543 IVG917537:IVG917543 JFC917537:JFC917543 JOY917537:JOY917543 JYU917537:JYU917543 KIQ917537:KIQ917543 KSM917537:KSM917543 LCI917537:LCI917543 LME917537:LME917543 LWA917537:LWA917543 MFW917537:MFW917543 MPS917537:MPS917543 MZO917537:MZO917543 NJK917537:NJK917543 NTG917537:NTG917543 ODC917537:ODC917543 OMY917537:OMY917543 OWU917537:OWU917543 PGQ917537:PGQ917543 PQM917537:PQM917543 QAI917537:QAI917543 QKE917537:QKE917543 QUA917537:QUA917543 RDW917537:RDW917543 RNS917537:RNS917543 RXO917537:RXO917543 SHK917537:SHK917543 SRG917537:SRG917543 TBC917537:TBC917543 TKY917537:TKY917543 TUU917537:TUU917543 UEQ917537:UEQ917543 UOM917537:UOM917543 UYI917537:UYI917543 VIE917537:VIE917543 VSA917537:VSA917543 WBW917537:WBW917543 WLS917537:WLS917543 WVO917537:WVO917543 G983073:G983079 JC983073:JC983079 SY983073:SY983079 ACU983073:ACU983079 AMQ983073:AMQ983079 AWM983073:AWM983079 BGI983073:BGI983079 BQE983073:BQE983079 CAA983073:CAA983079 CJW983073:CJW983079 CTS983073:CTS983079 DDO983073:DDO983079 DNK983073:DNK983079 DXG983073:DXG983079 EHC983073:EHC983079 EQY983073:EQY983079 FAU983073:FAU983079 FKQ983073:FKQ983079 FUM983073:FUM983079 GEI983073:GEI983079 GOE983073:GOE983079 GYA983073:GYA983079 HHW983073:HHW983079 HRS983073:HRS983079 IBO983073:IBO983079 ILK983073:ILK983079 IVG983073:IVG983079 JFC983073:JFC983079 JOY983073:JOY983079 JYU983073:JYU983079 KIQ983073:KIQ983079 KSM983073:KSM983079 LCI983073:LCI983079 LME983073:LME983079 LWA983073:LWA983079 MFW983073:MFW983079 MPS983073:MPS983079 MZO983073:MZO983079 NJK983073:NJK983079 NTG983073:NTG983079 ODC983073:ODC983079 OMY983073:OMY983079 OWU983073:OWU983079 PGQ983073:PGQ983079 PQM983073:PQM983079 QAI983073:QAI983079 QKE983073:QKE983079 QUA983073:QUA983079 RDW983073:RDW983079 RNS983073:RNS983079 RXO983073:RXO983079 SHK983073:SHK983079 SRG983073:SRG983079 TBC983073:TBC983079 TKY983073:TKY983079 TUU983073:TUU983079 UEQ983073:UEQ983079 UOM983073:UOM983079 UYI983073:UYI983079 VIE983073:VIE983079 VSA983073:VSA983079 WBW983073:WBW983079 WLS983073:WLS983079 WVO983073:WVO983079 G47:G53 JC47:JC53 SY47:SY53 ACU47:ACU53 AMQ47:AMQ53 AWM47:AWM53 BGI47:BGI53 BQE47:BQE53 CAA47:CAA53 CJW47:CJW53 CTS47:CTS53 DDO47:DDO53 DNK47:DNK53 DXG47:DXG53 EHC47:EHC53 EQY47:EQY53 FAU47:FAU53 FKQ47:FKQ53 FUM47:FUM53 GEI47:GEI53 GOE47:GOE53 GYA47:GYA53 HHW47:HHW53 HRS47:HRS53 IBO47:IBO53 ILK47:ILK53 IVG47:IVG53 JFC47:JFC53 JOY47:JOY53 JYU47:JYU53 KIQ47:KIQ53 KSM47:KSM53 LCI47:LCI53 LME47:LME53 LWA47:LWA53 MFW47:MFW53 MPS47:MPS53 MZO47:MZO53 NJK47:NJK53 NTG47:NTG53 ODC47:ODC53 OMY47:OMY53 OWU47:OWU53 PGQ47:PGQ53 PQM47:PQM53 QAI47:QAI53 QKE47:QKE53 QUA47:QUA53 RDW47:RDW53 RNS47:RNS53 RXO47:RXO53 SHK47:SHK53 SRG47:SRG53 TBC47:TBC53 TKY47:TKY53 TUU47:TUU53 UEQ47:UEQ53 UOM47:UOM53 UYI47:UYI53 VIE47:VIE53 VSA47:VSA53 WBW47:WBW53 WLS47:WLS53 WVO47:WVO53 G65583:G65589 JC65583:JC65589 SY65583:SY65589 ACU65583:ACU65589 AMQ65583:AMQ65589 AWM65583:AWM65589 BGI65583:BGI65589 BQE65583:BQE65589 CAA65583:CAA65589 CJW65583:CJW65589 CTS65583:CTS65589 DDO65583:DDO65589 DNK65583:DNK65589 DXG65583:DXG65589 EHC65583:EHC65589 EQY65583:EQY65589 FAU65583:FAU65589 FKQ65583:FKQ65589 FUM65583:FUM65589 GEI65583:GEI65589 GOE65583:GOE65589 GYA65583:GYA65589 HHW65583:HHW65589 HRS65583:HRS65589 IBO65583:IBO65589 ILK65583:ILK65589 IVG65583:IVG65589 JFC65583:JFC65589 JOY65583:JOY65589 JYU65583:JYU65589 KIQ65583:KIQ65589 KSM65583:KSM65589 LCI65583:LCI65589 LME65583:LME65589 LWA65583:LWA65589 MFW65583:MFW65589 MPS65583:MPS65589 MZO65583:MZO65589 NJK65583:NJK65589 NTG65583:NTG65589 ODC65583:ODC65589 OMY65583:OMY65589 OWU65583:OWU65589 PGQ65583:PGQ65589 PQM65583:PQM65589 QAI65583:QAI65589 QKE65583:QKE65589 QUA65583:QUA65589 RDW65583:RDW65589 RNS65583:RNS65589 RXO65583:RXO65589 SHK65583:SHK65589 SRG65583:SRG65589 TBC65583:TBC65589 TKY65583:TKY65589 TUU65583:TUU65589 UEQ65583:UEQ65589 UOM65583:UOM65589 UYI65583:UYI65589 VIE65583:VIE65589 VSA65583:VSA65589 WBW65583:WBW65589 WLS65583:WLS65589 WVO65583:WVO65589 G131119:G131125 JC131119:JC131125 SY131119:SY131125 ACU131119:ACU131125 AMQ131119:AMQ131125 AWM131119:AWM131125 BGI131119:BGI131125 BQE131119:BQE131125 CAA131119:CAA131125 CJW131119:CJW131125 CTS131119:CTS131125 DDO131119:DDO131125 DNK131119:DNK131125 DXG131119:DXG131125 EHC131119:EHC131125 EQY131119:EQY131125 FAU131119:FAU131125 FKQ131119:FKQ131125 FUM131119:FUM131125 GEI131119:GEI131125 GOE131119:GOE131125 GYA131119:GYA131125 HHW131119:HHW131125 HRS131119:HRS131125 IBO131119:IBO131125 ILK131119:ILK131125 IVG131119:IVG131125 JFC131119:JFC131125 JOY131119:JOY131125 JYU131119:JYU131125 KIQ131119:KIQ131125 KSM131119:KSM131125 LCI131119:LCI131125 LME131119:LME131125 LWA131119:LWA131125 MFW131119:MFW131125 MPS131119:MPS131125 MZO131119:MZO131125 NJK131119:NJK131125 NTG131119:NTG131125 ODC131119:ODC131125 OMY131119:OMY131125 OWU131119:OWU131125 PGQ131119:PGQ131125 PQM131119:PQM131125 QAI131119:QAI131125 QKE131119:QKE131125 QUA131119:QUA131125 RDW131119:RDW131125 RNS131119:RNS131125 RXO131119:RXO131125 SHK131119:SHK131125 SRG131119:SRG131125 TBC131119:TBC131125 TKY131119:TKY131125 TUU131119:TUU131125 UEQ131119:UEQ131125 UOM131119:UOM131125 UYI131119:UYI131125 VIE131119:VIE131125 VSA131119:VSA131125 WBW131119:WBW131125 WLS131119:WLS131125 WVO131119:WVO131125 G196655:G196661 JC196655:JC196661 SY196655:SY196661 ACU196655:ACU196661 AMQ196655:AMQ196661 AWM196655:AWM196661 BGI196655:BGI196661 BQE196655:BQE196661 CAA196655:CAA196661 CJW196655:CJW196661 CTS196655:CTS196661 DDO196655:DDO196661 DNK196655:DNK196661 DXG196655:DXG196661 EHC196655:EHC196661 EQY196655:EQY196661 FAU196655:FAU196661 FKQ196655:FKQ196661 FUM196655:FUM196661 GEI196655:GEI196661 GOE196655:GOE196661 GYA196655:GYA196661 HHW196655:HHW196661 HRS196655:HRS196661 IBO196655:IBO196661 ILK196655:ILK196661 IVG196655:IVG196661 JFC196655:JFC196661 JOY196655:JOY196661 JYU196655:JYU196661 KIQ196655:KIQ196661 KSM196655:KSM196661 LCI196655:LCI196661 LME196655:LME196661 LWA196655:LWA196661 MFW196655:MFW196661 MPS196655:MPS196661 MZO196655:MZO196661 NJK196655:NJK196661 NTG196655:NTG196661 ODC196655:ODC196661 OMY196655:OMY196661 OWU196655:OWU196661 PGQ196655:PGQ196661 PQM196655:PQM196661 QAI196655:QAI196661 QKE196655:QKE196661 QUA196655:QUA196661 RDW196655:RDW196661 RNS196655:RNS196661 RXO196655:RXO196661 SHK196655:SHK196661 SRG196655:SRG196661 TBC196655:TBC196661 TKY196655:TKY196661 TUU196655:TUU196661 UEQ196655:UEQ196661 UOM196655:UOM196661 UYI196655:UYI196661 VIE196655:VIE196661 VSA196655:VSA196661 WBW196655:WBW196661 WLS196655:WLS196661 WVO196655:WVO196661 G262191:G262197 JC262191:JC262197 SY262191:SY262197 ACU262191:ACU262197 AMQ262191:AMQ262197 AWM262191:AWM262197 BGI262191:BGI262197 BQE262191:BQE262197 CAA262191:CAA262197 CJW262191:CJW262197 CTS262191:CTS262197 DDO262191:DDO262197 DNK262191:DNK262197 DXG262191:DXG262197 EHC262191:EHC262197 EQY262191:EQY262197 FAU262191:FAU262197 FKQ262191:FKQ262197 FUM262191:FUM262197 GEI262191:GEI262197 GOE262191:GOE262197 GYA262191:GYA262197 HHW262191:HHW262197 HRS262191:HRS262197 IBO262191:IBO262197 ILK262191:ILK262197 IVG262191:IVG262197 JFC262191:JFC262197 JOY262191:JOY262197 JYU262191:JYU262197 KIQ262191:KIQ262197 KSM262191:KSM262197 LCI262191:LCI262197 LME262191:LME262197 LWA262191:LWA262197 MFW262191:MFW262197 MPS262191:MPS262197 MZO262191:MZO262197 NJK262191:NJK262197 NTG262191:NTG262197 ODC262191:ODC262197 OMY262191:OMY262197 OWU262191:OWU262197 PGQ262191:PGQ262197 PQM262191:PQM262197 QAI262191:QAI262197 QKE262191:QKE262197 QUA262191:QUA262197 RDW262191:RDW262197 RNS262191:RNS262197 RXO262191:RXO262197 SHK262191:SHK262197 SRG262191:SRG262197 TBC262191:TBC262197 TKY262191:TKY262197 TUU262191:TUU262197 UEQ262191:UEQ262197 UOM262191:UOM262197 UYI262191:UYI262197 VIE262191:VIE262197 VSA262191:VSA262197 WBW262191:WBW262197 WLS262191:WLS262197 WVO262191:WVO262197 G327727:G327733 JC327727:JC327733 SY327727:SY327733 ACU327727:ACU327733 AMQ327727:AMQ327733 AWM327727:AWM327733 BGI327727:BGI327733 BQE327727:BQE327733 CAA327727:CAA327733 CJW327727:CJW327733 CTS327727:CTS327733 DDO327727:DDO327733 DNK327727:DNK327733 DXG327727:DXG327733 EHC327727:EHC327733 EQY327727:EQY327733 FAU327727:FAU327733 FKQ327727:FKQ327733 FUM327727:FUM327733 GEI327727:GEI327733 GOE327727:GOE327733 GYA327727:GYA327733 HHW327727:HHW327733 HRS327727:HRS327733 IBO327727:IBO327733 ILK327727:ILK327733 IVG327727:IVG327733 JFC327727:JFC327733 JOY327727:JOY327733 JYU327727:JYU327733 KIQ327727:KIQ327733 KSM327727:KSM327733 LCI327727:LCI327733 LME327727:LME327733 LWA327727:LWA327733 MFW327727:MFW327733 MPS327727:MPS327733 MZO327727:MZO327733 NJK327727:NJK327733 NTG327727:NTG327733 ODC327727:ODC327733 OMY327727:OMY327733 OWU327727:OWU327733 PGQ327727:PGQ327733 PQM327727:PQM327733 QAI327727:QAI327733 QKE327727:QKE327733 QUA327727:QUA327733 RDW327727:RDW327733 RNS327727:RNS327733 RXO327727:RXO327733 SHK327727:SHK327733 SRG327727:SRG327733 TBC327727:TBC327733 TKY327727:TKY327733 TUU327727:TUU327733 UEQ327727:UEQ327733 UOM327727:UOM327733 UYI327727:UYI327733 VIE327727:VIE327733 VSA327727:VSA327733 WBW327727:WBW327733 WLS327727:WLS327733 WVO327727:WVO327733 G393263:G393269 JC393263:JC393269 SY393263:SY393269 ACU393263:ACU393269 AMQ393263:AMQ393269 AWM393263:AWM393269 BGI393263:BGI393269 BQE393263:BQE393269 CAA393263:CAA393269 CJW393263:CJW393269 CTS393263:CTS393269 DDO393263:DDO393269 DNK393263:DNK393269 DXG393263:DXG393269 EHC393263:EHC393269 EQY393263:EQY393269 FAU393263:FAU393269 FKQ393263:FKQ393269 FUM393263:FUM393269 GEI393263:GEI393269 GOE393263:GOE393269 GYA393263:GYA393269 HHW393263:HHW393269 HRS393263:HRS393269 IBO393263:IBO393269 ILK393263:ILK393269 IVG393263:IVG393269 JFC393263:JFC393269 JOY393263:JOY393269 JYU393263:JYU393269 KIQ393263:KIQ393269 KSM393263:KSM393269 LCI393263:LCI393269 LME393263:LME393269 LWA393263:LWA393269 MFW393263:MFW393269 MPS393263:MPS393269 MZO393263:MZO393269 NJK393263:NJK393269 NTG393263:NTG393269 ODC393263:ODC393269 OMY393263:OMY393269 OWU393263:OWU393269 PGQ393263:PGQ393269 PQM393263:PQM393269 QAI393263:QAI393269 QKE393263:QKE393269 QUA393263:QUA393269 RDW393263:RDW393269 RNS393263:RNS393269 RXO393263:RXO393269 SHK393263:SHK393269 SRG393263:SRG393269 TBC393263:TBC393269 TKY393263:TKY393269 TUU393263:TUU393269 UEQ393263:UEQ393269 UOM393263:UOM393269 UYI393263:UYI393269 VIE393263:VIE393269 VSA393263:VSA393269 WBW393263:WBW393269 WLS393263:WLS393269 WVO393263:WVO393269 G458799:G458805 JC458799:JC458805 SY458799:SY458805 ACU458799:ACU458805 AMQ458799:AMQ458805 AWM458799:AWM458805 BGI458799:BGI458805 BQE458799:BQE458805 CAA458799:CAA458805 CJW458799:CJW458805 CTS458799:CTS458805 DDO458799:DDO458805 DNK458799:DNK458805 DXG458799:DXG458805 EHC458799:EHC458805 EQY458799:EQY458805 FAU458799:FAU458805 FKQ458799:FKQ458805 FUM458799:FUM458805 GEI458799:GEI458805 GOE458799:GOE458805 GYA458799:GYA458805 HHW458799:HHW458805 HRS458799:HRS458805 IBO458799:IBO458805 ILK458799:ILK458805 IVG458799:IVG458805 JFC458799:JFC458805 JOY458799:JOY458805 JYU458799:JYU458805 KIQ458799:KIQ458805 KSM458799:KSM458805 LCI458799:LCI458805 LME458799:LME458805 LWA458799:LWA458805 MFW458799:MFW458805 MPS458799:MPS458805 MZO458799:MZO458805 NJK458799:NJK458805 NTG458799:NTG458805 ODC458799:ODC458805 OMY458799:OMY458805 OWU458799:OWU458805 PGQ458799:PGQ458805 PQM458799:PQM458805 QAI458799:QAI458805 QKE458799:QKE458805 QUA458799:QUA458805 RDW458799:RDW458805 RNS458799:RNS458805 RXO458799:RXO458805 SHK458799:SHK458805 SRG458799:SRG458805 TBC458799:TBC458805 TKY458799:TKY458805 TUU458799:TUU458805 UEQ458799:UEQ458805 UOM458799:UOM458805 UYI458799:UYI458805 VIE458799:VIE458805 VSA458799:VSA458805 WBW458799:WBW458805 WLS458799:WLS458805 WVO458799:WVO458805 G524335:G524341 JC524335:JC524341 SY524335:SY524341 ACU524335:ACU524341 AMQ524335:AMQ524341 AWM524335:AWM524341 BGI524335:BGI524341 BQE524335:BQE524341 CAA524335:CAA524341 CJW524335:CJW524341 CTS524335:CTS524341 DDO524335:DDO524341 DNK524335:DNK524341 DXG524335:DXG524341 EHC524335:EHC524341 EQY524335:EQY524341 FAU524335:FAU524341 FKQ524335:FKQ524341 FUM524335:FUM524341 GEI524335:GEI524341 GOE524335:GOE524341 GYA524335:GYA524341 HHW524335:HHW524341 HRS524335:HRS524341 IBO524335:IBO524341 ILK524335:ILK524341 IVG524335:IVG524341 JFC524335:JFC524341 JOY524335:JOY524341 JYU524335:JYU524341 KIQ524335:KIQ524341 KSM524335:KSM524341 LCI524335:LCI524341 LME524335:LME524341 LWA524335:LWA524341 MFW524335:MFW524341 MPS524335:MPS524341 MZO524335:MZO524341 NJK524335:NJK524341 NTG524335:NTG524341 ODC524335:ODC524341 OMY524335:OMY524341 OWU524335:OWU524341 PGQ524335:PGQ524341 PQM524335:PQM524341 QAI524335:QAI524341 QKE524335:QKE524341 QUA524335:QUA524341 RDW524335:RDW524341 RNS524335:RNS524341 RXO524335:RXO524341 SHK524335:SHK524341 SRG524335:SRG524341 TBC524335:TBC524341 TKY524335:TKY524341 TUU524335:TUU524341 UEQ524335:UEQ524341 UOM524335:UOM524341 UYI524335:UYI524341 VIE524335:VIE524341 VSA524335:VSA524341 WBW524335:WBW524341 WLS524335:WLS524341 WVO524335:WVO524341 G589871:G589877 JC589871:JC589877 SY589871:SY589877 ACU589871:ACU589877 AMQ589871:AMQ589877 AWM589871:AWM589877 BGI589871:BGI589877 BQE589871:BQE589877 CAA589871:CAA589877 CJW589871:CJW589877 CTS589871:CTS589877 DDO589871:DDO589877 DNK589871:DNK589877 DXG589871:DXG589877 EHC589871:EHC589877 EQY589871:EQY589877 FAU589871:FAU589877 FKQ589871:FKQ589877 FUM589871:FUM589877 GEI589871:GEI589877 GOE589871:GOE589877 GYA589871:GYA589877 HHW589871:HHW589877 HRS589871:HRS589877 IBO589871:IBO589877 ILK589871:ILK589877 IVG589871:IVG589877 JFC589871:JFC589877 JOY589871:JOY589877 JYU589871:JYU589877 KIQ589871:KIQ589877 KSM589871:KSM589877 LCI589871:LCI589877 LME589871:LME589877 LWA589871:LWA589877 MFW589871:MFW589877 MPS589871:MPS589877 MZO589871:MZO589877 NJK589871:NJK589877 NTG589871:NTG589877 ODC589871:ODC589877 OMY589871:OMY589877 OWU589871:OWU589877 PGQ589871:PGQ589877 PQM589871:PQM589877 QAI589871:QAI589877 QKE589871:QKE589877 QUA589871:QUA589877 RDW589871:RDW589877 RNS589871:RNS589877 RXO589871:RXO589877 SHK589871:SHK589877 SRG589871:SRG589877 TBC589871:TBC589877 TKY589871:TKY589877 TUU589871:TUU589877 UEQ589871:UEQ589877 UOM589871:UOM589877 UYI589871:UYI589877 VIE589871:VIE589877 VSA589871:VSA589877 WBW589871:WBW589877 WLS589871:WLS589877 WVO589871:WVO589877 G655407:G655413 JC655407:JC655413 SY655407:SY655413 ACU655407:ACU655413 AMQ655407:AMQ655413 AWM655407:AWM655413 BGI655407:BGI655413 BQE655407:BQE655413 CAA655407:CAA655413 CJW655407:CJW655413 CTS655407:CTS655413 DDO655407:DDO655413 DNK655407:DNK655413 DXG655407:DXG655413 EHC655407:EHC655413 EQY655407:EQY655413 FAU655407:FAU655413 FKQ655407:FKQ655413 FUM655407:FUM655413 GEI655407:GEI655413 GOE655407:GOE655413 GYA655407:GYA655413 HHW655407:HHW655413 HRS655407:HRS655413 IBO655407:IBO655413 ILK655407:ILK655413 IVG655407:IVG655413 JFC655407:JFC655413 JOY655407:JOY655413 JYU655407:JYU655413 KIQ655407:KIQ655413 KSM655407:KSM655413 LCI655407:LCI655413 LME655407:LME655413 LWA655407:LWA655413 MFW655407:MFW655413 MPS655407:MPS655413 MZO655407:MZO655413 NJK655407:NJK655413 NTG655407:NTG655413 ODC655407:ODC655413 OMY655407:OMY655413 OWU655407:OWU655413 PGQ655407:PGQ655413 PQM655407:PQM655413 QAI655407:QAI655413 QKE655407:QKE655413 QUA655407:QUA655413 RDW655407:RDW655413 RNS655407:RNS655413 RXO655407:RXO655413 SHK655407:SHK655413 SRG655407:SRG655413 TBC655407:TBC655413 TKY655407:TKY655413 TUU655407:TUU655413 UEQ655407:UEQ655413 UOM655407:UOM655413 UYI655407:UYI655413 VIE655407:VIE655413 VSA655407:VSA655413 WBW655407:WBW655413 WLS655407:WLS655413 WVO655407:WVO655413 G720943:G720949 JC720943:JC720949 SY720943:SY720949 ACU720943:ACU720949 AMQ720943:AMQ720949 AWM720943:AWM720949 BGI720943:BGI720949 BQE720943:BQE720949 CAA720943:CAA720949 CJW720943:CJW720949 CTS720943:CTS720949 DDO720943:DDO720949 DNK720943:DNK720949 DXG720943:DXG720949 EHC720943:EHC720949 EQY720943:EQY720949 FAU720943:FAU720949 FKQ720943:FKQ720949 FUM720943:FUM720949 GEI720943:GEI720949 GOE720943:GOE720949 GYA720943:GYA720949 HHW720943:HHW720949 HRS720943:HRS720949 IBO720943:IBO720949 ILK720943:ILK720949 IVG720943:IVG720949 JFC720943:JFC720949 JOY720943:JOY720949 JYU720943:JYU720949 KIQ720943:KIQ720949 KSM720943:KSM720949 LCI720943:LCI720949 LME720943:LME720949 LWA720943:LWA720949 MFW720943:MFW720949 MPS720943:MPS720949 MZO720943:MZO720949 NJK720943:NJK720949 NTG720943:NTG720949 ODC720943:ODC720949 OMY720943:OMY720949 OWU720943:OWU720949 PGQ720943:PGQ720949 PQM720943:PQM720949 QAI720943:QAI720949 QKE720943:QKE720949 QUA720943:QUA720949 RDW720943:RDW720949 RNS720943:RNS720949 RXO720943:RXO720949 SHK720943:SHK720949 SRG720943:SRG720949 TBC720943:TBC720949 TKY720943:TKY720949 TUU720943:TUU720949 UEQ720943:UEQ720949 UOM720943:UOM720949 UYI720943:UYI720949 VIE720943:VIE720949 VSA720943:VSA720949 WBW720943:WBW720949 WLS720943:WLS720949 WVO720943:WVO720949 G786479:G786485 JC786479:JC786485 SY786479:SY786485 ACU786479:ACU786485 AMQ786479:AMQ786485 AWM786479:AWM786485 BGI786479:BGI786485 BQE786479:BQE786485 CAA786479:CAA786485 CJW786479:CJW786485 CTS786479:CTS786485 DDO786479:DDO786485 DNK786479:DNK786485 DXG786479:DXG786485 EHC786479:EHC786485 EQY786479:EQY786485 FAU786479:FAU786485 FKQ786479:FKQ786485 FUM786479:FUM786485 GEI786479:GEI786485 GOE786479:GOE786485 GYA786479:GYA786485 HHW786479:HHW786485 HRS786479:HRS786485 IBO786479:IBO786485 ILK786479:ILK786485 IVG786479:IVG786485 JFC786479:JFC786485 JOY786479:JOY786485 JYU786479:JYU786485 KIQ786479:KIQ786485 KSM786479:KSM786485 LCI786479:LCI786485 LME786479:LME786485 LWA786479:LWA786485 MFW786479:MFW786485 MPS786479:MPS786485 MZO786479:MZO786485 NJK786479:NJK786485 NTG786479:NTG786485 ODC786479:ODC786485 OMY786479:OMY786485 OWU786479:OWU786485 PGQ786479:PGQ786485 PQM786479:PQM786485 QAI786479:QAI786485 QKE786479:QKE786485 QUA786479:QUA786485 RDW786479:RDW786485 RNS786479:RNS786485 RXO786479:RXO786485 SHK786479:SHK786485 SRG786479:SRG786485 TBC786479:TBC786485 TKY786479:TKY786485 TUU786479:TUU786485 UEQ786479:UEQ786485 UOM786479:UOM786485 UYI786479:UYI786485 VIE786479:VIE786485 VSA786479:VSA786485 WBW786479:WBW786485 WLS786479:WLS786485 WVO786479:WVO786485 G852015:G852021 JC852015:JC852021 SY852015:SY852021 ACU852015:ACU852021 AMQ852015:AMQ852021 AWM852015:AWM852021 BGI852015:BGI852021 BQE852015:BQE852021 CAA852015:CAA852021 CJW852015:CJW852021 CTS852015:CTS852021 DDO852015:DDO852021 DNK852015:DNK852021 DXG852015:DXG852021 EHC852015:EHC852021 EQY852015:EQY852021 FAU852015:FAU852021 FKQ852015:FKQ852021 FUM852015:FUM852021 GEI852015:GEI852021 GOE852015:GOE852021 GYA852015:GYA852021 HHW852015:HHW852021 HRS852015:HRS852021 IBO852015:IBO852021 ILK852015:ILK852021 IVG852015:IVG852021 JFC852015:JFC852021 JOY852015:JOY852021 JYU852015:JYU852021 KIQ852015:KIQ852021 KSM852015:KSM852021 LCI852015:LCI852021 LME852015:LME852021 LWA852015:LWA852021 MFW852015:MFW852021 MPS852015:MPS852021 MZO852015:MZO852021 NJK852015:NJK852021 NTG852015:NTG852021 ODC852015:ODC852021 OMY852015:OMY852021 OWU852015:OWU852021 PGQ852015:PGQ852021 PQM852015:PQM852021 QAI852015:QAI852021 QKE852015:QKE852021 QUA852015:QUA852021 RDW852015:RDW852021 RNS852015:RNS852021 RXO852015:RXO852021 SHK852015:SHK852021 SRG852015:SRG852021 TBC852015:TBC852021 TKY852015:TKY852021 TUU852015:TUU852021 UEQ852015:UEQ852021 UOM852015:UOM852021 UYI852015:UYI852021 VIE852015:VIE852021 VSA852015:VSA852021 WBW852015:WBW852021 WLS852015:WLS852021 WVO852015:WVO852021 G917551:G917557 JC917551:JC917557 SY917551:SY917557 ACU917551:ACU917557 AMQ917551:AMQ917557 AWM917551:AWM917557 BGI917551:BGI917557 BQE917551:BQE917557 CAA917551:CAA917557 CJW917551:CJW917557 CTS917551:CTS917557 DDO917551:DDO917557 DNK917551:DNK917557 DXG917551:DXG917557 EHC917551:EHC917557 EQY917551:EQY917557 FAU917551:FAU917557 FKQ917551:FKQ917557 FUM917551:FUM917557 GEI917551:GEI917557 GOE917551:GOE917557 GYA917551:GYA917557 HHW917551:HHW917557 HRS917551:HRS917557 IBO917551:IBO917557 ILK917551:ILK917557 IVG917551:IVG917557 JFC917551:JFC917557 JOY917551:JOY917557 JYU917551:JYU917557 KIQ917551:KIQ917557 KSM917551:KSM917557 LCI917551:LCI917557 LME917551:LME917557 LWA917551:LWA917557 MFW917551:MFW917557 MPS917551:MPS917557 MZO917551:MZO917557 NJK917551:NJK917557 NTG917551:NTG917557 ODC917551:ODC917557 OMY917551:OMY917557 OWU917551:OWU917557 PGQ917551:PGQ917557 PQM917551:PQM917557 QAI917551:QAI917557 QKE917551:QKE917557 QUA917551:QUA917557 RDW917551:RDW917557 RNS917551:RNS917557 RXO917551:RXO917557 SHK917551:SHK917557 SRG917551:SRG917557 TBC917551:TBC917557 TKY917551:TKY917557 TUU917551:TUU917557 UEQ917551:UEQ917557 UOM917551:UOM917557 UYI917551:UYI917557 VIE917551:VIE917557 VSA917551:VSA917557 WBW917551:WBW917557 WLS917551:WLS917557 WVO917551:WVO917557 G983087:G983093 JC983087:JC983093 SY983087:SY983093 ACU983087:ACU983093 AMQ983087:AMQ983093 AWM983087:AWM983093 BGI983087:BGI983093 BQE983087:BQE983093 CAA983087:CAA983093 CJW983087:CJW983093 CTS983087:CTS983093 DDO983087:DDO983093 DNK983087:DNK983093 DXG983087:DXG983093 EHC983087:EHC983093 EQY983087:EQY983093 FAU983087:FAU983093 FKQ983087:FKQ983093 FUM983087:FUM983093 GEI983087:GEI983093 GOE983087:GOE983093 GYA983087:GYA983093 HHW983087:HHW983093 HRS983087:HRS983093 IBO983087:IBO983093 ILK983087:ILK983093 IVG983087:IVG983093 JFC983087:JFC983093 JOY983087:JOY983093 JYU983087:JYU983093 KIQ983087:KIQ983093 KSM983087:KSM983093 LCI983087:LCI983093 LME983087:LME983093 LWA983087:LWA983093 MFW983087:MFW983093 MPS983087:MPS983093 MZO983087:MZO983093 NJK983087:NJK983093 NTG983087:NTG983093 ODC983087:ODC983093 OMY983087:OMY983093 OWU983087:OWU983093 PGQ983087:PGQ983093 PQM983087:PQM983093 QAI983087:QAI983093 QKE983087:QKE983093 QUA983087:QUA983093 RDW983087:RDW983093 RNS983087:RNS983093 RXO983087:RXO983093 SHK983087:SHK983093 SRG983087:SRG983093 TBC983087:TBC983093 TKY983087:TKY983093 TUU983087:TUU983093 UEQ983087:UEQ983093 UOM983087:UOM983093 UYI983087:UYI983093 VIE983087:VIE983093 VSA983087:VSA983093 WBW983087:WBW983093 WLS983087:WLS983093 WVO983087:WVO983093" xr:uid="{00000000-0002-0000-0300-000014000000}">
      <formula1>$AL$1:$AL$5</formula1>
    </dataValidation>
    <dataValidation type="list" allowBlank="1" showInputMessage="1" showErrorMessage="1" sqref="D33:D53 IZ33:IZ53 SV33:SV53 ACR33:ACR53 AMN33:AMN53 AWJ33:AWJ53 BGF33:BGF53 BQB33:BQB53 BZX33:BZX53 CJT33:CJT53 CTP33:CTP53 DDL33:DDL53 DNH33:DNH53 DXD33:DXD53 EGZ33:EGZ53 EQV33:EQV53 FAR33:FAR53 FKN33:FKN53 FUJ33:FUJ53 GEF33:GEF53 GOB33:GOB53 GXX33:GXX53 HHT33:HHT53 HRP33:HRP53 IBL33:IBL53 ILH33:ILH53 IVD33:IVD53 JEZ33:JEZ53 JOV33:JOV53 JYR33:JYR53 KIN33:KIN53 KSJ33:KSJ53 LCF33:LCF53 LMB33:LMB53 LVX33:LVX53 MFT33:MFT53 MPP33:MPP53 MZL33:MZL53 NJH33:NJH53 NTD33:NTD53 OCZ33:OCZ53 OMV33:OMV53 OWR33:OWR53 PGN33:PGN53 PQJ33:PQJ53 QAF33:QAF53 QKB33:QKB53 QTX33:QTX53 RDT33:RDT53 RNP33:RNP53 RXL33:RXL53 SHH33:SHH53 SRD33:SRD53 TAZ33:TAZ53 TKV33:TKV53 TUR33:TUR53 UEN33:UEN53 UOJ33:UOJ53 UYF33:UYF53 VIB33:VIB53 VRX33:VRX53 WBT33:WBT53 WLP33:WLP53 WVL33:WVL53 D65569:D65589 IZ65569:IZ65589 SV65569:SV65589 ACR65569:ACR65589 AMN65569:AMN65589 AWJ65569:AWJ65589 BGF65569:BGF65589 BQB65569:BQB65589 BZX65569:BZX65589 CJT65569:CJT65589 CTP65569:CTP65589 DDL65569:DDL65589 DNH65569:DNH65589 DXD65569:DXD65589 EGZ65569:EGZ65589 EQV65569:EQV65589 FAR65569:FAR65589 FKN65569:FKN65589 FUJ65569:FUJ65589 GEF65569:GEF65589 GOB65569:GOB65589 GXX65569:GXX65589 HHT65569:HHT65589 HRP65569:HRP65589 IBL65569:IBL65589 ILH65569:ILH65589 IVD65569:IVD65589 JEZ65569:JEZ65589 JOV65569:JOV65589 JYR65569:JYR65589 KIN65569:KIN65589 KSJ65569:KSJ65589 LCF65569:LCF65589 LMB65569:LMB65589 LVX65569:LVX65589 MFT65569:MFT65589 MPP65569:MPP65589 MZL65569:MZL65589 NJH65569:NJH65589 NTD65569:NTD65589 OCZ65569:OCZ65589 OMV65569:OMV65589 OWR65569:OWR65589 PGN65569:PGN65589 PQJ65569:PQJ65589 QAF65569:QAF65589 QKB65569:QKB65589 QTX65569:QTX65589 RDT65569:RDT65589 RNP65569:RNP65589 RXL65569:RXL65589 SHH65569:SHH65589 SRD65569:SRD65589 TAZ65569:TAZ65589 TKV65569:TKV65589 TUR65569:TUR65589 UEN65569:UEN65589 UOJ65569:UOJ65589 UYF65569:UYF65589 VIB65569:VIB65589 VRX65569:VRX65589 WBT65569:WBT65589 WLP65569:WLP65589 WVL65569:WVL65589 D131105:D131125 IZ131105:IZ131125 SV131105:SV131125 ACR131105:ACR131125 AMN131105:AMN131125 AWJ131105:AWJ131125 BGF131105:BGF131125 BQB131105:BQB131125 BZX131105:BZX131125 CJT131105:CJT131125 CTP131105:CTP131125 DDL131105:DDL131125 DNH131105:DNH131125 DXD131105:DXD131125 EGZ131105:EGZ131125 EQV131105:EQV131125 FAR131105:FAR131125 FKN131105:FKN131125 FUJ131105:FUJ131125 GEF131105:GEF131125 GOB131105:GOB131125 GXX131105:GXX131125 HHT131105:HHT131125 HRP131105:HRP131125 IBL131105:IBL131125 ILH131105:ILH131125 IVD131105:IVD131125 JEZ131105:JEZ131125 JOV131105:JOV131125 JYR131105:JYR131125 KIN131105:KIN131125 KSJ131105:KSJ131125 LCF131105:LCF131125 LMB131105:LMB131125 LVX131105:LVX131125 MFT131105:MFT131125 MPP131105:MPP131125 MZL131105:MZL131125 NJH131105:NJH131125 NTD131105:NTD131125 OCZ131105:OCZ131125 OMV131105:OMV131125 OWR131105:OWR131125 PGN131105:PGN131125 PQJ131105:PQJ131125 QAF131105:QAF131125 QKB131105:QKB131125 QTX131105:QTX131125 RDT131105:RDT131125 RNP131105:RNP131125 RXL131105:RXL131125 SHH131105:SHH131125 SRD131105:SRD131125 TAZ131105:TAZ131125 TKV131105:TKV131125 TUR131105:TUR131125 UEN131105:UEN131125 UOJ131105:UOJ131125 UYF131105:UYF131125 VIB131105:VIB131125 VRX131105:VRX131125 WBT131105:WBT131125 WLP131105:WLP131125 WVL131105:WVL131125 D196641:D196661 IZ196641:IZ196661 SV196641:SV196661 ACR196641:ACR196661 AMN196641:AMN196661 AWJ196641:AWJ196661 BGF196641:BGF196661 BQB196641:BQB196661 BZX196641:BZX196661 CJT196641:CJT196661 CTP196641:CTP196661 DDL196641:DDL196661 DNH196641:DNH196661 DXD196641:DXD196661 EGZ196641:EGZ196661 EQV196641:EQV196661 FAR196641:FAR196661 FKN196641:FKN196661 FUJ196641:FUJ196661 GEF196641:GEF196661 GOB196641:GOB196661 GXX196641:GXX196661 HHT196641:HHT196661 HRP196641:HRP196661 IBL196641:IBL196661 ILH196641:ILH196661 IVD196641:IVD196661 JEZ196641:JEZ196661 JOV196641:JOV196661 JYR196641:JYR196661 KIN196641:KIN196661 KSJ196641:KSJ196661 LCF196641:LCF196661 LMB196641:LMB196661 LVX196641:LVX196661 MFT196641:MFT196661 MPP196641:MPP196661 MZL196641:MZL196661 NJH196641:NJH196661 NTD196641:NTD196661 OCZ196641:OCZ196661 OMV196641:OMV196661 OWR196641:OWR196661 PGN196641:PGN196661 PQJ196641:PQJ196661 QAF196641:QAF196661 QKB196641:QKB196661 QTX196641:QTX196661 RDT196641:RDT196661 RNP196641:RNP196661 RXL196641:RXL196661 SHH196641:SHH196661 SRD196641:SRD196661 TAZ196641:TAZ196661 TKV196641:TKV196661 TUR196641:TUR196661 UEN196641:UEN196661 UOJ196641:UOJ196661 UYF196641:UYF196661 VIB196641:VIB196661 VRX196641:VRX196661 WBT196641:WBT196661 WLP196641:WLP196661 WVL196641:WVL196661 D262177:D262197 IZ262177:IZ262197 SV262177:SV262197 ACR262177:ACR262197 AMN262177:AMN262197 AWJ262177:AWJ262197 BGF262177:BGF262197 BQB262177:BQB262197 BZX262177:BZX262197 CJT262177:CJT262197 CTP262177:CTP262197 DDL262177:DDL262197 DNH262177:DNH262197 DXD262177:DXD262197 EGZ262177:EGZ262197 EQV262177:EQV262197 FAR262177:FAR262197 FKN262177:FKN262197 FUJ262177:FUJ262197 GEF262177:GEF262197 GOB262177:GOB262197 GXX262177:GXX262197 HHT262177:HHT262197 HRP262177:HRP262197 IBL262177:IBL262197 ILH262177:ILH262197 IVD262177:IVD262197 JEZ262177:JEZ262197 JOV262177:JOV262197 JYR262177:JYR262197 KIN262177:KIN262197 KSJ262177:KSJ262197 LCF262177:LCF262197 LMB262177:LMB262197 LVX262177:LVX262197 MFT262177:MFT262197 MPP262177:MPP262197 MZL262177:MZL262197 NJH262177:NJH262197 NTD262177:NTD262197 OCZ262177:OCZ262197 OMV262177:OMV262197 OWR262177:OWR262197 PGN262177:PGN262197 PQJ262177:PQJ262197 QAF262177:QAF262197 QKB262177:QKB262197 QTX262177:QTX262197 RDT262177:RDT262197 RNP262177:RNP262197 RXL262177:RXL262197 SHH262177:SHH262197 SRD262177:SRD262197 TAZ262177:TAZ262197 TKV262177:TKV262197 TUR262177:TUR262197 UEN262177:UEN262197 UOJ262177:UOJ262197 UYF262177:UYF262197 VIB262177:VIB262197 VRX262177:VRX262197 WBT262177:WBT262197 WLP262177:WLP262197 WVL262177:WVL262197 D327713:D327733 IZ327713:IZ327733 SV327713:SV327733 ACR327713:ACR327733 AMN327713:AMN327733 AWJ327713:AWJ327733 BGF327713:BGF327733 BQB327713:BQB327733 BZX327713:BZX327733 CJT327713:CJT327733 CTP327713:CTP327733 DDL327713:DDL327733 DNH327713:DNH327733 DXD327713:DXD327733 EGZ327713:EGZ327733 EQV327713:EQV327733 FAR327713:FAR327733 FKN327713:FKN327733 FUJ327713:FUJ327733 GEF327713:GEF327733 GOB327713:GOB327733 GXX327713:GXX327733 HHT327713:HHT327733 HRP327713:HRP327733 IBL327713:IBL327733 ILH327713:ILH327733 IVD327713:IVD327733 JEZ327713:JEZ327733 JOV327713:JOV327733 JYR327713:JYR327733 KIN327713:KIN327733 KSJ327713:KSJ327733 LCF327713:LCF327733 LMB327713:LMB327733 LVX327713:LVX327733 MFT327713:MFT327733 MPP327713:MPP327733 MZL327713:MZL327733 NJH327713:NJH327733 NTD327713:NTD327733 OCZ327713:OCZ327733 OMV327713:OMV327733 OWR327713:OWR327733 PGN327713:PGN327733 PQJ327713:PQJ327733 QAF327713:QAF327733 QKB327713:QKB327733 QTX327713:QTX327733 RDT327713:RDT327733 RNP327713:RNP327733 RXL327713:RXL327733 SHH327713:SHH327733 SRD327713:SRD327733 TAZ327713:TAZ327733 TKV327713:TKV327733 TUR327713:TUR327733 UEN327713:UEN327733 UOJ327713:UOJ327733 UYF327713:UYF327733 VIB327713:VIB327733 VRX327713:VRX327733 WBT327713:WBT327733 WLP327713:WLP327733 WVL327713:WVL327733 D393249:D393269 IZ393249:IZ393269 SV393249:SV393269 ACR393249:ACR393269 AMN393249:AMN393269 AWJ393249:AWJ393269 BGF393249:BGF393269 BQB393249:BQB393269 BZX393249:BZX393269 CJT393249:CJT393269 CTP393249:CTP393269 DDL393249:DDL393269 DNH393249:DNH393269 DXD393249:DXD393269 EGZ393249:EGZ393269 EQV393249:EQV393269 FAR393249:FAR393269 FKN393249:FKN393269 FUJ393249:FUJ393269 GEF393249:GEF393269 GOB393249:GOB393269 GXX393249:GXX393269 HHT393249:HHT393269 HRP393249:HRP393269 IBL393249:IBL393269 ILH393249:ILH393269 IVD393249:IVD393269 JEZ393249:JEZ393269 JOV393249:JOV393269 JYR393249:JYR393269 KIN393249:KIN393269 KSJ393249:KSJ393269 LCF393249:LCF393269 LMB393249:LMB393269 LVX393249:LVX393269 MFT393249:MFT393269 MPP393249:MPP393269 MZL393249:MZL393269 NJH393249:NJH393269 NTD393249:NTD393269 OCZ393249:OCZ393269 OMV393249:OMV393269 OWR393249:OWR393269 PGN393249:PGN393269 PQJ393249:PQJ393269 QAF393249:QAF393269 QKB393249:QKB393269 QTX393249:QTX393269 RDT393249:RDT393269 RNP393249:RNP393269 RXL393249:RXL393269 SHH393249:SHH393269 SRD393249:SRD393269 TAZ393249:TAZ393269 TKV393249:TKV393269 TUR393249:TUR393269 UEN393249:UEN393269 UOJ393249:UOJ393269 UYF393249:UYF393269 VIB393249:VIB393269 VRX393249:VRX393269 WBT393249:WBT393269 WLP393249:WLP393269 WVL393249:WVL393269 D458785:D458805 IZ458785:IZ458805 SV458785:SV458805 ACR458785:ACR458805 AMN458785:AMN458805 AWJ458785:AWJ458805 BGF458785:BGF458805 BQB458785:BQB458805 BZX458785:BZX458805 CJT458785:CJT458805 CTP458785:CTP458805 DDL458785:DDL458805 DNH458785:DNH458805 DXD458785:DXD458805 EGZ458785:EGZ458805 EQV458785:EQV458805 FAR458785:FAR458805 FKN458785:FKN458805 FUJ458785:FUJ458805 GEF458785:GEF458805 GOB458785:GOB458805 GXX458785:GXX458805 HHT458785:HHT458805 HRP458785:HRP458805 IBL458785:IBL458805 ILH458785:ILH458805 IVD458785:IVD458805 JEZ458785:JEZ458805 JOV458785:JOV458805 JYR458785:JYR458805 KIN458785:KIN458805 KSJ458785:KSJ458805 LCF458785:LCF458805 LMB458785:LMB458805 LVX458785:LVX458805 MFT458785:MFT458805 MPP458785:MPP458805 MZL458785:MZL458805 NJH458785:NJH458805 NTD458785:NTD458805 OCZ458785:OCZ458805 OMV458785:OMV458805 OWR458785:OWR458805 PGN458785:PGN458805 PQJ458785:PQJ458805 QAF458785:QAF458805 QKB458785:QKB458805 QTX458785:QTX458805 RDT458785:RDT458805 RNP458785:RNP458805 RXL458785:RXL458805 SHH458785:SHH458805 SRD458785:SRD458805 TAZ458785:TAZ458805 TKV458785:TKV458805 TUR458785:TUR458805 UEN458785:UEN458805 UOJ458785:UOJ458805 UYF458785:UYF458805 VIB458785:VIB458805 VRX458785:VRX458805 WBT458785:WBT458805 WLP458785:WLP458805 WVL458785:WVL458805 D524321:D524341 IZ524321:IZ524341 SV524321:SV524341 ACR524321:ACR524341 AMN524321:AMN524341 AWJ524321:AWJ524341 BGF524321:BGF524341 BQB524321:BQB524341 BZX524321:BZX524341 CJT524321:CJT524341 CTP524321:CTP524341 DDL524321:DDL524341 DNH524321:DNH524341 DXD524321:DXD524341 EGZ524321:EGZ524341 EQV524321:EQV524341 FAR524321:FAR524341 FKN524321:FKN524341 FUJ524321:FUJ524341 GEF524321:GEF524341 GOB524321:GOB524341 GXX524321:GXX524341 HHT524321:HHT524341 HRP524321:HRP524341 IBL524321:IBL524341 ILH524321:ILH524341 IVD524321:IVD524341 JEZ524321:JEZ524341 JOV524321:JOV524341 JYR524321:JYR524341 KIN524321:KIN524341 KSJ524321:KSJ524341 LCF524321:LCF524341 LMB524321:LMB524341 LVX524321:LVX524341 MFT524321:MFT524341 MPP524321:MPP524341 MZL524321:MZL524341 NJH524321:NJH524341 NTD524321:NTD524341 OCZ524321:OCZ524341 OMV524321:OMV524341 OWR524321:OWR524341 PGN524321:PGN524341 PQJ524321:PQJ524341 QAF524321:QAF524341 QKB524321:QKB524341 QTX524321:QTX524341 RDT524321:RDT524341 RNP524321:RNP524341 RXL524321:RXL524341 SHH524321:SHH524341 SRD524321:SRD524341 TAZ524321:TAZ524341 TKV524321:TKV524341 TUR524321:TUR524341 UEN524321:UEN524341 UOJ524321:UOJ524341 UYF524321:UYF524341 VIB524321:VIB524341 VRX524321:VRX524341 WBT524321:WBT524341 WLP524321:WLP524341 WVL524321:WVL524341 D589857:D589877 IZ589857:IZ589877 SV589857:SV589877 ACR589857:ACR589877 AMN589857:AMN589877 AWJ589857:AWJ589877 BGF589857:BGF589877 BQB589857:BQB589877 BZX589857:BZX589877 CJT589857:CJT589877 CTP589857:CTP589877 DDL589857:DDL589877 DNH589857:DNH589877 DXD589857:DXD589877 EGZ589857:EGZ589877 EQV589857:EQV589877 FAR589857:FAR589877 FKN589857:FKN589877 FUJ589857:FUJ589877 GEF589857:GEF589877 GOB589857:GOB589877 GXX589857:GXX589877 HHT589857:HHT589877 HRP589857:HRP589877 IBL589857:IBL589877 ILH589857:ILH589877 IVD589857:IVD589877 JEZ589857:JEZ589877 JOV589857:JOV589877 JYR589857:JYR589877 KIN589857:KIN589877 KSJ589857:KSJ589877 LCF589857:LCF589877 LMB589857:LMB589877 LVX589857:LVX589877 MFT589857:MFT589877 MPP589857:MPP589877 MZL589857:MZL589877 NJH589857:NJH589877 NTD589857:NTD589877 OCZ589857:OCZ589877 OMV589857:OMV589877 OWR589857:OWR589877 PGN589857:PGN589877 PQJ589857:PQJ589877 QAF589857:QAF589877 QKB589857:QKB589877 QTX589857:QTX589877 RDT589857:RDT589877 RNP589857:RNP589877 RXL589857:RXL589877 SHH589857:SHH589877 SRD589857:SRD589877 TAZ589857:TAZ589877 TKV589857:TKV589877 TUR589857:TUR589877 UEN589857:UEN589877 UOJ589857:UOJ589877 UYF589857:UYF589877 VIB589857:VIB589877 VRX589857:VRX589877 WBT589857:WBT589877 WLP589857:WLP589877 WVL589857:WVL589877 D655393:D655413 IZ655393:IZ655413 SV655393:SV655413 ACR655393:ACR655413 AMN655393:AMN655413 AWJ655393:AWJ655413 BGF655393:BGF655413 BQB655393:BQB655413 BZX655393:BZX655413 CJT655393:CJT655413 CTP655393:CTP655413 DDL655393:DDL655413 DNH655393:DNH655413 DXD655393:DXD655413 EGZ655393:EGZ655413 EQV655393:EQV655413 FAR655393:FAR655413 FKN655393:FKN655413 FUJ655393:FUJ655413 GEF655393:GEF655413 GOB655393:GOB655413 GXX655393:GXX655413 HHT655393:HHT655413 HRP655393:HRP655413 IBL655393:IBL655413 ILH655393:ILH655413 IVD655393:IVD655413 JEZ655393:JEZ655413 JOV655393:JOV655413 JYR655393:JYR655413 KIN655393:KIN655413 KSJ655393:KSJ655413 LCF655393:LCF655413 LMB655393:LMB655413 LVX655393:LVX655413 MFT655393:MFT655413 MPP655393:MPP655413 MZL655393:MZL655413 NJH655393:NJH655413 NTD655393:NTD655413 OCZ655393:OCZ655413 OMV655393:OMV655413 OWR655393:OWR655413 PGN655393:PGN655413 PQJ655393:PQJ655413 QAF655393:QAF655413 QKB655393:QKB655413 QTX655393:QTX655413 RDT655393:RDT655413 RNP655393:RNP655413 RXL655393:RXL655413 SHH655393:SHH655413 SRD655393:SRD655413 TAZ655393:TAZ655413 TKV655393:TKV655413 TUR655393:TUR655413 UEN655393:UEN655413 UOJ655393:UOJ655413 UYF655393:UYF655413 VIB655393:VIB655413 VRX655393:VRX655413 WBT655393:WBT655413 WLP655393:WLP655413 WVL655393:WVL655413 D720929:D720949 IZ720929:IZ720949 SV720929:SV720949 ACR720929:ACR720949 AMN720929:AMN720949 AWJ720929:AWJ720949 BGF720929:BGF720949 BQB720929:BQB720949 BZX720929:BZX720949 CJT720929:CJT720949 CTP720929:CTP720949 DDL720929:DDL720949 DNH720929:DNH720949 DXD720929:DXD720949 EGZ720929:EGZ720949 EQV720929:EQV720949 FAR720929:FAR720949 FKN720929:FKN720949 FUJ720929:FUJ720949 GEF720929:GEF720949 GOB720929:GOB720949 GXX720929:GXX720949 HHT720929:HHT720949 HRP720929:HRP720949 IBL720929:IBL720949 ILH720929:ILH720949 IVD720929:IVD720949 JEZ720929:JEZ720949 JOV720929:JOV720949 JYR720929:JYR720949 KIN720929:KIN720949 KSJ720929:KSJ720949 LCF720929:LCF720949 LMB720929:LMB720949 LVX720929:LVX720949 MFT720929:MFT720949 MPP720929:MPP720949 MZL720929:MZL720949 NJH720929:NJH720949 NTD720929:NTD720949 OCZ720929:OCZ720949 OMV720929:OMV720949 OWR720929:OWR720949 PGN720929:PGN720949 PQJ720929:PQJ720949 QAF720929:QAF720949 QKB720929:QKB720949 QTX720929:QTX720949 RDT720929:RDT720949 RNP720929:RNP720949 RXL720929:RXL720949 SHH720929:SHH720949 SRD720929:SRD720949 TAZ720929:TAZ720949 TKV720929:TKV720949 TUR720929:TUR720949 UEN720929:UEN720949 UOJ720929:UOJ720949 UYF720929:UYF720949 VIB720929:VIB720949 VRX720929:VRX720949 WBT720929:WBT720949 WLP720929:WLP720949 WVL720929:WVL720949 D786465:D786485 IZ786465:IZ786485 SV786465:SV786485 ACR786465:ACR786485 AMN786465:AMN786485 AWJ786465:AWJ786485 BGF786465:BGF786485 BQB786465:BQB786485 BZX786465:BZX786485 CJT786465:CJT786485 CTP786465:CTP786485 DDL786465:DDL786485 DNH786465:DNH786485 DXD786465:DXD786485 EGZ786465:EGZ786485 EQV786465:EQV786485 FAR786465:FAR786485 FKN786465:FKN786485 FUJ786465:FUJ786485 GEF786465:GEF786485 GOB786465:GOB786485 GXX786465:GXX786485 HHT786465:HHT786485 HRP786465:HRP786485 IBL786465:IBL786485 ILH786465:ILH786485 IVD786465:IVD786485 JEZ786465:JEZ786485 JOV786465:JOV786485 JYR786465:JYR786485 KIN786465:KIN786485 KSJ786465:KSJ786485 LCF786465:LCF786485 LMB786465:LMB786485 LVX786465:LVX786485 MFT786465:MFT786485 MPP786465:MPP786485 MZL786465:MZL786485 NJH786465:NJH786485 NTD786465:NTD786485 OCZ786465:OCZ786485 OMV786465:OMV786485 OWR786465:OWR786485 PGN786465:PGN786485 PQJ786465:PQJ786485 QAF786465:QAF786485 QKB786465:QKB786485 QTX786465:QTX786485 RDT786465:RDT786485 RNP786465:RNP786485 RXL786465:RXL786485 SHH786465:SHH786485 SRD786465:SRD786485 TAZ786465:TAZ786485 TKV786465:TKV786485 TUR786465:TUR786485 UEN786465:UEN786485 UOJ786465:UOJ786485 UYF786465:UYF786485 VIB786465:VIB786485 VRX786465:VRX786485 WBT786465:WBT786485 WLP786465:WLP786485 WVL786465:WVL786485 D852001:D852021 IZ852001:IZ852021 SV852001:SV852021 ACR852001:ACR852021 AMN852001:AMN852021 AWJ852001:AWJ852021 BGF852001:BGF852021 BQB852001:BQB852021 BZX852001:BZX852021 CJT852001:CJT852021 CTP852001:CTP852021 DDL852001:DDL852021 DNH852001:DNH852021 DXD852001:DXD852021 EGZ852001:EGZ852021 EQV852001:EQV852021 FAR852001:FAR852021 FKN852001:FKN852021 FUJ852001:FUJ852021 GEF852001:GEF852021 GOB852001:GOB852021 GXX852001:GXX852021 HHT852001:HHT852021 HRP852001:HRP852021 IBL852001:IBL852021 ILH852001:ILH852021 IVD852001:IVD852021 JEZ852001:JEZ852021 JOV852001:JOV852021 JYR852001:JYR852021 KIN852001:KIN852021 KSJ852001:KSJ852021 LCF852001:LCF852021 LMB852001:LMB852021 LVX852001:LVX852021 MFT852001:MFT852021 MPP852001:MPP852021 MZL852001:MZL852021 NJH852001:NJH852021 NTD852001:NTD852021 OCZ852001:OCZ852021 OMV852001:OMV852021 OWR852001:OWR852021 PGN852001:PGN852021 PQJ852001:PQJ852021 QAF852001:QAF852021 QKB852001:QKB852021 QTX852001:QTX852021 RDT852001:RDT852021 RNP852001:RNP852021 RXL852001:RXL852021 SHH852001:SHH852021 SRD852001:SRD852021 TAZ852001:TAZ852021 TKV852001:TKV852021 TUR852001:TUR852021 UEN852001:UEN852021 UOJ852001:UOJ852021 UYF852001:UYF852021 VIB852001:VIB852021 VRX852001:VRX852021 WBT852001:WBT852021 WLP852001:WLP852021 WVL852001:WVL852021 D917537:D917557 IZ917537:IZ917557 SV917537:SV917557 ACR917537:ACR917557 AMN917537:AMN917557 AWJ917537:AWJ917557 BGF917537:BGF917557 BQB917537:BQB917557 BZX917537:BZX917557 CJT917537:CJT917557 CTP917537:CTP917557 DDL917537:DDL917557 DNH917537:DNH917557 DXD917537:DXD917557 EGZ917537:EGZ917557 EQV917537:EQV917557 FAR917537:FAR917557 FKN917537:FKN917557 FUJ917537:FUJ917557 GEF917537:GEF917557 GOB917537:GOB917557 GXX917537:GXX917557 HHT917537:HHT917557 HRP917537:HRP917557 IBL917537:IBL917557 ILH917537:ILH917557 IVD917537:IVD917557 JEZ917537:JEZ917557 JOV917537:JOV917557 JYR917537:JYR917557 KIN917537:KIN917557 KSJ917537:KSJ917557 LCF917537:LCF917557 LMB917537:LMB917557 LVX917537:LVX917557 MFT917537:MFT917557 MPP917537:MPP917557 MZL917537:MZL917557 NJH917537:NJH917557 NTD917537:NTD917557 OCZ917537:OCZ917557 OMV917537:OMV917557 OWR917537:OWR917557 PGN917537:PGN917557 PQJ917537:PQJ917557 QAF917537:QAF917557 QKB917537:QKB917557 QTX917537:QTX917557 RDT917537:RDT917557 RNP917537:RNP917557 RXL917537:RXL917557 SHH917537:SHH917557 SRD917537:SRD917557 TAZ917537:TAZ917557 TKV917537:TKV917557 TUR917537:TUR917557 UEN917537:UEN917557 UOJ917537:UOJ917557 UYF917537:UYF917557 VIB917537:VIB917557 VRX917537:VRX917557 WBT917537:WBT917557 WLP917537:WLP917557 WVL917537:WVL917557 D983073:D983093 IZ983073:IZ983093 SV983073:SV983093 ACR983073:ACR983093 AMN983073:AMN983093 AWJ983073:AWJ983093 BGF983073:BGF983093 BQB983073:BQB983093 BZX983073:BZX983093 CJT983073:CJT983093 CTP983073:CTP983093 DDL983073:DDL983093 DNH983073:DNH983093 DXD983073:DXD983093 EGZ983073:EGZ983093 EQV983073:EQV983093 FAR983073:FAR983093 FKN983073:FKN983093 FUJ983073:FUJ983093 GEF983073:GEF983093 GOB983073:GOB983093 GXX983073:GXX983093 HHT983073:HHT983093 HRP983073:HRP983093 IBL983073:IBL983093 ILH983073:ILH983093 IVD983073:IVD983093 JEZ983073:JEZ983093 JOV983073:JOV983093 JYR983073:JYR983093 KIN983073:KIN983093 KSJ983073:KSJ983093 LCF983073:LCF983093 LMB983073:LMB983093 LVX983073:LVX983093 MFT983073:MFT983093 MPP983073:MPP983093 MZL983073:MZL983093 NJH983073:NJH983093 NTD983073:NTD983093 OCZ983073:OCZ983093 OMV983073:OMV983093 OWR983073:OWR983093 PGN983073:PGN983093 PQJ983073:PQJ983093 QAF983073:QAF983093 QKB983073:QKB983093 QTX983073:QTX983093 RDT983073:RDT983093 RNP983073:RNP983093 RXL983073:RXL983093 SHH983073:SHH983093 SRD983073:SRD983093 TAZ983073:TAZ983093 TKV983073:TKV983093 TUR983073:TUR983093 UEN983073:UEN983093 UOJ983073:UOJ983093 UYF983073:UYF983093 VIB983073:VIB983093 VRX983073:VRX983093 WBT983073:WBT983093 WLP983073:WLP983093 WVL983073:WVL983093" xr:uid="{00000000-0002-0000-0300-000015000000}">
      <formula1>$AN$2:$AN$8</formula1>
    </dataValidation>
    <dataValidation type="list" allowBlank="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xr:uid="{00000000-0002-0000-0300-000016000000}">
      <formula1>$AN$2:$AN$8</formula1>
    </dataValidation>
    <dataValidation type="list" allowBlank="1" showErrorMessage="1" sqref="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S19:T19 JO19:JP19 TK19:TL19 ADG19:ADH19 ANC19:AND19 AWY19:AWZ19 BGU19:BGV19 BQQ19:BQR19 CAM19:CAN19 CKI19:CKJ19 CUE19:CUF19 DEA19:DEB19 DNW19:DNX19 DXS19:DXT19 EHO19:EHP19 ERK19:ERL19 FBG19:FBH19 FLC19:FLD19 FUY19:FUZ19 GEU19:GEV19 GOQ19:GOR19 GYM19:GYN19 HII19:HIJ19 HSE19:HSF19 ICA19:ICB19 ILW19:ILX19 IVS19:IVT19 JFO19:JFP19 JPK19:JPL19 JZG19:JZH19 KJC19:KJD19 KSY19:KSZ19 LCU19:LCV19 LMQ19:LMR19 LWM19:LWN19 MGI19:MGJ19 MQE19:MQF19 NAA19:NAB19 NJW19:NJX19 NTS19:NTT19 ODO19:ODP19 ONK19:ONL19 OXG19:OXH19 PHC19:PHD19 PQY19:PQZ19 QAU19:QAV19 QKQ19:QKR19 QUM19:QUN19 REI19:REJ19 ROE19:ROF19 RYA19:RYB19 SHW19:SHX19 SRS19:SRT19 TBO19:TBP19 TLK19:TLL19 TVG19:TVH19 UFC19:UFD19 UOY19:UOZ19 UYU19:UYV19 VIQ19:VIR19 VSM19:VSN19 WCI19:WCJ19 WME19:WMF19 WWA19:WWB19 S65555:T65555 JO65555:JP65555 TK65555:TL65555 ADG65555:ADH65555 ANC65555:AND65555 AWY65555:AWZ65555 BGU65555:BGV65555 BQQ65555:BQR65555 CAM65555:CAN65555 CKI65555:CKJ65555 CUE65555:CUF65555 DEA65555:DEB65555 DNW65555:DNX65555 DXS65555:DXT65555 EHO65555:EHP65555 ERK65555:ERL65555 FBG65555:FBH65555 FLC65555:FLD65555 FUY65555:FUZ65555 GEU65555:GEV65555 GOQ65555:GOR65555 GYM65555:GYN65555 HII65555:HIJ65555 HSE65555:HSF65555 ICA65555:ICB65555 ILW65555:ILX65555 IVS65555:IVT65555 JFO65555:JFP65555 JPK65555:JPL65555 JZG65555:JZH65555 KJC65555:KJD65555 KSY65555:KSZ65555 LCU65555:LCV65555 LMQ65555:LMR65555 LWM65555:LWN65555 MGI65555:MGJ65555 MQE65555:MQF65555 NAA65555:NAB65555 NJW65555:NJX65555 NTS65555:NTT65555 ODO65555:ODP65555 ONK65555:ONL65555 OXG65555:OXH65555 PHC65555:PHD65555 PQY65555:PQZ65555 QAU65555:QAV65555 QKQ65555:QKR65555 QUM65555:QUN65555 REI65555:REJ65555 ROE65555:ROF65555 RYA65555:RYB65555 SHW65555:SHX65555 SRS65555:SRT65555 TBO65555:TBP65555 TLK65555:TLL65555 TVG65555:TVH65555 UFC65555:UFD65555 UOY65555:UOZ65555 UYU65555:UYV65555 VIQ65555:VIR65555 VSM65555:VSN65555 WCI65555:WCJ65555 WME65555:WMF65555 WWA65555:WWB65555 S131091:T131091 JO131091:JP131091 TK131091:TL131091 ADG131091:ADH131091 ANC131091:AND131091 AWY131091:AWZ131091 BGU131091:BGV131091 BQQ131091:BQR131091 CAM131091:CAN131091 CKI131091:CKJ131091 CUE131091:CUF131091 DEA131091:DEB131091 DNW131091:DNX131091 DXS131091:DXT131091 EHO131091:EHP131091 ERK131091:ERL131091 FBG131091:FBH131091 FLC131091:FLD131091 FUY131091:FUZ131091 GEU131091:GEV131091 GOQ131091:GOR131091 GYM131091:GYN131091 HII131091:HIJ131091 HSE131091:HSF131091 ICA131091:ICB131091 ILW131091:ILX131091 IVS131091:IVT131091 JFO131091:JFP131091 JPK131091:JPL131091 JZG131091:JZH131091 KJC131091:KJD131091 KSY131091:KSZ131091 LCU131091:LCV131091 LMQ131091:LMR131091 LWM131091:LWN131091 MGI131091:MGJ131091 MQE131091:MQF131091 NAA131091:NAB131091 NJW131091:NJX131091 NTS131091:NTT131091 ODO131091:ODP131091 ONK131091:ONL131091 OXG131091:OXH131091 PHC131091:PHD131091 PQY131091:PQZ131091 QAU131091:QAV131091 QKQ131091:QKR131091 QUM131091:QUN131091 REI131091:REJ131091 ROE131091:ROF131091 RYA131091:RYB131091 SHW131091:SHX131091 SRS131091:SRT131091 TBO131091:TBP131091 TLK131091:TLL131091 TVG131091:TVH131091 UFC131091:UFD131091 UOY131091:UOZ131091 UYU131091:UYV131091 VIQ131091:VIR131091 VSM131091:VSN131091 WCI131091:WCJ131091 WME131091:WMF131091 WWA131091:WWB131091 S196627:T196627 JO196627:JP196627 TK196627:TL196627 ADG196627:ADH196627 ANC196627:AND196627 AWY196627:AWZ196627 BGU196627:BGV196627 BQQ196627:BQR196627 CAM196627:CAN196627 CKI196627:CKJ196627 CUE196627:CUF196627 DEA196627:DEB196627 DNW196627:DNX196627 DXS196627:DXT196627 EHO196627:EHP196627 ERK196627:ERL196627 FBG196627:FBH196627 FLC196627:FLD196627 FUY196627:FUZ196627 GEU196627:GEV196627 GOQ196627:GOR196627 GYM196627:GYN196627 HII196627:HIJ196627 HSE196627:HSF196627 ICA196627:ICB196627 ILW196627:ILX196627 IVS196627:IVT196627 JFO196627:JFP196627 JPK196627:JPL196627 JZG196627:JZH196627 KJC196627:KJD196627 KSY196627:KSZ196627 LCU196627:LCV196627 LMQ196627:LMR196627 LWM196627:LWN196627 MGI196627:MGJ196627 MQE196627:MQF196627 NAA196627:NAB196627 NJW196627:NJX196627 NTS196627:NTT196627 ODO196627:ODP196627 ONK196627:ONL196627 OXG196627:OXH196627 PHC196627:PHD196627 PQY196627:PQZ196627 QAU196627:QAV196627 QKQ196627:QKR196627 QUM196627:QUN196627 REI196627:REJ196627 ROE196627:ROF196627 RYA196627:RYB196627 SHW196627:SHX196627 SRS196627:SRT196627 TBO196627:TBP196627 TLK196627:TLL196627 TVG196627:TVH196627 UFC196627:UFD196627 UOY196627:UOZ196627 UYU196627:UYV196627 VIQ196627:VIR196627 VSM196627:VSN196627 WCI196627:WCJ196627 WME196627:WMF196627 WWA196627:WWB196627 S262163:T262163 JO262163:JP262163 TK262163:TL262163 ADG262163:ADH262163 ANC262163:AND262163 AWY262163:AWZ262163 BGU262163:BGV262163 BQQ262163:BQR262163 CAM262163:CAN262163 CKI262163:CKJ262163 CUE262163:CUF262163 DEA262163:DEB262163 DNW262163:DNX262163 DXS262163:DXT262163 EHO262163:EHP262163 ERK262163:ERL262163 FBG262163:FBH262163 FLC262163:FLD262163 FUY262163:FUZ262163 GEU262163:GEV262163 GOQ262163:GOR262163 GYM262163:GYN262163 HII262163:HIJ262163 HSE262163:HSF262163 ICA262163:ICB262163 ILW262163:ILX262163 IVS262163:IVT262163 JFO262163:JFP262163 JPK262163:JPL262163 JZG262163:JZH262163 KJC262163:KJD262163 KSY262163:KSZ262163 LCU262163:LCV262163 LMQ262163:LMR262163 LWM262163:LWN262163 MGI262163:MGJ262163 MQE262163:MQF262163 NAA262163:NAB262163 NJW262163:NJX262163 NTS262163:NTT262163 ODO262163:ODP262163 ONK262163:ONL262163 OXG262163:OXH262163 PHC262163:PHD262163 PQY262163:PQZ262163 QAU262163:QAV262163 QKQ262163:QKR262163 QUM262163:QUN262163 REI262163:REJ262163 ROE262163:ROF262163 RYA262163:RYB262163 SHW262163:SHX262163 SRS262163:SRT262163 TBO262163:TBP262163 TLK262163:TLL262163 TVG262163:TVH262163 UFC262163:UFD262163 UOY262163:UOZ262163 UYU262163:UYV262163 VIQ262163:VIR262163 VSM262163:VSN262163 WCI262163:WCJ262163 WME262163:WMF262163 WWA262163:WWB262163 S327699:T327699 JO327699:JP327699 TK327699:TL327699 ADG327699:ADH327699 ANC327699:AND327699 AWY327699:AWZ327699 BGU327699:BGV327699 BQQ327699:BQR327699 CAM327699:CAN327699 CKI327699:CKJ327699 CUE327699:CUF327699 DEA327699:DEB327699 DNW327699:DNX327699 DXS327699:DXT327699 EHO327699:EHP327699 ERK327699:ERL327699 FBG327699:FBH327699 FLC327699:FLD327699 FUY327699:FUZ327699 GEU327699:GEV327699 GOQ327699:GOR327699 GYM327699:GYN327699 HII327699:HIJ327699 HSE327699:HSF327699 ICA327699:ICB327699 ILW327699:ILX327699 IVS327699:IVT327699 JFO327699:JFP327699 JPK327699:JPL327699 JZG327699:JZH327699 KJC327699:KJD327699 KSY327699:KSZ327699 LCU327699:LCV327699 LMQ327699:LMR327699 LWM327699:LWN327699 MGI327699:MGJ327699 MQE327699:MQF327699 NAA327699:NAB327699 NJW327699:NJX327699 NTS327699:NTT327699 ODO327699:ODP327699 ONK327699:ONL327699 OXG327699:OXH327699 PHC327699:PHD327699 PQY327699:PQZ327699 QAU327699:QAV327699 QKQ327699:QKR327699 QUM327699:QUN327699 REI327699:REJ327699 ROE327699:ROF327699 RYA327699:RYB327699 SHW327699:SHX327699 SRS327699:SRT327699 TBO327699:TBP327699 TLK327699:TLL327699 TVG327699:TVH327699 UFC327699:UFD327699 UOY327699:UOZ327699 UYU327699:UYV327699 VIQ327699:VIR327699 VSM327699:VSN327699 WCI327699:WCJ327699 WME327699:WMF327699 WWA327699:WWB327699 S393235:T393235 JO393235:JP393235 TK393235:TL393235 ADG393235:ADH393235 ANC393235:AND393235 AWY393235:AWZ393235 BGU393235:BGV393235 BQQ393235:BQR393235 CAM393235:CAN393235 CKI393235:CKJ393235 CUE393235:CUF393235 DEA393235:DEB393235 DNW393235:DNX393235 DXS393235:DXT393235 EHO393235:EHP393235 ERK393235:ERL393235 FBG393235:FBH393235 FLC393235:FLD393235 FUY393235:FUZ393235 GEU393235:GEV393235 GOQ393235:GOR393235 GYM393235:GYN393235 HII393235:HIJ393235 HSE393235:HSF393235 ICA393235:ICB393235 ILW393235:ILX393235 IVS393235:IVT393235 JFO393235:JFP393235 JPK393235:JPL393235 JZG393235:JZH393235 KJC393235:KJD393235 KSY393235:KSZ393235 LCU393235:LCV393235 LMQ393235:LMR393235 LWM393235:LWN393235 MGI393235:MGJ393235 MQE393235:MQF393235 NAA393235:NAB393235 NJW393235:NJX393235 NTS393235:NTT393235 ODO393235:ODP393235 ONK393235:ONL393235 OXG393235:OXH393235 PHC393235:PHD393235 PQY393235:PQZ393235 QAU393235:QAV393235 QKQ393235:QKR393235 QUM393235:QUN393235 REI393235:REJ393235 ROE393235:ROF393235 RYA393235:RYB393235 SHW393235:SHX393235 SRS393235:SRT393235 TBO393235:TBP393235 TLK393235:TLL393235 TVG393235:TVH393235 UFC393235:UFD393235 UOY393235:UOZ393235 UYU393235:UYV393235 VIQ393235:VIR393235 VSM393235:VSN393235 WCI393235:WCJ393235 WME393235:WMF393235 WWA393235:WWB393235 S458771:T458771 JO458771:JP458771 TK458771:TL458771 ADG458771:ADH458771 ANC458771:AND458771 AWY458771:AWZ458771 BGU458771:BGV458771 BQQ458771:BQR458771 CAM458771:CAN458771 CKI458771:CKJ458771 CUE458771:CUF458771 DEA458771:DEB458771 DNW458771:DNX458771 DXS458771:DXT458771 EHO458771:EHP458771 ERK458771:ERL458771 FBG458771:FBH458771 FLC458771:FLD458771 FUY458771:FUZ458771 GEU458771:GEV458771 GOQ458771:GOR458771 GYM458771:GYN458771 HII458771:HIJ458771 HSE458771:HSF458771 ICA458771:ICB458771 ILW458771:ILX458771 IVS458771:IVT458771 JFO458771:JFP458771 JPK458771:JPL458771 JZG458771:JZH458771 KJC458771:KJD458771 KSY458771:KSZ458771 LCU458771:LCV458771 LMQ458771:LMR458771 LWM458771:LWN458771 MGI458771:MGJ458771 MQE458771:MQF458771 NAA458771:NAB458771 NJW458771:NJX458771 NTS458771:NTT458771 ODO458771:ODP458771 ONK458771:ONL458771 OXG458771:OXH458771 PHC458771:PHD458771 PQY458771:PQZ458771 QAU458771:QAV458771 QKQ458771:QKR458771 QUM458771:QUN458771 REI458771:REJ458771 ROE458771:ROF458771 RYA458771:RYB458771 SHW458771:SHX458771 SRS458771:SRT458771 TBO458771:TBP458771 TLK458771:TLL458771 TVG458771:TVH458771 UFC458771:UFD458771 UOY458771:UOZ458771 UYU458771:UYV458771 VIQ458771:VIR458771 VSM458771:VSN458771 WCI458771:WCJ458771 WME458771:WMF458771 WWA458771:WWB458771 S524307:T524307 JO524307:JP524307 TK524307:TL524307 ADG524307:ADH524307 ANC524307:AND524307 AWY524307:AWZ524307 BGU524307:BGV524307 BQQ524307:BQR524307 CAM524307:CAN524307 CKI524307:CKJ524307 CUE524307:CUF524307 DEA524307:DEB524307 DNW524307:DNX524307 DXS524307:DXT524307 EHO524307:EHP524307 ERK524307:ERL524307 FBG524307:FBH524307 FLC524307:FLD524307 FUY524307:FUZ524307 GEU524307:GEV524307 GOQ524307:GOR524307 GYM524307:GYN524307 HII524307:HIJ524307 HSE524307:HSF524307 ICA524307:ICB524307 ILW524307:ILX524307 IVS524307:IVT524307 JFO524307:JFP524307 JPK524307:JPL524307 JZG524307:JZH524307 KJC524307:KJD524307 KSY524307:KSZ524307 LCU524307:LCV524307 LMQ524307:LMR524307 LWM524307:LWN524307 MGI524307:MGJ524307 MQE524307:MQF524307 NAA524307:NAB524307 NJW524307:NJX524307 NTS524307:NTT524307 ODO524307:ODP524307 ONK524307:ONL524307 OXG524307:OXH524307 PHC524307:PHD524307 PQY524307:PQZ524307 QAU524307:QAV524307 QKQ524307:QKR524307 QUM524307:QUN524307 REI524307:REJ524307 ROE524307:ROF524307 RYA524307:RYB524307 SHW524307:SHX524307 SRS524307:SRT524307 TBO524307:TBP524307 TLK524307:TLL524307 TVG524307:TVH524307 UFC524307:UFD524307 UOY524307:UOZ524307 UYU524307:UYV524307 VIQ524307:VIR524307 VSM524307:VSN524307 WCI524307:WCJ524307 WME524307:WMF524307 WWA524307:WWB524307 S589843:T589843 JO589843:JP589843 TK589843:TL589843 ADG589843:ADH589843 ANC589843:AND589843 AWY589843:AWZ589843 BGU589843:BGV589843 BQQ589843:BQR589843 CAM589843:CAN589843 CKI589843:CKJ589843 CUE589843:CUF589843 DEA589843:DEB589843 DNW589843:DNX589843 DXS589843:DXT589843 EHO589843:EHP589843 ERK589843:ERL589843 FBG589843:FBH589843 FLC589843:FLD589843 FUY589843:FUZ589843 GEU589843:GEV589843 GOQ589843:GOR589843 GYM589843:GYN589843 HII589843:HIJ589843 HSE589843:HSF589843 ICA589843:ICB589843 ILW589843:ILX589843 IVS589843:IVT589843 JFO589843:JFP589843 JPK589843:JPL589843 JZG589843:JZH589843 KJC589843:KJD589843 KSY589843:KSZ589843 LCU589843:LCV589843 LMQ589843:LMR589843 LWM589843:LWN589843 MGI589843:MGJ589843 MQE589843:MQF589843 NAA589843:NAB589843 NJW589843:NJX589843 NTS589843:NTT589843 ODO589843:ODP589843 ONK589843:ONL589843 OXG589843:OXH589843 PHC589843:PHD589843 PQY589843:PQZ589843 QAU589843:QAV589843 QKQ589843:QKR589843 QUM589843:QUN589843 REI589843:REJ589843 ROE589843:ROF589843 RYA589843:RYB589843 SHW589843:SHX589843 SRS589843:SRT589843 TBO589843:TBP589843 TLK589843:TLL589843 TVG589843:TVH589843 UFC589843:UFD589843 UOY589843:UOZ589843 UYU589843:UYV589843 VIQ589843:VIR589843 VSM589843:VSN589843 WCI589843:WCJ589843 WME589843:WMF589843 WWA589843:WWB589843 S655379:T655379 JO655379:JP655379 TK655379:TL655379 ADG655379:ADH655379 ANC655379:AND655379 AWY655379:AWZ655379 BGU655379:BGV655379 BQQ655379:BQR655379 CAM655379:CAN655379 CKI655379:CKJ655379 CUE655379:CUF655379 DEA655379:DEB655379 DNW655379:DNX655379 DXS655379:DXT655379 EHO655379:EHP655379 ERK655379:ERL655379 FBG655379:FBH655379 FLC655379:FLD655379 FUY655379:FUZ655379 GEU655379:GEV655379 GOQ655379:GOR655379 GYM655379:GYN655379 HII655379:HIJ655379 HSE655379:HSF655379 ICA655379:ICB655379 ILW655379:ILX655379 IVS655379:IVT655379 JFO655379:JFP655379 JPK655379:JPL655379 JZG655379:JZH655379 KJC655379:KJD655379 KSY655379:KSZ655379 LCU655379:LCV655379 LMQ655379:LMR655379 LWM655379:LWN655379 MGI655379:MGJ655379 MQE655379:MQF655379 NAA655379:NAB655379 NJW655379:NJX655379 NTS655379:NTT655379 ODO655379:ODP655379 ONK655379:ONL655379 OXG655379:OXH655379 PHC655379:PHD655379 PQY655379:PQZ655379 QAU655379:QAV655379 QKQ655379:QKR655379 QUM655379:QUN655379 REI655379:REJ655379 ROE655379:ROF655379 RYA655379:RYB655379 SHW655379:SHX655379 SRS655379:SRT655379 TBO655379:TBP655379 TLK655379:TLL655379 TVG655379:TVH655379 UFC655379:UFD655379 UOY655379:UOZ655379 UYU655379:UYV655379 VIQ655379:VIR655379 VSM655379:VSN655379 WCI655379:WCJ655379 WME655379:WMF655379 WWA655379:WWB655379 S720915:T720915 JO720915:JP720915 TK720915:TL720915 ADG720915:ADH720915 ANC720915:AND720915 AWY720915:AWZ720915 BGU720915:BGV720915 BQQ720915:BQR720915 CAM720915:CAN720915 CKI720915:CKJ720915 CUE720915:CUF720915 DEA720915:DEB720915 DNW720915:DNX720915 DXS720915:DXT720915 EHO720915:EHP720915 ERK720915:ERL720915 FBG720915:FBH720915 FLC720915:FLD720915 FUY720915:FUZ720915 GEU720915:GEV720915 GOQ720915:GOR720915 GYM720915:GYN720915 HII720915:HIJ720915 HSE720915:HSF720915 ICA720915:ICB720915 ILW720915:ILX720915 IVS720915:IVT720915 JFO720915:JFP720915 JPK720915:JPL720915 JZG720915:JZH720915 KJC720915:KJD720915 KSY720915:KSZ720915 LCU720915:LCV720915 LMQ720915:LMR720915 LWM720915:LWN720915 MGI720915:MGJ720915 MQE720915:MQF720915 NAA720915:NAB720915 NJW720915:NJX720915 NTS720915:NTT720915 ODO720915:ODP720915 ONK720915:ONL720915 OXG720915:OXH720915 PHC720915:PHD720915 PQY720915:PQZ720915 QAU720915:QAV720915 QKQ720915:QKR720915 QUM720915:QUN720915 REI720915:REJ720915 ROE720915:ROF720915 RYA720915:RYB720915 SHW720915:SHX720915 SRS720915:SRT720915 TBO720915:TBP720915 TLK720915:TLL720915 TVG720915:TVH720915 UFC720915:UFD720915 UOY720915:UOZ720915 UYU720915:UYV720915 VIQ720915:VIR720915 VSM720915:VSN720915 WCI720915:WCJ720915 WME720915:WMF720915 WWA720915:WWB720915 S786451:T786451 JO786451:JP786451 TK786451:TL786451 ADG786451:ADH786451 ANC786451:AND786451 AWY786451:AWZ786451 BGU786451:BGV786451 BQQ786451:BQR786451 CAM786451:CAN786451 CKI786451:CKJ786451 CUE786451:CUF786451 DEA786451:DEB786451 DNW786451:DNX786451 DXS786451:DXT786451 EHO786451:EHP786451 ERK786451:ERL786451 FBG786451:FBH786451 FLC786451:FLD786451 FUY786451:FUZ786451 GEU786451:GEV786451 GOQ786451:GOR786451 GYM786451:GYN786451 HII786451:HIJ786451 HSE786451:HSF786451 ICA786451:ICB786451 ILW786451:ILX786451 IVS786451:IVT786451 JFO786451:JFP786451 JPK786451:JPL786451 JZG786451:JZH786451 KJC786451:KJD786451 KSY786451:KSZ786451 LCU786451:LCV786451 LMQ786451:LMR786451 LWM786451:LWN786451 MGI786451:MGJ786451 MQE786451:MQF786451 NAA786451:NAB786451 NJW786451:NJX786451 NTS786451:NTT786451 ODO786451:ODP786451 ONK786451:ONL786451 OXG786451:OXH786451 PHC786451:PHD786451 PQY786451:PQZ786451 QAU786451:QAV786451 QKQ786451:QKR786451 QUM786451:QUN786451 REI786451:REJ786451 ROE786451:ROF786451 RYA786451:RYB786451 SHW786451:SHX786451 SRS786451:SRT786451 TBO786451:TBP786451 TLK786451:TLL786451 TVG786451:TVH786451 UFC786451:UFD786451 UOY786451:UOZ786451 UYU786451:UYV786451 VIQ786451:VIR786451 VSM786451:VSN786451 WCI786451:WCJ786451 WME786451:WMF786451 WWA786451:WWB786451 S851987:T851987 JO851987:JP851987 TK851987:TL851987 ADG851987:ADH851987 ANC851987:AND851987 AWY851987:AWZ851987 BGU851987:BGV851987 BQQ851987:BQR851987 CAM851987:CAN851987 CKI851987:CKJ851987 CUE851987:CUF851987 DEA851987:DEB851987 DNW851987:DNX851987 DXS851987:DXT851987 EHO851987:EHP851987 ERK851987:ERL851987 FBG851987:FBH851987 FLC851987:FLD851987 FUY851987:FUZ851987 GEU851987:GEV851987 GOQ851987:GOR851987 GYM851987:GYN851987 HII851987:HIJ851987 HSE851987:HSF851987 ICA851987:ICB851987 ILW851987:ILX851987 IVS851987:IVT851987 JFO851987:JFP851987 JPK851987:JPL851987 JZG851987:JZH851987 KJC851987:KJD851987 KSY851987:KSZ851987 LCU851987:LCV851987 LMQ851987:LMR851987 LWM851987:LWN851987 MGI851987:MGJ851987 MQE851987:MQF851987 NAA851987:NAB851987 NJW851987:NJX851987 NTS851987:NTT851987 ODO851987:ODP851987 ONK851987:ONL851987 OXG851987:OXH851987 PHC851987:PHD851987 PQY851987:PQZ851987 QAU851987:QAV851987 QKQ851987:QKR851987 QUM851987:QUN851987 REI851987:REJ851987 ROE851987:ROF851987 RYA851987:RYB851987 SHW851987:SHX851987 SRS851987:SRT851987 TBO851987:TBP851987 TLK851987:TLL851987 TVG851987:TVH851987 UFC851987:UFD851987 UOY851987:UOZ851987 UYU851987:UYV851987 VIQ851987:VIR851987 VSM851987:VSN851987 WCI851987:WCJ851987 WME851987:WMF851987 WWA851987:WWB851987 S917523:T917523 JO917523:JP917523 TK917523:TL917523 ADG917523:ADH917523 ANC917523:AND917523 AWY917523:AWZ917523 BGU917523:BGV917523 BQQ917523:BQR917523 CAM917523:CAN917523 CKI917523:CKJ917523 CUE917523:CUF917523 DEA917523:DEB917523 DNW917523:DNX917523 DXS917523:DXT917523 EHO917523:EHP917523 ERK917523:ERL917523 FBG917523:FBH917523 FLC917523:FLD917523 FUY917523:FUZ917523 GEU917523:GEV917523 GOQ917523:GOR917523 GYM917523:GYN917523 HII917523:HIJ917523 HSE917523:HSF917523 ICA917523:ICB917523 ILW917523:ILX917523 IVS917523:IVT917523 JFO917523:JFP917523 JPK917523:JPL917523 JZG917523:JZH917523 KJC917523:KJD917523 KSY917523:KSZ917523 LCU917523:LCV917523 LMQ917523:LMR917523 LWM917523:LWN917523 MGI917523:MGJ917523 MQE917523:MQF917523 NAA917523:NAB917523 NJW917523:NJX917523 NTS917523:NTT917523 ODO917523:ODP917523 ONK917523:ONL917523 OXG917523:OXH917523 PHC917523:PHD917523 PQY917523:PQZ917523 QAU917523:QAV917523 QKQ917523:QKR917523 QUM917523:QUN917523 REI917523:REJ917523 ROE917523:ROF917523 RYA917523:RYB917523 SHW917523:SHX917523 SRS917523:SRT917523 TBO917523:TBP917523 TLK917523:TLL917523 TVG917523:TVH917523 UFC917523:UFD917523 UOY917523:UOZ917523 UYU917523:UYV917523 VIQ917523:VIR917523 VSM917523:VSN917523 WCI917523:WCJ917523 WME917523:WMF917523 WWA917523:WWB917523 S983059:T983059 JO983059:JP983059 TK983059:TL983059 ADG983059:ADH983059 ANC983059:AND983059 AWY983059:AWZ983059 BGU983059:BGV983059 BQQ983059:BQR983059 CAM983059:CAN983059 CKI983059:CKJ983059 CUE983059:CUF983059 DEA983059:DEB983059 DNW983059:DNX983059 DXS983059:DXT983059 EHO983059:EHP983059 ERK983059:ERL983059 FBG983059:FBH983059 FLC983059:FLD983059 FUY983059:FUZ983059 GEU983059:GEV983059 GOQ983059:GOR983059 GYM983059:GYN983059 HII983059:HIJ983059 HSE983059:HSF983059 ICA983059:ICB983059 ILW983059:ILX983059 IVS983059:IVT983059 JFO983059:JFP983059 JPK983059:JPL983059 JZG983059:JZH983059 KJC983059:KJD983059 KSY983059:KSZ983059 LCU983059:LCV983059 LMQ983059:LMR983059 LWM983059:LWN983059 MGI983059:MGJ983059 MQE983059:MQF983059 NAA983059:NAB983059 NJW983059:NJX983059 NTS983059:NTT983059 ODO983059:ODP983059 ONK983059:ONL983059 OXG983059:OXH983059 PHC983059:PHD983059 PQY983059:PQZ983059 QAU983059:QAV983059 QKQ983059:QKR983059 QUM983059:QUN983059 REI983059:REJ983059 ROE983059:ROF983059 RYA983059:RYB983059 SHW983059:SHX983059 SRS983059:SRT983059 TBO983059:TBP983059 TLK983059:TLL983059 TVG983059:TVH983059 UFC983059:UFD983059 UOY983059:UOZ983059 UYU983059:UYV983059 VIQ983059:VIR983059 VSM983059:VSN983059 WCI983059:WCJ983059 WME983059:WMF983059 WWA983059:WWB983059 S26:T26 JO26:JP26 TK26:TL26 ADG26:ADH26 ANC26:AND26 AWY26:AWZ26 BGU26:BGV26 BQQ26:BQR26 CAM26:CAN26 CKI26:CKJ26 CUE26:CUF26 DEA26:DEB26 DNW26:DNX26 DXS26:DXT26 EHO26:EHP26 ERK26:ERL26 FBG26:FBH26 FLC26:FLD26 FUY26:FUZ26 GEU26:GEV26 GOQ26:GOR26 GYM26:GYN26 HII26:HIJ26 HSE26:HSF26 ICA26:ICB26 ILW26:ILX26 IVS26:IVT26 JFO26:JFP26 JPK26:JPL26 JZG26:JZH26 KJC26:KJD26 KSY26:KSZ26 LCU26:LCV26 LMQ26:LMR26 LWM26:LWN26 MGI26:MGJ26 MQE26:MQF26 NAA26:NAB26 NJW26:NJX26 NTS26:NTT26 ODO26:ODP26 ONK26:ONL26 OXG26:OXH26 PHC26:PHD26 PQY26:PQZ26 QAU26:QAV26 QKQ26:QKR26 QUM26:QUN26 REI26:REJ26 ROE26:ROF26 RYA26:RYB26 SHW26:SHX26 SRS26:SRT26 TBO26:TBP26 TLK26:TLL26 TVG26:TVH26 UFC26:UFD26 UOY26:UOZ26 UYU26:UYV26 VIQ26:VIR26 VSM26:VSN26 WCI26:WCJ26 WME26:WMF26 WWA26:WWB26 S65562:T65562 JO65562:JP65562 TK65562:TL65562 ADG65562:ADH65562 ANC65562:AND65562 AWY65562:AWZ65562 BGU65562:BGV65562 BQQ65562:BQR65562 CAM65562:CAN65562 CKI65562:CKJ65562 CUE65562:CUF65562 DEA65562:DEB65562 DNW65562:DNX65562 DXS65562:DXT65562 EHO65562:EHP65562 ERK65562:ERL65562 FBG65562:FBH65562 FLC65562:FLD65562 FUY65562:FUZ65562 GEU65562:GEV65562 GOQ65562:GOR65562 GYM65562:GYN65562 HII65562:HIJ65562 HSE65562:HSF65562 ICA65562:ICB65562 ILW65562:ILX65562 IVS65562:IVT65562 JFO65562:JFP65562 JPK65562:JPL65562 JZG65562:JZH65562 KJC65562:KJD65562 KSY65562:KSZ65562 LCU65562:LCV65562 LMQ65562:LMR65562 LWM65562:LWN65562 MGI65562:MGJ65562 MQE65562:MQF65562 NAA65562:NAB65562 NJW65562:NJX65562 NTS65562:NTT65562 ODO65562:ODP65562 ONK65562:ONL65562 OXG65562:OXH65562 PHC65562:PHD65562 PQY65562:PQZ65562 QAU65562:QAV65562 QKQ65562:QKR65562 QUM65562:QUN65562 REI65562:REJ65562 ROE65562:ROF65562 RYA65562:RYB65562 SHW65562:SHX65562 SRS65562:SRT65562 TBO65562:TBP65562 TLK65562:TLL65562 TVG65562:TVH65562 UFC65562:UFD65562 UOY65562:UOZ65562 UYU65562:UYV65562 VIQ65562:VIR65562 VSM65562:VSN65562 WCI65562:WCJ65562 WME65562:WMF65562 WWA65562:WWB65562 S131098:T131098 JO131098:JP131098 TK131098:TL131098 ADG131098:ADH131098 ANC131098:AND131098 AWY131098:AWZ131098 BGU131098:BGV131098 BQQ131098:BQR131098 CAM131098:CAN131098 CKI131098:CKJ131098 CUE131098:CUF131098 DEA131098:DEB131098 DNW131098:DNX131098 DXS131098:DXT131098 EHO131098:EHP131098 ERK131098:ERL131098 FBG131098:FBH131098 FLC131098:FLD131098 FUY131098:FUZ131098 GEU131098:GEV131098 GOQ131098:GOR131098 GYM131098:GYN131098 HII131098:HIJ131098 HSE131098:HSF131098 ICA131098:ICB131098 ILW131098:ILX131098 IVS131098:IVT131098 JFO131098:JFP131098 JPK131098:JPL131098 JZG131098:JZH131098 KJC131098:KJD131098 KSY131098:KSZ131098 LCU131098:LCV131098 LMQ131098:LMR131098 LWM131098:LWN131098 MGI131098:MGJ131098 MQE131098:MQF131098 NAA131098:NAB131098 NJW131098:NJX131098 NTS131098:NTT131098 ODO131098:ODP131098 ONK131098:ONL131098 OXG131098:OXH131098 PHC131098:PHD131098 PQY131098:PQZ131098 QAU131098:QAV131098 QKQ131098:QKR131098 QUM131098:QUN131098 REI131098:REJ131098 ROE131098:ROF131098 RYA131098:RYB131098 SHW131098:SHX131098 SRS131098:SRT131098 TBO131098:TBP131098 TLK131098:TLL131098 TVG131098:TVH131098 UFC131098:UFD131098 UOY131098:UOZ131098 UYU131098:UYV131098 VIQ131098:VIR131098 VSM131098:VSN131098 WCI131098:WCJ131098 WME131098:WMF131098 WWA131098:WWB131098 S196634:T196634 JO196634:JP196634 TK196634:TL196634 ADG196634:ADH196634 ANC196634:AND196634 AWY196634:AWZ196634 BGU196634:BGV196634 BQQ196634:BQR196634 CAM196634:CAN196634 CKI196634:CKJ196634 CUE196634:CUF196634 DEA196634:DEB196634 DNW196634:DNX196634 DXS196634:DXT196634 EHO196634:EHP196634 ERK196634:ERL196634 FBG196634:FBH196634 FLC196634:FLD196634 FUY196634:FUZ196634 GEU196634:GEV196634 GOQ196634:GOR196634 GYM196634:GYN196634 HII196634:HIJ196634 HSE196634:HSF196634 ICA196634:ICB196634 ILW196634:ILX196634 IVS196634:IVT196634 JFO196634:JFP196634 JPK196634:JPL196634 JZG196634:JZH196634 KJC196634:KJD196634 KSY196634:KSZ196634 LCU196634:LCV196634 LMQ196634:LMR196634 LWM196634:LWN196634 MGI196634:MGJ196634 MQE196634:MQF196634 NAA196634:NAB196634 NJW196634:NJX196634 NTS196634:NTT196634 ODO196634:ODP196634 ONK196634:ONL196634 OXG196634:OXH196634 PHC196634:PHD196634 PQY196634:PQZ196634 QAU196634:QAV196634 QKQ196634:QKR196634 QUM196634:QUN196634 REI196634:REJ196634 ROE196634:ROF196634 RYA196634:RYB196634 SHW196634:SHX196634 SRS196634:SRT196634 TBO196634:TBP196634 TLK196634:TLL196634 TVG196634:TVH196634 UFC196634:UFD196634 UOY196634:UOZ196634 UYU196634:UYV196634 VIQ196634:VIR196634 VSM196634:VSN196634 WCI196634:WCJ196634 WME196634:WMF196634 WWA196634:WWB196634 S262170:T262170 JO262170:JP262170 TK262170:TL262170 ADG262170:ADH262170 ANC262170:AND262170 AWY262170:AWZ262170 BGU262170:BGV262170 BQQ262170:BQR262170 CAM262170:CAN262170 CKI262170:CKJ262170 CUE262170:CUF262170 DEA262170:DEB262170 DNW262170:DNX262170 DXS262170:DXT262170 EHO262170:EHP262170 ERK262170:ERL262170 FBG262170:FBH262170 FLC262170:FLD262170 FUY262170:FUZ262170 GEU262170:GEV262170 GOQ262170:GOR262170 GYM262170:GYN262170 HII262170:HIJ262170 HSE262170:HSF262170 ICA262170:ICB262170 ILW262170:ILX262170 IVS262170:IVT262170 JFO262170:JFP262170 JPK262170:JPL262170 JZG262170:JZH262170 KJC262170:KJD262170 KSY262170:KSZ262170 LCU262170:LCV262170 LMQ262170:LMR262170 LWM262170:LWN262170 MGI262170:MGJ262170 MQE262170:MQF262170 NAA262170:NAB262170 NJW262170:NJX262170 NTS262170:NTT262170 ODO262170:ODP262170 ONK262170:ONL262170 OXG262170:OXH262170 PHC262170:PHD262170 PQY262170:PQZ262170 QAU262170:QAV262170 QKQ262170:QKR262170 QUM262170:QUN262170 REI262170:REJ262170 ROE262170:ROF262170 RYA262170:RYB262170 SHW262170:SHX262170 SRS262170:SRT262170 TBO262170:TBP262170 TLK262170:TLL262170 TVG262170:TVH262170 UFC262170:UFD262170 UOY262170:UOZ262170 UYU262170:UYV262170 VIQ262170:VIR262170 VSM262170:VSN262170 WCI262170:WCJ262170 WME262170:WMF262170 WWA262170:WWB262170 S327706:T327706 JO327706:JP327706 TK327706:TL327706 ADG327706:ADH327706 ANC327706:AND327706 AWY327706:AWZ327706 BGU327706:BGV327706 BQQ327706:BQR327706 CAM327706:CAN327706 CKI327706:CKJ327706 CUE327706:CUF327706 DEA327706:DEB327706 DNW327706:DNX327706 DXS327706:DXT327706 EHO327706:EHP327706 ERK327706:ERL327706 FBG327706:FBH327706 FLC327706:FLD327706 FUY327706:FUZ327706 GEU327706:GEV327706 GOQ327706:GOR327706 GYM327706:GYN327706 HII327706:HIJ327706 HSE327706:HSF327706 ICA327706:ICB327706 ILW327706:ILX327706 IVS327706:IVT327706 JFO327706:JFP327706 JPK327706:JPL327706 JZG327706:JZH327706 KJC327706:KJD327706 KSY327706:KSZ327706 LCU327706:LCV327706 LMQ327706:LMR327706 LWM327706:LWN327706 MGI327706:MGJ327706 MQE327706:MQF327706 NAA327706:NAB327706 NJW327706:NJX327706 NTS327706:NTT327706 ODO327706:ODP327706 ONK327706:ONL327706 OXG327706:OXH327706 PHC327706:PHD327706 PQY327706:PQZ327706 QAU327706:QAV327706 QKQ327706:QKR327706 QUM327706:QUN327706 REI327706:REJ327706 ROE327706:ROF327706 RYA327706:RYB327706 SHW327706:SHX327706 SRS327706:SRT327706 TBO327706:TBP327706 TLK327706:TLL327706 TVG327706:TVH327706 UFC327706:UFD327706 UOY327706:UOZ327706 UYU327706:UYV327706 VIQ327706:VIR327706 VSM327706:VSN327706 WCI327706:WCJ327706 WME327706:WMF327706 WWA327706:WWB327706 S393242:T393242 JO393242:JP393242 TK393242:TL393242 ADG393242:ADH393242 ANC393242:AND393242 AWY393242:AWZ393242 BGU393242:BGV393242 BQQ393242:BQR393242 CAM393242:CAN393242 CKI393242:CKJ393242 CUE393242:CUF393242 DEA393242:DEB393242 DNW393242:DNX393242 DXS393242:DXT393242 EHO393242:EHP393242 ERK393242:ERL393242 FBG393242:FBH393242 FLC393242:FLD393242 FUY393242:FUZ393242 GEU393242:GEV393242 GOQ393242:GOR393242 GYM393242:GYN393242 HII393242:HIJ393242 HSE393242:HSF393242 ICA393242:ICB393242 ILW393242:ILX393242 IVS393242:IVT393242 JFO393242:JFP393242 JPK393242:JPL393242 JZG393242:JZH393242 KJC393242:KJD393242 KSY393242:KSZ393242 LCU393242:LCV393242 LMQ393242:LMR393242 LWM393242:LWN393242 MGI393242:MGJ393242 MQE393242:MQF393242 NAA393242:NAB393242 NJW393242:NJX393242 NTS393242:NTT393242 ODO393242:ODP393242 ONK393242:ONL393242 OXG393242:OXH393242 PHC393242:PHD393242 PQY393242:PQZ393242 QAU393242:QAV393242 QKQ393242:QKR393242 QUM393242:QUN393242 REI393242:REJ393242 ROE393242:ROF393242 RYA393242:RYB393242 SHW393242:SHX393242 SRS393242:SRT393242 TBO393242:TBP393242 TLK393242:TLL393242 TVG393242:TVH393242 UFC393242:UFD393242 UOY393242:UOZ393242 UYU393242:UYV393242 VIQ393242:VIR393242 VSM393242:VSN393242 WCI393242:WCJ393242 WME393242:WMF393242 WWA393242:WWB393242 S458778:T458778 JO458778:JP458778 TK458778:TL458778 ADG458778:ADH458778 ANC458778:AND458778 AWY458778:AWZ458778 BGU458778:BGV458778 BQQ458778:BQR458778 CAM458778:CAN458778 CKI458778:CKJ458778 CUE458778:CUF458778 DEA458778:DEB458778 DNW458778:DNX458778 DXS458778:DXT458778 EHO458778:EHP458778 ERK458778:ERL458778 FBG458778:FBH458778 FLC458778:FLD458778 FUY458778:FUZ458778 GEU458778:GEV458778 GOQ458778:GOR458778 GYM458778:GYN458778 HII458778:HIJ458778 HSE458778:HSF458778 ICA458778:ICB458778 ILW458778:ILX458778 IVS458778:IVT458778 JFO458778:JFP458778 JPK458778:JPL458778 JZG458778:JZH458778 KJC458778:KJD458778 KSY458778:KSZ458778 LCU458778:LCV458778 LMQ458778:LMR458778 LWM458778:LWN458778 MGI458778:MGJ458778 MQE458778:MQF458778 NAA458778:NAB458778 NJW458778:NJX458778 NTS458778:NTT458778 ODO458778:ODP458778 ONK458778:ONL458778 OXG458778:OXH458778 PHC458778:PHD458778 PQY458778:PQZ458778 QAU458778:QAV458778 QKQ458778:QKR458778 QUM458778:QUN458778 REI458778:REJ458778 ROE458778:ROF458778 RYA458778:RYB458778 SHW458778:SHX458778 SRS458778:SRT458778 TBO458778:TBP458778 TLK458778:TLL458778 TVG458778:TVH458778 UFC458778:UFD458778 UOY458778:UOZ458778 UYU458778:UYV458778 VIQ458778:VIR458778 VSM458778:VSN458778 WCI458778:WCJ458778 WME458778:WMF458778 WWA458778:WWB458778 S524314:T524314 JO524314:JP524314 TK524314:TL524314 ADG524314:ADH524314 ANC524314:AND524314 AWY524314:AWZ524314 BGU524314:BGV524314 BQQ524314:BQR524314 CAM524314:CAN524314 CKI524314:CKJ524314 CUE524314:CUF524314 DEA524314:DEB524314 DNW524314:DNX524314 DXS524314:DXT524314 EHO524314:EHP524314 ERK524314:ERL524314 FBG524314:FBH524314 FLC524314:FLD524314 FUY524314:FUZ524314 GEU524314:GEV524314 GOQ524314:GOR524314 GYM524314:GYN524314 HII524314:HIJ524314 HSE524314:HSF524314 ICA524314:ICB524314 ILW524314:ILX524314 IVS524314:IVT524314 JFO524314:JFP524314 JPK524314:JPL524314 JZG524314:JZH524314 KJC524314:KJD524314 KSY524314:KSZ524314 LCU524314:LCV524314 LMQ524314:LMR524314 LWM524314:LWN524314 MGI524314:MGJ524314 MQE524314:MQF524314 NAA524314:NAB524314 NJW524314:NJX524314 NTS524314:NTT524314 ODO524314:ODP524314 ONK524314:ONL524314 OXG524314:OXH524314 PHC524314:PHD524314 PQY524314:PQZ524314 QAU524314:QAV524314 QKQ524314:QKR524314 QUM524314:QUN524314 REI524314:REJ524314 ROE524314:ROF524314 RYA524314:RYB524314 SHW524314:SHX524314 SRS524314:SRT524314 TBO524314:TBP524314 TLK524314:TLL524314 TVG524314:TVH524314 UFC524314:UFD524314 UOY524314:UOZ524314 UYU524314:UYV524314 VIQ524314:VIR524314 VSM524314:VSN524314 WCI524314:WCJ524314 WME524314:WMF524314 WWA524314:WWB524314 S589850:T589850 JO589850:JP589850 TK589850:TL589850 ADG589850:ADH589850 ANC589850:AND589850 AWY589850:AWZ589850 BGU589850:BGV589850 BQQ589850:BQR589850 CAM589850:CAN589850 CKI589850:CKJ589850 CUE589850:CUF589850 DEA589850:DEB589850 DNW589850:DNX589850 DXS589850:DXT589850 EHO589850:EHP589850 ERK589850:ERL589850 FBG589850:FBH589850 FLC589850:FLD589850 FUY589850:FUZ589850 GEU589850:GEV589850 GOQ589850:GOR589850 GYM589850:GYN589850 HII589850:HIJ589850 HSE589850:HSF589850 ICA589850:ICB589850 ILW589850:ILX589850 IVS589850:IVT589850 JFO589850:JFP589850 JPK589850:JPL589850 JZG589850:JZH589850 KJC589850:KJD589850 KSY589850:KSZ589850 LCU589850:LCV589850 LMQ589850:LMR589850 LWM589850:LWN589850 MGI589850:MGJ589850 MQE589850:MQF589850 NAA589850:NAB589850 NJW589850:NJX589850 NTS589850:NTT589850 ODO589850:ODP589850 ONK589850:ONL589850 OXG589850:OXH589850 PHC589850:PHD589850 PQY589850:PQZ589850 QAU589850:QAV589850 QKQ589850:QKR589850 QUM589850:QUN589850 REI589850:REJ589850 ROE589850:ROF589850 RYA589850:RYB589850 SHW589850:SHX589850 SRS589850:SRT589850 TBO589850:TBP589850 TLK589850:TLL589850 TVG589850:TVH589850 UFC589850:UFD589850 UOY589850:UOZ589850 UYU589850:UYV589850 VIQ589850:VIR589850 VSM589850:VSN589850 WCI589850:WCJ589850 WME589850:WMF589850 WWA589850:WWB589850 S655386:T655386 JO655386:JP655386 TK655386:TL655386 ADG655386:ADH655386 ANC655386:AND655386 AWY655386:AWZ655386 BGU655386:BGV655386 BQQ655386:BQR655386 CAM655386:CAN655386 CKI655386:CKJ655386 CUE655386:CUF655386 DEA655386:DEB655386 DNW655386:DNX655386 DXS655386:DXT655386 EHO655386:EHP655386 ERK655386:ERL655386 FBG655386:FBH655386 FLC655386:FLD655386 FUY655386:FUZ655386 GEU655386:GEV655386 GOQ655386:GOR655386 GYM655386:GYN655386 HII655386:HIJ655386 HSE655386:HSF655386 ICA655386:ICB655386 ILW655386:ILX655386 IVS655386:IVT655386 JFO655386:JFP655386 JPK655386:JPL655386 JZG655386:JZH655386 KJC655386:KJD655386 KSY655386:KSZ655386 LCU655386:LCV655386 LMQ655386:LMR655386 LWM655386:LWN655386 MGI655386:MGJ655386 MQE655386:MQF655386 NAA655386:NAB655386 NJW655386:NJX655386 NTS655386:NTT655386 ODO655386:ODP655386 ONK655386:ONL655386 OXG655386:OXH655386 PHC655386:PHD655386 PQY655386:PQZ655386 QAU655386:QAV655386 QKQ655386:QKR655386 QUM655386:QUN655386 REI655386:REJ655386 ROE655386:ROF655386 RYA655386:RYB655386 SHW655386:SHX655386 SRS655386:SRT655386 TBO655386:TBP655386 TLK655386:TLL655386 TVG655386:TVH655386 UFC655386:UFD655386 UOY655386:UOZ655386 UYU655386:UYV655386 VIQ655386:VIR655386 VSM655386:VSN655386 WCI655386:WCJ655386 WME655386:WMF655386 WWA655386:WWB655386 S720922:T720922 JO720922:JP720922 TK720922:TL720922 ADG720922:ADH720922 ANC720922:AND720922 AWY720922:AWZ720922 BGU720922:BGV720922 BQQ720922:BQR720922 CAM720922:CAN720922 CKI720922:CKJ720922 CUE720922:CUF720922 DEA720922:DEB720922 DNW720922:DNX720922 DXS720922:DXT720922 EHO720922:EHP720922 ERK720922:ERL720922 FBG720922:FBH720922 FLC720922:FLD720922 FUY720922:FUZ720922 GEU720922:GEV720922 GOQ720922:GOR720922 GYM720922:GYN720922 HII720922:HIJ720922 HSE720922:HSF720922 ICA720922:ICB720922 ILW720922:ILX720922 IVS720922:IVT720922 JFO720922:JFP720922 JPK720922:JPL720922 JZG720922:JZH720922 KJC720922:KJD720922 KSY720922:KSZ720922 LCU720922:LCV720922 LMQ720922:LMR720922 LWM720922:LWN720922 MGI720922:MGJ720922 MQE720922:MQF720922 NAA720922:NAB720922 NJW720922:NJX720922 NTS720922:NTT720922 ODO720922:ODP720922 ONK720922:ONL720922 OXG720922:OXH720922 PHC720922:PHD720922 PQY720922:PQZ720922 QAU720922:QAV720922 QKQ720922:QKR720922 QUM720922:QUN720922 REI720922:REJ720922 ROE720922:ROF720922 RYA720922:RYB720922 SHW720922:SHX720922 SRS720922:SRT720922 TBO720922:TBP720922 TLK720922:TLL720922 TVG720922:TVH720922 UFC720922:UFD720922 UOY720922:UOZ720922 UYU720922:UYV720922 VIQ720922:VIR720922 VSM720922:VSN720922 WCI720922:WCJ720922 WME720922:WMF720922 WWA720922:WWB720922 S786458:T786458 JO786458:JP786458 TK786458:TL786458 ADG786458:ADH786458 ANC786458:AND786458 AWY786458:AWZ786458 BGU786458:BGV786458 BQQ786458:BQR786458 CAM786458:CAN786458 CKI786458:CKJ786458 CUE786458:CUF786458 DEA786458:DEB786458 DNW786458:DNX786458 DXS786458:DXT786458 EHO786458:EHP786458 ERK786458:ERL786458 FBG786458:FBH786458 FLC786458:FLD786458 FUY786458:FUZ786458 GEU786458:GEV786458 GOQ786458:GOR786458 GYM786458:GYN786458 HII786458:HIJ786458 HSE786458:HSF786458 ICA786458:ICB786458 ILW786458:ILX786458 IVS786458:IVT786458 JFO786458:JFP786458 JPK786458:JPL786458 JZG786458:JZH786458 KJC786458:KJD786458 KSY786458:KSZ786458 LCU786458:LCV786458 LMQ786458:LMR786458 LWM786458:LWN786458 MGI786458:MGJ786458 MQE786458:MQF786458 NAA786458:NAB786458 NJW786458:NJX786458 NTS786458:NTT786458 ODO786458:ODP786458 ONK786458:ONL786458 OXG786458:OXH786458 PHC786458:PHD786458 PQY786458:PQZ786458 QAU786458:QAV786458 QKQ786458:QKR786458 QUM786458:QUN786458 REI786458:REJ786458 ROE786458:ROF786458 RYA786458:RYB786458 SHW786458:SHX786458 SRS786458:SRT786458 TBO786458:TBP786458 TLK786458:TLL786458 TVG786458:TVH786458 UFC786458:UFD786458 UOY786458:UOZ786458 UYU786458:UYV786458 VIQ786458:VIR786458 VSM786458:VSN786458 WCI786458:WCJ786458 WME786458:WMF786458 WWA786458:WWB786458 S851994:T851994 JO851994:JP851994 TK851994:TL851994 ADG851994:ADH851994 ANC851994:AND851994 AWY851994:AWZ851994 BGU851994:BGV851994 BQQ851994:BQR851994 CAM851994:CAN851994 CKI851994:CKJ851994 CUE851994:CUF851994 DEA851994:DEB851994 DNW851994:DNX851994 DXS851994:DXT851994 EHO851994:EHP851994 ERK851994:ERL851994 FBG851994:FBH851994 FLC851994:FLD851994 FUY851994:FUZ851994 GEU851994:GEV851994 GOQ851994:GOR851994 GYM851994:GYN851994 HII851994:HIJ851994 HSE851994:HSF851994 ICA851994:ICB851994 ILW851994:ILX851994 IVS851994:IVT851994 JFO851994:JFP851994 JPK851994:JPL851994 JZG851994:JZH851994 KJC851994:KJD851994 KSY851994:KSZ851994 LCU851994:LCV851994 LMQ851994:LMR851994 LWM851994:LWN851994 MGI851994:MGJ851994 MQE851994:MQF851994 NAA851994:NAB851994 NJW851994:NJX851994 NTS851994:NTT851994 ODO851994:ODP851994 ONK851994:ONL851994 OXG851994:OXH851994 PHC851994:PHD851994 PQY851994:PQZ851994 QAU851994:QAV851994 QKQ851994:QKR851994 QUM851994:QUN851994 REI851994:REJ851994 ROE851994:ROF851994 RYA851994:RYB851994 SHW851994:SHX851994 SRS851994:SRT851994 TBO851994:TBP851994 TLK851994:TLL851994 TVG851994:TVH851994 UFC851994:UFD851994 UOY851994:UOZ851994 UYU851994:UYV851994 VIQ851994:VIR851994 VSM851994:VSN851994 WCI851994:WCJ851994 WME851994:WMF851994 WWA851994:WWB851994 S917530:T917530 JO917530:JP917530 TK917530:TL917530 ADG917530:ADH917530 ANC917530:AND917530 AWY917530:AWZ917530 BGU917530:BGV917530 BQQ917530:BQR917530 CAM917530:CAN917530 CKI917530:CKJ917530 CUE917530:CUF917530 DEA917530:DEB917530 DNW917530:DNX917530 DXS917530:DXT917530 EHO917530:EHP917530 ERK917530:ERL917530 FBG917530:FBH917530 FLC917530:FLD917530 FUY917530:FUZ917530 GEU917530:GEV917530 GOQ917530:GOR917530 GYM917530:GYN917530 HII917530:HIJ917530 HSE917530:HSF917530 ICA917530:ICB917530 ILW917530:ILX917530 IVS917530:IVT917530 JFO917530:JFP917530 JPK917530:JPL917530 JZG917530:JZH917530 KJC917530:KJD917530 KSY917530:KSZ917530 LCU917530:LCV917530 LMQ917530:LMR917530 LWM917530:LWN917530 MGI917530:MGJ917530 MQE917530:MQF917530 NAA917530:NAB917530 NJW917530:NJX917530 NTS917530:NTT917530 ODO917530:ODP917530 ONK917530:ONL917530 OXG917530:OXH917530 PHC917530:PHD917530 PQY917530:PQZ917530 QAU917530:QAV917530 QKQ917530:QKR917530 QUM917530:QUN917530 REI917530:REJ917530 ROE917530:ROF917530 RYA917530:RYB917530 SHW917530:SHX917530 SRS917530:SRT917530 TBO917530:TBP917530 TLK917530:TLL917530 TVG917530:TVH917530 UFC917530:UFD917530 UOY917530:UOZ917530 UYU917530:UYV917530 VIQ917530:VIR917530 VSM917530:VSN917530 WCI917530:WCJ917530 WME917530:WMF917530 WWA917530:WWB917530 S983066:T983066 JO983066:JP983066 TK983066:TL983066 ADG983066:ADH983066 ANC983066:AND983066 AWY983066:AWZ983066 BGU983066:BGV983066 BQQ983066:BQR983066 CAM983066:CAN983066 CKI983066:CKJ983066 CUE983066:CUF983066 DEA983066:DEB983066 DNW983066:DNX983066 DXS983066:DXT983066 EHO983066:EHP983066 ERK983066:ERL983066 FBG983066:FBH983066 FLC983066:FLD983066 FUY983066:FUZ983066 GEU983066:GEV983066 GOQ983066:GOR983066 GYM983066:GYN983066 HII983066:HIJ983066 HSE983066:HSF983066 ICA983066:ICB983066 ILW983066:ILX983066 IVS983066:IVT983066 JFO983066:JFP983066 JPK983066:JPL983066 JZG983066:JZH983066 KJC983066:KJD983066 KSY983066:KSZ983066 LCU983066:LCV983066 LMQ983066:LMR983066 LWM983066:LWN983066 MGI983066:MGJ983066 MQE983066:MQF983066 NAA983066:NAB983066 NJW983066:NJX983066 NTS983066:NTT983066 ODO983066:ODP983066 ONK983066:ONL983066 OXG983066:OXH983066 PHC983066:PHD983066 PQY983066:PQZ983066 QAU983066:QAV983066 QKQ983066:QKR983066 QUM983066:QUN983066 REI983066:REJ983066 ROE983066:ROF983066 RYA983066:RYB983066 SHW983066:SHX983066 SRS983066:SRT983066 TBO983066:TBP983066 TLK983066:TLL983066 TVG983066:TVH983066 UFC983066:UFD983066 UOY983066:UOZ983066 UYU983066:UYV983066 VIQ983066:VIR983066 VSM983066:VSN983066 WCI983066:WCJ983066 WME983066:WMF983066 WWA983066:WWB983066" xr:uid="{00000000-0002-0000-0300-000017000000}">
      <formula1>$AH$15:$AH$17</formula1>
    </dataValidation>
    <dataValidation type="list" allowBlank="1" showErrorMessage="1"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xr:uid="{00000000-0002-0000-0300-000018000000}">
      <formula1>$AH$10:$AJ$10</formula1>
    </dataValidation>
    <dataValidation type="list" allowBlank="1" showErrorMessage="1"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xr:uid="{00000000-0002-0000-0300-000019000000}">
      <formula1>$AL$2:$AL$6</formula1>
    </dataValidation>
    <dataValidation type="list" allowBlank="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xr:uid="{00000000-0002-0000-0300-00001A000000}">
      <formula1>$AH$2:$AH$3</formula1>
    </dataValidation>
    <dataValidation type="list" allowBlank="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xr:uid="{00000000-0002-0000-0300-00001B000000}">
      <formula1>$AH$4:$AI$4</formula1>
    </dataValidation>
    <dataValidation type="list" allowBlank="1" showErrorMessage="1" sqref="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553 JI65553 TE65553 ADA65553 AMW65553 AWS65553 BGO65553 BQK65553 CAG65553 CKC65553 CTY65553 DDU65553 DNQ65553 DXM65553 EHI65553 ERE65553 FBA65553 FKW65553 FUS65553 GEO65553 GOK65553 GYG65553 HIC65553 HRY65553 IBU65553 ILQ65553 IVM65553 JFI65553 JPE65553 JZA65553 KIW65553 KSS65553 LCO65553 LMK65553 LWG65553 MGC65553 MPY65553 MZU65553 NJQ65553 NTM65553 ODI65553 ONE65553 OXA65553 PGW65553 PQS65553 QAO65553 QKK65553 QUG65553 REC65553 RNY65553 RXU65553 SHQ65553 SRM65553 TBI65553 TLE65553 TVA65553 UEW65553 UOS65553 UYO65553 VIK65553 VSG65553 WCC65553 WLY65553 WVU65553 M131089 JI131089 TE131089 ADA131089 AMW131089 AWS131089 BGO131089 BQK131089 CAG131089 CKC131089 CTY131089 DDU131089 DNQ131089 DXM131089 EHI131089 ERE131089 FBA131089 FKW131089 FUS131089 GEO131089 GOK131089 GYG131089 HIC131089 HRY131089 IBU131089 ILQ131089 IVM131089 JFI131089 JPE131089 JZA131089 KIW131089 KSS131089 LCO131089 LMK131089 LWG131089 MGC131089 MPY131089 MZU131089 NJQ131089 NTM131089 ODI131089 ONE131089 OXA131089 PGW131089 PQS131089 QAO131089 QKK131089 QUG131089 REC131089 RNY131089 RXU131089 SHQ131089 SRM131089 TBI131089 TLE131089 TVA131089 UEW131089 UOS131089 UYO131089 VIK131089 VSG131089 WCC131089 WLY131089 WVU131089 M196625 JI196625 TE196625 ADA196625 AMW196625 AWS196625 BGO196625 BQK196625 CAG196625 CKC196625 CTY196625 DDU196625 DNQ196625 DXM196625 EHI196625 ERE196625 FBA196625 FKW196625 FUS196625 GEO196625 GOK196625 GYG196625 HIC196625 HRY196625 IBU196625 ILQ196625 IVM196625 JFI196625 JPE196625 JZA196625 KIW196625 KSS196625 LCO196625 LMK196625 LWG196625 MGC196625 MPY196625 MZU196625 NJQ196625 NTM196625 ODI196625 ONE196625 OXA196625 PGW196625 PQS196625 QAO196625 QKK196625 QUG196625 REC196625 RNY196625 RXU196625 SHQ196625 SRM196625 TBI196625 TLE196625 TVA196625 UEW196625 UOS196625 UYO196625 VIK196625 VSG196625 WCC196625 WLY196625 WVU196625 M262161 JI262161 TE262161 ADA262161 AMW262161 AWS262161 BGO262161 BQK262161 CAG262161 CKC262161 CTY262161 DDU262161 DNQ262161 DXM262161 EHI262161 ERE262161 FBA262161 FKW262161 FUS262161 GEO262161 GOK262161 GYG262161 HIC262161 HRY262161 IBU262161 ILQ262161 IVM262161 JFI262161 JPE262161 JZA262161 KIW262161 KSS262161 LCO262161 LMK262161 LWG262161 MGC262161 MPY262161 MZU262161 NJQ262161 NTM262161 ODI262161 ONE262161 OXA262161 PGW262161 PQS262161 QAO262161 QKK262161 QUG262161 REC262161 RNY262161 RXU262161 SHQ262161 SRM262161 TBI262161 TLE262161 TVA262161 UEW262161 UOS262161 UYO262161 VIK262161 VSG262161 WCC262161 WLY262161 WVU262161 M327697 JI327697 TE327697 ADA327697 AMW327697 AWS327697 BGO327697 BQK327697 CAG327697 CKC327697 CTY327697 DDU327697 DNQ327697 DXM327697 EHI327697 ERE327697 FBA327697 FKW327697 FUS327697 GEO327697 GOK327697 GYG327697 HIC327697 HRY327697 IBU327697 ILQ327697 IVM327697 JFI327697 JPE327697 JZA327697 KIW327697 KSS327697 LCO327697 LMK327697 LWG327697 MGC327697 MPY327697 MZU327697 NJQ327697 NTM327697 ODI327697 ONE327697 OXA327697 PGW327697 PQS327697 QAO327697 QKK327697 QUG327697 REC327697 RNY327697 RXU327697 SHQ327697 SRM327697 TBI327697 TLE327697 TVA327697 UEW327697 UOS327697 UYO327697 VIK327697 VSG327697 WCC327697 WLY327697 WVU327697 M393233 JI393233 TE393233 ADA393233 AMW393233 AWS393233 BGO393233 BQK393233 CAG393233 CKC393233 CTY393233 DDU393233 DNQ393233 DXM393233 EHI393233 ERE393233 FBA393233 FKW393233 FUS393233 GEO393233 GOK393233 GYG393233 HIC393233 HRY393233 IBU393233 ILQ393233 IVM393233 JFI393233 JPE393233 JZA393233 KIW393233 KSS393233 LCO393233 LMK393233 LWG393233 MGC393233 MPY393233 MZU393233 NJQ393233 NTM393233 ODI393233 ONE393233 OXA393233 PGW393233 PQS393233 QAO393233 QKK393233 QUG393233 REC393233 RNY393233 RXU393233 SHQ393233 SRM393233 TBI393233 TLE393233 TVA393233 UEW393233 UOS393233 UYO393233 VIK393233 VSG393233 WCC393233 WLY393233 WVU393233 M458769 JI458769 TE458769 ADA458769 AMW458769 AWS458769 BGO458769 BQK458769 CAG458769 CKC458769 CTY458769 DDU458769 DNQ458769 DXM458769 EHI458769 ERE458769 FBA458769 FKW458769 FUS458769 GEO458769 GOK458769 GYG458769 HIC458769 HRY458769 IBU458769 ILQ458769 IVM458769 JFI458769 JPE458769 JZA458769 KIW458769 KSS458769 LCO458769 LMK458769 LWG458769 MGC458769 MPY458769 MZU458769 NJQ458769 NTM458769 ODI458769 ONE458769 OXA458769 PGW458769 PQS458769 QAO458769 QKK458769 QUG458769 REC458769 RNY458769 RXU458769 SHQ458769 SRM458769 TBI458769 TLE458769 TVA458769 UEW458769 UOS458769 UYO458769 VIK458769 VSG458769 WCC458769 WLY458769 WVU458769 M524305 JI524305 TE524305 ADA524305 AMW524305 AWS524305 BGO524305 BQK524305 CAG524305 CKC524305 CTY524305 DDU524305 DNQ524305 DXM524305 EHI524305 ERE524305 FBA524305 FKW524305 FUS524305 GEO524305 GOK524305 GYG524305 HIC524305 HRY524305 IBU524305 ILQ524305 IVM524305 JFI524305 JPE524305 JZA524305 KIW524305 KSS524305 LCO524305 LMK524305 LWG524305 MGC524305 MPY524305 MZU524305 NJQ524305 NTM524305 ODI524305 ONE524305 OXA524305 PGW524305 PQS524305 QAO524305 QKK524305 QUG524305 REC524305 RNY524305 RXU524305 SHQ524305 SRM524305 TBI524305 TLE524305 TVA524305 UEW524305 UOS524305 UYO524305 VIK524305 VSG524305 WCC524305 WLY524305 WVU524305 M589841 JI589841 TE589841 ADA589841 AMW589841 AWS589841 BGO589841 BQK589841 CAG589841 CKC589841 CTY589841 DDU589841 DNQ589841 DXM589841 EHI589841 ERE589841 FBA589841 FKW589841 FUS589841 GEO589841 GOK589841 GYG589841 HIC589841 HRY589841 IBU589841 ILQ589841 IVM589841 JFI589841 JPE589841 JZA589841 KIW589841 KSS589841 LCO589841 LMK589841 LWG589841 MGC589841 MPY589841 MZU589841 NJQ589841 NTM589841 ODI589841 ONE589841 OXA589841 PGW589841 PQS589841 QAO589841 QKK589841 QUG589841 REC589841 RNY589841 RXU589841 SHQ589841 SRM589841 TBI589841 TLE589841 TVA589841 UEW589841 UOS589841 UYO589841 VIK589841 VSG589841 WCC589841 WLY589841 WVU589841 M655377 JI655377 TE655377 ADA655377 AMW655377 AWS655377 BGO655377 BQK655377 CAG655377 CKC655377 CTY655377 DDU655377 DNQ655377 DXM655377 EHI655377 ERE655377 FBA655377 FKW655377 FUS655377 GEO655377 GOK655377 GYG655377 HIC655377 HRY655377 IBU655377 ILQ655377 IVM655377 JFI655377 JPE655377 JZA655377 KIW655377 KSS655377 LCO655377 LMK655377 LWG655377 MGC655377 MPY655377 MZU655377 NJQ655377 NTM655377 ODI655377 ONE655377 OXA655377 PGW655377 PQS655377 QAO655377 QKK655377 QUG655377 REC655377 RNY655377 RXU655377 SHQ655377 SRM655377 TBI655377 TLE655377 TVA655377 UEW655377 UOS655377 UYO655377 VIK655377 VSG655377 WCC655377 WLY655377 WVU655377 M720913 JI720913 TE720913 ADA720913 AMW720913 AWS720913 BGO720913 BQK720913 CAG720913 CKC720913 CTY720913 DDU720913 DNQ720913 DXM720913 EHI720913 ERE720913 FBA720913 FKW720913 FUS720913 GEO720913 GOK720913 GYG720913 HIC720913 HRY720913 IBU720913 ILQ720913 IVM720913 JFI720913 JPE720913 JZA720913 KIW720913 KSS720913 LCO720913 LMK720913 LWG720913 MGC720913 MPY720913 MZU720913 NJQ720913 NTM720913 ODI720913 ONE720913 OXA720913 PGW720913 PQS720913 QAO720913 QKK720913 QUG720913 REC720913 RNY720913 RXU720913 SHQ720913 SRM720913 TBI720913 TLE720913 TVA720913 UEW720913 UOS720913 UYO720913 VIK720913 VSG720913 WCC720913 WLY720913 WVU720913 M786449 JI786449 TE786449 ADA786449 AMW786449 AWS786449 BGO786449 BQK786449 CAG786449 CKC786449 CTY786449 DDU786449 DNQ786449 DXM786449 EHI786449 ERE786449 FBA786449 FKW786449 FUS786449 GEO786449 GOK786449 GYG786449 HIC786449 HRY786449 IBU786449 ILQ786449 IVM786449 JFI786449 JPE786449 JZA786449 KIW786449 KSS786449 LCO786449 LMK786449 LWG786449 MGC786449 MPY786449 MZU786449 NJQ786449 NTM786449 ODI786449 ONE786449 OXA786449 PGW786449 PQS786449 QAO786449 QKK786449 QUG786449 REC786449 RNY786449 RXU786449 SHQ786449 SRM786449 TBI786449 TLE786449 TVA786449 UEW786449 UOS786449 UYO786449 VIK786449 VSG786449 WCC786449 WLY786449 WVU786449 M851985 JI851985 TE851985 ADA851985 AMW851985 AWS851985 BGO851985 BQK851985 CAG851985 CKC851985 CTY851985 DDU851985 DNQ851985 DXM851985 EHI851985 ERE851985 FBA851985 FKW851985 FUS851985 GEO851985 GOK851985 GYG851985 HIC851985 HRY851985 IBU851985 ILQ851985 IVM851985 JFI851985 JPE851985 JZA851985 KIW851985 KSS851985 LCO851985 LMK851985 LWG851985 MGC851985 MPY851985 MZU851985 NJQ851985 NTM851985 ODI851985 ONE851985 OXA851985 PGW851985 PQS851985 QAO851985 QKK851985 QUG851985 REC851985 RNY851985 RXU851985 SHQ851985 SRM851985 TBI851985 TLE851985 TVA851985 UEW851985 UOS851985 UYO851985 VIK851985 VSG851985 WCC851985 WLY851985 WVU851985 M917521 JI917521 TE917521 ADA917521 AMW917521 AWS917521 BGO917521 BQK917521 CAG917521 CKC917521 CTY917521 DDU917521 DNQ917521 DXM917521 EHI917521 ERE917521 FBA917521 FKW917521 FUS917521 GEO917521 GOK917521 GYG917521 HIC917521 HRY917521 IBU917521 ILQ917521 IVM917521 JFI917521 JPE917521 JZA917521 KIW917521 KSS917521 LCO917521 LMK917521 LWG917521 MGC917521 MPY917521 MZU917521 NJQ917521 NTM917521 ODI917521 ONE917521 OXA917521 PGW917521 PQS917521 QAO917521 QKK917521 QUG917521 REC917521 RNY917521 RXU917521 SHQ917521 SRM917521 TBI917521 TLE917521 TVA917521 UEW917521 UOS917521 UYO917521 VIK917521 VSG917521 WCC917521 WLY917521 WVU917521 M983057 JI983057 TE983057 ADA983057 AMW983057 AWS983057 BGO983057 BQK983057 CAG983057 CKC983057 CTY983057 DDU983057 DNQ983057 DXM983057 EHI983057 ERE983057 FBA983057 FKW983057 FUS983057 GEO983057 GOK983057 GYG983057 HIC983057 HRY983057 IBU983057 ILQ983057 IVM983057 JFI983057 JPE983057 JZA983057 KIW983057 KSS983057 LCO983057 LMK983057 LWG983057 MGC983057 MPY983057 MZU983057 NJQ983057 NTM983057 ODI983057 ONE983057 OXA983057 PGW983057 PQS983057 QAO983057 QKK983057 QUG983057 REC983057 RNY983057 RXU983057 SHQ983057 SRM983057 TBI983057 TLE983057 TVA983057 UEW983057 UOS983057 UYO983057 VIK983057 VSG983057 WCC983057 WLY983057 WVU983057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xr:uid="{00000000-0002-0000-0300-00001C000000}">
      <formula1>$AH$8:$AI$8</formula1>
    </dataValidation>
    <dataValidation type="list" allowBlank="1" showErrorMessage="1"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xr:uid="{00000000-0002-0000-0300-00001D000000}">
      <formula1>$AJ$16:$AL$16</formula1>
    </dataValidation>
    <dataValidation type="list" allowBlank="1" showErrorMessage="1"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xr:uid="{00000000-0002-0000-0300-00001E000000}">
      <formula1>$AL$10:$AL$14</formula1>
    </dataValidation>
    <dataValidation type="list" allowBlank="1" showErrorMessage="1" sqref="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M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M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M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M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M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M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M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M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M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M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M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M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M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M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xr:uid="{00000000-0002-0000-0300-00001F000000}">
      <formula1>$AH$5:$AI$5</formula1>
    </dataValidation>
    <dataValidation type="list" allowBlank="1" showErrorMessage="1" sqref="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xr:uid="{00000000-0002-0000-0300-000020000000}">
      <formula1>$AH$9:$AJ$9</formula1>
    </dataValidation>
    <dataValidation type="list" allowBlank="1" showErrorMessage="1" sqref="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65566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M131102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M196638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M262174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M327710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M393246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M458782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M524318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M589854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M655390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M720926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M786462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M851998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M917534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M983070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WVU983070" xr:uid="{00000000-0002-0000-0300-000021000000}">
      <formula1>$AH$7:$AI$7</formula1>
    </dataValidation>
    <dataValidation type="list" allowBlank="1" showErrorMessage="1" sqref="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xr:uid="{00000000-0002-0000-0300-000022000000}">
      <formula1>$AN$12:$AN$13</formula1>
    </dataValidation>
    <dataValidation type="list" allowBlank="1" showErrorMessage="1" sqref="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xr:uid="{00000000-0002-0000-0300-000023000000}">
      <formula1>$AH$14:$AK$14</formula1>
    </dataValidation>
  </dataValidations>
  <printOptions horizontalCentered="1"/>
  <pageMargins left="0" right="0" top="0.39370078740157483" bottom="0.51181102362204722" header="0" footer="0"/>
  <pageSetup scale="2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2"/>
  <sheetViews>
    <sheetView topLeftCell="V45" zoomScale="70" zoomScaleNormal="70" workbookViewId="0">
      <selection activeCell="AG47" sqref="AG47:AG53"/>
    </sheetView>
  </sheetViews>
  <sheetFormatPr baseColWidth="10" defaultColWidth="14.42578125" defaultRowHeight="15" customHeight="1" x14ac:dyDescent="0.2"/>
  <cols>
    <col min="1" max="2" width="22.5703125" style="112" customWidth="1"/>
    <col min="3" max="3" width="26.28515625" style="112" customWidth="1"/>
    <col min="4" max="4" width="27.42578125" style="112" customWidth="1"/>
    <col min="5" max="5" width="31.28515625" style="112" customWidth="1"/>
    <col min="6" max="6" width="23.140625" style="112" customWidth="1"/>
    <col min="7" max="7" width="19.140625" style="112" customWidth="1"/>
    <col min="8" max="8" width="22.5703125" style="112" customWidth="1"/>
    <col min="9" max="9" width="25.28515625" style="112" hidden="1" customWidth="1"/>
    <col min="10" max="10" width="22.85546875" style="112" customWidth="1"/>
    <col min="11" max="11" width="41.42578125" style="112" customWidth="1"/>
    <col min="12" max="12" width="48.7109375" style="112" customWidth="1"/>
    <col min="13" max="13" width="26" style="112" customWidth="1"/>
    <col min="14" max="14" width="7.7109375" style="112" hidden="1" customWidth="1"/>
    <col min="15" max="15" width="21.140625" style="112" customWidth="1"/>
    <col min="16" max="16" width="16.7109375" style="112" customWidth="1"/>
    <col min="17" max="17" width="16.5703125" style="112" customWidth="1"/>
    <col min="18" max="18" width="22.140625" style="112" customWidth="1"/>
    <col min="19" max="19" width="24.140625" style="112" customWidth="1"/>
    <col min="20" max="20" width="26.85546875" style="112" customWidth="1"/>
    <col min="21" max="21" width="23.42578125" style="112" customWidth="1"/>
    <col min="22" max="22" width="21" style="112" customWidth="1"/>
    <col min="23" max="23" width="27.7109375" style="112" customWidth="1"/>
    <col min="24" max="24" width="28.140625" style="112" customWidth="1"/>
    <col min="25" max="25" width="34.5703125" style="112" customWidth="1"/>
    <col min="26" max="26" width="30.85546875" style="112" customWidth="1"/>
    <col min="27" max="27" width="26.85546875" style="112" customWidth="1"/>
    <col min="28" max="28" width="28.7109375" style="112" customWidth="1"/>
    <col min="29" max="29" width="18" style="112" customWidth="1"/>
    <col min="30" max="30" width="55.140625" style="112" customWidth="1"/>
    <col min="31" max="31" width="19.140625" style="112" customWidth="1"/>
    <col min="32" max="32" width="23.5703125" style="112" customWidth="1"/>
    <col min="33" max="33" width="47.7109375" style="112" customWidth="1"/>
    <col min="34" max="34" width="17.28515625" style="112" hidden="1" customWidth="1"/>
    <col min="35" max="40" width="11.42578125" style="112" hidden="1" customWidth="1"/>
    <col min="41" max="41" width="17.85546875" style="112" hidden="1" customWidth="1"/>
    <col min="42" max="16384" width="14.42578125" style="112"/>
  </cols>
  <sheetData>
    <row r="1" spans="1:41" ht="12.75" customHeight="1" x14ac:dyDescent="0.2">
      <c r="A1" s="109"/>
      <c r="B1" s="109"/>
      <c r="C1" s="109"/>
      <c r="D1" s="110"/>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1"/>
      <c r="AI1" s="111"/>
      <c r="AJ1" s="111"/>
      <c r="AK1" s="111" t="s">
        <v>0</v>
      </c>
      <c r="AL1" s="111" t="s">
        <v>1</v>
      </c>
      <c r="AM1" s="111"/>
      <c r="AN1" s="111" t="s">
        <v>2</v>
      </c>
      <c r="AO1" s="111"/>
    </row>
    <row r="2" spans="1:41" ht="12.75" customHeight="1" x14ac:dyDescent="0.2">
      <c r="A2" s="109"/>
      <c r="B2" s="109"/>
      <c r="C2" s="109"/>
      <c r="D2" s="110"/>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11" t="s">
        <v>3</v>
      </c>
      <c r="AI2" s="111" t="s">
        <v>4</v>
      </c>
      <c r="AJ2" s="111"/>
      <c r="AK2" s="111"/>
      <c r="AL2" s="111" t="s">
        <v>5</v>
      </c>
      <c r="AM2" s="111"/>
      <c r="AN2" s="111" t="s">
        <v>6</v>
      </c>
      <c r="AO2" s="111"/>
    </row>
    <row r="3" spans="1:41" ht="12.75" customHeight="1" x14ac:dyDescent="0.2">
      <c r="A3" s="109"/>
      <c r="B3" s="109"/>
      <c r="C3" s="109"/>
      <c r="D3" s="110"/>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11" t="s">
        <v>7</v>
      </c>
      <c r="AI3" s="111" t="s">
        <v>8</v>
      </c>
      <c r="AJ3" s="111"/>
      <c r="AK3" s="111"/>
      <c r="AL3" s="111" t="s">
        <v>9</v>
      </c>
      <c r="AM3" s="111"/>
      <c r="AN3" s="111" t="s">
        <v>10</v>
      </c>
      <c r="AO3" s="111"/>
    </row>
    <row r="4" spans="1:41" ht="12.75" customHeight="1" x14ac:dyDescent="0.2">
      <c r="A4" s="109"/>
      <c r="B4" s="109"/>
      <c r="C4" s="109"/>
      <c r="D4" s="110"/>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11" t="s">
        <v>11</v>
      </c>
      <c r="AI4" s="111" t="s">
        <v>12</v>
      </c>
      <c r="AJ4" s="111"/>
      <c r="AK4" s="111" t="s">
        <v>13</v>
      </c>
      <c r="AL4" s="111" t="s">
        <v>14</v>
      </c>
      <c r="AM4" s="111"/>
      <c r="AN4" s="111" t="s">
        <v>15</v>
      </c>
      <c r="AO4" s="111"/>
    </row>
    <row r="5" spans="1:41" ht="12.75" customHeight="1" x14ac:dyDescent="0.2">
      <c r="A5" s="109"/>
      <c r="B5" s="109"/>
      <c r="C5" s="109"/>
      <c r="D5" s="110"/>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11" t="s">
        <v>16</v>
      </c>
      <c r="AI5" s="111" t="s">
        <v>17</v>
      </c>
      <c r="AJ5" s="111"/>
      <c r="AK5" s="111" t="s">
        <v>18</v>
      </c>
      <c r="AL5" s="111" t="s">
        <v>19</v>
      </c>
      <c r="AM5" s="111"/>
      <c r="AN5" s="111" t="s">
        <v>20</v>
      </c>
      <c r="AO5" s="111"/>
    </row>
    <row r="6" spans="1:41" ht="29.25" customHeight="1" x14ac:dyDescent="0.2">
      <c r="A6" s="109"/>
      <c r="B6" s="109"/>
      <c r="C6" s="109"/>
      <c r="D6" s="110"/>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11" t="s">
        <v>21</v>
      </c>
      <c r="AI6" s="111" t="s">
        <v>22</v>
      </c>
      <c r="AJ6" s="111" t="s">
        <v>23</v>
      </c>
      <c r="AK6" s="111" t="s">
        <v>24</v>
      </c>
      <c r="AL6" s="111" t="s">
        <v>25</v>
      </c>
      <c r="AM6" s="111"/>
      <c r="AN6" s="111" t="s">
        <v>26</v>
      </c>
      <c r="AO6" s="111"/>
    </row>
    <row r="7" spans="1:41" ht="24.75" customHeight="1" x14ac:dyDescent="0.2">
      <c r="A7" s="616" t="s">
        <v>27</v>
      </c>
      <c r="B7" s="617"/>
      <c r="C7" s="622">
        <v>44196</v>
      </c>
      <c r="D7" s="619"/>
      <c r="E7" s="619"/>
      <c r="F7" s="617"/>
      <c r="G7" s="620"/>
      <c r="H7" s="619"/>
      <c r="I7" s="619"/>
      <c r="J7" s="619"/>
      <c r="K7" s="619"/>
      <c r="L7" s="617"/>
      <c r="M7" s="621" t="s">
        <v>28</v>
      </c>
      <c r="N7" s="619"/>
      <c r="O7" s="619"/>
      <c r="P7" s="619"/>
      <c r="Q7" s="619"/>
      <c r="R7" s="619"/>
      <c r="S7" s="619"/>
      <c r="T7" s="619"/>
      <c r="U7" s="619"/>
      <c r="V7" s="617"/>
      <c r="W7" s="113" t="s">
        <v>29</v>
      </c>
      <c r="X7" s="114" t="s">
        <v>33</v>
      </c>
      <c r="Y7" s="115" t="s">
        <v>30</v>
      </c>
      <c r="Z7" s="724"/>
      <c r="AA7" s="617"/>
      <c r="AB7" s="113" t="s">
        <v>31</v>
      </c>
      <c r="AC7" s="116"/>
      <c r="AD7" s="148" t="s">
        <v>32</v>
      </c>
      <c r="AE7" s="149"/>
      <c r="AF7" s="728"/>
      <c r="AG7" s="699"/>
      <c r="AH7" s="111" t="s">
        <v>34</v>
      </c>
      <c r="AI7" s="111" t="s">
        <v>35</v>
      </c>
      <c r="AJ7" s="111" t="s">
        <v>36</v>
      </c>
      <c r="AK7" s="111"/>
      <c r="AL7" s="111"/>
      <c r="AM7" s="111"/>
      <c r="AN7" s="111" t="s">
        <v>37</v>
      </c>
      <c r="AO7" s="111"/>
    </row>
    <row r="8" spans="1:41" ht="12.75" customHeight="1" x14ac:dyDescent="0.2">
      <c r="A8" s="623" t="s">
        <v>38</v>
      </c>
      <c r="B8" s="619"/>
      <c r="C8" s="619"/>
      <c r="D8" s="619"/>
      <c r="E8" s="619"/>
      <c r="F8" s="617"/>
      <c r="G8" s="623" t="s">
        <v>39</v>
      </c>
      <c r="H8" s="619"/>
      <c r="I8" s="619"/>
      <c r="J8" s="619"/>
      <c r="K8" s="619"/>
      <c r="L8" s="619"/>
      <c r="M8" s="619"/>
      <c r="N8" s="619"/>
      <c r="O8" s="619"/>
      <c r="P8" s="619"/>
      <c r="Q8" s="619"/>
      <c r="R8" s="619"/>
      <c r="S8" s="619"/>
      <c r="T8" s="619"/>
      <c r="U8" s="619"/>
      <c r="V8" s="619"/>
      <c r="W8" s="619"/>
      <c r="X8" s="619"/>
      <c r="Y8" s="619"/>
      <c r="Z8" s="619"/>
      <c r="AA8" s="619"/>
      <c r="AB8" s="617"/>
      <c r="AC8" s="624" t="s">
        <v>40</v>
      </c>
      <c r="AD8" s="730" t="s">
        <v>41</v>
      </c>
      <c r="AE8" s="698"/>
      <c r="AF8" s="698"/>
      <c r="AG8" s="699"/>
      <c r="AH8" s="111" t="s">
        <v>42</v>
      </c>
      <c r="AI8" s="111" t="s">
        <v>43</v>
      </c>
      <c r="AJ8" s="111"/>
      <c r="AK8" s="111"/>
      <c r="AL8" s="111"/>
      <c r="AM8" s="111"/>
      <c r="AN8" s="111" t="s">
        <v>44</v>
      </c>
      <c r="AO8" s="111"/>
    </row>
    <row r="9" spans="1:41" ht="14.25" customHeight="1" x14ac:dyDescent="0.2">
      <c r="A9" s="632" t="s">
        <v>45</v>
      </c>
      <c r="B9" s="632" t="s">
        <v>46</v>
      </c>
      <c r="C9" s="632" t="s">
        <v>47</v>
      </c>
      <c r="D9" s="632" t="s">
        <v>2</v>
      </c>
      <c r="E9" s="632" t="s">
        <v>48</v>
      </c>
      <c r="F9" s="624" t="s">
        <v>49</v>
      </c>
      <c r="G9" s="623" t="s">
        <v>50</v>
      </c>
      <c r="H9" s="619"/>
      <c r="I9" s="619"/>
      <c r="J9" s="617"/>
      <c r="K9" s="623" t="s">
        <v>51</v>
      </c>
      <c r="L9" s="619"/>
      <c r="M9" s="619"/>
      <c r="N9" s="619"/>
      <c r="O9" s="619"/>
      <c r="P9" s="619"/>
      <c r="Q9" s="619"/>
      <c r="R9" s="619"/>
      <c r="S9" s="619"/>
      <c r="T9" s="617"/>
      <c r="U9" s="623" t="s">
        <v>52</v>
      </c>
      <c r="V9" s="619"/>
      <c r="W9" s="619"/>
      <c r="X9" s="619"/>
      <c r="Y9" s="619"/>
      <c r="Z9" s="619"/>
      <c r="AA9" s="619"/>
      <c r="AB9" s="617"/>
      <c r="AC9" s="625"/>
      <c r="AD9" s="628"/>
      <c r="AE9" s="629"/>
      <c r="AF9" s="629"/>
      <c r="AG9" s="731"/>
      <c r="AH9" s="111" t="s">
        <v>53</v>
      </c>
      <c r="AI9" s="111" t="s">
        <v>54</v>
      </c>
      <c r="AJ9" s="111" t="s">
        <v>55</v>
      </c>
      <c r="AK9" s="119"/>
      <c r="AL9" s="119"/>
      <c r="AM9" s="119"/>
      <c r="AN9" s="119"/>
      <c r="AO9" s="119"/>
    </row>
    <row r="10" spans="1:41" ht="20.25" customHeight="1" x14ac:dyDescent="0.2">
      <c r="A10" s="625"/>
      <c r="B10" s="625"/>
      <c r="C10" s="625"/>
      <c r="D10" s="625"/>
      <c r="E10" s="625"/>
      <c r="F10" s="625"/>
      <c r="G10" s="633" t="s">
        <v>56</v>
      </c>
      <c r="H10" s="631"/>
      <c r="I10" s="631"/>
      <c r="J10" s="634"/>
      <c r="K10" s="632" t="s">
        <v>57</v>
      </c>
      <c r="L10" s="624" t="s">
        <v>58</v>
      </c>
      <c r="M10" s="624" t="s">
        <v>59</v>
      </c>
      <c r="N10" s="624" t="s">
        <v>60</v>
      </c>
      <c r="O10" s="632" t="s">
        <v>61</v>
      </c>
      <c r="P10" s="641" t="s">
        <v>62</v>
      </c>
      <c r="Q10" s="632" t="s">
        <v>63</v>
      </c>
      <c r="R10" s="632" t="s">
        <v>64</v>
      </c>
      <c r="S10" s="632" t="s">
        <v>65</v>
      </c>
      <c r="T10" s="632" t="s">
        <v>66</v>
      </c>
      <c r="U10" s="641" t="s">
        <v>67</v>
      </c>
      <c r="V10" s="632" t="s">
        <v>68</v>
      </c>
      <c r="W10" s="632" t="s">
        <v>69</v>
      </c>
      <c r="X10" s="632" t="s">
        <v>70</v>
      </c>
      <c r="Y10" s="635" t="s">
        <v>71</v>
      </c>
      <c r="Z10" s="619"/>
      <c r="AA10" s="619"/>
      <c r="AB10" s="617"/>
      <c r="AC10" s="625"/>
      <c r="AD10" s="630"/>
      <c r="AE10" s="631"/>
      <c r="AF10" s="631"/>
      <c r="AG10" s="634"/>
      <c r="AH10" s="119" t="s">
        <v>72</v>
      </c>
      <c r="AI10" s="119" t="s">
        <v>73</v>
      </c>
      <c r="AJ10" s="119" t="s">
        <v>74</v>
      </c>
      <c r="AK10" s="119"/>
      <c r="AL10" s="119" t="s">
        <v>75</v>
      </c>
      <c r="AM10" s="119"/>
      <c r="AN10" s="119"/>
      <c r="AO10" s="111" t="s">
        <v>76</v>
      </c>
    </row>
    <row r="11" spans="1:41" ht="57.75" customHeight="1" x14ac:dyDescent="0.2">
      <c r="A11" s="625"/>
      <c r="B11" s="729"/>
      <c r="C11" s="625"/>
      <c r="D11" s="625"/>
      <c r="E11" s="625"/>
      <c r="F11" s="625"/>
      <c r="G11" s="120" t="s">
        <v>1</v>
      </c>
      <c r="H11" s="120" t="s">
        <v>0</v>
      </c>
      <c r="I11" s="120"/>
      <c r="J11" s="150" t="s">
        <v>77</v>
      </c>
      <c r="K11" s="729"/>
      <c r="L11" s="625"/>
      <c r="M11" s="625"/>
      <c r="N11" s="625"/>
      <c r="O11" s="625"/>
      <c r="P11" s="729"/>
      <c r="Q11" s="729"/>
      <c r="R11" s="729"/>
      <c r="S11" s="729"/>
      <c r="T11" s="729"/>
      <c r="U11" s="729"/>
      <c r="V11" s="729"/>
      <c r="W11" s="729"/>
      <c r="X11" s="729"/>
      <c r="Y11" s="151" t="s">
        <v>78</v>
      </c>
      <c r="Z11" s="151" t="s">
        <v>79</v>
      </c>
      <c r="AA11" s="152" t="s">
        <v>80</v>
      </c>
      <c r="AB11" s="152" t="s">
        <v>81</v>
      </c>
      <c r="AC11" s="729"/>
      <c r="AD11" s="153" t="s">
        <v>82</v>
      </c>
      <c r="AE11" s="153" t="s">
        <v>83</v>
      </c>
      <c r="AF11" s="153" t="s">
        <v>84</v>
      </c>
      <c r="AG11" s="154" t="s">
        <v>85</v>
      </c>
      <c r="AH11" s="119" t="s">
        <v>86</v>
      </c>
      <c r="AI11" s="119" t="s">
        <v>8</v>
      </c>
      <c r="AJ11" s="119"/>
      <c r="AK11" s="119"/>
      <c r="AL11" s="119" t="s">
        <v>87</v>
      </c>
      <c r="AM11" s="119"/>
      <c r="AN11" s="119"/>
      <c r="AO11" s="111" t="s">
        <v>88</v>
      </c>
    </row>
    <row r="12" spans="1:41" ht="43.5" customHeight="1" x14ac:dyDescent="0.2">
      <c r="A12" s="732" t="s">
        <v>395</v>
      </c>
      <c r="B12" s="735" t="s">
        <v>396</v>
      </c>
      <c r="C12" s="738" t="s">
        <v>397</v>
      </c>
      <c r="D12" s="739" t="s">
        <v>15</v>
      </c>
      <c r="E12" s="735" t="s">
        <v>398</v>
      </c>
      <c r="F12" s="735" t="s">
        <v>399</v>
      </c>
      <c r="G12" s="740" t="s">
        <v>9</v>
      </c>
      <c r="H12" s="740" t="s">
        <v>13</v>
      </c>
      <c r="I12" s="155" t="str">
        <f>CONCATENATE(G12,H12)</f>
        <v>IMPROBABLEMODERADO</v>
      </c>
      <c r="J12" s="747" t="str">
        <f>I13</f>
        <v>2. MODERADO</v>
      </c>
      <c r="K12" s="748" t="s">
        <v>400</v>
      </c>
      <c r="L12" s="156" t="s">
        <v>95</v>
      </c>
      <c r="M12" s="157" t="s">
        <v>3</v>
      </c>
      <c r="N12" s="158">
        <f>IF(M12="ASIGNADO",15,IF(M12="NO ASIGNADO",0,""))</f>
        <v>15</v>
      </c>
      <c r="O12" s="745">
        <f>SUM(N12:N18)</f>
        <v>100</v>
      </c>
      <c r="P12" s="746" t="s">
        <v>72</v>
      </c>
      <c r="Q12" s="749">
        <f>IF(Q15="DÉBIL",0,IF(Q15="MODERADO",50,IF(Q15="FUERTE",100,"")))</f>
        <v>100</v>
      </c>
      <c r="R12" s="763"/>
      <c r="S12" s="764" t="s">
        <v>96</v>
      </c>
      <c r="T12" s="764" t="s">
        <v>96</v>
      </c>
      <c r="U12" s="743" t="s">
        <v>88</v>
      </c>
      <c r="V12" s="740" t="s">
        <v>97</v>
      </c>
      <c r="W12" s="744">
        <v>2018</v>
      </c>
      <c r="X12" s="735" t="s">
        <v>401</v>
      </c>
      <c r="Y12" s="741" t="s">
        <v>402</v>
      </c>
      <c r="Z12" s="760">
        <v>44196</v>
      </c>
      <c r="AA12" s="761" t="s">
        <v>107</v>
      </c>
      <c r="AB12" s="741" t="s">
        <v>403</v>
      </c>
      <c r="AC12" s="762"/>
      <c r="AD12" s="735"/>
      <c r="AE12" s="753" t="s">
        <v>404</v>
      </c>
      <c r="AF12" s="741" t="s">
        <v>681</v>
      </c>
      <c r="AG12" s="741"/>
      <c r="AH12" s="111" t="s">
        <v>105</v>
      </c>
      <c r="AI12" s="111" t="s">
        <v>106</v>
      </c>
      <c r="AJ12" s="111" t="s">
        <v>13</v>
      </c>
      <c r="AK12" s="111" t="s">
        <v>76</v>
      </c>
      <c r="AL12" s="111" t="s">
        <v>13</v>
      </c>
      <c r="AM12" s="111"/>
      <c r="AN12" s="111" t="s">
        <v>107</v>
      </c>
      <c r="AO12" s="111" t="s">
        <v>108</v>
      </c>
    </row>
    <row r="13" spans="1:41" ht="51.75" customHeight="1" x14ac:dyDescent="0.2">
      <c r="A13" s="733"/>
      <c r="B13" s="736"/>
      <c r="C13" s="625"/>
      <c r="D13" s="625"/>
      <c r="E13" s="625"/>
      <c r="F13" s="625"/>
      <c r="G13" s="625"/>
      <c r="H13" s="625"/>
      <c r="I13" s="155"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2. MODERADO</v>
      </c>
      <c r="J13" s="625"/>
      <c r="K13" s="628"/>
      <c r="L13" s="156" t="s">
        <v>109</v>
      </c>
      <c r="M13" s="157" t="s">
        <v>11</v>
      </c>
      <c r="N13" s="158">
        <f>IF(M13="ADECUADO",15,IF(M13="INADECUADO",0,""))</f>
        <v>15</v>
      </c>
      <c r="O13" s="625"/>
      <c r="P13" s="731"/>
      <c r="Q13" s="625"/>
      <c r="R13" s="625"/>
      <c r="S13" s="729"/>
      <c r="T13" s="729"/>
      <c r="U13" s="625"/>
      <c r="V13" s="625"/>
      <c r="W13" s="625"/>
      <c r="X13" s="625"/>
      <c r="Y13" s="625"/>
      <c r="Z13" s="625"/>
      <c r="AA13" s="625"/>
      <c r="AB13" s="625"/>
      <c r="AC13" s="754"/>
      <c r="AD13" s="751"/>
      <c r="AE13" s="754"/>
      <c r="AF13" s="751"/>
      <c r="AG13" s="625"/>
      <c r="AH13" s="111" t="s">
        <v>96</v>
      </c>
      <c r="AI13" s="111" t="s">
        <v>110</v>
      </c>
      <c r="AJ13" s="111"/>
      <c r="AK13" s="111"/>
      <c r="AL13" s="111" t="s">
        <v>18</v>
      </c>
      <c r="AM13" s="111"/>
      <c r="AN13" s="111" t="s">
        <v>102</v>
      </c>
      <c r="AO13" s="111" t="s">
        <v>111</v>
      </c>
    </row>
    <row r="14" spans="1:41" ht="69.75" customHeight="1" x14ac:dyDescent="0.2">
      <c r="A14" s="733"/>
      <c r="B14" s="736"/>
      <c r="C14" s="625"/>
      <c r="D14" s="625"/>
      <c r="E14" s="729"/>
      <c r="F14" s="625"/>
      <c r="G14" s="625"/>
      <c r="H14" s="625"/>
      <c r="I14" s="155"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MODERADO</v>
      </c>
      <c r="J14" s="625"/>
      <c r="K14" s="628"/>
      <c r="L14" s="159" t="s">
        <v>112</v>
      </c>
      <c r="M14" s="157" t="s">
        <v>16</v>
      </c>
      <c r="N14" s="158">
        <f>IF(M14="OPORTUNA",15,IF(M14="INOPORTUNA",0,""))</f>
        <v>15</v>
      </c>
      <c r="O14" s="729"/>
      <c r="P14" s="731"/>
      <c r="Q14" s="729"/>
      <c r="R14" s="625"/>
      <c r="S14" s="160" t="s">
        <v>113</v>
      </c>
      <c r="T14" s="160" t="s">
        <v>114</v>
      </c>
      <c r="U14" s="625"/>
      <c r="V14" s="625"/>
      <c r="W14" s="625"/>
      <c r="X14" s="625"/>
      <c r="Y14" s="625"/>
      <c r="Z14" s="625"/>
      <c r="AA14" s="625"/>
      <c r="AB14" s="625"/>
      <c r="AC14" s="754"/>
      <c r="AD14" s="751"/>
      <c r="AE14" s="754"/>
      <c r="AF14" s="752"/>
      <c r="AG14" s="625"/>
      <c r="AH14" s="111" t="s">
        <v>115</v>
      </c>
      <c r="AI14" s="111" t="s">
        <v>97</v>
      </c>
      <c r="AJ14" s="111" t="s">
        <v>116</v>
      </c>
      <c r="AK14" s="111" t="s">
        <v>117</v>
      </c>
      <c r="AL14" s="111" t="s">
        <v>24</v>
      </c>
      <c r="AM14" s="111"/>
      <c r="AN14" s="111"/>
      <c r="AO14" s="111" t="s">
        <v>118</v>
      </c>
    </row>
    <row r="15" spans="1:41" ht="84" customHeight="1" x14ac:dyDescent="0.2">
      <c r="A15" s="733"/>
      <c r="B15" s="736"/>
      <c r="C15" s="625"/>
      <c r="D15" s="625"/>
      <c r="E15" s="161" t="s">
        <v>119</v>
      </c>
      <c r="F15" s="625"/>
      <c r="G15" s="625"/>
      <c r="H15" s="625"/>
      <c r="I15" s="155"/>
      <c r="J15" s="625"/>
      <c r="K15" s="628"/>
      <c r="L15" s="156" t="s">
        <v>120</v>
      </c>
      <c r="M15" s="162" t="s">
        <v>121</v>
      </c>
      <c r="N15" s="158">
        <f>IF(M15="PREVENIR",15,IF(M15="DETECTAR",10,IF(M15="NO ES UN CONTROL",0,"")))</f>
        <v>15</v>
      </c>
      <c r="O15" s="739" t="str">
        <f>IF(O12&lt;86,"DÉBIL",IF(O12&lt;96,"MODERADO",IF(O12&lt;101,"FUERTE","")))</f>
        <v>FUERTE</v>
      </c>
      <c r="P15" s="731"/>
      <c r="Q15" s="756" t="str">
        <f>IF(AND(O15="FUERTE",P12="FUERTE (SIEMPRE SE EJECUTA)"),"FUERTE",IF(OR(O15="DÉBIL",P12="DÉBIL (NO SE EJECUTA)"),"DÉBIL",IF(OR(O15="MODERADO",P12="MODERADO (ALGUNAS VECES)"),"MODERADO")))</f>
        <v>FUERTE</v>
      </c>
      <c r="R15" s="757" t="str">
        <f>IF(AND(O15="FUERTE",P12="FUERTE (SIEMPRE SE EJECUTA)"),"NO","SÍ")</f>
        <v>NO</v>
      </c>
      <c r="S15" s="758">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758">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15" s="625"/>
      <c r="V15" s="625"/>
      <c r="W15" s="625"/>
      <c r="X15" s="625"/>
      <c r="Y15" s="625"/>
      <c r="Z15" s="729"/>
      <c r="AA15" s="625"/>
      <c r="AB15" s="625"/>
      <c r="AC15" s="754"/>
      <c r="AD15" s="751"/>
      <c r="AE15" s="754"/>
      <c r="AF15" s="759" t="s">
        <v>682</v>
      </c>
      <c r="AG15" s="625"/>
      <c r="AH15" s="111" t="s">
        <v>96</v>
      </c>
      <c r="AI15" s="111"/>
      <c r="AJ15" s="111"/>
      <c r="AK15" s="111"/>
      <c r="AL15" s="111"/>
      <c r="AM15" s="111"/>
      <c r="AN15" s="111"/>
      <c r="AO15" s="111" t="s">
        <v>122</v>
      </c>
    </row>
    <row r="16" spans="1:41" ht="55.5" customHeight="1" x14ac:dyDescent="0.2">
      <c r="A16" s="733"/>
      <c r="B16" s="736"/>
      <c r="C16" s="625"/>
      <c r="D16" s="625"/>
      <c r="E16" s="735" t="s">
        <v>405</v>
      </c>
      <c r="F16" s="625"/>
      <c r="G16" s="625"/>
      <c r="H16" s="625"/>
      <c r="I16" s="155"/>
      <c r="J16" s="625"/>
      <c r="K16" s="628"/>
      <c r="L16" s="156" t="s">
        <v>124</v>
      </c>
      <c r="M16" s="157" t="s">
        <v>34</v>
      </c>
      <c r="N16" s="158">
        <f>IF(M16="CONFIABLE",15,IF(M16="NO CONFIABLE",0,""))</f>
        <v>15</v>
      </c>
      <c r="O16" s="625"/>
      <c r="P16" s="731"/>
      <c r="Q16" s="625"/>
      <c r="R16" s="625"/>
      <c r="S16" s="625"/>
      <c r="T16" s="625"/>
      <c r="U16" s="625"/>
      <c r="V16" s="625"/>
      <c r="W16" s="625"/>
      <c r="X16" s="625"/>
      <c r="Y16" s="625"/>
      <c r="Z16" s="161" t="s">
        <v>125</v>
      </c>
      <c r="AA16" s="625"/>
      <c r="AB16" s="625"/>
      <c r="AC16" s="754"/>
      <c r="AD16" s="751"/>
      <c r="AE16" s="754"/>
      <c r="AF16" s="751"/>
      <c r="AG16" s="625"/>
      <c r="AH16" s="111" t="s">
        <v>126</v>
      </c>
      <c r="AI16" s="111"/>
      <c r="AJ16" s="111" t="s">
        <v>21</v>
      </c>
      <c r="AK16" s="111" t="s">
        <v>121</v>
      </c>
      <c r="AL16" s="111" t="s">
        <v>22</v>
      </c>
      <c r="AM16" s="111"/>
      <c r="AN16" s="111"/>
      <c r="AO16" s="111" t="s">
        <v>127</v>
      </c>
    </row>
    <row r="17" spans="1:41" ht="66.75" customHeight="1" x14ac:dyDescent="0.2">
      <c r="A17" s="733"/>
      <c r="B17" s="736"/>
      <c r="C17" s="625"/>
      <c r="D17" s="625"/>
      <c r="E17" s="625"/>
      <c r="F17" s="625"/>
      <c r="G17" s="625"/>
      <c r="H17" s="625"/>
      <c r="I17" s="155"/>
      <c r="J17" s="625"/>
      <c r="K17" s="628"/>
      <c r="L17" s="156" t="s">
        <v>128</v>
      </c>
      <c r="M17" s="157" t="s">
        <v>42</v>
      </c>
      <c r="N17" s="158">
        <f>IF(M17="SE INVESTIGAN Y SE RESUELVEN OPORTUNAMENTE",15,IF(M17="NO SE INVESTIGAN Y SE RESUELVEN OPORTUNAMENTE",0,""))</f>
        <v>15</v>
      </c>
      <c r="O17" s="625"/>
      <c r="P17" s="731"/>
      <c r="Q17" s="625"/>
      <c r="R17" s="625"/>
      <c r="S17" s="625"/>
      <c r="T17" s="625"/>
      <c r="U17" s="625"/>
      <c r="V17" s="625"/>
      <c r="W17" s="625"/>
      <c r="X17" s="625"/>
      <c r="Y17" s="625"/>
      <c r="Z17" s="741" t="s">
        <v>406</v>
      </c>
      <c r="AA17" s="625"/>
      <c r="AB17" s="625"/>
      <c r="AC17" s="754"/>
      <c r="AD17" s="751"/>
      <c r="AE17" s="754"/>
      <c r="AF17" s="751"/>
      <c r="AG17" s="625"/>
      <c r="AH17" s="111" t="s">
        <v>110</v>
      </c>
      <c r="AI17" s="111"/>
      <c r="AJ17" s="111"/>
      <c r="AK17" s="111"/>
      <c r="AL17" s="111"/>
      <c r="AM17" s="111"/>
      <c r="AN17" s="111"/>
      <c r="AO17" s="111" t="s">
        <v>130</v>
      </c>
    </row>
    <row r="18" spans="1:41" ht="60.75" customHeight="1" x14ac:dyDescent="0.2">
      <c r="A18" s="733"/>
      <c r="B18" s="737"/>
      <c r="C18" s="729"/>
      <c r="D18" s="729"/>
      <c r="E18" s="729"/>
      <c r="F18" s="729"/>
      <c r="G18" s="729"/>
      <c r="H18" s="729"/>
      <c r="I18" s="155"/>
      <c r="J18" s="625"/>
      <c r="K18" s="630"/>
      <c r="L18" s="156" t="s">
        <v>131</v>
      </c>
      <c r="M18" s="157" t="s">
        <v>53</v>
      </c>
      <c r="N18" s="158">
        <f>IF(M18="COMPLETA",10,IF(M18="INCOMPLETA",5,IF(M18="NO EXISTE",0,"")))</f>
        <v>10</v>
      </c>
      <c r="O18" s="729"/>
      <c r="P18" s="634"/>
      <c r="Q18" s="625"/>
      <c r="R18" s="729"/>
      <c r="S18" s="625"/>
      <c r="T18" s="625"/>
      <c r="U18" s="729"/>
      <c r="V18" s="625"/>
      <c r="W18" s="729"/>
      <c r="X18" s="729"/>
      <c r="Y18" s="729"/>
      <c r="Z18" s="729"/>
      <c r="AA18" s="729"/>
      <c r="AB18" s="729"/>
      <c r="AC18" s="755"/>
      <c r="AD18" s="752"/>
      <c r="AE18" s="755"/>
      <c r="AF18" s="752"/>
      <c r="AG18" s="729"/>
      <c r="AH18" s="111"/>
      <c r="AI18" s="111"/>
      <c r="AJ18" s="111"/>
      <c r="AK18" s="111"/>
      <c r="AL18" s="111"/>
      <c r="AM18" s="111"/>
      <c r="AN18" s="111"/>
      <c r="AO18" s="111" t="s">
        <v>132</v>
      </c>
    </row>
    <row r="19" spans="1:41" ht="40.5" customHeight="1" x14ac:dyDescent="0.2">
      <c r="A19" s="733"/>
      <c r="B19" s="735" t="s">
        <v>396</v>
      </c>
      <c r="C19" s="742" t="s">
        <v>407</v>
      </c>
      <c r="D19" s="739" t="s">
        <v>15</v>
      </c>
      <c r="E19" s="741" t="s">
        <v>408</v>
      </c>
      <c r="F19" s="741" t="s">
        <v>409</v>
      </c>
      <c r="G19" s="740" t="s">
        <v>9</v>
      </c>
      <c r="H19" s="740" t="s">
        <v>87</v>
      </c>
      <c r="I19" s="155" t="str">
        <f>CONCATENATE(G19,H19)</f>
        <v>IMPROBABLEMENOR</v>
      </c>
      <c r="J19" s="747" t="str">
        <f>I20</f>
        <v>4. BAJO</v>
      </c>
      <c r="K19" s="768" t="s">
        <v>410</v>
      </c>
      <c r="L19" s="156" t="s">
        <v>95</v>
      </c>
      <c r="M19" s="157" t="s">
        <v>3</v>
      </c>
      <c r="N19" s="158">
        <f>IF(M19="ASIGNADO",15,IF(M19="NO ASIGNADO",0,""))</f>
        <v>15</v>
      </c>
      <c r="O19" s="745">
        <f>SUM(N19:N25)</f>
        <v>100</v>
      </c>
      <c r="P19" s="746" t="s">
        <v>72</v>
      </c>
      <c r="Q19" s="749">
        <f>IF(Q22="DÉBIL",0,IF(Q22="MODERADO",50,IF(Q22="FUERTE",100,"")))</f>
        <v>100</v>
      </c>
      <c r="R19" s="763"/>
      <c r="S19" s="764" t="s">
        <v>96</v>
      </c>
      <c r="T19" s="764" t="s">
        <v>96</v>
      </c>
      <c r="U19" s="743" t="s">
        <v>88</v>
      </c>
      <c r="V19" s="740" t="s">
        <v>97</v>
      </c>
      <c r="W19" s="744">
        <v>2018</v>
      </c>
      <c r="X19" s="741" t="s">
        <v>411</v>
      </c>
      <c r="Y19" s="735" t="s">
        <v>412</v>
      </c>
      <c r="Z19" s="760">
        <v>44196</v>
      </c>
      <c r="AA19" s="761" t="s">
        <v>107</v>
      </c>
      <c r="AB19" s="741" t="s">
        <v>413</v>
      </c>
      <c r="AC19" s="762"/>
      <c r="AD19" s="735"/>
      <c r="AE19" s="741" t="s">
        <v>414</v>
      </c>
      <c r="AF19" s="750" t="s">
        <v>683</v>
      </c>
      <c r="AG19" s="741"/>
      <c r="AH19" s="111" t="s">
        <v>105</v>
      </c>
      <c r="AI19" s="111" t="s">
        <v>106</v>
      </c>
      <c r="AJ19" s="111" t="s">
        <v>13</v>
      </c>
      <c r="AK19" s="111" t="s">
        <v>76</v>
      </c>
      <c r="AL19" s="111" t="s">
        <v>13</v>
      </c>
      <c r="AM19" s="111"/>
      <c r="AN19" s="111" t="s">
        <v>107</v>
      </c>
      <c r="AO19" s="111" t="s">
        <v>108</v>
      </c>
    </row>
    <row r="20" spans="1:41" ht="60" customHeight="1" x14ac:dyDescent="0.2">
      <c r="A20" s="733"/>
      <c r="B20" s="736"/>
      <c r="C20" s="625"/>
      <c r="D20" s="625"/>
      <c r="E20" s="625"/>
      <c r="F20" s="625"/>
      <c r="G20" s="625"/>
      <c r="H20" s="625"/>
      <c r="I20" s="155"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4. BAJO</v>
      </c>
      <c r="J20" s="625"/>
      <c r="K20" s="628"/>
      <c r="L20" s="156" t="s">
        <v>109</v>
      </c>
      <c r="M20" s="157" t="s">
        <v>11</v>
      </c>
      <c r="N20" s="158">
        <f>IF(M20="ADECUADO",15,IF(M20="INADECUADO",0,""))</f>
        <v>15</v>
      </c>
      <c r="O20" s="625"/>
      <c r="P20" s="731"/>
      <c r="Q20" s="625"/>
      <c r="R20" s="625"/>
      <c r="S20" s="729"/>
      <c r="T20" s="729"/>
      <c r="U20" s="625"/>
      <c r="V20" s="625"/>
      <c r="W20" s="625"/>
      <c r="X20" s="625"/>
      <c r="Y20" s="766"/>
      <c r="Z20" s="625"/>
      <c r="AA20" s="625"/>
      <c r="AB20" s="625"/>
      <c r="AC20" s="754"/>
      <c r="AD20" s="625"/>
      <c r="AE20" s="625"/>
      <c r="AF20" s="625"/>
      <c r="AG20" s="625"/>
      <c r="AH20" s="111" t="s">
        <v>96</v>
      </c>
      <c r="AI20" s="111" t="s">
        <v>110</v>
      </c>
      <c r="AJ20" s="111"/>
      <c r="AK20" s="111"/>
      <c r="AL20" s="111" t="s">
        <v>18</v>
      </c>
      <c r="AM20" s="111"/>
      <c r="AN20" s="111" t="s">
        <v>102</v>
      </c>
      <c r="AO20" s="111" t="s">
        <v>111</v>
      </c>
    </row>
    <row r="21" spans="1:41" ht="69.75" customHeight="1" x14ac:dyDescent="0.2">
      <c r="A21" s="733"/>
      <c r="B21" s="736"/>
      <c r="C21" s="625"/>
      <c r="D21" s="625"/>
      <c r="E21" s="729"/>
      <c r="F21" s="625"/>
      <c r="G21" s="625"/>
      <c r="H21" s="625"/>
      <c r="I21" s="155"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BAJO</v>
      </c>
      <c r="J21" s="625"/>
      <c r="K21" s="628"/>
      <c r="L21" s="159" t="s">
        <v>112</v>
      </c>
      <c r="M21" s="157" t="s">
        <v>16</v>
      </c>
      <c r="N21" s="158">
        <f>IF(M21="OPORTUNA",15,IF(M21="INOPORTUNA",0,""))</f>
        <v>15</v>
      </c>
      <c r="O21" s="729"/>
      <c r="P21" s="731"/>
      <c r="Q21" s="729"/>
      <c r="R21" s="625"/>
      <c r="S21" s="160" t="s">
        <v>113</v>
      </c>
      <c r="T21" s="160" t="s">
        <v>114</v>
      </c>
      <c r="U21" s="625"/>
      <c r="V21" s="625"/>
      <c r="W21" s="625"/>
      <c r="X21" s="625"/>
      <c r="Y21" s="766"/>
      <c r="Z21" s="625"/>
      <c r="AA21" s="625"/>
      <c r="AB21" s="625"/>
      <c r="AC21" s="754"/>
      <c r="AD21" s="625"/>
      <c r="AE21" s="625"/>
      <c r="AF21" s="729"/>
      <c r="AG21" s="625"/>
      <c r="AH21" s="111" t="s">
        <v>115</v>
      </c>
      <c r="AI21" s="111" t="s">
        <v>97</v>
      </c>
      <c r="AJ21" s="111" t="s">
        <v>116</v>
      </c>
      <c r="AK21" s="111" t="s">
        <v>117</v>
      </c>
      <c r="AL21" s="111" t="s">
        <v>24</v>
      </c>
      <c r="AM21" s="111"/>
      <c r="AN21" s="111"/>
      <c r="AO21" s="111" t="s">
        <v>118</v>
      </c>
    </row>
    <row r="22" spans="1:41" ht="84" customHeight="1" x14ac:dyDescent="0.2">
      <c r="A22" s="733"/>
      <c r="B22" s="736"/>
      <c r="C22" s="625"/>
      <c r="D22" s="625"/>
      <c r="E22" s="161" t="s">
        <v>119</v>
      </c>
      <c r="F22" s="625"/>
      <c r="G22" s="625"/>
      <c r="H22" s="625"/>
      <c r="I22" s="155"/>
      <c r="J22" s="625"/>
      <c r="K22" s="628"/>
      <c r="L22" s="156" t="s">
        <v>120</v>
      </c>
      <c r="M22" s="157" t="s">
        <v>121</v>
      </c>
      <c r="N22" s="158">
        <f>IF(M22="PREVENIR",15,IF(M22="DETECTAR",10,IF(M22="NO ES UN CONTROL",0,"")))</f>
        <v>15</v>
      </c>
      <c r="O22" s="739" t="str">
        <f>IF(O19&lt;86,"DÉBIL",IF(O19&lt;96,"MODERADO",IF(O19&lt;101,"FUERTE","")))</f>
        <v>FUERTE</v>
      </c>
      <c r="P22" s="731"/>
      <c r="Q22" s="756" t="str">
        <f>IF(AND(O22="FUERTE",P19="FUERTE (SIEMPRE SE EJECUTA)"),"FUERTE",IF(OR(O22="DÉBIL",P19="DÉBIL (NO SE EJECUTA)"),"DÉBIL",IF(OR(O22="MODERADO",P19="MODERADO (ALGUNAS VECES)"),"MODERADO")))</f>
        <v>FUERTE</v>
      </c>
      <c r="R22" s="757" t="str">
        <f>IF(AND(O22="FUERTE",P19="FUERTE (SIEMPRE SE EJECUTA)"),"NO","SÍ")</f>
        <v>NO</v>
      </c>
      <c r="S22" s="758">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758">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2</v>
      </c>
      <c r="U22" s="625"/>
      <c r="V22" s="625"/>
      <c r="W22" s="625"/>
      <c r="X22" s="625"/>
      <c r="Y22" s="766"/>
      <c r="Z22" s="729"/>
      <c r="AA22" s="625"/>
      <c r="AB22" s="625"/>
      <c r="AC22" s="754"/>
      <c r="AD22" s="625"/>
      <c r="AE22" s="625"/>
      <c r="AF22" s="765" t="s">
        <v>684</v>
      </c>
      <c r="AG22" s="625"/>
      <c r="AH22" s="111" t="s">
        <v>96</v>
      </c>
      <c r="AI22" s="111"/>
      <c r="AJ22" s="111"/>
      <c r="AK22" s="111"/>
      <c r="AL22" s="111"/>
      <c r="AM22" s="111"/>
      <c r="AN22" s="111"/>
      <c r="AO22" s="111" t="s">
        <v>122</v>
      </c>
    </row>
    <row r="23" spans="1:41" ht="55.5" customHeight="1" x14ac:dyDescent="0.2">
      <c r="A23" s="733"/>
      <c r="B23" s="736"/>
      <c r="C23" s="625"/>
      <c r="D23" s="625"/>
      <c r="E23" s="741" t="s">
        <v>415</v>
      </c>
      <c r="F23" s="625"/>
      <c r="G23" s="625"/>
      <c r="H23" s="625"/>
      <c r="I23" s="155"/>
      <c r="J23" s="625"/>
      <c r="K23" s="628"/>
      <c r="L23" s="156" t="s">
        <v>124</v>
      </c>
      <c r="M23" s="157" t="s">
        <v>34</v>
      </c>
      <c r="N23" s="158">
        <f>IF(M23="CONFIABLE",15,IF(M23="NO CONFIABLE",0,""))</f>
        <v>15</v>
      </c>
      <c r="O23" s="625"/>
      <c r="P23" s="731"/>
      <c r="Q23" s="625"/>
      <c r="R23" s="625"/>
      <c r="S23" s="625"/>
      <c r="T23" s="625"/>
      <c r="U23" s="625"/>
      <c r="V23" s="625"/>
      <c r="W23" s="625"/>
      <c r="X23" s="625"/>
      <c r="Y23" s="766"/>
      <c r="Z23" s="161" t="s">
        <v>125</v>
      </c>
      <c r="AA23" s="625"/>
      <c r="AB23" s="625"/>
      <c r="AC23" s="754"/>
      <c r="AD23" s="625"/>
      <c r="AE23" s="625"/>
      <c r="AF23" s="625"/>
      <c r="AG23" s="625"/>
      <c r="AH23" s="111" t="s">
        <v>126</v>
      </c>
      <c r="AI23" s="111"/>
      <c r="AJ23" s="111" t="s">
        <v>21</v>
      </c>
      <c r="AK23" s="111" t="s">
        <v>121</v>
      </c>
      <c r="AL23" s="111" t="s">
        <v>22</v>
      </c>
      <c r="AM23" s="111"/>
      <c r="AN23" s="111"/>
      <c r="AO23" s="111" t="s">
        <v>127</v>
      </c>
    </row>
    <row r="24" spans="1:41" ht="66.75" customHeight="1" x14ac:dyDescent="0.2">
      <c r="A24" s="733"/>
      <c r="B24" s="736"/>
      <c r="C24" s="625"/>
      <c r="D24" s="625"/>
      <c r="E24" s="625"/>
      <c r="F24" s="625"/>
      <c r="G24" s="625"/>
      <c r="H24" s="625"/>
      <c r="I24" s="155"/>
      <c r="J24" s="625"/>
      <c r="K24" s="628"/>
      <c r="L24" s="156" t="s">
        <v>128</v>
      </c>
      <c r="M24" s="157" t="s">
        <v>42</v>
      </c>
      <c r="N24" s="158">
        <f>IF(M24="SE INVESTIGAN Y SE RESUELVEN OPORTUNAMENTE",15,IF(M24="NO SE INVESTIGAN Y SE RESUELVEN OPORTUNAMENTE",0,""))</f>
        <v>15</v>
      </c>
      <c r="O24" s="625"/>
      <c r="P24" s="731"/>
      <c r="Q24" s="625"/>
      <c r="R24" s="625"/>
      <c r="S24" s="625"/>
      <c r="T24" s="625"/>
      <c r="U24" s="625"/>
      <c r="V24" s="625"/>
      <c r="W24" s="625"/>
      <c r="X24" s="625"/>
      <c r="Y24" s="766"/>
      <c r="Z24" s="759" t="s">
        <v>416</v>
      </c>
      <c r="AA24" s="625"/>
      <c r="AB24" s="625"/>
      <c r="AC24" s="754"/>
      <c r="AD24" s="625"/>
      <c r="AE24" s="625"/>
      <c r="AF24" s="625"/>
      <c r="AG24" s="625"/>
      <c r="AH24" s="111" t="s">
        <v>110</v>
      </c>
      <c r="AI24" s="111"/>
      <c r="AJ24" s="111"/>
      <c r="AK24" s="111"/>
      <c r="AL24" s="111"/>
      <c r="AM24" s="111"/>
      <c r="AN24" s="111"/>
      <c r="AO24" s="111" t="s">
        <v>130</v>
      </c>
    </row>
    <row r="25" spans="1:41" ht="60.75" customHeight="1" x14ac:dyDescent="0.2">
      <c r="A25" s="733"/>
      <c r="B25" s="737"/>
      <c r="C25" s="729"/>
      <c r="D25" s="729"/>
      <c r="E25" s="729"/>
      <c r="F25" s="729"/>
      <c r="G25" s="729"/>
      <c r="H25" s="729"/>
      <c r="I25" s="155"/>
      <c r="J25" s="625"/>
      <c r="K25" s="630"/>
      <c r="L25" s="156" t="s">
        <v>131</v>
      </c>
      <c r="M25" s="157" t="s">
        <v>53</v>
      </c>
      <c r="N25" s="158">
        <f>IF(M25="COMPLETA",10,IF(M25="INCOMPLETA",5,IF(M25="NO EXISTE",0,"")))</f>
        <v>10</v>
      </c>
      <c r="O25" s="729"/>
      <c r="P25" s="634"/>
      <c r="Q25" s="625"/>
      <c r="R25" s="729"/>
      <c r="S25" s="625"/>
      <c r="T25" s="625"/>
      <c r="U25" s="729"/>
      <c r="V25" s="625"/>
      <c r="W25" s="729"/>
      <c r="X25" s="729"/>
      <c r="Y25" s="767"/>
      <c r="Z25" s="729"/>
      <c r="AA25" s="729"/>
      <c r="AB25" s="729"/>
      <c r="AC25" s="755"/>
      <c r="AD25" s="729"/>
      <c r="AE25" s="729"/>
      <c r="AF25" s="729"/>
      <c r="AG25" s="729"/>
      <c r="AH25" s="111"/>
      <c r="AI25" s="111"/>
      <c r="AJ25" s="111"/>
      <c r="AK25" s="111"/>
      <c r="AL25" s="111"/>
      <c r="AM25" s="111"/>
      <c r="AN25" s="111"/>
      <c r="AO25" s="111" t="s">
        <v>132</v>
      </c>
    </row>
    <row r="26" spans="1:41" ht="45" customHeight="1" x14ac:dyDescent="0.2">
      <c r="A26" s="733"/>
      <c r="B26" s="735" t="s">
        <v>396</v>
      </c>
      <c r="C26" s="742" t="s">
        <v>417</v>
      </c>
      <c r="D26" s="739" t="s">
        <v>15</v>
      </c>
      <c r="E26" s="741" t="s">
        <v>418</v>
      </c>
      <c r="F26" s="741" t="s">
        <v>419</v>
      </c>
      <c r="G26" s="740" t="s">
        <v>9</v>
      </c>
      <c r="H26" s="740" t="s">
        <v>13</v>
      </c>
      <c r="I26" s="155" t="str">
        <f>CONCATENATE(G26,H26)</f>
        <v>IMPROBABLEMODERADO</v>
      </c>
      <c r="J26" s="747" t="str">
        <f>I27</f>
        <v>2. MODERADO</v>
      </c>
      <c r="K26" s="769" t="s">
        <v>420</v>
      </c>
      <c r="L26" s="156" t="s">
        <v>95</v>
      </c>
      <c r="M26" s="157" t="s">
        <v>3</v>
      </c>
      <c r="N26" s="158">
        <f>IF(M26="ASIGNADO",15,IF(M26="NO ASIGNADO",0,""))</f>
        <v>15</v>
      </c>
      <c r="O26" s="745">
        <f>SUM(N26:N32)</f>
        <v>100</v>
      </c>
      <c r="P26" s="746" t="s">
        <v>72</v>
      </c>
      <c r="Q26" s="749">
        <f>IF(Q29="DÉBIL",0,IF(Q29="MODERADO",50,IF(Q29="FUERTE",100,"")))</f>
        <v>100</v>
      </c>
      <c r="R26" s="763"/>
      <c r="S26" s="764" t="s">
        <v>96</v>
      </c>
      <c r="T26" s="764" t="s">
        <v>96</v>
      </c>
      <c r="U26" s="743" t="s">
        <v>88</v>
      </c>
      <c r="V26" s="740" t="s">
        <v>97</v>
      </c>
      <c r="W26" s="744">
        <v>2018</v>
      </c>
      <c r="X26" s="741" t="s">
        <v>421</v>
      </c>
      <c r="Y26" s="741" t="s">
        <v>422</v>
      </c>
      <c r="Z26" s="760">
        <v>44196</v>
      </c>
      <c r="AA26" s="761" t="s">
        <v>107</v>
      </c>
      <c r="AB26" s="741" t="s">
        <v>423</v>
      </c>
      <c r="AC26" s="762"/>
      <c r="AD26" s="735"/>
      <c r="AE26" s="741" t="s">
        <v>414</v>
      </c>
      <c r="AF26" s="759" t="s">
        <v>685</v>
      </c>
      <c r="AG26" s="741"/>
      <c r="AH26" s="111" t="s">
        <v>105</v>
      </c>
      <c r="AI26" s="111" t="s">
        <v>106</v>
      </c>
      <c r="AJ26" s="111" t="s">
        <v>13</v>
      </c>
      <c r="AK26" s="111" t="s">
        <v>76</v>
      </c>
      <c r="AL26" s="111" t="s">
        <v>13</v>
      </c>
      <c r="AM26" s="111"/>
      <c r="AN26" s="111" t="s">
        <v>107</v>
      </c>
      <c r="AO26" s="111" t="s">
        <v>108</v>
      </c>
    </row>
    <row r="27" spans="1:41" ht="51.75" customHeight="1" x14ac:dyDescent="0.2">
      <c r="A27" s="733"/>
      <c r="B27" s="736"/>
      <c r="C27" s="625"/>
      <c r="D27" s="625"/>
      <c r="E27" s="625"/>
      <c r="F27" s="625"/>
      <c r="G27" s="625"/>
      <c r="H27" s="625"/>
      <c r="I27" s="155"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2. MODERADO</v>
      </c>
      <c r="J27" s="625"/>
      <c r="K27" s="628"/>
      <c r="L27" s="156" t="s">
        <v>109</v>
      </c>
      <c r="M27" s="157" t="s">
        <v>11</v>
      </c>
      <c r="N27" s="158">
        <f>IF(M27="ADECUADO",15,IF(M27="INADECUADO",0,""))</f>
        <v>15</v>
      </c>
      <c r="O27" s="625"/>
      <c r="P27" s="731"/>
      <c r="Q27" s="625"/>
      <c r="R27" s="625"/>
      <c r="S27" s="729"/>
      <c r="T27" s="729"/>
      <c r="U27" s="625"/>
      <c r="V27" s="625"/>
      <c r="W27" s="625"/>
      <c r="X27" s="625"/>
      <c r="Y27" s="625"/>
      <c r="Z27" s="625"/>
      <c r="AA27" s="625"/>
      <c r="AB27" s="625"/>
      <c r="AC27" s="754"/>
      <c r="AD27" s="766"/>
      <c r="AE27" s="625"/>
      <c r="AF27" s="754"/>
      <c r="AG27" s="625"/>
      <c r="AH27" s="111" t="s">
        <v>96</v>
      </c>
      <c r="AI27" s="111" t="s">
        <v>110</v>
      </c>
      <c r="AJ27" s="111"/>
      <c r="AK27" s="111"/>
      <c r="AL27" s="111" t="s">
        <v>18</v>
      </c>
      <c r="AM27" s="111"/>
      <c r="AN27" s="111" t="s">
        <v>102</v>
      </c>
      <c r="AO27" s="111" t="s">
        <v>111</v>
      </c>
    </row>
    <row r="28" spans="1:41" ht="69.75" customHeight="1" x14ac:dyDescent="0.2">
      <c r="A28" s="733"/>
      <c r="B28" s="736"/>
      <c r="C28" s="625"/>
      <c r="D28" s="625"/>
      <c r="E28" s="729"/>
      <c r="F28" s="625"/>
      <c r="G28" s="625"/>
      <c r="H28" s="625"/>
      <c r="I28" s="155"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MODERADO</v>
      </c>
      <c r="J28" s="625"/>
      <c r="K28" s="628"/>
      <c r="L28" s="159" t="s">
        <v>112</v>
      </c>
      <c r="M28" s="157" t="s">
        <v>16</v>
      </c>
      <c r="N28" s="158">
        <f>IF(M28="OPORTUNA",15,IF(M28="INOPORTUNA",0,""))</f>
        <v>15</v>
      </c>
      <c r="O28" s="729"/>
      <c r="P28" s="731"/>
      <c r="Q28" s="729"/>
      <c r="R28" s="625"/>
      <c r="S28" s="160" t="s">
        <v>113</v>
      </c>
      <c r="T28" s="160" t="s">
        <v>114</v>
      </c>
      <c r="U28" s="625"/>
      <c r="V28" s="625"/>
      <c r="W28" s="625"/>
      <c r="X28" s="625"/>
      <c r="Y28" s="625"/>
      <c r="Z28" s="625"/>
      <c r="AA28" s="625"/>
      <c r="AB28" s="625"/>
      <c r="AC28" s="754"/>
      <c r="AD28" s="766"/>
      <c r="AE28" s="625"/>
      <c r="AF28" s="755"/>
      <c r="AG28" s="625"/>
      <c r="AH28" s="111" t="s">
        <v>115</v>
      </c>
      <c r="AI28" s="111" t="s">
        <v>97</v>
      </c>
      <c r="AJ28" s="111" t="s">
        <v>116</v>
      </c>
      <c r="AK28" s="111" t="s">
        <v>117</v>
      </c>
      <c r="AL28" s="111" t="s">
        <v>24</v>
      </c>
      <c r="AM28" s="111"/>
      <c r="AN28" s="111"/>
      <c r="AO28" s="111" t="s">
        <v>118</v>
      </c>
    </row>
    <row r="29" spans="1:41" ht="84" customHeight="1" x14ac:dyDescent="0.2">
      <c r="A29" s="733"/>
      <c r="B29" s="736"/>
      <c r="C29" s="625"/>
      <c r="D29" s="625"/>
      <c r="E29" s="161" t="s">
        <v>119</v>
      </c>
      <c r="F29" s="625"/>
      <c r="G29" s="625"/>
      <c r="H29" s="625"/>
      <c r="I29" s="155"/>
      <c r="J29" s="625"/>
      <c r="K29" s="628"/>
      <c r="L29" s="156" t="s">
        <v>120</v>
      </c>
      <c r="M29" s="157" t="s">
        <v>121</v>
      </c>
      <c r="N29" s="158">
        <f>IF(M29="PREVENIR",15,IF(M29="DETECTAR",10,IF(M29="NO ES UN CONTROL",0,"")))</f>
        <v>15</v>
      </c>
      <c r="O29" s="739" t="str">
        <f>IF(O26&lt;86,"DÉBIL",IF(O26&lt;96,"MODERADO",IF(O26&lt;101,"FUERTE","")))</f>
        <v>FUERTE</v>
      </c>
      <c r="P29" s="731"/>
      <c r="Q29" s="756" t="str">
        <f>IF(AND(O29="FUERTE",P26="FUERTE (SIEMPRE SE EJECUTA)"),"FUERTE",IF(OR(O29="DÉBIL",P26="DÉBIL (NO SE EJECUTA)"),"DÉBIL",IF(OR(O29="MODERADO",P26="MODERADO (ALGUNAS VECES)"),"MODERADO")))</f>
        <v>FUERTE</v>
      </c>
      <c r="R29" s="757" t="str">
        <f>IF(AND(O29="FUERTE",P26="FUERTE (SIEMPRE SE EJECUTA)"),"NO","SÍ")</f>
        <v>NO</v>
      </c>
      <c r="S29" s="758">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758">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625"/>
      <c r="V29" s="625"/>
      <c r="W29" s="625"/>
      <c r="X29" s="625"/>
      <c r="Y29" s="625"/>
      <c r="Z29" s="729"/>
      <c r="AA29" s="625"/>
      <c r="AB29" s="625"/>
      <c r="AC29" s="754"/>
      <c r="AD29" s="766"/>
      <c r="AE29" s="625"/>
      <c r="AF29" s="735" t="s">
        <v>686</v>
      </c>
      <c r="AG29" s="625"/>
      <c r="AH29" s="111" t="s">
        <v>96</v>
      </c>
      <c r="AI29" s="111"/>
      <c r="AJ29" s="111"/>
      <c r="AK29" s="111"/>
      <c r="AL29" s="111"/>
      <c r="AM29" s="111"/>
      <c r="AN29" s="111"/>
      <c r="AO29" s="111" t="s">
        <v>122</v>
      </c>
    </row>
    <row r="30" spans="1:41" ht="59.25" customHeight="1" x14ac:dyDescent="0.2">
      <c r="A30" s="733"/>
      <c r="B30" s="736"/>
      <c r="C30" s="625"/>
      <c r="D30" s="625"/>
      <c r="E30" s="741" t="s">
        <v>424</v>
      </c>
      <c r="F30" s="625"/>
      <c r="G30" s="625"/>
      <c r="H30" s="625"/>
      <c r="I30" s="155"/>
      <c r="J30" s="625"/>
      <c r="K30" s="628"/>
      <c r="L30" s="156" t="s">
        <v>124</v>
      </c>
      <c r="M30" s="157" t="s">
        <v>34</v>
      </c>
      <c r="N30" s="158">
        <f>IF(M30="CONFIABLE",15,IF(M30="NO CONFIABLE",0,""))</f>
        <v>15</v>
      </c>
      <c r="O30" s="625"/>
      <c r="P30" s="731"/>
      <c r="Q30" s="625"/>
      <c r="R30" s="625"/>
      <c r="S30" s="625"/>
      <c r="T30" s="625"/>
      <c r="U30" s="625"/>
      <c r="V30" s="625"/>
      <c r="W30" s="625"/>
      <c r="X30" s="625"/>
      <c r="Y30" s="625"/>
      <c r="Z30" s="161" t="s">
        <v>125</v>
      </c>
      <c r="AA30" s="625"/>
      <c r="AB30" s="625"/>
      <c r="AC30" s="754"/>
      <c r="AD30" s="766"/>
      <c r="AE30" s="625"/>
      <c r="AF30" s="754"/>
      <c r="AG30" s="625"/>
      <c r="AH30" s="111" t="s">
        <v>126</v>
      </c>
      <c r="AI30" s="111"/>
      <c r="AJ30" s="111" t="s">
        <v>21</v>
      </c>
      <c r="AK30" s="111" t="s">
        <v>121</v>
      </c>
      <c r="AL30" s="111" t="s">
        <v>22</v>
      </c>
      <c r="AM30" s="111"/>
      <c r="AN30" s="111"/>
      <c r="AO30" s="111" t="s">
        <v>127</v>
      </c>
    </row>
    <row r="31" spans="1:41" ht="66.75" customHeight="1" x14ac:dyDescent="0.2">
      <c r="A31" s="733"/>
      <c r="B31" s="736"/>
      <c r="C31" s="625"/>
      <c r="D31" s="625"/>
      <c r="E31" s="625"/>
      <c r="F31" s="625"/>
      <c r="G31" s="625"/>
      <c r="H31" s="625"/>
      <c r="I31" s="155"/>
      <c r="J31" s="625"/>
      <c r="K31" s="628"/>
      <c r="L31" s="156" t="s">
        <v>128</v>
      </c>
      <c r="M31" s="157" t="s">
        <v>42</v>
      </c>
      <c r="N31" s="158">
        <f>IF(M31="SE INVESTIGAN Y SE RESUELVEN OPORTUNAMENTE",15,IF(M31="NO SE INVESTIGAN Y SE RESUELVEN OPORTUNAMENTE",0,""))</f>
        <v>15</v>
      </c>
      <c r="O31" s="625"/>
      <c r="P31" s="731"/>
      <c r="Q31" s="625"/>
      <c r="R31" s="625"/>
      <c r="S31" s="625"/>
      <c r="T31" s="625"/>
      <c r="U31" s="625"/>
      <c r="V31" s="625"/>
      <c r="W31" s="625"/>
      <c r="X31" s="625"/>
      <c r="Y31" s="625"/>
      <c r="Z31" s="741" t="s">
        <v>425</v>
      </c>
      <c r="AA31" s="625"/>
      <c r="AB31" s="625"/>
      <c r="AC31" s="754"/>
      <c r="AD31" s="766"/>
      <c r="AE31" s="625"/>
      <c r="AF31" s="754"/>
      <c r="AG31" s="625"/>
      <c r="AH31" s="111" t="s">
        <v>110</v>
      </c>
      <c r="AI31" s="111"/>
      <c r="AJ31" s="111"/>
      <c r="AK31" s="111"/>
      <c r="AL31" s="111"/>
      <c r="AM31" s="111"/>
      <c r="AN31" s="111"/>
      <c r="AO31" s="111" t="s">
        <v>130</v>
      </c>
    </row>
    <row r="32" spans="1:41" ht="70.5" customHeight="1" x14ac:dyDescent="0.2">
      <c r="A32" s="733"/>
      <c r="B32" s="737"/>
      <c r="C32" s="729"/>
      <c r="D32" s="729"/>
      <c r="E32" s="729"/>
      <c r="F32" s="729"/>
      <c r="G32" s="729"/>
      <c r="H32" s="729"/>
      <c r="I32" s="155"/>
      <c r="J32" s="625"/>
      <c r="K32" s="630"/>
      <c r="L32" s="156" t="s">
        <v>131</v>
      </c>
      <c r="M32" s="157" t="s">
        <v>53</v>
      </c>
      <c r="N32" s="158">
        <f>IF(M32="COMPLETA",10,IF(M32="INCOMPLETA",5,IF(M32="NO EXISTE",0,"")))</f>
        <v>10</v>
      </c>
      <c r="O32" s="729"/>
      <c r="P32" s="634"/>
      <c r="Q32" s="625"/>
      <c r="R32" s="729"/>
      <c r="S32" s="625"/>
      <c r="T32" s="625"/>
      <c r="U32" s="729"/>
      <c r="V32" s="625"/>
      <c r="W32" s="729"/>
      <c r="X32" s="729"/>
      <c r="Y32" s="729"/>
      <c r="Z32" s="729"/>
      <c r="AA32" s="729"/>
      <c r="AB32" s="729"/>
      <c r="AC32" s="755"/>
      <c r="AD32" s="767"/>
      <c r="AE32" s="729"/>
      <c r="AF32" s="755"/>
      <c r="AG32" s="729"/>
      <c r="AH32" s="111"/>
      <c r="AI32" s="111"/>
      <c r="AJ32" s="111"/>
      <c r="AK32" s="111"/>
      <c r="AL32" s="111"/>
      <c r="AM32" s="111"/>
      <c r="AN32" s="111"/>
      <c r="AO32" s="111" t="s">
        <v>132</v>
      </c>
    </row>
    <row r="33" spans="1:42" ht="37.5" customHeight="1" x14ac:dyDescent="0.2">
      <c r="A33" s="733"/>
      <c r="B33" s="735" t="s">
        <v>396</v>
      </c>
      <c r="C33" s="742" t="s">
        <v>426</v>
      </c>
      <c r="D33" s="739" t="s">
        <v>15</v>
      </c>
      <c r="E33" s="741" t="s">
        <v>427</v>
      </c>
      <c r="F33" s="741" t="s">
        <v>428</v>
      </c>
      <c r="G33" s="740" t="s">
        <v>14</v>
      </c>
      <c r="H33" s="740" t="s">
        <v>13</v>
      </c>
      <c r="I33" s="155" t="str">
        <f>CONCATENATE(G33,H33)</f>
        <v>POSIBLEMODERADO</v>
      </c>
      <c r="J33" s="747" t="str">
        <f>I34</f>
        <v>3. ALTO</v>
      </c>
      <c r="K33" s="775" t="s">
        <v>429</v>
      </c>
      <c r="L33" s="156" t="s">
        <v>95</v>
      </c>
      <c r="M33" s="157" t="s">
        <v>3</v>
      </c>
      <c r="N33" s="158">
        <f>IF(M33="ASIGNADO",15,IF(M33="NO ASIGNADO",0,""))</f>
        <v>15</v>
      </c>
      <c r="O33" s="745">
        <f>SUM(N33:N39)</f>
        <v>100</v>
      </c>
      <c r="P33" s="746" t="s">
        <v>72</v>
      </c>
      <c r="Q33" s="749">
        <f>IF(Q36="DÉBIL",0,IF(Q36="MODERADO",50,IF(Q36="FUERTE",100,"")))</f>
        <v>100</v>
      </c>
      <c r="R33" s="763"/>
      <c r="S33" s="764" t="s">
        <v>96</v>
      </c>
      <c r="T33" s="764" t="s">
        <v>96</v>
      </c>
      <c r="U33" s="743" t="s">
        <v>108</v>
      </c>
      <c r="V33" s="740" t="s">
        <v>97</v>
      </c>
      <c r="W33" s="744">
        <v>2018</v>
      </c>
      <c r="X33" s="735" t="s">
        <v>430</v>
      </c>
      <c r="Y33" s="770" t="s">
        <v>431</v>
      </c>
      <c r="Z33" s="760">
        <v>44196</v>
      </c>
      <c r="AA33" s="761" t="s">
        <v>107</v>
      </c>
      <c r="AB33" s="772" t="s">
        <v>432</v>
      </c>
      <c r="AC33" s="762"/>
      <c r="AD33" s="772"/>
      <c r="AE33" s="741" t="s">
        <v>433</v>
      </c>
      <c r="AF33" s="771" t="s">
        <v>687</v>
      </c>
      <c r="AG33" s="741"/>
      <c r="AH33" s="111" t="s">
        <v>105</v>
      </c>
      <c r="AI33" s="111" t="s">
        <v>106</v>
      </c>
      <c r="AJ33" s="111" t="s">
        <v>13</v>
      </c>
      <c r="AK33" s="111" t="s">
        <v>76</v>
      </c>
      <c r="AL33" s="111" t="s">
        <v>13</v>
      </c>
      <c r="AM33" s="111"/>
      <c r="AN33" s="111" t="s">
        <v>107</v>
      </c>
      <c r="AO33" s="111" t="s">
        <v>108</v>
      </c>
    </row>
    <row r="34" spans="1:42" ht="51.75" customHeight="1" x14ac:dyDescent="0.2">
      <c r="A34" s="733"/>
      <c r="B34" s="736"/>
      <c r="C34" s="625"/>
      <c r="D34" s="625"/>
      <c r="E34" s="625"/>
      <c r="F34" s="625"/>
      <c r="G34" s="625"/>
      <c r="H34" s="625"/>
      <c r="I34" s="155"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3. ALTO</v>
      </c>
      <c r="J34" s="625"/>
      <c r="K34" s="628"/>
      <c r="L34" s="156" t="s">
        <v>109</v>
      </c>
      <c r="M34" s="157" t="s">
        <v>11</v>
      </c>
      <c r="N34" s="158">
        <f>IF(M34="ADECUADO",15,IF(M34="INADECUADO",0,""))</f>
        <v>15</v>
      </c>
      <c r="O34" s="625"/>
      <c r="P34" s="731"/>
      <c r="Q34" s="625"/>
      <c r="R34" s="625"/>
      <c r="S34" s="729"/>
      <c r="T34" s="729"/>
      <c r="U34" s="625"/>
      <c r="V34" s="625"/>
      <c r="W34" s="625"/>
      <c r="X34" s="625"/>
      <c r="Y34" s="751"/>
      <c r="Z34" s="625"/>
      <c r="AA34" s="625"/>
      <c r="AB34" s="754"/>
      <c r="AC34" s="754"/>
      <c r="AD34" s="625"/>
      <c r="AE34" s="625"/>
      <c r="AF34" s="754"/>
      <c r="AG34" s="625"/>
      <c r="AH34" s="111" t="s">
        <v>96</v>
      </c>
      <c r="AI34" s="111" t="s">
        <v>110</v>
      </c>
      <c r="AJ34" s="111"/>
      <c r="AK34" s="111"/>
      <c r="AL34" s="111" t="s">
        <v>18</v>
      </c>
      <c r="AM34" s="111"/>
      <c r="AN34" s="111" t="s">
        <v>102</v>
      </c>
      <c r="AO34" s="111" t="s">
        <v>111</v>
      </c>
    </row>
    <row r="35" spans="1:42" ht="69.75" customHeight="1" x14ac:dyDescent="0.2">
      <c r="A35" s="733"/>
      <c r="B35" s="736"/>
      <c r="C35" s="625"/>
      <c r="D35" s="625"/>
      <c r="E35" s="729"/>
      <c r="F35" s="625"/>
      <c r="G35" s="625"/>
      <c r="H35" s="625"/>
      <c r="I35" s="155"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ALTO</v>
      </c>
      <c r="J35" s="625"/>
      <c r="K35" s="628"/>
      <c r="L35" s="159" t="s">
        <v>112</v>
      </c>
      <c r="M35" s="157" t="s">
        <v>16</v>
      </c>
      <c r="N35" s="158">
        <f>IF(M35="OPORTUNA",15,IF(M35="INOPORTUNA",0,""))</f>
        <v>15</v>
      </c>
      <c r="O35" s="729"/>
      <c r="P35" s="731"/>
      <c r="Q35" s="729"/>
      <c r="R35" s="625"/>
      <c r="S35" s="160" t="s">
        <v>113</v>
      </c>
      <c r="T35" s="160" t="s">
        <v>114</v>
      </c>
      <c r="U35" s="625"/>
      <c r="V35" s="625"/>
      <c r="W35" s="625"/>
      <c r="X35" s="625"/>
      <c r="Y35" s="751"/>
      <c r="Z35" s="625"/>
      <c r="AA35" s="625"/>
      <c r="AB35" s="754"/>
      <c r="AC35" s="754"/>
      <c r="AD35" s="625"/>
      <c r="AE35" s="625"/>
      <c r="AF35" s="755"/>
      <c r="AG35" s="625"/>
      <c r="AH35" s="111" t="s">
        <v>115</v>
      </c>
      <c r="AI35" s="111" t="s">
        <v>97</v>
      </c>
      <c r="AJ35" s="111" t="s">
        <v>116</v>
      </c>
      <c r="AK35" s="111" t="s">
        <v>117</v>
      </c>
      <c r="AL35" s="111" t="s">
        <v>24</v>
      </c>
      <c r="AM35" s="111"/>
      <c r="AN35" s="111"/>
      <c r="AO35" s="111" t="s">
        <v>118</v>
      </c>
    </row>
    <row r="36" spans="1:42" ht="84" customHeight="1" x14ac:dyDescent="0.2">
      <c r="A36" s="733"/>
      <c r="B36" s="736"/>
      <c r="C36" s="625"/>
      <c r="D36" s="625"/>
      <c r="E36" s="161" t="s">
        <v>119</v>
      </c>
      <c r="F36" s="625"/>
      <c r="G36" s="625"/>
      <c r="H36" s="625"/>
      <c r="I36" s="155"/>
      <c r="J36" s="625"/>
      <c r="K36" s="628"/>
      <c r="L36" s="156" t="s">
        <v>120</v>
      </c>
      <c r="M36" s="157" t="s">
        <v>121</v>
      </c>
      <c r="N36" s="158">
        <f>IF(M36="PREVENIR",15,IF(M36="DETECTAR",10,IF(M36="NO ES UN CONTROL",0,"")))</f>
        <v>15</v>
      </c>
      <c r="O36" s="739" t="str">
        <f>IF(O33&lt;86,"DÉBIL",IF(O33&lt;96,"MODERADO",IF(O33&lt;101,"FUERTE","")))</f>
        <v>FUERTE</v>
      </c>
      <c r="P36" s="731"/>
      <c r="Q36" s="756" t="str">
        <f>IF(AND(O36="FUERTE",P33="FUERTE (SIEMPRE SE EJECUTA)"),"FUERTE",IF(OR(O36="DÉBIL",P33="DÉBIL (NO SE EJECUTA)"),"DÉBIL",IF(OR(O36="MODERADO",P33="MODERADO (ALGUNAS VECES)"),"MODERADO")))</f>
        <v>FUERTE</v>
      </c>
      <c r="R36" s="757" t="str">
        <f>IF(AND(O36="FUERTE",P33="FUERTE (SIEMPRE SE EJECUTA)"),"NO","SÍ")</f>
        <v>NO</v>
      </c>
      <c r="S36" s="758">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2</v>
      </c>
      <c r="T36" s="758">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2</v>
      </c>
      <c r="U36" s="625"/>
      <c r="V36" s="625"/>
      <c r="W36" s="625"/>
      <c r="X36" s="625"/>
      <c r="Y36" s="751"/>
      <c r="Z36" s="729"/>
      <c r="AA36" s="625"/>
      <c r="AB36" s="754"/>
      <c r="AC36" s="754"/>
      <c r="AD36" s="625"/>
      <c r="AE36" s="625"/>
      <c r="AF36" s="770" t="s">
        <v>434</v>
      </c>
      <c r="AG36" s="625"/>
      <c r="AH36" s="111" t="s">
        <v>96</v>
      </c>
      <c r="AI36" s="111"/>
      <c r="AJ36" s="111"/>
      <c r="AK36" s="111"/>
      <c r="AL36" s="111"/>
      <c r="AM36" s="111"/>
      <c r="AN36" s="111"/>
      <c r="AO36" s="111" t="s">
        <v>122</v>
      </c>
    </row>
    <row r="37" spans="1:42" ht="55.5" customHeight="1" x14ac:dyDescent="0.2">
      <c r="A37" s="733"/>
      <c r="B37" s="736"/>
      <c r="C37" s="625"/>
      <c r="D37" s="625"/>
      <c r="E37" s="770" t="s">
        <v>435</v>
      </c>
      <c r="F37" s="625"/>
      <c r="G37" s="625"/>
      <c r="H37" s="625"/>
      <c r="I37" s="155"/>
      <c r="J37" s="625"/>
      <c r="K37" s="628"/>
      <c r="L37" s="156" t="s">
        <v>124</v>
      </c>
      <c r="M37" s="157" t="s">
        <v>34</v>
      </c>
      <c r="N37" s="158">
        <f>IF(M37="CONFIABLE",15,IF(M37="NO CONFIABLE",0,""))</f>
        <v>15</v>
      </c>
      <c r="O37" s="625"/>
      <c r="P37" s="731"/>
      <c r="Q37" s="625"/>
      <c r="R37" s="625"/>
      <c r="S37" s="625"/>
      <c r="T37" s="625"/>
      <c r="U37" s="625"/>
      <c r="V37" s="625"/>
      <c r="W37" s="625"/>
      <c r="X37" s="625"/>
      <c r="Y37" s="751"/>
      <c r="Z37" s="161" t="s">
        <v>125</v>
      </c>
      <c r="AA37" s="625"/>
      <c r="AB37" s="754"/>
      <c r="AC37" s="754"/>
      <c r="AD37" s="625"/>
      <c r="AE37" s="625"/>
      <c r="AF37" s="754"/>
      <c r="AG37" s="625"/>
      <c r="AH37" s="111" t="s">
        <v>126</v>
      </c>
      <c r="AI37" s="111"/>
      <c r="AJ37" s="111" t="s">
        <v>21</v>
      </c>
      <c r="AK37" s="111" t="s">
        <v>121</v>
      </c>
      <c r="AL37" s="111" t="s">
        <v>22</v>
      </c>
      <c r="AM37" s="111"/>
      <c r="AN37" s="111"/>
      <c r="AO37" s="111" t="s">
        <v>127</v>
      </c>
    </row>
    <row r="38" spans="1:42" ht="66.75" customHeight="1" x14ac:dyDescent="0.2">
      <c r="A38" s="733"/>
      <c r="B38" s="736"/>
      <c r="C38" s="625"/>
      <c r="D38" s="625"/>
      <c r="E38" s="625"/>
      <c r="F38" s="625"/>
      <c r="G38" s="625"/>
      <c r="H38" s="625"/>
      <c r="I38" s="155"/>
      <c r="J38" s="625"/>
      <c r="K38" s="628"/>
      <c r="L38" s="156" t="s">
        <v>128</v>
      </c>
      <c r="M38" s="157" t="s">
        <v>42</v>
      </c>
      <c r="N38" s="158">
        <f>IF(M38="SE INVESTIGAN Y SE RESUELVEN OPORTUNAMENTE",15,IF(M38="NO SE INVESTIGAN Y SE RESUELVEN OPORTUNAMENTE",0,""))</f>
        <v>15</v>
      </c>
      <c r="O38" s="625"/>
      <c r="P38" s="731"/>
      <c r="Q38" s="625"/>
      <c r="R38" s="625"/>
      <c r="S38" s="625"/>
      <c r="T38" s="625"/>
      <c r="U38" s="625"/>
      <c r="V38" s="625"/>
      <c r="W38" s="625"/>
      <c r="X38" s="625"/>
      <c r="Y38" s="751"/>
      <c r="Z38" s="773" t="s">
        <v>436</v>
      </c>
      <c r="AA38" s="625"/>
      <c r="AB38" s="754"/>
      <c r="AC38" s="754"/>
      <c r="AD38" s="625"/>
      <c r="AE38" s="625"/>
      <c r="AF38" s="754"/>
      <c r="AG38" s="625"/>
      <c r="AH38" s="111" t="s">
        <v>110</v>
      </c>
      <c r="AI38" s="111"/>
      <c r="AJ38" s="111"/>
      <c r="AK38" s="111"/>
      <c r="AL38" s="111"/>
      <c r="AM38" s="111"/>
      <c r="AN38" s="111"/>
      <c r="AO38" s="111" t="s">
        <v>130</v>
      </c>
    </row>
    <row r="39" spans="1:42" ht="60.75" customHeight="1" x14ac:dyDescent="0.2">
      <c r="A39" s="733"/>
      <c r="B39" s="737"/>
      <c r="C39" s="729"/>
      <c r="D39" s="729"/>
      <c r="E39" s="729"/>
      <c r="F39" s="729"/>
      <c r="G39" s="729"/>
      <c r="H39" s="729"/>
      <c r="I39" s="155"/>
      <c r="J39" s="625"/>
      <c r="K39" s="630"/>
      <c r="L39" s="156" t="s">
        <v>131</v>
      </c>
      <c r="M39" s="157" t="s">
        <v>53</v>
      </c>
      <c r="N39" s="158">
        <f>IF(M39="COMPLETA",10,IF(M39="INCOMPLETA",5,IF(M39="NO EXISTE",0,"")))</f>
        <v>10</v>
      </c>
      <c r="O39" s="729"/>
      <c r="P39" s="634"/>
      <c r="Q39" s="625"/>
      <c r="R39" s="729"/>
      <c r="S39" s="625"/>
      <c r="T39" s="625"/>
      <c r="U39" s="729"/>
      <c r="V39" s="625"/>
      <c r="W39" s="729"/>
      <c r="X39" s="729"/>
      <c r="Y39" s="752"/>
      <c r="Z39" s="729"/>
      <c r="AA39" s="729"/>
      <c r="AB39" s="755"/>
      <c r="AC39" s="755"/>
      <c r="AD39" s="729"/>
      <c r="AE39" s="729"/>
      <c r="AF39" s="755"/>
      <c r="AG39" s="729"/>
      <c r="AH39" s="111"/>
      <c r="AI39" s="111"/>
      <c r="AJ39" s="111"/>
      <c r="AK39" s="111"/>
      <c r="AL39" s="111"/>
      <c r="AM39" s="111"/>
      <c r="AN39" s="111"/>
      <c r="AO39" s="111" t="s">
        <v>132</v>
      </c>
    </row>
    <row r="40" spans="1:42" ht="52.5" customHeight="1" x14ac:dyDescent="0.2">
      <c r="A40" s="733"/>
      <c r="B40" s="735" t="s">
        <v>396</v>
      </c>
      <c r="C40" s="774" t="s">
        <v>437</v>
      </c>
      <c r="D40" s="739" t="s">
        <v>15</v>
      </c>
      <c r="E40" s="741" t="s">
        <v>438</v>
      </c>
      <c r="F40" s="741" t="s">
        <v>439</v>
      </c>
      <c r="G40" s="740" t="s">
        <v>19</v>
      </c>
      <c r="H40" s="740" t="s">
        <v>24</v>
      </c>
      <c r="I40" s="155" t="str">
        <f>CONCATENATE(G40,H40)</f>
        <v>PROBABLECATASTRÓFICO</v>
      </c>
      <c r="J40" s="747" t="str">
        <f>I41</f>
        <v>6. EXTREMO</v>
      </c>
      <c r="K40" s="777" t="s">
        <v>440</v>
      </c>
      <c r="L40" s="156" t="s">
        <v>95</v>
      </c>
      <c r="M40" s="157" t="s">
        <v>3</v>
      </c>
      <c r="N40" s="158">
        <f>IF(M40="ASIGNADO",15,IF(M40="NO ASIGNADO",0,""))</f>
        <v>15</v>
      </c>
      <c r="O40" s="745">
        <f>SUM(N40:N46)</f>
        <v>100</v>
      </c>
      <c r="P40" s="746" t="s">
        <v>72</v>
      </c>
      <c r="Q40" s="749">
        <f>IF(Q43="DÉBIL",0,IF(Q43="MODERADO",50,IF(Q43="FUERTE",100,"")))</f>
        <v>100</v>
      </c>
      <c r="R40" s="763"/>
      <c r="S40" s="764" t="s">
        <v>96</v>
      </c>
      <c r="T40" s="764" t="s">
        <v>96</v>
      </c>
      <c r="U40" s="743" t="s">
        <v>130</v>
      </c>
      <c r="V40" s="740" t="s">
        <v>97</v>
      </c>
      <c r="W40" s="744">
        <v>2018</v>
      </c>
      <c r="X40" s="735" t="s">
        <v>441</v>
      </c>
      <c r="Y40" s="772" t="s">
        <v>442</v>
      </c>
      <c r="Z40" s="776">
        <v>44196</v>
      </c>
      <c r="AA40" s="761" t="s">
        <v>107</v>
      </c>
      <c r="AB40" s="771" t="s">
        <v>443</v>
      </c>
      <c r="AC40" s="762"/>
      <c r="AD40" s="772"/>
      <c r="AE40" s="741" t="s">
        <v>444</v>
      </c>
      <c r="AF40" s="772" t="s">
        <v>688</v>
      </c>
      <c r="AG40" s="741"/>
      <c r="AH40" s="111" t="s">
        <v>105</v>
      </c>
      <c r="AI40" s="111" t="s">
        <v>106</v>
      </c>
      <c r="AJ40" s="111" t="s">
        <v>13</v>
      </c>
      <c r="AK40" s="111" t="s">
        <v>76</v>
      </c>
      <c r="AL40" s="111" t="s">
        <v>13</v>
      </c>
      <c r="AM40" s="111"/>
      <c r="AN40" s="111" t="s">
        <v>107</v>
      </c>
      <c r="AO40" s="111" t="s">
        <v>108</v>
      </c>
    </row>
    <row r="41" spans="1:42" ht="51.75" customHeight="1" x14ac:dyDescent="0.2">
      <c r="A41" s="733"/>
      <c r="B41" s="736"/>
      <c r="C41" s="625"/>
      <c r="D41" s="625"/>
      <c r="E41" s="625"/>
      <c r="F41" s="625"/>
      <c r="G41" s="625"/>
      <c r="H41" s="625"/>
      <c r="I41" s="155" t="str">
        <f>IF(I40="RARA VEZINSIGNIFICANTE","1. BAJO",IF(I40="RARA VEZMENOR","2. BAJO",IF(I40="IMPROBABLEINSIGNIFICANTE","3. BAJO",IF(I40="IMPROBABLEMENOR","4. BAJO",IF(I40="POSIBLEINSIGNIFICANTE","5. BAJO",IF(I40="RARA VEZMODERADO","1. MODERADO",IF(I40="IMPROBABLEMODERADO","2. MODERADO",IF(I40="POSIBLEMENOR","3. MODERADO",IF(I40="PROBABLEINSIGNIFICANTE","4. MODERADO",IF(I40="RARA VEZMAYOR","1. ALTO",IF(I40="IMPROBABLEMAYOR","2. ALTO",IF(I40="POSIBLEMODERADO","3. ALTO",IF(I40="PROBABLEMENOR","4. ALTO",IF(I40="PROBABLEMODERADO","5. ALTO",IF(I40="CASI SEGUROINSIGNIFICANTE","6. ALTO",IF(I40="CASI SEGUROMENOR","7. ALTO",IF(I40="RARA VEZCATASTRÓFICO","1. EXTREMO",IF(I40="IMPROBABLECATASTRÓFICO","2. EXTREMO",IF(I40="POSIBLEMAYOR","3. EXTREMO",IF(I40="POSIBLECATASTRÓFICO","4. EXTREMO",IF(I40="PROBABLEMAYOR","5. EXTREMO",IF(I40="PROBABLECATASTRÓFICO","6. EXTREMO",IF(I40="CASI SEGUROMODERADO","7. EXTREMO",IF(I40="CASI SEGUROMAYOR","8. EXTREMO",IF(I40="CASI SEGUROCATASTRÓFICO","9. EXTREMO","")))))))))))))))))))))))))</f>
        <v>6. EXTREMO</v>
      </c>
      <c r="J41" s="625"/>
      <c r="K41" s="628"/>
      <c r="L41" s="156" t="s">
        <v>109</v>
      </c>
      <c r="M41" s="157" t="s">
        <v>11</v>
      </c>
      <c r="N41" s="158">
        <f>IF(M41="ADECUADO",15,IF(M41="INADECUADO",0,""))</f>
        <v>15</v>
      </c>
      <c r="O41" s="625"/>
      <c r="P41" s="731"/>
      <c r="Q41" s="625"/>
      <c r="R41" s="625"/>
      <c r="S41" s="729"/>
      <c r="T41" s="729"/>
      <c r="U41" s="625"/>
      <c r="V41" s="625"/>
      <c r="W41" s="625"/>
      <c r="X41" s="625"/>
      <c r="Y41" s="751"/>
      <c r="Z41" s="625"/>
      <c r="AA41" s="625"/>
      <c r="AB41" s="751"/>
      <c r="AC41" s="754"/>
      <c r="AD41" s="751"/>
      <c r="AE41" s="625"/>
      <c r="AF41" s="754"/>
      <c r="AG41" s="625"/>
      <c r="AH41" s="111" t="s">
        <v>96</v>
      </c>
      <c r="AI41" s="111" t="s">
        <v>110</v>
      </c>
      <c r="AJ41" s="111"/>
      <c r="AK41" s="111"/>
      <c r="AL41" s="111" t="s">
        <v>18</v>
      </c>
      <c r="AM41" s="111"/>
      <c r="AN41" s="111" t="s">
        <v>102</v>
      </c>
      <c r="AO41" s="111" t="s">
        <v>111</v>
      </c>
    </row>
    <row r="42" spans="1:42" ht="69.75" customHeight="1" x14ac:dyDescent="0.2">
      <c r="A42" s="733"/>
      <c r="B42" s="736"/>
      <c r="C42" s="625"/>
      <c r="D42" s="625"/>
      <c r="E42" s="729"/>
      <c r="F42" s="625"/>
      <c r="G42" s="625"/>
      <c r="H42" s="625"/>
      <c r="I42" s="155" t="str">
        <f>IF(OR(I41="1. BAJO",I41="2. BAJO",I41="3. BAJO",I41="4. BAJO",I41="5. BAJO"),"BAJO",IF(OR(I41="1. MODERADO",I41="2. MODERADO",I41="3. MODERADO",I41="4. MODERADO"),"MODERADO",IF(OR(I41="1. ALTO",I41="2. ALTO",I41="3. ALTO",I41="4. ALTO",I41="5. ALTO",I41="6. ALTO",I41="7. ALTO"),"ALTO",IF(OR(I41="1. EXTREMO",I41="2. EXTREMO",I41="3. EXTREMO",I41="4. EXTREMO",I41="5. EXTREMO",I41="6. EXTREMO",I41="7. EXTREMO",I41="8. EXTREMO",I41="9. EXTREMO"),"EXTREMO",""))))</f>
        <v>EXTREMO</v>
      </c>
      <c r="J42" s="625"/>
      <c r="K42" s="628"/>
      <c r="L42" s="159" t="s">
        <v>112</v>
      </c>
      <c r="M42" s="157" t="s">
        <v>16</v>
      </c>
      <c r="N42" s="158">
        <f>IF(M42="OPORTUNA",15,IF(M42="INOPORTUNA",0,""))</f>
        <v>15</v>
      </c>
      <c r="O42" s="729"/>
      <c r="P42" s="731"/>
      <c r="Q42" s="729"/>
      <c r="R42" s="625"/>
      <c r="S42" s="160" t="s">
        <v>113</v>
      </c>
      <c r="T42" s="160" t="s">
        <v>114</v>
      </c>
      <c r="U42" s="625"/>
      <c r="V42" s="625"/>
      <c r="W42" s="625"/>
      <c r="X42" s="625"/>
      <c r="Y42" s="751"/>
      <c r="Z42" s="625"/>
      <c r="AA42" s="625"/>
      <c r="AB42" s="751"/>
      <c r="AC42" s="754"/>
      <c r="AD42" s="751"/>
      <c r="AE42" s="625"/>
      <c r="AF42" s="755"/>
      <c r="AG42" s="625"/>
      <c r="AH42" s="111" t="s">
        <v>115</v>
      </c>
      <c r="AI42" s="111" t="s">
        <v>97</v>
      </c>
      <c r="AJ42" s="111" t="s">
        <v>116</v>
      </c>
      <c r="AK42" s="111" t="s">
        <v>117</v>
      </c>
      <c r="AL42" s="111" t="s">
        <v>24</v>
      </c>
      <c r="AM42" s="111"/>
      <c r="AN42" s="111"/>
      <c r="AO42" s="111" t="s">
        <v>118</v>
      </c>
    </row>
    <row r="43" spans="1:42" ht="84" customHeight="1" x14ac:dyDescent="0.2">
      <c r="A43" s="733"/>
      <c r="B43" s="736"/>
      <c r="C43" s="625"/>
      <c r="D43" s="625"/>
      <c r="E43" s="161" t="s">
        <v>119</v>
      </c>
      <c r="F43" s="625"/>
      <c r="G43" s="625"/>
      <c r="H43" s="625"/>
      <c r="I43" s="155"/>
      <c r="J43" s="625"/>
      <c r="K43" s="628"/>
      <c r="L43" s="156" t="s">
        <v>120</v>
      </c>
      <c r="M43" s="157" t="s">
        <v>121</v>
      </c>
      <c r="N43" s="158">
        <f>IF(M43="PREVENIR",15,IF(M43="DETECTAR",10,IF(M43="NO ES UN CONTROL",0,"")))</f>
        <v>15</v>
      </c>
      <c r="O43" s="739" t="str">
        <f>IF(O40&lt;86,"DÉBIL",IF(O40&lt;96,"MODERADO",IF(O40&lt;101,"FUERTE","")))</f>
        <v>FUERTE</v>
      </c>
      <c r="P43" s="731"/>
      <c r="Q43" s="756" t="str">
        <f>IF(AND(O43="FUERTE",P40="FUERTE (SIEMPRE SE EJECUTA)"),"FUERTE",IF(OR(O43="DÉBIL",P40="DÉBIL (NO SE EJECUTA)"),"DÉBIL",IF(OR(O43="MODERADO",P40="MODERADO (ALGUNAS VECES)"),"MODERADO")))</f>
        <v>FUERTE</v>
      </c>
      <c r="R43" s="757" t="str">
        <f>IF(AND(O43="FUERTE",P40="FUERTE (SIEMPRE SE EJECUTA)"),"NO","SÍ")</f>
        <v>NO</v>
      </c>
      <c r="S43" s="758">
        <f>IF(AND($Q43="FUERTE",$S40="DIRECTAMENTE",$T40="DIRECTAMENTE"),2,IF(AND($Q43="FUERTE",$S40="DIRECTAMENTE",$T40="INDIRECTAMENTE"),2,IF(AND($Q43="FUERTE",$S40="DIRECTAMENTE",$T40="NO DISMINUYE"),2,IF(AND($Q43="FUERTE",$S40="NO DISMINUYE",$T40="DIRECTAMENTE"),0,IF(AND($Q43="MODERADO",$S40="DIRECTAMENTE",$T40="DIRECTAMENTE"),1,IF(AND($Q43="MODERADO",$S40="DIRECTAMENTE",$T40="INDIRECTAMENTE"),1,IF(AND($Q43="MODERADO",$S40="DIRECTAMENTE",$T40="NO DISMINUYE"),1,IF(AND($Q43="MODERADO",$S40="NO DISMINUYE",$T40="DIRECTAMENTE"),0,"N/A"))))))))</f>
        <v>2</v>
      </c>
      <c r="T43" s="758">
        <f>IF(AND($Q43="FUERTE",$S40="DIRECTAMENTE",$T40="DIRECTAMENTE"),2,IF(AND($Q43="FUERTE",$S40="DIRECTAMENTE",$T40="INDIRECTAMENTE"),1,IF(AND($Q43="FUERTE",$S40="DIRECTAMENTE",$T40="NO DISMINUYE"),0,IF(AND($Q43="FUERTE",$S40="NO DISMINUYE",$T40="DIRECTAMENTE"),2,IF(AND($Q43="MODERADO",$S40="DIRECTAMENTE",$T40="DIRECTAMENTE"),1,IF(AND($Q43="MODERADO",$S40="DIRECTAMENTE",$T40="INDIRECTAMENTE"),0,IF(AND($Q43="MODERADO",$S40="DIRECTAMENTE",$T40="NO DISMINUYE"),0,IF(AND($Q43="MODERADO",$S40="NO DISMINUYE",$T40="DIRECTAMENTE"),1,"N/A"))))))))</f>
        <v>2</v>
      </c>
      <c r="U43" s="625"/>
      <c r="V43" s="625"/>
      <c r="W43" s="625"/>
      <c r="X43" s="625"/>
      <c r="Y43" s="751"/>
      <c r="Z43" s="729"/>
      <c r="AA43" s="625"/>
      <c r="AB43" s="751"/>
      <c r="AC43" s="754"/>
      <c r="AD43" s="751"/>
      <c r="AE43" s="625"/>
      <c r="AF43" s="770" t="s">
        <v>689</v>
      </c>
      <c r="AG43" s="625"/>
      <c r="AH43" s="111" t="s">
        <v>96</v>
      </c>
      <c r="AI43" s="111"/>
      <c r="AJ43" s="111"/>
      <c r="AK43" s="111"/>
      <c r="AL43" s="111"/>
      <c r="AM43" s="111"/>
      <c r="AN43" s="111"/>
      <c r="AO43" s="111" t="s">
        <v>122</v>
      </c>
    </row>
    <row r="44" spans="1:42" ht="55.5" customHeight="1" x14ac:dyDescent="0.2">
      <c r="A44" s="733"/>
      <c r="B44" s="736"/>
      <c r="C44" s="625"/>
      <c r="D44" s="625"/>
      <c r="E44" s="770" t="s">
        <v>445</v>
      </c>
      <c r="F44" s="625"/>
      <c r="G44" s="625"/>
      <c r="H44" s="625"/>
      <c r="I44" s="155"/>
      <c r="J44" s="625"/>
      <c r="K44" s="628"/>
      <c r="L44" s="156" t="s">
        <v>124</v>
      </c>
      <c r="M44" s="157" t="s">
        <v>34</v>
      </c>
      <c r="N44" s="158">
        <f>IF(M44="CONFIABLE",15,IF(M44="NO CONFIABLE",0,""))</f>
        <v>15</v>
      </c>
      <c r="O44" s="625"/>
      <c r="P44" s="731"/>
      <c r="Q44" s="625"/>
      <c r="R44" s="625"/>
      <c r="S44" s="625"/>
      <c r="T44" s="625"/>
      <c r="U44" s="625"/>
      <c r="V44" s="625"/>
      <c r="W44" s="625"/>
      <c r="X44" s="625"/>
      <c r="Y44" s="751"/>
      <c r="Z44" s="161" t="s">
        <v>125</v>
      </c>
      <c r="AA44" s="625"/>
      <c r="AB44" s="751"/>
      <c r="AC44" s="754"/>
      <c r="AD44" s="751"/>
      <c r="AE44" s="625"/>
      <c r="AF44" s="754"/>
      <c r="AG44" s="625"/>
      <c r="AH44" s="111" t="s">
        <v>126</v>
      </c>
      <c r="AI44" s="111"/>
      <c r="AJ44" s="111" t="s">
        <v>21</v>
      </c>
      <c r="AK44" s="111" t="s">
        <v>121</v>
      </c>
      <c r="AL44" s="111" t="s">
        <v>22</v>
      </c>
      <c r="AM44" s="111"/>
      <c r="AN44" s="111"/>
      <c r="AO44" s="111" t="s">
        <v>127</v>
      </c>
    </row>
    <row r="45" spans="1:42" ht="66.75" customHeight="1" x14ac:dyDescent="0.2">
      <c r="A45" s="733"/>
      <c r="B45" s="736"/>
      <c r="C45" s="625"/>
      <c r="D45" s="625"/>
      <c r="E45" s="625"/>
      <c r="F45" s="625"/>
      <c r="G45" s="625"/>
      <c r="H45" s="625"/>
      <c r="I45" s="155"/>
      <c r="J45" s="625"/>
      <c r="K45" s="628"/>
      <c r="L45" s="156" t="s">
        <v>128</v>
      </c>
      <c r="M45" s="157" t="s">
        <v>42</v>
      </c>
      <c r="N45" s="158">
        <f>IF(M45="SE INVESTIGAN Y SE RESUELVEN OPORTUNAMENTE",15,IF(M45="NO SE INVESTIGAN Y SE RESUELVEN OPORTUNAMENTE",0,""))</f>
        <v>15</v>
      </c>
      <c r="O45" s="625"/>
      <c r="P45" s="731"/>
      <c r="Q45" s="625"/>
      <c r="R45" s="625"/>
      <c r="S45" s="625"/>
      <c r="T45" s="625"/>
      <c r="U45" s="625"/>
      <c r="V45" s="625"/>
      <c r="W45" s="625"/>
      <c r="X45" s="625"/>
      <c r="Y45" s="751"/>
      <c r="Z45" s="770" t="s">
        <v>446</v>
      </c>
      <c r="AA45" s="625"/>
      <c r="AB45" s="751"/>
      <c r="AC45" s="754"/>
      <c r="AD45" s="751"/>
      <c r="AE45" s="625"/>
      <c r="AF45" s="754"/>
      <c r="AG45" s="625"/>
      <c r="AH45" s="111" t="s">
        <v>110</v>
      </c>
      <c r="AI45" s="111"/>
      <c r="AJ45" s="111"/>
      <c r="AK45" s="111"/>
      <c r="AL45" s="111"/>
      <c r="AM45" s="111"/>
      <c r="AN45" s="111"/>
      <c r="AO45" s="111" t="s">
        <v>130</v>
      </c>
    </row>
    <row r="46" spans="1:42" ht="97.5" customHeight="1" x14ac:dyDescent="0.2">
      <c r="A46" s="733"/>
      <c r="B46" s="737"/>
      <c r="C46" s="729"/>
      <c r="D46" s="729"/>
      <c r="E46" s="729"/>
      <c r="F46" s="729"/>
      <c r="G46" s="729"/>
      <c r="H46" s="729"/>
      <c r="I46" s="155"/>
      <c r="J46" s="625"/>
      <c r="K46" s="630"/>
      <c r="L46" s="156" t="s">
        <v>131</v>
      </c>
      <c r="M46" s="157" t="s">
        <v>53</v>
      </c>
      <c r="N46" s="158">
        <f>IF(M46="COMPLETA",10,IF(M46="INCOMPLETA",5,IF(M46="NO EXISTE",0,"")))</f>
        <v>10</v>
      </c>
      <c r="O46" s="729"/>
      <c r="P46" s="634"/>
      <c r="Q46" s="625"/>
      <c r="R46" s="729"/>
      <c r="S46" s="625"/>
      <c r="T46" s="625"/>
      <c r="U46" s="729"/>
      <c r="V46" s="625"/>
      <c r="W46" s="729"/>
      <c r="X46" s="729"/>
      <c r="Y46" s="752"/>
      <c r="Z46" s="752"/>
      <c r="AA46" s="729"/>
      <c r="AB46" s="752"/>
      <c r="AC46" s="755"/>
      <c r="AD46" s="752"/>
      <c r="AE46" s="729"/>
      <c r="AF46" s="755"/>
      <c r="AG46" s="729"/>
      <c r="AH46" s="111"/>
      <c r="AI46" s="111"/>
      <c r="AJ46" s="111"/>
      <c r="AK46" s="111"/>
      <c r="AL46" s="111"/>
      <c r="AM46" s="111"/>
      <c r="AN46" s="111"/>
      <c r="AO46" s="111" t="s">
        <v>132</v>
      </c>
    </row>
    <row r="47" spans="1:42" ht="60.75" customHeight="1" x14ac:dyDescent="0.2">
      <c r="A47" s="733"/>
      <c r="B47" s="735" t="s">
        <v>396</v>
      </c>
      <c r="C47" s="774" t="s">
        <v>447</v>
      </c>
      <c r="D47" s="739" t="s">
        <v>15</v>
      </c>
      <c r="E47" s="741" t="s">
        <v>448</v>
      </c>
      <c r="F47" s="741" t="s">
        <v>449</v>
      </c>
      <c r="G47" s="732" t="s">
        <v>5</v>
      </c>
      <c r="H47" s="732" t="s">
        <v>87</v>
      </c>
      <c r="I47" s="155" t="str">
        <f>CONCATENATE(G47,H47)</f>
        <v>RARA VEZMENOR</v>
      </c>
      <c r="J47" s="747" t="str">
        <f>I48</f>
        <v>2. BAJO</v>
      </c>
      <c r="K47" s="781" t="s">
        <v>450</v>
      </c>
      <c r="L47" s="156" t="s">
        <v>95</v>
      </c>
      <c r="M47" s="157" t="s">
        <v>3</v>
      </c>
      <c r="N47" s="163">
        <f>IF(M47="ASIGNADO",15,IF(M47="NO ASIGNADO",0,""))</f>
        <v>15</v>
      </c>
      <c r="O47" s="782">
        <f>SUM(N47:N53)</f>
        <v>100</v>
      </c>
      <c r="P47" s="784" t="s">
        <v>72</v>
      </c>
      <c r="Q47" s="749">
        <f>IF(Q50="DÉBIL",0,IF(Q50="MODERADO",50,IF(Q50="FUERTE",100,"")))</f>
        <v>100</v>
      </c>
      <c r="R47" s="763"/>
      <c r="S47" s="764" t="s">
        <v>96</v>
      </c>
      <c r="T47" s="764" t="s">
        <v>96</v>
      </c>
      <c r="U47" s="743" t="s">
        <v>88</v>
      </c>
      <c r="V47" s="740" t="s">
        <v>97</v>
      </c>
      <c r="W47" s="744">
        <v>2018</v>
      </c>
      <c r="X47" s="741" t="s">
        <v>451</v>
      </c>
      <c r="Y47" s="778" t="s">
        <v>452</v>
      </c>
      <c r="Z47" s="760">
        <v>44196</v>
      </c>
      <c r="AA47" s="761" t="s">
        <v>107</v>
      </c>
      <c r="AB47" s="741" t="s">
        <v>453</v>
      </c>
      <c r="AC47" s="762"/>
      <c r="AD47" s="787"/>
      <c r="AE47" s="741" t="s">
        <v>414</v>
      </c>
      <c r="AF47" s="759" t="s">
        <v>690</v>
      </c>
      <c r="AG47" s="741"/>
      <c r="AH47" s="111" t="s">
        <v>105</v>
      </c>
      <c r="AI47" s="111" t="s">
        <v>106</v>
      </c>
      <c r="AJ47" s="111" t="s">
        <v>13</v>
      </c>
      <c r="AK47" s="111" t="s">
        <v>76</v>
      </c>
      <c r="AL47" s="111" t="s">
        <v>13</v>
      </c>
      <c r="AM47" s="111"/>
      <c r="AN47" s="111" t="s">
        <v>107</v>
      </c>
      <c r="AO47" s="111" t="s">
        <v>108</v>
      </c>
      <c r="AP47" s="111"/>
    </row>
    <row r="48" spans="1:42" ht="60.75" customHeight="1" x14ac:dyDescent="0.2">
      <c r="A48" s="733"/>
      <c r="B48" s="736"/>
      <c r="C48" s="625"/>
      <c r="D48" s="625"/>
      <c r="E48" s="625"/>
      <c r="F48" s="625"/>
      <c r="G48" s="625"/>
      <c r="H48" s="625"/>
      <c r="I48" s="155" t="str">
        <f>IF(I47="RARA VEZINSIGNIFICANTE","1. BAJO",IF(I47="RARA VEZMENOR","2. BAJO",IF(I47="IMPROBABLEINSIGNIFICANTE","3. BAJO",IF(I47="IMPROBABLEMENOR","4. BAJO",IF(I47="POSIBLEINSIGNIFICANTE","5. BAJO",IF(I47="RARA VEZMODERADO","1. MODERADO",IF(I47="IMPROBABLEMODERADO","2. MODERADO",IF(I47="POSIBLEMENOR","3. MODERADO",IF(I47="PROBABLEINSIGNIFICANTE","4. MODERADO",IF(I47="RARA VEZMAYOR","1. ALTO",IF(I47="IMPROBABLEMAYOR","2. ALTO",IF(I47="POSIBLEMODERADO","3. ALTO",IF(I47="PROBABLEMENOR","4. ALTO",IF(I47="PROBABLEMODERADO","5. ALTO",IF(I47="CASI SEGUROINSIGNIFICANTE","6. ALTO",IF(I47="CASI SEGUROMENOR","7. ALTO",IF(I47="RARA VEZCATASTRÓFICO","1. EXTREMO",IF(I47="IMPROBABLECATASTRÓFICO","2. EXTREMO",IF(I47="POSIBLEMAYOR","3. EXTREMO",IF(I47="POSIBLECATASTRÓFICO","4. EXTREMO",IF(I47="PROBABLEMAYOR","5. EXTREMO",IF(I47="PROBABLECATASTRÓFICO","6. EXTREMO",IF(I47="CASI SEGUROMODERADO","7. EXTREMO",IF(I47="CASI SEGUROMAYOR","8. EXTREMO",IF(I47="CASI SEGUROCATASTRÓFICO","9. EXTREMO","")))))))))))))))))))))))))</f>
        <v>2. BAJO</v>
      </c>
      <c r="J48" s="625"/>
      <c r="K48" s="628"/>
      <c r="L48" s="156" t="s">
        <v>109</v>
      </c>
      <c r="M48" s="157" t="s">
        <v>11</v>
      </c>
      <c r="N48" s="164">
        <f>IF(M48="ADECUADO",15,IF(M48="INADECUADO",0,""))</f>
        <v>15</v>
      </c>
      <c r="O48" s="783"/>
      <c r="P48" s="625"/>
      <c r="Q48" s="625"/>
      <c r="R48" s="625"/>
      <c r="S48" s="729"/>
      <c r="T48" s="729"/>
      <c r="U48" s="625"/>
      <c r="V48" s="625"/>
      <c r="W48" s="625"/>
      <c r="X48" s="625"/>
      <c r="Y48" s="779"/>
      <c r="Z48" s="625"/>
      <c r="AA48" s="625"/>
      <c r="AB48" s="754"/>
      <c r="AC48" s="754"/>
      <c r="AD48" s="754"/>
      <c r="AE48" s="625"/>
      <c r="AF48" s="754"/>
      <c r="AG48" s="625"/>
      <c r="AH48" s="111" t="s">
        <v>96</v>
      </c>
      <c r="AI48" s="111" t="s">
        <v>110</v>
      </c>
      <c r="AJ48" s="111"/>
      <c r="AK48" s="111"/>
      <c r="AL48" s="111" t="s">
        <v>18</v>
      </c>
      <c r="AM48" s="111"/>
      <c r="AN48" s="111" t="s">
        <v>102</v>
      </c>
      <c r="AO48" s="111" t="s">
        <v>111</v>
      </c>
      <c r="AP48" s="111"/>
    </row>
    <row r="49" spans="1:42" ht="60.75" customHeight="1" x14ac:dyDescent="0.2">
      <c r="A49" s="733"/>
      <c r="B49" s="736"/>
      <c r="C49" s="625"/>
      <c r="D49" s="625"/>
      <c r="E49" s="729"/>
      <c r="F49" s="625"/>
      <c r="G49" s="625"/>
      <c r="H49" s="625"/>
      <c r="I49" s="155" t="str">
        <f>IF(OR(I48="1. BAJO",I48="2. BAJO",I48="3. BAJO",I48="4. BAJO",I48="5. BAJO"),"BAJO",IF(OR(I48="1. MODERADO",I48="2. MODERADO",I48="3. MODERADO",I48="4. MODERADO"),"MODERADO",IF(OR(I48="1. ALTO",I48="2. ALTO",I48="3. ALTO",I48="4. ALTO",I48="5. ALTO",I48="6. ALTO",I48="7. ALTO"),"ALTO",IF(OR(I48="1. EXTREMO",I48="2. EXTREMO",I48="3. EXTREMO",I48="4. EXTREMO",I48="5. EXTREMO",I48="6. EXTREMO",I48="7. EXTREMO",I48="8. EXTREMO",I48="9. EXTREMO"),"EXTREMO",""))))</f>
        <v>BAJO</v>
      </c>
      <c r="J49" s="625"/>
      <c r="K49" s="628"/>
      <c r="L49" s="159" t="s">
        <v>112</v>
      </c>
      <c r="M49" s="157" t="s">
        <v>16</v>
      </c>
      <c r="N49" s="164">
        <f>IF(M49="OPORTUNA",15,IF(M49="INOPORTUNA",0,""))</f>
        <v>15</v>
      </c>
      <c r="O49" s="783"/>
      <c r="P49" s="625"/>
      <c r="Q49" s="729"/>
      <c r="R49" s="625"/>
      <c r="S49" s="160" t="s">
        <v>113</v>
      </c>
      <c r="T49" s="160" t="s">
        <v>114</v>
      </c>
      <c r="U49" s="625"/>
      <c r="V49" s="625"/>
      <c r="W49" s="625"/>
      <c r="X49" s="625"/>
      <c r="Y49" s="779"/>
      <c r="Z49" s="625"/>
      <c r="AA49" s="625"/>
      <c r="AB49" s="754"/>
      <c r="AC49" s="754"/>
      <c r="AD49" s="754"/>
      <c r="AE49" s="625"/>
      <c r="AF49" s="755"/>
      <c r="AG49" s="625"/>
      <c r="AH49" s="111" t="s">
        <v>115</v>
      </c>
      <c r="AI49" s="111" t="s">
        <v>97</v>
      </c>
      <c r="AJ49" s="111" t="s">
        <v>116</v>
      </c>
      <c r="AK49" s="111" t="s">
        <v>117</v>
      </c>
      <c r="AL49" s="111" t="s">
        <v>24</v>
      </c>
      <c r="AM49" s="111"/>
      <c r="AN49" s="111"/>
      <c r="AO49" s="111" t="s">
        <v>118</v>
      </c>
      <c r="AP49" s="111"/>
    </row>
    <row r="50" spans="1:42" ht="60.75" customHeight="1" x14ac:dyDescent="0.2">
      <c r="A50" s="733"/>
      <c r="B50" s="736"/>
      <c r="C50" s="625"/>
      <c r="D50" s="625"/>
      <c r="E50" s="161" t="s">
        <v>119</v>
      </c>
      <c r="F50" s="625"/>
      <c r="G50" s="625"/>
      <c r="H50" s="625"/>
      <c r="I50" s="155"/>
      <c r="J50" s="625"/>
      <c r="K50" s="628"/>
      <c r="L50" s="156" t="s">
        <v>120</v>
      </c>
      <c r="M50" s="157" t="s">
        <v>121</v>
      </c>
      <c r="N50" s="164">
        <f>IF(M50="PREVENIR",15,IF(M50="DETECTAR",10,IF(M50="NO ES UN CONTROL",0,"")))</f>
        <v>15</v>
      </c>
      <c r="O50" s="786" t="str">
        <f>IF(O47&lt;86,"DÉBIL",IF(O47&lt;96,"MODERADO",IF(O47&lt;101,"FUERTE","")))</f>
        <v>FUERTE</v>
      </c>
      <c r="P50" s="625"/>
      <c r="Q50" s="756" t="str">
        <f>IF(AND(O50="FUERTE",P47="FUERTE (SIEMPRE SE EJECUTA)"),"FUERTE",IF(OR(O50="DÉBIL",P47="DÉBIL (NO SE EJECUTA)"),"DÉBIL",IF(OR(O50="MODERADO",P47="MODERADO (ALGUNAS VECES)"),"MODERADO")))</f>
        <v>FUERTE</v>
      </c>
      <c r="R50" s="757" t="str">
        <f>IF(AND(O50="FUERTE",P47="FUERTE (SIEMPRE SE EJECUTA)"),"NO","SÍ")</f>
        <v>NO</v>
      </c>
      <c r="S50" s="758">
        <f>IF(AND($Q50="FUERTE",$S47="DIRECTAMENTE",$T47="DIRECTAMENTE"),2,IF(AND($Q50="FUERTE",$S47="DIRECTAMENTE",$T47="INDIRECTAMENTE"),2,IF(AND($Q50="FUERTE",$S47="DIRECTAMENTE",$T47="NO DISMINUYE"),2,IF(AND($Q50="FUERTE",$S47="NO DISMINUYE",$T47="DIRECTAMENTE"),0,IF(AND($Q50="MODERADO",$S47="DIRECTAMENTE",$T47="DIRECTAMENTE"),1,IF(AND($Q50="MODERADO",$S47="DIRECTAMENTE",$T47="INDIRECTAMENTE"),1,IF(AND($Q50="MODERADO",$S47="DIRECTAMENTE",$T47="NO DISMINUYE"),1,IF(AND($Q50="MODERADO",$S47="NO DISMINUYE",$T47="DIRECTAMENTE"),0,"N/A"))))))))</f>
        <v>2</v>
      </c>
      <c r="T50" s="758">
        <f>IF(AND($Q50="FUERTE",$S47="DIRECTAMENTE",$T47="DIRECTAMENTE"),2,IF(AND($Q50="FUERTE",$S47="DIRECTAMENTE",$T47="INDIRECTAMENTE"),1,IF(AND($Q50="FUERTE",$S47="DIRECTAMENTE",$T47="NO DISMINUYE"),0,IF(AND($Q50="FUERTE",$S47="NO DISMINUYE",$T47="DIRECTAMENTE"),2,IF(AND($Q50="MODERADO",$S47="DIRECTAMENTE",$T47="DIRECTAMENTE"),1,IF(AND($Q50="MODERADO",$S47="DIRECTAMENTE",$T47="INDIRECTAMENTE"),0,IF(AND($Q50="MODERADO",$S47="DIRECTAMENTE",$T47="NO DISMINUYE"),0,IF(AND($Q50="MODERADO",$S47="NO DISMINUYE",$T47="DIRECTAMENTE"),1,"N/A"))))))))</f>
        <v>2</v>
      </c>
      <c r="U50" s="625"/>
      <c r="V50" s="625"/>
      <c r="W50" s="625"/>
      <c r="X50" s="625"/>
      <c r="Y50" s="779"/>
      <c r="Z50" s="729"/>
      <c r="AA50" s="625"/>
      <c r="AB50" s="754"/>
      <c r="AC50" s="754"/>
      <c r="AD50" s="754"/>
      <c r="AE50" s="625"/>
      <c r="AF50" s="740" t="s">
        <v>691</v>
      </c>
      <c r="AG50" s="625"/>
      <c r="AH50" s="111" t="s">
        <v>96</v>
      </c>
      <c r="AI50" s="111"/>
      <c r="AJ50" s="111"/>
      <c r="AK50" s="111"/>
      <c r="AL50" s="111"/>
      <c r="AM50" s="111"/>
      <c r="AN50" s="111"/>
      <c r="AO50" s="111" t="s">
        <v>122</v>
      </c>
      <c r="AP50" s="111"/>
    </row>
    <row r="51" spans="1:42" ht="60.75" customHeight="1" x14ac:dyDescent="0.2">
      <c r="A51" s="733"/>
      <c r="B51" s="736"/>
      <c r="C51" s="625"/>
      <c r="D51" s="625"/>
      <c r="E51" s="741" t="s">
        <v>454</v>
      </c>
      <c r="F51" s="625"/>
      <c r="G51" s="625"/>
      <c r="H51" s="625"/>
      <c r="I51" s="155"/>
      <c r="J51" s="625"/>
      <c r="K51" s="628"/>
      <c r="L51" s="156" t="s">
        <v>124</v>
      </c>
      <c r="M51" s="157" t="s">
        <v>34</v>
      </c>
      <c r="N51" s="164">
        <f>IF(M51="CONFIABLE",15,IF(M51="NO CONFIABLE",0,""))</f>
        <v>15</v>
      </c>
      <c r="O51" s="783"/>
      <c r="P51" s="625"/>
      <c r="Q51" s="625"/>
      <c r="R51" s="625"/>
      <c r="S51" s="625"/>
      <c r="T51" s="625"/>
      <c r="U51" s="625"/>
      <c r="V51" s="625"/>
      <c r="W51" s="625"/>
      <c r="X51" s="625"/>
      <c r="Y51" s="779"/>
      <c r="Z51" s="161" t="s">
        <v>125</v>
      </c>
      <c r="AA51" s="625"/>
      <c r="AB51" s="754"/>
      <c r="AC51" s="754"/>
      <c r="AD51" s="754"/>
      <c r="AE51" s="625"/>
      <c r="AF51" s="754"/>
      <c r="AG51" s="625"/>
      <c r="AH51" s="111" t="s">
        <v>126</v>
      </c>
      <c r="AI51" s="111"/>
      <c r="AJ51" s="111" t="s">
        <v>21</v>
      </c>
      <c r="AK51" s="111" t="s">
        <v>121</v>
      </c>
      <c r="AL51" s="111" t="s">
        <v>22</v>
      </c>
      <c r="AM51" s="111"/>
      <c r="AN51" s="111"/>
      <c r="AO51" s="111" t="s">
        <v>127</v>
      </c>
      <c r="AP51" s="111"/>
    </row>
    <row r="52" spans="1:42" ht="60.75" customHeight="1" x14ac:dyDescent="0.2">
      <c r="A52" s="733"/>
      <c r="B52" s="736"/>
      <c r="C52" s="625"/>
      <c r="D52" s="625"/>
      <c r="E52" s="625"/>
      <c r="F52" s="625"/>
      <c r="G52" s="625"/>
      <c r="H52" s="625"/>
      <c r="I52" s="155"/>
      <c r="J52" s="625"/>
      <c r="K52" s="628"/>
      <c r="L52" s="156" t="s">
        <v>128</v>
      </c>
      <c r="M52" s="157" t="s">
        <v>42</v>
      </c>
      <c r="N52" s="164">
        <f>IF(M52="SE INVESTIGAN Y SE RESUELVEN OPORTUNAMENTE",15,IF(M52="NO SE INVESTIGAN Y SE RESUELVEN OPORTUNAMENTE",0,""))</f>
        <v>15</v>
      </c>
      <c r="O52" s="783"/>
      <c r="P52" s="625"/>
      <c r="Q52" s="625"/>
      <c r="R52" s="625"/>
      <c r="S52" s="625"/>
      <c r="T52" s="625"/>
      <c r="U52" s="625"/>
      <c r="V52" s="625"/>
      <c r="W52" s="625"/>
      <c r="X52" s="625"/>
      <c r="Y52" s="779"/>
      <c r="Z52" s="759" t="s">
        <v>455</v>
      </c>
      <c r="AA52" s="625"/>
      <c r="AB52" s="754"/>
      <c r="AC52" s="754"/>
      <c r="AD52" s="754"/>
      <c r="AE52" s="625"/>
      <c r="AF52" s="754"/>
      <c r="AG52" s="625"/>
      <c r="AH52" s="111" t="s">
        <v>110</v>
      </c>
      <c r="AI52" s="111"/>
      <c r="AJ52" s="111"/>
      <c r="AK52" s="111"/>
      <c r="AL52" s="111"/>
      <c r="AM52" s="111"/>
      <c r="AN52" s="111"/>
      <c r="AO52" s="111" t="s">
        <v>130</v>
      </c>
      <c r="AP52" s="111"/>
    </row>
    <row r="53" spans="1:42" ht="60.75" customHeight="1" x14ac:dyDescent="0.2">
      <c r="A53" s="734"/>
      <c r="B53" s="737"/>
      <c r="C53" s="729"/>
      <c r="D53" s="729"/>
      <c r="E53" s="729"/>
      <c r="F53" s="729"/>
      <c r="G53" s="729"/>
      <c r="H53" s="729"/>
      <c r="I53" s="155"/>
      <c r="J53" s="625"/>
      <c r="K53" s="630"/>
      <c r="L53" s="156" t="s">
        <v>131</v>
      </c>
      <c r="M53" s="157" t="s">
        <v>53</v>
      </c>
      <c r="N53" s="165">
        <f>IF(M53="COMPLETA",10,IF(M53="INCOMPLETA",5,IF(M53="NO EXISTE",0,"")))</f>
        <v>10</v>
      </c>
      <c r="O53" s="783"/>
      <c r="P53" s="729"/>
      <c r="Q53" s="625"/>
      <c r="R53" s="729"/>
      <c r="S53" s="625"/>
      <c r="T53" s="625"/>
      <c r="U53" s="729"/>
      <c r="V53" s="625"/>
      <c r="W53" s="729"/>
      <c r="X53" s="729"/>
      <c r="Y53" s="780"/>
      <c r="Z53" s="729"/>
      <c r="AA53" s="729"/>
      <c r="AB53" s="755"/>
      <c r="AC53" s="755"/>
      <c r="AD53" s="755"/>
      <c r="AE53" s="729"/>
      <c r="AF53" s="755"/>
      <c r="AG53" s="729"/>
      <c r="AH53" s="111"/>
      <c r="AI53" s="111"/>
      <c r="AJ53" s="111"/>
      <c r="AK53" s="111"/>
      <c r="AL53" s="111"/>
      <c r="AM53" s="111"/>
      <c r="AN53" s="111"/>
      <c r="AO53" s="111" t="s">
        <v>132</v>
      </c>
      <c r="AP53" s="111"/>
    </row>
    <row r="54" spans="1:42" ht="27.75" customHeight="1" x14ac:dyDescent="0.2">
      <c r="A54" s="785" t="s">
        <v>194</v>
      </c>
      <c r="B54" s="619"/>
      <c r="C54" s="619"/>
      <c r="D54" s="619"/>
      <c r="E54" s="619"/>
      <c r="F54" s="619"/>
      <c r="G54" s="619"/>
      <c r="H54" s="619"/>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7"/>
      <c r="AH54" s="111"/>
      <c r="AI54" s="111"/>
      <c r="AJ54" s="111"/>
      <c r="AK54" s="111"/>
      <c r="AL54" s="111"/>
      <c r="AM54" s="111"/>
      <c r="AN54" s="111"/>
      <c r="AO54" s="111" t="s">
        <v>195</v>
      </c>
    </row>
    <row r="55" spans="1:42" ht="21.75" customHeight="1" x14ac:dyDescent="0.2">
      <c r="A55" s="694" t="s">
        <v>196</v>
      </c>
      <c r="B55" s="619"/>
      <c r="C55" s="619"/>
      <c r="D55" s="619"/>
      <c r="E55" s="619"/>
      <c r="F55" s="619"/>
      <c r="G55" s="619"/>
      <c r="H55" s="619"/>
      <c r="I55" s="619"/>
      <c r="J55" s="619"/>
      <c r="K55" s="619"/>
      <c r="L55" s="619"/>
      <c r="M55" s="619"/>
      <c r="N55" s="619"/>
      <c r="O55" s="619"/>
      <c r="P55" s="619"/>
      <c r="Q55" s="619"/>
      <c r="R55" s="619"/>
      <c r="S55" s="619"/>
      <c r="T55" s="619"/>
      <c r="U55" s="619"/>
      <c r="V55" s="619"/>
      <c r="W55" s="619"/>
      <c r="X55" s="619"/>
      <c r="Y55" s="619"/>
      <c r="Z55" s="619"/>
      <c r="AA55" s="619"/>
      <c r="AB55" s="619"/>
      <c r="AC55" s="619"/>
      <c r="AD55" s="619"/>
      <c r="AE55" s="619"/>
      <c r="AF55" s="619"/>
      <c r="AG55" s="617"/>
      <c r="AH55" s="111"/>
      <c r="AI55" s="111"/>
      <c r="AJ55" s="111"/>
      <c r="AK55" s="111"/>
      <c r="AL55" s="111"/>
      <c r="AM55" s="111"/>
      <c r="AN55" s="111"/>
      <c r="AO55" s="111" t="s">
        <v>197</v>
      </c>
    </row>
    <row r="56" spans="1:42" ht="27.75" customHeight="1" x14ac:dyDescent="0.2">
      <c r="A56" s="695" t="s">
        <v>198</v>
      </c>
      <c r="B56" s="634"/>
      <c r="C56" s="695" t="s">
        <v>199</v>
      </c>
      <c r="D56" s="631"/>
      <c r="E56" s="631"/>
      <c r="F56" s="631"/>
      <c r="G56" s="631"/>
      <c r="H56" s="631"/>
      <c r="I56" s="631"/>
      <c r="J56" s="631"/>
      <c r="K56" s="631"/>
      <c r="L56" s="631"/>
      <c r="M56" s="631"/>
      <c r="N56" s="631"/>
      <c r="O56" s="631"/>
      <c r="P56" s="631"/>
      <c r="Q56" s="631"/>
      <c r="R56" s="631"/>
      <c r="S56" s="631"/>
      <c r="T56" s="631"/>
      <c r="U56" s="631"/>
      <c r="V56" s="631"/>
      <c r="W56" s="631"/>
      <c r="X56" s="631"/>
      <c r="Y56" s="634"/>
      <c r="Z56" s="696" t="s">
        <v>200</v>
      </c>
      <c r="AA56" s="631"/>
      <c r="AB56" s="631"/>
      <c r="AC56" s="634"/>
      <c r="AD56" s="724" t="s">
        <v>201</v>
      </c>
      <c r="AE56" s="619"/>
      <c r="AF56" s="619"/>
      <c r="AG56" s="617"/>
      <c r="AH56" s="111"/>
      <c r="AI56" s="111"/>
      <c r="AJ56" s="111"/>
      <c r="AK56" s="111"/>
      <c r="AL56" s="111"/>
      <c r="AM56" s="111"/>
      <c r="AN56" s="111"/>
      <c r="AO56" s="111" t="s">
        <v>202</v>
      </c>
    </row>
    <row r="57" spans="1:42" ht="27.75" customHeight="1" x14ac:dyDescent="0.2">
      <c r="A57" s="702">
        <v>1</v>
      </c>
      <c r="B57" s="617"/>
      <c r="C57" s="792" t="s">
        <v>203</v>
      </c>
      <c r="D57" s="619"/>
      <c r="E57" s="619"/>
      <c r="F57" s="619"/>
      <c r="G57" s="619"/>
      <c r="H57" s="619"/>
      <c r="I57" s="619"/>
      <c r="J57" s="619"/>
      <c r="K57" s="619"/>
      <c r="L57" s="619"/>
      <c r="M57" s="619"/>
      <c r="N57" s="619"/>
      <c r="O57" s="619"/>
      <c r="P57" s="619"/>
      <c r="Q57" s="619"/>
      <c r="R57" s="619"/>
      <c r="S57" s="619"/>
      <c r="T57" s="619"/>
      <c r="U57" s="619"/>
      <c r="V57" s="619"/>
      <c r="W57" s="619"/>
      <c r="X57" s="619"/>
      <c r="Y57" s="617"/>
      <c r="Z57" s="710"/>
      <c r="AA57" s="619"/>
      <c r="AB57" s="619"/>
      <c r="AC57" s="617"/>
      <c r="AD57" s="726" t="s">
        <v>456</v>
      </c>
      <c r="AE57" s="619"/>
      <c r="AF57" s="619"/>
      <c r="AG57" s="617"/>
      <c r="AH57" s="111"/>
      <c r="AI57" s="111"/>
      <c r="AJ57" s="111"/>
      <c r="AK57" s="111"/>
      <c r="AL57" s="111"/>
      <c r="AM57" s="111"/>
      <c r="AN57" s="111"/>
      <c r="AO57" s="111" t="s">
        <v>204</v>
      </c>
    </row>
    <row r="58" spans="1:42" ht="27.75" customHeight="1" x14ac:dyDescent="0.2">
      <c r="A58" s="702">
        <v>2</v>
      </c>
      <c r="B58" s="617"/>
      <c r="C58" s="792" t="s">
        <v>457</v>
      </c>
      <c r="D58" s="619"/>
      <c r="E58" s="619"/>
      <c r="F58" s="619"/>
      <c r="G58" s="619"/>
      <c r="H58" s="619"/>
      <c r="I58" s="619"/>
      <c r="J58" s="619"/>
      <c r="K58" s="619"/>
      <c r="L58" s="619"/>
      <c r="M58" s="619"/>
      <c r="N58" s="619"/>
      <c r="O58" s="619"/>
      <c r="P58" s="619"/>
      <c r="Q58" s="619"/>
      <c r="R58" s="619"/>
      <c r="S58" s="619"/>
      <c r="T58" s="619"/>
      <c r="U58" s="619"/>
      <c r="V58" s="619"/>
      <c r="W58" s="619"/>
      <c r="X58" s="619"/>
      <c r="Y58" s="617"/>
      <c r="Z58" s="710"/>
      <c r="AA58" s="619"/>
      <c r="AB58" s="619"/>
      <c r="AC58" s="617"/>
      <c r="AD58" s="726" t="s">
        <v>458</v>
      </c>
      <c r="AE58" s="619"/>
      <c r="AF58" s="619"/>
      <c r="AG58" s="617"/>
      <c r="AH58" s="111"/>
      <c r="AI58" s="111"/>
      <c r="AJ58" s="111"/>
      <c r="AK58" s="111"/>
      <c r="AL58" s="111"/>
      <c r="AM58" s="111"/>
      <c r="AN58" s="111"/>
      <c r="AO58" s="111" t="s">
        <v>186</v>
      </c>
    </row>
    <row r="59" spans="1:42" ht="27.75" customHeight="1" x14ac:dyDescent="0.25">
      <c r="A59" s="788">
        <v>3</v>
      </c>
      <c r="B59" s="703"/>
      <c r="C59" s="785" t="s">
        <v>459</v>
      </c>
      <c r="D59" s="619"/>
      <c r="E59" s="619"/>
      <c r="F59" s="619"/>
      <c r="G59" s="619"/>
      <c r="H59" s="619"/>
      <c r="I59" s="619"/>
      <c r="J59" s="619"/>
      <c r="K59" s="619"/>
      <c r="L59" s="619"/>
      <c r="M59" s="619"/>
      <c r="N59" s="619"/>
      <c r="O59" s="619"/>
      <c r="P59" s="619"/>
      <c r="Q59" s="619"/>
      <c r="R59" s="619"/>
      <c r="S59" s="619"/>
      <c r="T59" s="619"/>
      <c r="U59" s="619"/>
      <c r="V59" s="619"/>
      <c r="W59" s="619"/>
      <c r="X59" s="619"/>
      <c r="Y59" s="617"/>
      <c r="Z59" s="714">
        <v>43951</v>
      </c>
      <c r="AA59" s="619"/>
      <c r="AB59" s="619"/>
      <c r="AC59" s="617"/>
      <c r="AD59" s="710" t="s">
        <v>458</v>
      </c>
      <c r="AE59" s="619"/>
      <c r="AF59" s="619"/>
      <c r="AG59" s="617"/>
      <c r="AH59" s="111"/>
      <c r="AI59" s="111"/>
      <c r="AJ59" s="111"/>
      <c r="AK59" s="111"/>
      <c r="AL59" s="111"/>
      <c r="AM59" s="111"/>
      <c r="AN59" s="111"/>
      <c r="AO59" s="111" t="s">
        <v>209</v>
      </c>
    </row>
    <row r="60" spans="1:42" ht="56.25" customHeight="1" x14ac:dyDescent="0.25">
      <c r="A60" s="788">
        <v>4</v>
      </c>
      <c r="B60" s="703"/>
      <c r="C60" s="789" t="s">
        <v>460</v>
      </c>
      <c r="D60" s="790"/>
      <c r="E60" s="790"/>
      <c r="F60" s="790"/>
      <c r="G60" s="790"/>
      <c r="H60" s="790"/>
      <c r="I60" s="790"/>
      <c r="J60" s="790"/>
      <c r="K60" s="790"/>
      <c r="L60" s="790"/>
      <c r="M60" s="790"/>
      <c r="N60" s="790"/>
      <c r="O60" s="790"/>
      <c r="P60" s="790"/>
      <c r="Q60" s="790"/>
      <c r="R60" s="790"/>
      <c r="S60" s="790"/>
      <c r="T60" s="790"/>
      <c r="U60" s="790"/>
      <c r="V60" s="790"/>
      <c r="W60" s="790"/>
      <c r="X60" s="790"/>
      <c r="Y60" s="791"/>
      <c r="Z60" s="714">
        <v>44074</v>
      </c>
      <c r="AA60" s="619"/>
      <c r="AB60" s="619"/>
      <c r="AC60" s="617"/>
      <c r="AD60" s="710" t="s">
        <v>458</v>
      </c>
      <c r="AE60" s="619"/>
      <c r="AF60" s="619"/>
      <c r="AG60" s="617"/>
      <c r="AH60" s="111"/>
      <c r="AI60" s="111"/>
      <c r="AJ60" s="111"/>
      <c r="AK60" s="111"/>
      <c r="AL60" s="111"/>
      <c r="AM60" s="111"/>
      <c r="AN60" s="111"/>
      <c r="AO60" s="111" t="s">
        <v>209</v>
      </c>
    </row>
    <row r="61" spans="1:42" ht="27" customHeight="1" x14ac:dyDescent="0.25">
      <c r="A61" s="788">
        <v>5</v>
      </c>
      <c r="B61" s="703"/>
      <c r="C61" s="793" t="s">
        <v>461</v>
      </c>
      <c r="D61" s="794"/>
      <c r="E61" s="794"/>
      <c r="F61" s="794"/>
      <c r="G61" s="794"/>
      <c r="H61" s="794"/>
      <c r="I61" s="794"/>
      <c r="J61" s="794"/>
      <c r="K61" s="794"/>
      <c r="L61" s="794"/>
      <c r="M61" s="794"/>
      <c r="N61" s="794"/>
      <c r="O61" s="794"/>
      <c r="P61" s="794"/>
      <c r="Q61" s="794"/>
      <c r="R61" s="794"/>
      <c r="S61" s="794"/>
      <c r="T61" s="794"/>
      <c r="U61" s="794"/>
      <c r="V61" s="794"/>
      <c r="W61" s="794"/>
      <c r="X61" s="794"/>
      <c r="Y61" s="795"/>
      <c r="Z61" s="714">
        <v>44196</v>
      </c>
      <c r="AA61" s="619"/>
      <c r="AB61" s="619"/>
      <c r="AC61" s="617"/>
      <c r="AD61" s="710" t="s">
        <v>462</v>
      </c>
      <c r="AE61" s="619"/>
      <c r="AF61" s="619"/>
      <c r="AG61" s="617"/>
      <c r="AH61" s="111"/>
      <c r="AI61" s="111"/>
      <c r="AJ61" s="111"/>
      <c r="AK61" s="111"/>
      <c r="AL61" s="111"/>
      <c r="AM61" s="111"/>
      <c r="AN61" s="111"/>
      <c r="AO61" s="111" t="s">
        <v>209</v>
      </c>
    </row>
    <row r="62" spans="1:42" ht="15" customHeight="1" x14ac:dyDescent="0.2">
      <c r="A62" s="716" t="s">
        <v>463</v>
      </c>
      <c r="B62" s="619"/>
      <c r="C62" s="619"/>
      <c r="D62" s="619"/>
      <c r="E62" s="619"/>
      <c r="F62" s="619"/>
      <c r="G62" s="619"/>
      <c r="H62" s="619"/>
      <c r="I62" s="619"/>
      <c r="J62" s="619"/>
      <c r="K62" s="619"/>
      <c r="L62" s="619"/>
      <c r="M62" s="619"/>
      <c r="N62" s="619"/>
      <c r="O62" s="619"/>
      <c r="P62" s="619"/>
      <c r="Q62" s="619"/>
      <c r="R62" s="619"/>
      <c r="S62" s="619"/>
      <c r="T62" s="619"/>
      <c r="U62" s="619"/>
      <c r="V62" s="619"/>
      <c r="W62" s="619"/>
      <c r="X62" s="619"/>
      <c r="Y62" s="619"/>
      <c r="Z62" s="619"/>
      <c r="AA62" s="619"/>
      <c r="AB62" s="619"/>
      <c r="AC62" s="619"/>
      <c r="AD62" s="619"/>
      <c r="AE62" s="619"/>
      <c r="AF62" s="619"/>
      <c r="AG62" s="617"/>
      <c r="AH62" s="111"/>
      <c r="AI62" s="111"/>
      <c r="AJ62" s="111"/>
      <c r="AK62" s="111"/>
      <c r="AL62" s="111"/>
      <c r="AM62" s="111"/>
      <c r="AN62" s="111"/>
      <c r="AO62" s="111" t="s">
        <v>213</v>
      </c>
    </row>
    <row r="63" spans="1:42" ht="30.75" customHeight="1" x14ac:dyDescent="0.25">
      <c r="A63" s="717" t="s">
        <v>201</v>
      </c>
      <c r="B63" s="631"/>
      <c r="C63" s="631"/>
      <c r="D63" s="631"/>
      <c r="E63" s="631"/>
      <c r="F63" s="634"/>
      <c r="G63" s="717" t="s">
        <v>214</v>
      </c>
      <c r="H63" s="631"/>
      <c r="I63" s="631"/>
      <c r="J63" s="631"/>
      <c r="K63" s="631"/>
      <c r="L63" s="634"/>
      <c r="M63" s="718" t="s">
        <v>215</v>
      </c>
      <c r="N63" s="619"/>
      <c r="O63" s="619"/>
      <c r="P63" s="619"/>
      <c r="Q63" s="619"/>
      <c r="R63" s="619"/>
      <c r="S63" s="619"/>
      <c r="T63" s="619"/>
      <c r="U63" s="619"/>
      <c r="V63" s="617"/>
      <c r="W63" s="718" t="s">
        <v>216</v>
      </c>
      <c r="X63" s="619"/>
      <c r="Y63" s="619"/>
      <c r="Z63" s="619"/>
      <c r="AA63" s="617"/>
      <c r="AB63" s="719" t="str">
        <f>IF(X7="X","APOYO OFICINA ASESORA DE PLANEACIÓN","APOYO OFICINA DE CONTROL INTERNO")</f>
        <v>APOYO OFICINA ASESORA DE PLANEACIÓN</v>
      </c>
      <c r="AC63" s="619"/>
      <c r="AD63" s="619"/>
      <c r="AE63" s="619"/>
      <c r="AF63" s="619"/>
      <c r="AG63" s="617"/>
      <c r="AH63" s="138"/>
      <c r="AI63" s="139"/>
      <c r="AJ63" s="139"/>
      <c r="AK63" s="139"/>
      <c r="AL63" s="139"/>
      <c r="AM63" s="139"/>
      <c r="AN63" s="139"/>
      <c r="AO63" s="111" t="s">
        <v>217</v>
      </c>
    </row>
    <row r="64" spans="1:42" ht="33.75" customHeight="1" x14ac:dyDescent="0.25">
      <c r="A64" s="140" t="s">
        <v>218</v>
      </c>
      <c r="B64" s="727" t="s">
        <v>462</v>
      </c>
      <c r="C64" s="619"/>
      <c r="D64" s="619"/>
      <c r="E64" s="619"/>
      <c r="F64" s="617"/>
      <c r="G64" s="142" t="s">
        <v>218</v>
      </c>
      <c r="H64" s="727" t="s">
        <v>464</v>
      </c>
      <c r="I64" s="619"/>
      <c r="J64" s="619"/>
      <c r="K64" s="619"/>
      <c r="L64" s="617"/>
      <c r="M64" s="142" t="s">
        <v>218</v>
      </c>
      <c r="N64" s="143"/>
      <c r="O64" s="796" t="s">
        <v>280</v>
      </c>
      <c r="P64" s="698"/>
      <c r="Q64" s="698"/>
      <c r="R64" s="698"/>
      <c r="S64" s="698"/>
      <c r="T64" s="698"/>
      <c r="U64" s="698"/>
      <c r="V64" s="699"/>
      <c r="W64" s="144" t="s">
        <v>218</v>
      </c>
      <c r="X64" s="724"/>
      <c r="Y64" s="619"/>
      <c r="Z64" s="619"/>
      <c r="AA64" s="617"/>
      <c r="AB64" s="144" t="s">
        <v>218</v>
      </c>
      <c r="AC64" s="797" t="s">
        <v>465</v>
      </c>
      <c r="AD64" s="798"/>
      <c r="AE64" s="798"/>
      <c r="AF64" s="798"/>
      <c r="AG64" s="799"/>
      <c r="AH64" s="139"/>
      <c r="AI64" s="139"/>
      <c r="AJ64" s="139"/>
      <c r="AK64" s="139"/>
      <c r="AL64" s="139"/>
      <c r="AM64" s="139"/>
      <c r="AN64" s="139"/>
      <c r="AO64" s="111" t="s">
        <v>224</v>
      </c>
    </row>
    <row r="65" spans="1:41" ht="32.25" customHeight="1" x14ac:dyDescent="0.25">
      <c r="A65" s="140" t="s">
        <v>225</v>
      </c>
      <c r="B65" s="727" t="s">
        <v>466</v>
      </c>
      <c r="C65" s="619"/>
      <c r="D65" s="619"/>
      <c r="E65" s="619"/>
      <c r="F65" s="617"/>
      <c r="G65" s="140" t="s">
        <v>225</v>
      </c>
      <c r="H65" s="727" t="s">
        <v>467</v>
      </c>
      <c r="I65" s="619"/>
      <c r="J65" s="619"/>
      <c r="K65" s="619"/>
      <c r="L65" s="617"/>
      <c r="M65" s="142" t="s">
        <v>225</v>
      </c>
      <c r="N65" s="146"/>
      <c r="O65" s="726" t="s">
        <v>468</v>
      </c>
      <c r="P65" s="619"/>
      <c r="Q65" s="619"/>
      <c r="R65" s="619"/>
      <c r="S65" s="619"/>
      <c r="T65" s="619"/>
      <c r="U65" s="619"/>
      <c r="V65" s="617"/>
      <c r="W65" s="140" t="s">
        <v>225</v>
      </c>
      <c r="X65" s="724"/>
      <c r="Y65" s="619"/>
      <c r="Z65" s="619"/>
      <c r="AA65" s="617"/>
      <c r="AB65" s="140" t="s">
        <v>225</v>
      </c>
      <c r="AC65" s="797" t="s">
        <v>469</v>
      </c>
      <c r="AD65" s="798"/>
      <c r="AE65" s="798"/>
      <c r="AF65" s="798"/>
      <c r="AG65" s="799"/>
      <c r="AH65" s="139"/>
      <c r="AI65" s="139"/>
      <c r="AJ65" s="139"/>
      <c r="AK65" s="139"/>
      <c r="AL65" s="139"/>
      <c r="AM65" s="139"/>
      <c r="AN65" s="139"/>
      <c r="AO65" s="111" t="s">
        <v>230</v>
      </c>
    </row>
    <row r="66" spans="1:41" ht="12.75" customHeight="1" x14ac:dyDescent="0.2">
      <c r="A66" s="111"/>
      <c r="B66" s="111"/>
      <c r="C66" s="111"/>
      <c r="D66" s="147"/>
      <c r="E66" s="111"/>
      <c r="F66" s="111"/>
      <c r="G66" s="111"/>
      <c r="H66" s="111"/>
      <c r="I66" s="111"/>
      <c r="J66" s="111"/>
      <c r="K66" s="111"/>
      <c r="L66" s="111"/>
      <c r="M66" s="111"/>
      <c r="N66" s="111"/>
      <c r="O66" s="111"/>
      <c r="P66" s="111"/>
      <c r="Q66" s="111"/>
      <c r="R66" s="111"/>
      <c r="S66" s="109"/>
      <c r="T66" s="109"/>
      <c r="U66" s="111"/>
      <c r="V66" s="111"/>
      <c r="W66" s="111"/>
      <c r="X66" s="111"/>
      <c r="Y66" s="111"/>
      <c r="Z66" s="111"/>
      <c r="AA66" s="111"/>
      <c r="AB66" s="111"/>
      <c r="AC66" s="111"/>
      <c r="AD66" s="111"/>
      <c r="AE66" s="111"/>
      <c r="AF66" s="111"/>
      <c r="AG66" s="111"/>
      <c r="AH66" s="111"/>
      <c r="AI66" s="111"/>
      <c r="AJ66" s="111"/>
      <c r="AK66" s="111"/>
      <c r="AL66" s="111"/>
      <c r="AM66" s="111"/>
      <c r="AN66" s="111"/>
      <c r="AO66" s="111" t="s">
        <v>231</v>
      </c>
    </row>
    <row r="67" spans="1:41" ht="12.75" customHeight="1" x14ac:dyDescent="0.2">
      <c r="A67" s="111"/>
      <c r="B67" s="111"/>
      <c r="C67" s="111"/>
      <c r="D67" s="147"/>
      <c r="E67" s="111"/>
      <c r="F67" s="111"/>
      <c r="G67" s="111"/>
      <c r="H67" s="111"/>
      <c r="I67" s="111"/>
      <c r="J67" s="111"/>
      <c r="K67" s="111"/>
      <c r="L67" s="111"/>
      <c r="M67" s="111"/>
      <c r="N67" s="111"/>
      <c r="O67" s="111"/>
      <c r="P67" s="111"/>
      <c r="Q67" s="111"/>
      <c r="R67" s="111"/>
      <c r="S67" s="109"/>
      <c r="T67" s="109"/>
      <c r="U67" s="111"/>
      <c r="V67" s="111"/>
      <c r="W67" s="111"/>
      <c r="X67" s="111"/>
      <c r="Y67" s="111"/>
      <c r="Z67" s="111"/>
      <c r="AA67" s="111"/>
      <c r="AB67" s="111"/>
      <c r="AC67" s="111"/>
      <c r="AD67" s="111"/>
      <c r="AE67" s="111"/>
      <c r="AF67" s="111"/>
      <c r="AG67" s="111"/>
      <c r="AH67" s="111"/>
      <c r="AI67" s="111"/>
      <c r="AJ67" s="111"/>
      <c r="AK67" s="111"/>
      <c r="AL67" s="111"/>
      <c r="AM67" s="111"/>
      <c r="AN67" s="111"/>
      <c r="AO67" s="111" t="s">
        <v>232</v>
      </c>
    </row>
    <row r="68" spans="1:41" ht="12.75" customHeight="1" x14ac:dyDescent="0.2">
      <c r="A68" s="111"/>
      <c r="B68" s="111"/>
      <c r="C68" s="111"/>
      <c r="D68" s="147"/>
      <c r="E68" s="111"/>
      <c r="F68" s="111"/>
      <c r="G68" s="111"/>
      <c r="H68" s="111"/>
      <c r="I68" s="111"/>
      <c r="J68" s="111"/>
      <c r="K68" s="111"/>
      <c r="L68" s="111"/>
      <c r="M68" s="111"/>
      <c r="N68" s="111"/>
      <c r="O68" s="111"/>
      <c r="P68" s="111"/>
      <c r="Q68" s="111"/>
      <c r="R68" s="111"/>
      <c r="S68" s="109"/>
      <c r="T68" s="109"/>
      <c r="U68" s="111"/>
      <c r="V68" s="111"/>
      <c r="W68" s="111"/>
      <c r="X68" s="111"/>
      <c r="Y68" s="111"/>
      <c r="Z68" s="111"/>
      <c r="AA68" s="111"/>
      <c r="AB68" s="111"/>
      <c r="AC68" s="111"/>
      <c r="AD68" s="111"/>
      <c r="AE68" s="111"/>
      <c r="AF68" s="111"/>
      <c r="AG68" s="111"/>
      <c r="AH68" s="111"/>
      <c r="AI68" s="111"/>
      <c r="AJ68" s="111"/>
      <c r="AK68" s="111"/>
      <c r="AL68" s="111"/>
      <c r="AM68" s="111"/>
      <c r="AN68" s="111"/>
      <c r="AO68" s="111" t="s">
        <v>233</v>
      </c>
    </row>
    <row r="69" spans="1:41" ht="12.75" customHeight="1" x14ac:dyDescent="0.2">
      <c r="A69" s="111"/>
      <c r="B69" s="111"/>
      <c r="C69" s="111"/>
      <c r="D69" s="147"/>
      <c r="E69" s="111"/>
      <c r="F69" s="111"/>
      <c r="G69" s="111"/>
      <c r="H69" s="111"/>
      <c r="I69" s="111"/>
      <c r="J69" s="111"/>
      <c r="K69" s="111"/>
      <c r="L69" s="111"/>
      <c r="M69" s="111"/>
      <c r="N69" s="111"/>
      <c r="O69" s="111"/>
      <c r="P69" s="111"/>
      <c r="Q69" s="111"/>
      <c r="R69" s="111"/>
      <c r="S69" s="109"/>
      <c r="T69" s="109"/>
      <c r="U69" s="111"/>
      <c r="V69" s="111"/>
      <c r="W69" s="111"/>
      <c r="X69" s="111"/>
      <c r="Y69" s="111"/>
      <c r="Z69" s="111"/>
      <c r="AA69" s="111"/>
      <c r="AB69" s="111"/>
      <c r="AC69" s="111"/>
      <c r="AD69" s="111"/>
      <c r="AE69" s="111"/>
      <c r="AF69" s="111"/>
      <c r="AG69" s="111"/>
      <c r="AH69" s="111"/>
      <c r="AI69" s="111"/>
      <c r="AJ69" s="111"/>
      <c r="AK69" s="111"/>
      <c r="AL69" s="111"/>
      <c r="AM69" s="111"/>
      <c r="AN69" s="111"/>
      <c r="AO69" s="111" t="s">
        <v>234</v>
      </c>
    </row>
    <row r="70" spans="1:41" ht="12.75" customHeight="1" x14ac:dyDescent="0.2">
      <c r="A70" s="111"/>
      <c r="B70" s="111"/>
      <c r="C70" s="111"/>
      <c r="D70" s="147"/>
      <c r="E70" s="111"/>
      <c r="F70" s="111"/>
      <c r="G70" s="111"/>
      <c r="H70" s="111"/>
      <c r="I70" s="111"/>
      <c r="J70" s="111"/>
      <c r="K70" s="111"/>
      <c r="L70" s="111"/>
      <c r="M70" s="111"/>
      <c r="N70" s="111"/>
      <c r="O70" s="111"/>
      <c r="P70" s="111"/>
      <c r="Q70" s="111"/>
      <c r="R70" s="111"/>
      <c r="S70" s="109"/>
      <c r="T70" s="109"/>
      <c r="U70" s="111"/>
      <c r="V70" s="111"/>
      <c r="W70" s="111"/>
      <c r="X70" s="111"/>
      <c r="Y70" s="111"/>
      <c r="Z70" s="111"/>
      <c r="AA70" s="111"/>
      <c r="AB70" s="111"/>
      <c r="AC70" s="111"/>
      <c r="AD70" s="111"/>
      <c r="AE70" s="111"/>
      <c r="AF70" s="111"/>
      <c r="AG70" s="111"/>
      <c r="AH70" s="111"/>
      <c r="AI70" s="111"/>
      <c r="AJ70" s="111"/>
      <c r="AK70" s="111"/>
      <c r="AL70" s="111"/>
      <c r="AM70" s="111"/>
      <c r="AN70" s="111"/>
      <c r="AO70" s="111" t="s">
        <v>235</v>
      </c>
    </row>
    <row r="71" spans="1:41" ht="12.75" customHeight="1" x14ac:dyDescent="0.2">
      <c r="A71" s="111"/>
      <c r="B71" s="111"/>
      <c r="C71" s="111"/>
      <c r="D71" s="147"/>
      <c r="E71" s="111"/>
      <c r="F71" s="111"/>
      <c r="G71" s="111"/>
      <c r="H71" s="111"/>
      <c r="I71" s="111"/>
      <c r="J71" s="111"/>
      <c r="K71" s="111"/>
      <c r="L71" s="111"/>
      <c r="M71" s="111"/>
      <c r="N71" s="111"/>
      <c r="O71" s="111"/>
      <c r="P71" s="111"/>
      <c r="Q71" s="111"/>
      <c r="R71" s="111"/>
      <c r="S71" s="109"/>
      <c r="T71" s="109"/>
      <c r="U71" s="111"/>
      <c r="V71" s="111"/>
      <c r="W71" s="111"/>
      <c r="X71" s="111"/>
      <c r="Y71" s="111"/>
      <c r="Z71" s="111"/>
      <c r="AA71" s="111"/>
      <c r="AB71" s="111"/>
      <c r="AC71" s="111"/>
      <c r="AD71" s="111"/>
      <c r="AE71" s="111"/>
      <c r="AF71" s="111"/>
      <c r="AG71" s="111"/>
      <c r="AH71" s="111"/>
      <c r="AI71" s="111"/>
      <c r="AJ71" s="111"/>
      <c r="AK71" s="111"/>
      <c r="AL71" s="111"/>
      <c r="AM71" s="111"/>
      <c r="AN71" s="111"/>
      <c r="AO71" s="111" t="s">
        <v>236</v>
      </c>
    </row>
    <row r="72" spans="1:41" ht="12.75" customHeight="1" x14ac:dyDescent="0.2">
      <c r="A72" s="111"/>
      <c r="B72" s="111"/>
      <c r="C72" s="111"/>
      <c r="D72" s="147"/>
      <c r="E72" s="111"/>
      <c r="F72" s="111"/>
      <c r="G72" s="111"/>
      <c r="H72" s="111"/>
      <c r="I72" s="111"/>
      <c r="J72" s="111"/>
      <c r="K72" s="111"/>
      <c r="L72" s="111"/>
      <c r="M72" s="111"/>
      <c r="N72" s="111"/>
      <c r="O72" s="111"/>
      <c r="P72" s="111"/>
      <c r="Q72" s="111"/>
      <c r="R72" s="111"/>
      <c r="S72" s="109"/>
      <c r="T72" s="109"/>
      <c r="U72" s="111"/>
      <c r="V72" s="111"/>
      <c r="W72" s="111"/>
      <c r="X72" s="111"/>
      <c r="Y72" s="111"/>
      <c r="Z72" s="111"/>
      <c r="AA72" s="111"/>
      <c r="AB72" s="111"/>
      <c r="AC72" s="111"/>
      <c r="AD72" s="111"/>
      <c r="AE72" s="111"/>
      <c r="AF72" s="111"/>
      <c r="AG72" s="111"/>
      <c r="AH72" s="111"/>
      <c r="AI72" s="111"/>
      <c r="AJ72" s="111"/>
      <c r="AK72" s="111"/>
      <c r="AL72" s="111"/>
      <c r="AM72" s="111"/>
      <c r="AN72" s="111"/>
      <c r="AO72" s="111"/>
    </row>
    <row r="73" spans="1:41" ht="12.75" customHeight="1" x14ac:dyDescent="0.2">
      <c r="A73" s="111"/>
      <c r="B73" s="111"/>
      <c r="C73" s="111"/>
      <c r="D73" s="147"/>
      <c r="E73" s="111"/>
      <c r="F73" s="111"/>
      <c r="G73" s="111"/>
      <c r="H73" s="111"/>
      <c r="I73" s="111"/>
      <c r="J73" s="111"/>
      <c r="K73" s="111"/>
      <c r="L73" s="111"/>
      <c r="M73" s="111"/>
      <c r="N73" s="111"/>
      <c r="O73" s="111"/>
      <c r="P73" s="111"/>
      <c r="Q73" s="111"/>
      <c r="R73" s="111"/>
      <c r="S73" s="109"/>
      <c r="T73" s="109"/>
      <c r="U73" s="111"/>
      <c r="V73" s="111"/>
      <c r="W73" s="111"/>
      <c r="X73" s="111"/>
      <c r="Y73" s="111"/>
      <c r="Z73" s="111"/>
      <c r="AA73" s="111"/>
      <c r="AB73" s="111"/>
      <c r="AC73" s="111"/>
      <c r="AD73" s="111"/>
      <c r="AE73" s="111"/>
      <c r="AF73" s="111"/>
      <c r="AG73" s="111"/>
      <c r="AH73" s="111"/>
      <c r="AI73" s="111"/>
      <c r="AJ73" s="111"/>
      <c r="AK73" s="111"/>
      <c r="AL73" s="111"/>
      <c r="AM73" s="111"/>
      <c r="AN73" s="111"/>
      <c r="AO73" s="111"/>
    </row>
    <row r="74" spans="1:41" ht="12.75" customHeight="1" x14ac:dyDescent="0.2">
      <c r="A74" s="111"/>
      <c r="B74" s="111"/>
      <c r="C74" s="111"/>
      <c r="D74" s="147"/>
      <c r="E74" s="111"/>
      <c r="F74" s="111"/>
      <c r="G74" s="111"/>
      <c r="H74" s="111"/>
      <c r="I74" s="111"/>
      <c r="J74" s="111"/>
      <c r="K74" s="111"/>
      <c r="L74" s="111"/>
      <c r="M74" s="111"/>
      <c r="N74" s="111"/>
      <c r="O74" s="111"/>
      <c r="P74" s="111"/>
      <c r="Q74" s="111"/>
      <c r="R74" s="111"/>
      <c r="S74" s="109"/>
      <c r="T74" s="109"/>
      <c r="U74" s="111"/>
      <c r="V74" s="111"/>
      <c r="W74" s="111"/>
      <c r="X74" s="111"/>
      <c r="Y74" s="111"/>
      <c r="Z74" s="111"/>
      <c r="AA74" s="111"/>
      <c r="AB74" s="111"/>
      <c r="AC74" s="111"/>
      <c r="AD74" s="111"/>
      <c r="AE74" s="111"/>
      <c r="AF74" s="111"/>
      <c r="AG74" s="111"/>
      <c r="AH74" s="111"/>
      <c r="AI74" s="111"/>
      <c r="AJ74" s="111"/>
      <c r="AK74" s="111"/>
      <c r="AL74" s="111"/>
      <c r="AM74" s="111"/>
      <c r="AN74" s="111"/>
      <c r="AO74" s="111"/>
    </row>
    <row r="75" spans="1:41" ht="12.75" customHeight="1" x14ac:dyDescent="0.2">
      <c r="A75" s="111"/>
      <c r="B75" s="111"/>
      <c r="C75" s="111"/>
      <c r="D75" s="147"/>
      <c r="E75" s="111"/>
      <c r="F75" s="111"/>
      <c r="G75" s="111"/>
      <c r="H75" s="111"/>
      <c r="I75" s="111"/>
      <c r="J75" s="111"/>
      <c r="K75" s="111"/>
      <c r="L75" s="111"/>
      <c r="M75" s="111"/>
      <c r="N75" s="111"/>
      <c r="O75" s="111"/>
      <c r="P75" s="111"/>
      <c r="Q75" s="111"/>
      <c r="R75" s="111"/>
      <c r="S75" s="109"/>
      <c r="T75" s="109"/>
      <c r="U75" s="111"/>
      <c r="V75" s="111"/>
      <c r="W75" s="111"/>
      <c r="X75" s="111"/>
      <c r="Y75" s="111"/>
      <c r="Z75" s="111"/>
      <c r="AA75" s="111"/>
      <c r="AB75" s="111"/>
      <c r="AC75" s="111"/>
      <c r="AD75" s="111"/>
      <c r="AE75" s="111"/>
      <c r="AF75" s="111"/>
      <c r="AG75" s="111"/>
      <c r="AH75" s="111"/>
      <c r="AI75" s="111"/>
      <c r="AJ75" s="111"/>
      <c r="AK75" s="111"/>
      <c r="AL75" s="111"/>
      <c r="AM75" s="111"/>
      <c r="AN75" s="111"/>
      <c r="AO75" s="111"/>
    </row>
    <row r="76" spans="1:41" ht="12.75" customHeight="1" x14ac:dyDescent="0.2">
      <c r="A76" s="111"/>
      <c r="B76" s="111"/>
      <c r="C76" s="111"/>
      <c r="D76" s="147"/>
      <c r="E76" s="111"/>
      <c r="F76" s="111"/>
      <c r="G76" s="111"/>
      <c r="H76" s="111"/>
      <c r="I76" s="111"/>
      <c r="J76" s="111"/>
      <c r="K76" s="111"/>
      <c r="L76" s="111"/>
      <c r="M76" s="111"/>
      <c r="N76" s="111"/>
      <c r="O76" s="111"/>
      <c r="P76" s="111"/>
      <c r="Q76" s="111"/>
      <c r="R76" s="111"/>
      <c r="S76" s="109"/>
      <c r="T76" s="109"/>
      <c r="U76" s="111"/>
      <c r="V76" s="111"/>
      <c r="W76" s="111"/>
      <c r="X76" s="111"/>
      <c r="Y76" s="111"/>
      <c r="Z76" s="111"/>
      <c r="AA76" s="111"/>
      <c r="AB76" s="111"/>
      <c r="AC76" s="111"/>
      <c r="AD76" s="111"/>
      <c r="AE76" s="111"/>
      <c r="AF76" s="111"/>
      <c r="AG76" s="111"/>
      <c r="AH76" s="111"/>
      <c r="AI76" s="111"/>
      <c r="AJ76" s="111"/>
      <c r="AK76" s="111"/>
      <c r="AL76" s="111"/>
      <c r="AM76" s="111"/>
      <c r="AN76" s="111"/>
      <c r="AO76" s="111"/>
    </row>
    <row r="77" spans="1:41" ht="12.75" customHeight="1" x14ac:dyDescent="0.2">
      <c r="A77" s="111"/>
      <c r="B77" s="111"/>
      <c r="C77" s="111"/>
      <c r="D77" s="147"/>
      <c r="E77" s="111"/>
      <c r="F77" s="111"/>
      <c r="G77" s="111"/>
      <c r="H77" s="111"/>
      <c r="I77" s="111"/>
      <c r="J77" s="111"/>
      <c r="K77" s="111"/>
      <c r="L77" s="111"/>
      <c r="M77" s="111"/>
      <c r="N77" s="111"/>
      <c r="O77" s="111"/>
      <c r="P77" s="111"/>
      <c r="Q77" s="111"/>
      <c r="R77" s="111"/>
      <c r="S77" s="109"/>
      <c r="T77" s="109"/>
      <c r="U77" s="111"/>
      <c r="V77" s="111"/>
      <c r="W77" s="111"/>
      <c r="X77" s="111"/>
      <c r="Y77" s="111"/>
      <c r="Z77" s="111"/>
      <c r="AA77" s="111"/>
      <c r="AB77" s="111"/>
      <c r="AC77" s="111"/>
      <c r="AD77" s="111"/>
      <c r="AE77" s="111"/>
      <c r="AF77" s="111"/>
      <c r="AG77" s="111"/>
      <c r="AH77" s="111"/>
      <c r="AI77" s="111"/>
      <c r="AJ77" s="111"/>
      <c r="AK77" s="111"/>
      <c r="AL77" s="111"/>
      <c r="AM77" s="111"/>
      <c r="AN77" s="111"/>
      <c r="AO77" s="111"/>
    </row>
    <row r="78" spans="1:41" ht="12.75" customHeight="1" x14ac:dyDescent="0.2">
      <c r="A78" s="111"/>
      <c r="B78" s="111"/>
      <c r="C78" s="111"/>
      <c r="D78" s="147"/>
      <c r="E78" s="111"/>
      <c r="F78" s="111"/>
      <c r="G78" s="111"/>
      <c r="H78" s="111"/>
      <c r="I78" s="111"/>
      <c r="J78" s="111"/>
      <c r="K78" s="111"/>
      <c r="L78" s="111"/>
      <c r="M78" s="111"/>
      <c r="N78" s="111"/>
      <c r="O78" s="111"/>
      <c r="P78" s="111"/>
      <c r="Q78" s="111"/>
      <c r="R78" s="111"/>
      <c r="S78" s="109"/>
      <c r="T78" s="109"/>
      <c r="U78" s="111"/>
      <c r="V78" s="111"/>
      <c r="W78" s="111"/>
      <c r="X78" s="111"/>
      <c r="Y78" s="111"/>
      <c r="Z78" s="111"/>
      <c r="AA78" s="111"/>
      <c r="AB78" s="111"/>
      <c r="AC78" s="111"/>
      <c r="AD78" s="111"/>
      <c r="AE78" s="111"/>
      <c r="AF78" s="111"/>
      <c r="AG78" s="111"/>
      <c r="AH78" s="111"/>
      <c r="AI78" s="111"/>
      <c r="AJ78" s="111"/>
      <c r="AK78" s="111"/>
      <c r="AL78" s="111"/>
      <c r="AM78" s="111"/>
      <c r="AN78" s="111"/>
      <c r="AO78" s="111"/>
    </row>
    <row r="79" spans="1:41" ht="12.75" customHeight="1" x14ac:dyDescent="0.2">
      <c r="A79" s="111"/>
      <c r="B79" s="111"/>
      <c r="C79" s="111"/>
      <c r="D79" s="147"/>
      <c r="E79" s="111"/>
      <c r="F79" s="111"/>
      <c r="G79" s="111"/>
      <c r="H79" s="111"/>
      <c r="I79" s="111"/>
      <c r="J79" s="111"/>
      <c r="K79" s="111"/>
      <c r="L79" s="111"/>
      <c r="M79" s="111"/>
      <c r="N79" s="111"/>
      <c r="O79" s="111"/>
      <c r="P79" s="111"/>
      <c r="Q79" s="111"/>
      <c r="R79" s="111"/>
      <c r="S79" s="109"/>
      <c r="T79" s="109"/>
      <c r="U79" s="111"/>
      <c r="V79" s="111"/>
      <c r="W79" s="111"/>
      <c r="X79" s="111"/>
      <c r="Y79" s="111"/>
      <c r="Z79" s="111"/>
      <c r="AA79" s="111"/>
      <c r="AB79" s="111"/>
      <c r="AC79" s="111"/>
      <c r="AD79" s="111"/>
      <c r="AE79" s="111"/>
      <c r="AF79" s="111"/>
      <c r="AG79" s="111"/>
      <c r="AH79" s="111"/>
      <c r="AI79" s="111"/>
      <c r="AJ79" s="111"/>
      <c r="AK79" s="111"/>
      <c r="AL79" s="111"/>
      <c r="AM79" s="111"/>
      <c r="AN79" s="111"/>
      <c r="AO79" s="111"/>
    </row>
    <row r="80" spans="1:41" ht="12.75" customHeight="1" x14ac:dyDescent="0.2">
      <c r="A80" s="111"/>
      <c r="B80" s="111"/>
      <c r="C80" s="111"/>
      <c r="D80" s="147"/>
      <c r="E80" s="111"/>
      <c r="F80" s="111"/>
      <c r="G80" s="111"/>
      <c r="H80" s="111"/>
      <c r="I80" s="111"/>
      <c r="J80" s="111"/>
      <c r="K80" s="111"/>
      <c r="L80" s="111"/>
      <c r="M80" s="111"/>
      <c r="N80" s="111"/>
      <c r="O80" s="111"/>
      <c r="P80" s="111"/>
      <c r="Q80" s="111"/>
      <c r="R80" s="111"/>
      <c r="S80" s="109"/>
      <c r="T80" s="109"/>
      <c r="U80" s="111"/>
      <c r="V80" s="111"/>
      <c r="W80" s="111"/>
      <c r="X80" s="111"/>
      <c r="Y80" s="111"/>
      <c r="Z80" s="111"/>
      <c r="AA80" s="111"/>
      <c r="AB80" s="111"/>
      <c r="AC80" s="111"/>
      <c r="AD80" s="111"/>
      <c r="AE80" s="111"/>
      <c r="AF80" s="111"/>
      <c r="AG80" s="111"/>
      <c r="AH80" s="111"/>
      <c r="AI80" s="111"/>
      <c r="AJ80" s="111"/>
      <c r="AK80" s="111"/>
      <c r="AL80" s="111"/>
      <c r="AM80" s="111"/>
      <c r="AN80" s="111"/>
      <c r="AO80" s="111"/>
    </row>
    <row r="81" spans="1:41" ht="12.75" customHeight="1" x14ac:dyDescent="0.2">
      <c r="A81" s="111"/>
      <c r="B81" s="111"/>
      <c r="C81" s="111"/>
      <c r="D81" s="147"/>
      <c r="E81" s="111"/>
      <c r="F81" s="111"/>
      <c r="G81" s="111"/>
      <c r="H81" s="111"/>
      <c r="I81" s="111"/>
      <c r="J81" s="111"/>
      <c r="K81" s="111"/>
      <c r="L81" s="111"/>
      <c r="M81" s="111"/>
      <c r="N81" s="111"/>
      <c r="O81" s="111"/>
      <c r="P81" s="111"/>
      <c r="Q81" s="111"/>
      <c r="R81" s="111"/>
      <c r="S81" s="109"/>
      <c r="T81" s="109"/>
      <c r="U81" s="111"/>
      <c r="V81" s="111"/>
      <c r="W81" s="111"/>
      <c r="X81" s="111"/>
      <c r="Y81" s="111"/>
      <c r="Z81" s="111"/>
      <c r="AA81" s="111"/>
      <c r="AB81" s="111"/>
      <c r="AC81" s="111"/>
      <c r="AD81" s="111"/>
      <c r="AE81" s="111"/>
      <c r="AF81" s="111"/>
      <c r="AG81" s="111"/>
      <c r="AH81" s="111"/>
      <c r="AI81" s="111"/>
      <c r="AJ81" s="111"/>
      <c r="AK81" s="111"/>
      <c r="AL81" s="111"/>
      <c r="AM81" s="111"/>
      <c r="AN81" s="111"/>
      <c r="AO81" s="111"/>
    </row>
    <row r="82" spans="1:41" ht="12.75" customHeight="1" x14ac:dyDescent="0.2">
      <c r="A82" s="111"/>
      <c r="B82" s="111"/>
      <c r="C82" s="111"/>
      <c r="D82" s="147"/>
      <c r="E82" s="111"/>
      <c r="F82" s="111"/>
      <c r="G82" s="111"/>
      <c r="H82" s="111"/>
      <c r="I82" s="111"/>
      <c r="J82" s="111"/>
      <c r="K82" s="111"/>
      <c r="L82" s="111"/>
      <c r="M82" s="111"/>
      <c r="N82" s="111"/>
      <c r="O82" s="111"/>
      <c r="P82" s="111"/>
      <c r="Q82" s="111"/>
      <c r="R82" s="111"/>
      <c r="S82" s="109"/>
      <c r="T82" s="109"/>
      <c r="U82" s="111"/>
      <c r="V82" s="111"/>
      <c r="W82" s="111"/>
      <c r="X82" s="111"/>
      <c r="Y82" s="111"/>
      <c r="Z82" s="111"/>
      <c r="AA82" s="111"/>
      <c r="AB82" s="111"/>
      <c r="AC82" s="111"/>
      <c r="AD82" s="111"/>
      <c r="AE82" s="111"/>
      <c r="AF82" s="111"/>
      <c r="AG82" s="111"/>
      <c r="AH82" s="111"/>
      <c r="AI82" s="111"/>
      <c r="AJ82" s="111"/>
      <c r="AK82" s="111"/>
      <c r="AL82" s="111"/>
      <c r="AM82" s="111"/>
      <c r="AN82" s="111"/>
      <c r="AO82" s="111"/>
    </row>
    <row r="83" spans="1:41" ht="12.75" customHeight="1" x14ac:dyDescent="0.2">
      <c r="A83" s="111"/>
      <c r="B83" s="111"/>
      <c r="C83" s="111"/>
      <c r="D83" s="147"/>
      <c r="E83" s="111"/>
      <c r="F83" s="111"/>
      <c r="G83" s="111"/>
      <c r="H83" s="111"/>
      <c r="I83" s="111"/>
      <c r="J83" s="111"/>
      <c r="K83" s="111"/>
      <c r="L83" s="111"/>
      <c r="M83" s="111"/>
      <c r="N83" s="111"/>
      <c r="O83" s="111"/>
      <c r="P83" s="111"/>
      <c r="Q83" s="111"/>
      <c r="R83" s="111"/>
      <c r="S83" s="109"/>
      <c r="T83" s="109"/>
      <c r="U83" s="111"/>
      <c r="V83" s="111"/>
      <c r="W83" s="111"/>
      <c r="X83" s="111"/>
      <c r="Y83" s="111"/>
      <c r="Z83" s="111"/>
      <c r="AA83" s="111"/>
      <c r="AB83" s="111"/>
      <c r="AC83" s="111"/>
      <c r="AD83" s="111"/>
      <c r="AE83" s="111"/>
      <c r="AF83" s="111"/>
      <c r="AG83" s="111"/>
      <c r="AH83" s="111"/>
      <c r="AI83" s="111"/>
      <c r="AJ83" s="111"/>
      <c r="AK83" s="111"/>
      <c r="AL83" s="111"/>
      <c r="AM83" s="111"/>
      <c r="AN83" s="111"/>
      <c r="AO83" s="111"/>
    </row>
    <row r="84" spans="1:41" ht="12.75" customHeight="1" x14ac:dyDescent="0.2">
      <c r="A84" s="111"/>
      <c r="B84" s="111"/>
      <c r="C84" s="111"/>
      <c r="D84" s="147"/>
      <c r="E84" s="111"/>
      <c r="F84" s="111"/>
      <c r="G84" s="111"/>
      <c r="H84" s="111"/>
      <c r="I84" s="111"/>
      <c r="J84" s="111"/>
      <c r="K84" s="111"/>
      <c r="L84" s="111"/>
      <c r="M84" s="111"/>
      <c r="N84" s="111"/>
      <c r="O84" s="111"/>
      <c r="P84" s="111"/>
      <c r="Q84" s="111"/>
      <c r="R84" s="111"/>
      <c r="S84" s="109"/>
      <c r="T84" s="109"/>
      <c r="U84" s="111"/>
      <c r="V84" s="111"/>
      <c r="W84" s="111"/>
      <c r="X84" s="111"/>
      <c r="Y84" s="111"/>
      <c r="Z84" s="111"/>
      <c r="AA84" s="111"/>
      <c r="AB84" s="111"/>
      <c r="AC84" s="111"/>
      <c r="AD84" s="111"/>
      <c r="AE84" s="111"/>
      <c r="AF84" s="111"/>
      <c r="AG84" s="111"/>
      <c r="AH84" s="111"/>
      <c r="AI84" s="111"/>
      <c r="AJ84" s="111"/>
      <c r="AK84" s="111"/>
      <c r="AL84" s="111"/>
      <c r="AM84" s="111"/>
      <c r="AN84" s="111"/>
      <c r="AO84" s="111"/>
    </row>
    <row r="85" spans="1:41" ht="12.75" customHeight="1" x14ac:dyDescent="0.2">
      <c r="A85" s="111"/>
      <c r="B85" s="111"/>
      <c r="C85" s="111"/>
      <c r="D85" s="147"/>
      <c r="E85" s="111"/>
      <c r="F85" s="111"/>
      <c r="G85" s="111"/>
      <c r="H85" s="111"/>
      <c r="I85" s="111"/>
      <c r="J85" s="111"/>
      <c r="K85" s="111"/>
      <c r="L85" s="111"/>
      <c r="M85" s="111"/>
      <c r="N85" s="111"/>
      <c r="O85" s="111"/>
      <c r="P85" s="111"/>
      <c r="Q85" s="111"/>
      <c r="R85" s="111"/>
      <c r="S85" s="109"/>
      <c r="T85" s="109"/>
      <c r="U85" s="111"/>
      <c r="V85" s="111"/>
      <c r="W85" s="111"/>
      <c r="X85" s="111"/>
      <c r="Y85" s="111"/>
      <c r="Z85" s="111"/>
      <c r="AA85" s="111"/>
      <c r="AB85" s="111"/>
      <c r="AC85" s="111"/>
      <c r="AD85" s="111"/>
      <c r="AE85" s="111"/>
      <c r="AF85" s="111"/>
      <c r="AG85" s="111"/>
      <c r="AH85" s="111"/>
      <c r="AI85" s="111"/>
      <c r="AJ85" s="111"/>
      <c r="AK85" s="111"/>
      <c r="AL85" s="111"/>
      <c r="AM85" s="111"/>
      <c r="AN85" s="111"/>
      <c r="AO85" s="111"/>
    </row>
    <row r="86" spans="1:41" ht="12.75" customHeight="1" x14ac:dyDescent="0.2">
      <c r="A86" s="111"/>
      <c r="B86" s="111"/>
      <c r="C86" s="111"/>
      <c r="D86" s="147"/>
      <c r="E86" s="111"/>
      <c r="F86" s="111"/>
      <c r="G86" s="111"/>
      <c r="H86" s="111"/>
      <c r="I86" s="111"/>
      <c r="J86" s="111"/>
      <c r="K86" s="111"/>
      <c r="L86" s="111"/>
      <c r="M86" s="111"/>
      <c r="N86" s="111"/>
      <c r="O86" s="111"/>
      <c r="P86" s="111"/>
      <c r="Q86" s="111"/>
      <c r="R86" s="111"/>
      <c r="S86" s="109"/>
      <c r="T86" s="109"/>
      <c r="U86" s="111"/>
      <c r="V86" s="111"/>
      <c r="W86" s="111"/>
      <c r="X86" s="111"/>
      <c r="Y86" s="111"/>
      <c r="Z86" s="111"/>
      <c r="AA86" s="111"/>
      <c r="AB86" s="111"/>
      <c r="AC86" s="111"/>
      <c r="AD86" s="111"/>
      <c r="AE86" s="111"/>
      <c r="AF86" s="111"/>
      <c r="AG86" s="111"/>
      <c r="AH86" s="111"/>
      <c r="AI86" s="111"/>
      <c r="AJ86" s="111"/>
      <c r="AK86" s="111"/>
      <c r="AL86" s="111"/>
      <c r="AM86" s="111"/>
      <c r="AN86" s="111"/>
      <c r="AO86" s="111"/>
    </row>
    <row r="87" spans="1:41" ht="12.75" customHeight="1" x14ac:dyDescent="0.2">
      <c r="A87" s="111"/>
      <c r="B87" s="111"/>
      <c r="C87" s="111"/>
      <c r="D87" s="147"/>
      <c r="E87" s="111"/>
      <c r="F87" s="111"/>
      <c r="G87" s="111"/>
      <c r="H87" s="111"/>
      <c r="I87" s="111"/>
      <c r="J87" s="111"/>
      <c r="K87" s="111"/>
      <c r="L87" s="111"/>
      <c r="M87" s="111"/>
      <c r="N87" s="111"/>
      <c r="O87" s="111"/>
      <c r="P87" s="111"/>
      <c r="Q87" s="111"/>
      <c r="R87" s="111"/>
      <c r="S87" s="109"/>
      <c r="T87" s="109"/>
      <c r="U87" s="111"/>
      <c r="V87" s="111"/>
      <c r="W87" s="111"/>
      <c r="X87" s="111"/>
      <c r="Y87" s="111"/>
      <c r="Z87" s="111"/>
      <c r="AA87" s="111"/>
      <c r="AB87" s="111"/>
      <c r="AC87" s="111"/>
      <c r="AD87" s="111"/>
      <c r="AE87" s="111"/>
      <c r="AF87" s="111"/>
      <c r="AG87" s="111"/>
      <c r="AH87" s="111"/>
      <c r="AI87" s="111"/>
      <c r="AJ87" s="111"/>
      <c r="AK87" s="111"/>
      <c r="AL87" s="111"/>
      <c r="AM87" s="111"/>
      <c r="AN87" s="111"/>
      <c r="AO87" s="111"/>
    </row>
    <row r="88" spans="1:41" ht="12.75" customHeight="1" x14ac:dyDescent="0.2">
      <c r="A88" s="111"/>
      <c r="B88" s="111"/>
      <c r="C88" s="111"/>
      <c r="D88" s="147"/>
      <c r="E88" s="111"/>
      <c r="F88" s="111"/>
      <c r="G88" s="111"/>
      <c r="H88" s="111"/>
      <c r="I88" s="111"/>
      <c r="J88" s="111"/>
      <c r="K88" s="111"/>
      <c r="L88" s="111"/>
      <c r="M88" s="111"/>
      <c r="N88" s="111"/>
      <c r="O88" s="111"/>
      <c r="P88" s="111"/>
      <c r="Q88" s="111"/>
      <c r="R88" s="111"/>
      <c r="S88" s="109"/>
      <c r="T88" s="109"/>
      <c r="U88" s="111"/>
      <c r="V88" s="111"/>
      <c r="W88" s="111"/>
      <c r="X88" s="111"/>
      <c r="Y88" s="111"/>
      <c r="Z88" s="111"/>
      <c r="AA88" s="111"/>
      <c r="AB88" s="111"/>
      <c r="AC88" s="111"/>
      <c r="AD88" s="111"/>
      <c r="AE88" s="111"/>
      <c r="AF88" s="111"/>
      <c r="AG88" s="111"/>
      <c r="AH88" s="111"/>
      <c r="AI88" s="111"/>
      <c r="AJ88" s="111"/>
      <c r="AK88" s="111"/>
      <c r="AL88" s="111"/>
      <c r="AM88" s="111"/>
      <c r="AN88" s="111"/>
      <c r="AO88" s="111"/>
    </row>
    <row r="89" spans="1:41" ht="12.75" customHeight="1" x14ac:dyDescent="0.2">
      <c r="A89" s="111"/>
      <c r="B89" s="111"/>
      <c r="C89" s="111"/>
      <c r="D89" s="147"/>
      <c r="E89" s="111"/>
      <c r="F89" s="111"/>
      <c r="G89" s="111"/>
      <c r="H89" s="111"/>
      <c r="I89" s="111"/>
      <c r="J89" s="111"/>
      <c r="K89" s="111"/>
      <c r="L89" s="111"/>
      <c r="M89" s="111"/>
      <c r="N89" s="111"/>
      <c r="O89" s="111"/>
      <c r="P89" s="111"/>
      <c r="Q89" s="111"/>
      <c r="R89" s="111"/>
      <c r="S89" s="109"/>
      <c r="T89" s="109"/>
      <c r="U89" s="111"/>
      <c r="V89" s="111"/>
      <c r="W89" s="111"/>
      <c r="X89" s="111"/>
      <c r="Y89" s="111"/>
      <c r="Z89" s="111"/>
      <c r="AA89" s="111"/>
      <c r="AB89" s="111"/>
      <c r="AC89" s="111"/>
      <c r="AD89" s="111"/>
      <c r="AE89" s="111"/>
      <c r="AF89" s="111"/>
      <c r="AG89" s="111"/>
      <c r="AH89" s="111"/>
      <c r="AI89" s="111"/>
      <c r="AJ89" s="111"/>
      <c r="AK89" s="111"/>
      <c r="AL89" s="111"/>
      <c r="AM89" s="111"/>
      <c r="AN89" s="111"/>
      <c r="AO89" s="111"/>
    </row>
    <row r="90" spans="1:41" ht="12.75" customHeight="1" x14ac:dyDescent="0.2">
      <c r="A90" s="111"/>
      <c r="B90" s="111"/>
      <c r="C90" s="111"/>
      <c r="D90" s="147"/>
      <c r="E90" s="111"/>
      <c r="F90" s="111"/>
      <c r="G90" s="111"/>
      <c r="H90" s="111"/>
      <c r="I90" s="111"/>
      <c r="J90" s="111"/>
      <c r="K90" s="111"/>
      <c r="L90" s="111"/>
      <c r="M90" s="111"/>
      <c r="N90" s="111"/>
      <c r="O90" s="111"/>
      <c r="P90" s="111"/>
      <c r="Q90" s="111"/>
      <c r="R90" s="111"/>
      <c r="S90" s="109"/>
      <c r="T90" s="109"/>
      <c r="U90" s="111"/>
      <c r="V90" s="111"/>
      <c r="W90" s="111"/>
      <c r="X90" s="111"/>
      <c r="Y90" s="111"/>
      <c r="Z90" s="111"/>
      <c r="AA90" s="111"/>
      <c r="AB90" s="111"/>
      <c r="AC90" s="111"/>
      <c r="AD90" s="111"/>
      <c r="AE90" s="111"/>
      <c r="AF90" s="111"/>
      <c r="AG90" s="111"/>
      <c r="AH90" s="111"/>
      <c r="AI90" s="111"/>
      <c r="AJ90" s="111"/>
      <c r="AK90" s="111"/>
      <c r="AL90" s="111"/>
      <c r="AM90" s="111"/>
      <c r="AN90" s="111"/>
      <c r="AO90" s="111"/>
    </row>
    <row r="91" spans="1:41" ht="12.75" customHeight="1" x14ac:dyDescent="0.2">
      <c r="A91" s="111"/>
      <c r="B91" s="111"/>
      <c r="C91" s="111"/>
      <c r="D91" s="147"/>
      <c r="E91" s="111"/>
      <c r="F91" s="111"/>
      <c r="G91" s="111"/>
      <c r="H91" s="111"/>
      <c r="I91" s="111"/>
      <c r="J91" s="111"/>
      <c r="K91" s="111"/>
      <c r="L91" s="111"/>
      <c r="M91" s="111"/>
      <c r="N91" s="111"/>
      <c r="O91" s="111"/>
      <c r="P91" s="111"/>
      <c r="Q91" s="111"/>
      <c r="R91" s="111"/>
      <c r="S91" s="109"/>
      <c r="T91" s="109"/>
      <c r="U91" s="111"/>
      <c r="V91" s="111"/>
      <c r="W91" s="111"/>
      <c r="X91" s="111"/>
      <c r="Y91" s="111"/>
      <c r="Z91" s="111"/>
      <c r="AA91" s="111"/>
      <c r="AB91" s="111"/>
      <c r="AC91" s="111"/>
      <c r="AD91" s="111"/>
      <c r="AE91" s="111"/>
      <c r="AF91" s="111"/>
      <c r="AG91" s="111"/>
      <c r="AH91" s="111"/>
      <c r="AI91" s="111"/>
      <c r="AJ91" s="111"/>
      <c r="AK91" s="111"/>
      <c r="AL91" s="111"/>
      <c r="AM91" s="111"/>
      <c r="AN91" s="111"/>
      <c r="AO91" s="111"/>
    </row>
    <row r="92" spans="1:41" ht="12.75" customHeight="1" x14ac:dyDescent="0.2">
      <c r="A92" s="111"/>
      <c r="B92" s="111"/>
      <c r="C92" s="111"/>
      <c r="D92" s="147"/>
      <c r="E92" s="111"/>
      <c r="F92" s="111"/>
      <c r="G92" s="111"/>
      <c r="H92" s="111"/>
      <c r="I92" s="111"/>
      <c r="J92" s="111"/>
      <c r="K92" s="111"/>
      <c r="L92" s="111"/>
      <c r="M92" s="111"/>
      <c r="N92" s="111"/>
      <c r="O92" s="111"/>
      <c r="P92" s="111"/>
      <c r="Q92" s="111"/>
      <c r="R92" s="111"/>
      <c r="S92" s="109"/>
      <c r="T92" s="109"/>
      <c r="U92" s="111"/>
      <c r="V92" s="111"/>
      <c r="W92" s="111"/>
      <c r="X92" s="111"/>
      <c r="Y92" s="111"/>
      <c r="Z92" s="111"/>
      <c r="AA92" s="111"/>
      <c r="AB92" s="111"/>
      <c r="AC92" s="111"/>
      <c r="AD92" s="111"/>
      <c r="AE92" s="111"/>
      <c r="AF92" s="111"/>
      <c r="AG92" s="111"/>
      <c r="AH92" s="111"/>
      <c r="AI92" s="111"/>
      <c r="AJ92" s="111"/>
      <c r="AK92" s="111"/>
      <c r="AL92" s="111"/>
      <c r="AM92" s="111"/>
      <c r="AN92" s="111"/>
      <c r="AO92" s="111"/>
    </row>
    <row r="93" spans="1:41" ht="12.75" customHeight="1" x14ac:dyDescent="0.2">
      <c r="A93" s="111"/>
      <c r="B93" s="111"/>
      <c r="C93" s="111"/>
      <c r="D93" s="147"/>
      <c r="E93" s="111"/>
      <c r="F93" s="111"/>
      <c r="G93" s="111"/>
      <c r="H93" s="111"/>
      <c r="I93" s="111"/>
      <c r="J93" s="111"/>
      <c r="K93" s="111"/>
      <c r="L93" s="111"/>
      <c r="M93" s="111"/>
      <c r="N93" s="111"/>
      <c r="O93" s="111"/>
      <c r="P93" s="111"/>
      <c r="Q93" s="111"/>
      <c r="R93" s="111"/>
      <c r="S93" s="109"/>
      <c r="T93" s="109"/>
      <c r="U93" s="111"/>
      <c r="V93" s="111"/>
      <c r="W93" s="111"/>
      <c r="X93" s="111"/>
      <c r="Y93" s="111"/>
      <c r="Z93" s="111"/>
      <c r="AA93" s="111"/>
      <c r="AB93" s="111"/>
      <c r="AC93" s="111"/>
      <c r="AD93" s="111"/>
      <c r="AE93" s="111"/>
      <c r="AF93" s="111"/>
      <c r="AG93" s="111"/>
      <c r="AH93" s="111"/>
      <c r="AI93" s="111"/>
      <c r="AJ93" s="111"/>
      <c r="AK93" s="111"/>
      <c r="AL93" s="111"/>
      <c r="AM93" s="111"/>
      <c r="AN93" s="111"/>
      <c r="AO93" s="111"/>
    </row>
    <row r="94" spans="1:41" ht="12.75" customHeight="1" x14ac:dyDescent="0.2">
      <c r="A94" s="111"/>
      <c r="B94" s="111"/>
      <c r="C94" s="111"/>
      <c r="D94" s="147"/>
      <c r="E94" s="111"/>
      <c r="F94" s="111"/>
      <c r="G94" s="111"/>
      <c r="H94" s="111"/>
      <c r="I94" s="111"/>
      <c r="J94" s="111"/>
      <c r="K94" s="111"/>
      <c r="L94" s="111"/>
      <c r="M94" s="111"/>
      <c r="N94" s="111"/>
      <c r="O94" s="111"/>
      <c r="P94" s="111"/>
      <c r="Q94" s="111"/>
      <c r="R94" s="111"/>
      <c r="S94" s="109"/>
      <c r="T94" s="109"/>
      <c r="U94" s="111"/>
      <c r="V94" s="111"/>
      <c r="W94" s="111"/>
      <c r="X94" s="111"/>
      <c r="Y94" s="111"/>
      <c r="Z94" s="111"/>
      <c r="AA94" s="111"/>
      <c r="AB94" s="111"/>
      <c r="AC94" s="111"/>
      <c r="AD94" s="111"/>
      <c r="AE94" s="111"/>
      <c r="AF94" s="111"/>
      <c r="AG94" s="111"/>
      <c r="AH94" s="111"/>
      <c r="AI94" s="111"/>
      <c r="AJ94" s="111"/>
      <c r="AK94" s="111"/>
      <c r="AL94" s="111"/>
      <c r="AM94" s="111"/>
      <c r="AN94" s="111"/>
      <c r="AO94" s="111"/>
    </row>
    <row r="95" spans="1:41" ht="12.75" customHeight="1" x14ac:dyDescent="0.2">
      <c r="A95" s="111"/>
      <c r="B95" s="111"/>
      <c r="C95" s="111"/>
      <c r="D95" s="147"/>
      <c r="E95" s="111"/>
      <c r="F95" s="111"/>
      <c r="G95" s="111"/>
      <c r="H95" s="111"/>
      <c r="I95" s="111"/>
      <c r="J95" s="111"/>
      <c r="K95" s="111"/>
      <c r="L95" s="111"/>
      <c r="M95" s="111"/>
      <c r="N95" s="111"/>
      <c r="O95" s="111"/>
      <c r="P95" s="111"/>
      <c r="Q95" s="111"/>
      <c r="R95" s="111"/>
      <c r="S95" s="109"/>
      <c r="T95" s="109"/>
      <c r="U95" s="111"/>
      <c r="V95" s="111"/>
      <c r="W95" s="111"/>
      <c r="X95" s="111"/>
      <c r="Y95" s="111"/>
      <c r="Z95" s="111"/>
      <c r="AA95" s="111"/>
      <c r="AB95" s="111"/>
      <c r="AC95" s="111"/>
      <c r="AD95" s="111"/>
      <c r="AE95" s="111"/>
      <c r="AF95" s="111"/>
      <c r="AG95" s="111"/>
      <c r="AH95" s="111"/>
      <c r="AI95" s="111"/>
      <c r="AJ95" s="111"/>
      <c r="AK95" s="111"/>
      <c r="AL95" s="111"/>
      <c r="AM95" s="111"/>
      <c r="AN95" s="111"/>
      <c r="AO95" s="111"/>
    </row>
    <row r="96" spans="1:41" ht="12.75" customHeight="1" x14ac:dyDescent="0.2">
      <c r="A96" s="111"/>
      <c r="B96" s="111"/>
      <c r="C96" s="111"/>
      <c r="D96" s="147"/>
      <c r="E96" s="111"/>
      <c r="F96" s="111"/>
      <c r="G96" s="111"/>
      <c r="H96" s="111"/>
      <c r="I96" s="111"/>
      <c r="J96" s="111"/>
      <c r="K96" s="111"/>
      <c r="L96" s="111"/>
      <c r="M96" s="111"/>
      <c r="N96" s="111"/>
      <c r="O96" s="111"/>
      <c r="P96" s="111"/>
      <c r="Q96" s="111"/>
      <c r="R96" s="111"/>
      <c r="S96" s="109"/>
      <c r="T96" s="109"/>
      <c r="U96" s="111"/>
      <c r="V96" s="111"/>
      <c r="W96" s="111"/>
      <c r="X96" s="111"/>
      <c r="Y96" s="111"/>
      <c r="Z96" s="111"/>
      <c r="AA96" s="111"/>
      <c r="AB96" s="111"/>
      <c r="AC96" s="111"/>
      <c r="AD96" s="111"/>
      <c r="AE96" s="111"/>
      <c r="AF96" s="111"/>
      <c r="AG96" s="111"/>
      <c r="AH96" s="111"/>
      <c r="AI96" s="111"/>
      <c r="AJ96" s="111"/>
      <c r="AK96" s="111"/>
      <c r="AL96" s="111"/>
      <c r="AM96" s="111"/>
      <c r="AN96" s="111"/>
      <c r="AO96" s="111"/>
    </row>
    <row r="97" spans="1:41" ht="12.75" customHeight="1" x14ac:dyDescent="0.2">
      <c r="A97" s="111"/>
      <c r="B97" s="111"/>
      <c r="C97" s="111"/>
      <c r="D97" s="147"/>
      <c r="E97" s="111"/>
      <c r="F97" s="111"/>
      <c r="G97" s="111"/>
      <c r="H97" s="111"/>
      <c r="I97" s="111"/>
      <c r="J97" s="111"/>
      <c r="K97" s="111"/>
      <c r="L97" s="111"/>
      <c r="M97" s="111"/>
      <c r="N97" s="111"/>
      <c r="O97" s="111"/>
      <c r="P97" s="111"/>
      <c r="Q97" s="111"/>
      <c r="R97" s="111"/>
      <c r="S97" s="109"/>
      <c r="T97" s="109"/>
      <c r="U97" s="111"/>
      <c r="V97" s="111"/>
      <c r="W97" s="111"/>
      <c r="X97" s="111"/>
      <c r="Y97" s="111"/>
      <c r="Z97" s="111"/>
      <c r="AA97" s="111"/>
      <c r="AB97" s="111"/>
      <c r="AC97" s="111"/>
      <c r="AD97" s="111"/>
      <c r="AE97" s="111"/>
      <c r="AF97" s="111"/>
      <c r="AG97" s="111"/>
      <c r="AH97" s="111"/>
      <c r="AI97" s="111"/>
      <c r="AJ97" s="111"/>
      <c r="AK97" s="111"/>
      <c r="AL97" s="111"/>
      <c r="AM97" s="111"/>
      <c r="AN97" s="111"/>
      <c r="AO97" s="111"/>
    </row>
    <row r="98" spans="1:41" ht="12.75" customHeight="1" x14ac:dyDescent="0.2">
      <c r="A98" s="111"/>
      <c r="B98" s="111"/>
      <c r="C98" s="111"/>
      <c r="D98" s="147"/>
      <c r="E98" s="111"/>
      <c r="F98" s="111"/>
      <c r="G98" s="111"/>
      <c r="H98" s="111"/>
      <c r="I98" s="111"/>
      <c r="J98" s="111"/>
      <c r="K98" s="111"/>
      <c r="L98" s="111"/>
      <c r="M98" s="111"/>
      <c r="N98" s="111"/>
      <c r="O98" s="111"/>
      <c r="P98" s="111"/>
      <c r="Q98" s="111"/>
      <c r="R98" s="111"/>
      <c r="S98" s="109"/>
      <c r="T98" s="109"/>
      <c r="U98" s="111"/>
      <c r="V98" s="111"/>
      <c r="W98" s="111"/>
      <c r="X98" s="111"/>
      <c r="Y98" s="111"/>
      <c r="Z98" s="111"/>
      <c r="AA98" s="111"/>
      <c r="AB98" s="111"/>
      <c r="AC98" s="111"/>
      <c r="AD98" s="111"/>
      <c r="AE98" s="111"/>
      <c r="AF98" s="111"/>
      <c r="AG98" s="111"/>
      <c r="AH98" s="111"/>
      <c r="AI98" s="111"/>
      <c r="AJ98" s="111"/>
      <c r="AK98" s="111"/>
      <c r="AL98" s="111"/>
      <c r="AM98" s="111"/>
      <c r="AN98" s="111"/>
      <c r="AO98" s="111"/>
    </row>
    <row r="99" spans="1:41" ht="12.75" customHeight="1" x14ac:dyDescent="0.2">
      <c r="A99" s="111"/>
      <c r="B99" s="111"/>
      <c r="C99" s="111"/>
      <c r="D99" s="147"/>
      <c r="E99" s="111"/>
      <c r="F99" s="111"/>
      <c r="G99" s="111"/>
      <c r="H99" s="111"/>
      <c r="I99" s="111"/>
      <c r="J99" s="111"/>
      <c r="K99" s="111"/>
      <c r="L99" s="111"/>
      <c r="M99" s="111"/>
      <c r="N99" s="111"/>
      <c r="O99" s="111"/>
      <c r="P99" s="111"/>
      <c r="Q99" s="111"/>
      <c r="R99" s="111"/>
      <c r="S99" s="109"/>
      <c r="T99" s="109"/>
      <c r="U99" s="111"/>
      <c r="V99" s="111"/>
      <c r="W99" s="111"/>
      <c r="X99" s="111"/>
      <c r="Y99" s="111"/>
      <c r="Z99" s="111"/>
      <c r="AA99" s="111"/>
      <c r="AB99" s="111"/>
      <c r="AC99" s="111"/>
      <c r="AD99" s="111"/>
      <c r="AE99" s="111"/>
      <c r="AF99" s="111"/>
      <c r="AG99" s="111"/>
      <c r="AH99" s="111"/>
      <c r="AI99" s="111"/>
      <c r="AJ99" s="111"/>
      <c r="AK99" s="111"/>
      <c r="AL99" s="111"/>
      <c r="AM99" s="111"/>
      <c r="AN99" s="111"/>
      <c r="AO99" s="111"/>
    </row>
    <row r="100" spans="1:41" ht="12.75" customHeight="1" x14ac:dyDescent="0.2">
      <c r="A100" s="111"/>
      <c r="B100" s="111"/>
      <c r="C100" s="111"/>
      <c r="D100" s="147"/>
      <c r="E100" s="111"/>
      <c r="F100" s="111"/>
      <c r="G100" s="111"/>
      <c r="H100" s="111"/>
      <c r="I100" s="111"/>
      <c r="J100" s="111"/>
      <c r="K100" s="111"/>
      <c r="L100" s="111"/>
      <c r="M100" s="111"/>
      <c r="N100" s="111"/>
      <c r="O100" s="111"/>
      <c r="P100" s="111"/>
      <c r="Q100" s="111"/>
      <c r="R100" s="111"/>
      <c r="S100" s="109"/>
      <c r="T100" s="109"/>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row>
    <row r="101" spans="1:41" ht="12.75" customHeight="1" x14ac:dyDescent="0.2">
      <c r="A101" s="111"/>
      <c r="B101" s="111"/>
      <c r="C101" s="111"/>
      <c r="D101" s="147"/>
      <c r="E101" s="111"/>
      <c r="F101" s="111"/>
      <c r="G101" s="111"/>
      <c r="H101" s="111"/>
      <c r="I101" s="111"/>
      <c r="J101" s="111"/>
      <c r="K101" s="111"/>
      <c r="L101" s="111"/>
      <c r="M101" s="111"/>
      <c r="N101" s="111"/>
      <c r="O101" s="111"/>
      <c r="P101" s="111"/>
      <c r="Q101" s="111"/>
      <c r="R101" s="111"/>
      <c r="S101" s="109"/>
      <c r="T101" s="109"/>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row>
    <row r="102" spans="1:41" ht="12.75" customHeight="1" x14ac:dyDescent="0.2">
      <c r="A102" s="111"/>
      <c r="B102" s="111"/>
      <c r="C102" s="111"/>
      <c r="D102" s="147"/>
      <c r="E102" s="111"/>
      <c r="F102" s="111"/>
      <c r="G102" s="111"/>
      <c r="H102" s="111"/>
      <c r="I102" s="111"/>
      <c r="J102" s="111"/>
      <c r="K102" s="111"/>
      <c r="L102" s="111"/>
      <c r="M102" s="111"/>
      <c r="N102" s="111"/>
      <c r="O102" s="111"/>
      <c r="P102" s="111"/>
      <c r="Q102" s="111"/>
      <c r="R102" s="111"/>
      <c r="S102" s="109"/>
      <c r="T102" s="109"/>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row>
    <row r="103" spans="1:41" ht="12.75" customHeight="1" x14ac:dyDescent="0.2">
      <c r="A103" s="111"/>
      <c r="B103" s="111"/>
      <c r="C103" s="111"/>
      <c r="D103" s="147"/>
      <c r="E103" s="111"/>
      <c r="F103" s="111"/>
      <c r="G103" s="111"/>
      <c r="H103" s="111"/>
      <c r="I103" s="111"/>
      <c r="J103" s="111"/>
      <c r="K103" s="111"/>
      <c r="L103" s="111"/>
      <c r="M103" s="111"/>
      <c r="N103" s="111"/>
      <c r="O103" s="111"/>
      <c r="P103" s="111"/>
      <c r="Q103" s="111"/>
      <c r="R103" s="111"/>
      <c r="S103" s="109"/>
      <c r="T103" s="109"/>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row>
    <row r="104" spans="1:41" ht="12.75" customHeight="1" x14ac:dyDescent="0.2">
      <c r="A104" s="111"/>
      <c r="B104" s="111"/>
      <c r="C104" s="111"/>
      <c r="D104" s="147"/>
      <c r="E104" s="111"/>
      <c r="F104" s="111"/>
      <c r="G104" s="111"/>
      <c r="H104" s="111"/>
      <c r="I104" s="111"/>
      <c r="J104" s="111"/>
      <c r="K104" s="111"/>
      <c r="L104" s="111"/>
      <c r="M104" s="111"/>
      <c r="N104" s="111"/>
      <c r="O104" s="111"/>
      <c r="P104" s="111"/>
      <c r="Q104" s="111"/>
      <c r="R104" s="111"/>
      <c r="S104" s="109"/>
      <c r="T104" s="109"/>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row>
    <row r="105" spans="1:41" ht="12.75" customHeight="1" x14ac:dyDescent="0.2">
      <c r="A105" s="111"/>
      <c r="B105" s="111"/>
      <c r="C105" s="111"/>
      <c r="D105" s="147"/>
      <c r="E105" s="111"/>
      <c r="F105" s="111"/>
      <c r="G105" s="111"/>
      <c r="H105" s="111"/>
      <c r="I105" s="111"/>
      <c r="J105" s="111"/>
      <c r="K105" s="111"/>
      <c r="L105" s="111"/>
      <c r="M105" s="111"/>
      <c r="N105" s="111"/>
      <c r="O105" s="111"/>
      <c r="P105" s="111"/>
      <c r="Q105" s="111"/>
      <c r="R105" s="111"/>
      <c r="S105" s="109"/>
      <c r="T105" s="109"/>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row>
    <row r="106" spans="1:41" ht="12.75" customHeight="1" x14ac:dyDescent="0.2">
      <c r="A106" s="111"/>
      <c r="B106" s="111"/>
      <c r="C106" s="111"/>
      <c r="D106" s="147"/>
      <c r="E106" s="111"/>
      <c r="F106" s="111"/>
      <c r="G106" s="111"/>
      <c r="H106" s="111"/>
      <c r="I106" s="111"/>
      <c r="J106" s="111"/>
      <c r="K106" s="111"/>
      <c r="L106" s="111"/>
      <c r="M106" s="111"/>
      <c r="N106" s="111"/>
      <c r="O106" s="111"/>
      <c r="P106" s="111"/>
      <c r="Q106" s="111"/>
      <c r="R106" s="111"/>
      <c r="S106" s="109"/>
      <c r="T106" s="109"/>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row>
    <row r="107" spans="1:41" ht="12.75" customHeight="1" x14ac:dyDescent="0.2">
      <c r="A107" s="111"/>
      <c r="B107" s="111"/>
      <c r="C107" s="111"/>
      <c r="D107" s="147"/>
      <c r="E107" s="111"/>
      <c r="F107" s="111"/>
      <c r="G107" s="111"/>
      <c r="H107" s="111"/>
      <c r="I107" s="111"/>
      <c r="J107" s="111"/>
      <c r="K107" s="111"/>
      <c r="L107" s="111"/>
      <c r="M107" s="111"/>
      <c r="N107" s="111"/>
      <c r="O107" s="111"/>
      <c r="P107" s="111"/>
      <c r="Q107" s="111"/>
      <c r="R107" s="111"/>
      <c r="S107" s="109"/>
      <c r="T107" s="109"/>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row>
    <row r="108" spans="1:41" ht="12.75" customHeight="1" x14ac:dyDescent="0.2">
      <c r="A108" s="111"/>
      <c r="B108" s="111"/>
      <c r="C108" s="111"/>
      <c r="D108" s="147"/>
      <c r="E108" s="111"/>
      <c r="F108" s="111"/>
      <c r="G108" s="111"/>
      <c r="H108" s="111"/>
      <c r="I108" s="111"/>
      <c r="J108" s="111"/>
      <c r="K108" s="111"/>
      <c r="L108" s="111"/>
      <c r="M108" s="111"/>
      <c r="N108" s="111"/>
      <c r="O108" s="111"/>
      <c r="P108" s="111"/>
      <c r="Q108" s="111"/>
      <c r="R108" s="111"/>
      <c r="S108" s="109"/>
      <c r="T108" s="109"/>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row>
    <row r="109" spans="1:41" ht="12.75" customHeight="1" x14ac:dyDescent="0.2">
      <c r="A109" s="111"/>
      <c r="B109" s="111"/>
      <c r="C109" s="111"/>
      <c r="D109" s="147"/>
      <c r="E109" s="111"/>
      <c r="F109" s="111"/>
      <c r="G109" s="111"/>
      <c r="H109" s="111"/>
      <c r="I109" s="111"/>
      <c r="J109" s="111"/>
      <c r="K109" s="111"/>
      <c r="L109" s="111"/>
      <c r="M109" s="111"/>
      <c r="N109" s="111"/>
      <c r="O109" s="111"/>
      <c r="P109" s="111"/>
      <c r="Q109" s="111"/>
      <c r="R109" s="111"/>
      <c r="S109" s="109"/>
      <c r="T109" s="109"/>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row>
    <row r="110" spans="1:41" ht="12.75" customHeight="1" x14ac:dyDescent="0.2">
      <c r="A110" s="111"/>
      <c r="B110" s="111"/>
      <c r="C110" s="111"/>
      <c r="D110" s="147"/>
      <c r="E110" s="111"/>
      <c r="F110" s="111"/>
      <c r="G110" s="111"/>
      <c r="H110" s="111"/>
      <c r="I110" s="111"/>
      <c r="J110" s="111"/>
      <c r="K110" s="111"/>
      <c r="L110" s="111"/>
      <c r="M110" s="111"/>
      <c r="N110" s="111"/>
      <c r="O110" s="111"/>
      <c r="P110" s="111"/>
      <c r="Q110" s="111"/>
      <c r="R110" s="111"/>
      <c r="S110" s="109"/>
      <c r="T110" s="109"/>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row>
    <row r="111" spans="1:41" ht="12.75" customHeight="1" x14ac:dyDescent="0.2">
      <c r="A111" s="111"/>
      <c r="B111" s="111"/>
      <c r="C111" s="111"/>
      <c r="D111" s="147"/>
      <c r="E111" s="111"/>
      <c r="F111" s="111"/>
      <c r="G111" s="111"/>
      <c r="H111" s="111"/>
      <c r="I111" s="111"/>
      <c r="J111" s="111"/>
      <c r="K111" s="111"/>
      <c r="L111" s="111"/>
      <c r="M111" s="111"/>
      <c r="N111" s="111"/>
      <c r="O111" s="111"/>
      <c r="P111" s="111"/>
      <c r="Q111" s="111"/>
      <c r="R111" s="111"/>
      <c r="S111" s="109"/>
      <c r="T111" s="109"/>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row>
    <row r="112" spans="1:41" ht="12.75" customHeight="1" x14ac:dyDescent="0.2">
      <c r="A112" s="111"/>
      <c r="B112" s="111"/>
      <c r="C112" s="111"/>
      <c r="D112" s="147"/>
      <c r="E112" s="111"/>
      <c r="F112" s="111"/>
      <c r="G112" s="111"/>
      <c r="H112" s="111"/>
      <c r="I112" s="111"/>
      <c r="J112" s="111"/>
      <c r="K112" s="111"/>
      <c r="L112" s="111"/>
      <c r="M112" s="111"/>
      <c r="N112" s="111"/>
      <c r="O112" s="111"/>
      <c r="P112" s="111"/>
      <c r="Q112" s="111"/>
      <c r="R112" s="111"/>
      <c r="S112" s="109"/>
      <c r="T112" s="109"/>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row>
    <row r="113" spans="1:41" ht="12.75" customHeight="1" x14ac:dyDescent="0.2">
      <c r="A113" s="111"/>
      <c r="B113" s="111"/>
      <c r="C113" s="111"/>
      <c r="D113" s="147"/>
      <c r="E113" s="111"/>
      <c r="F113" s="111"/>
      <c r="G113" s="111"/>
      <c r="H113" s="111"/>
      <c r="I113" s="111"/>
      <c r="J113" s="111"/>
      <c r="K113" s="111"/>
      <c r="L113" s="111"/>
      <c r="M113" s="111"/>
      <c r="N113" s="111"/>
      <c r="O113" s="111"/>
      <c r="P113" s="111"/>
      <c r="Q113" s="111"/>
      <c r="R113" s="111"/>
      <c r="S113" s="109"/>
      <c r="T113" s="109"/>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row>
    <row r="114" spans="1:41" ht="12.75" customHeight="1" x14ac:dyDescent="0.2">
      <c r="A114" s="111"/>
      <c r="B114" s="111"/>
      <c r="C114" s="111"/>
      <c r="D114" s="147"/>
      <c r="E114" s="111"/>
      <c r="F114" s="111"/>
      <c r="G114" s="111"/>
      <c r="H114" s="111"/>
      <c r="I114" s="111"/>
      <c r="J114" s="111"/>
      <c r="K114" s="111"/>
      <c r="L114" s="111"/>
      <c r="M114" s="111"/>
      <c r="N114" s="111"/>
      <c r="O114" s="111"/>
      <c r="P114" s="111"/>
      <c r="Q114" s="111"/>
      <c r="R114" s="111"/>
      <c r="S114" s="109"/>
      <c r="T114" s="109"/>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row>
    <row r="115" spans="1:41" ht="12.75" customHeight="1" x14ac:dyDescent="0.2">
      <c r="A115" s="111"/>
      <c r="B115" s="111"/>
      <c r="C115" s="111"/>
      <c r="D115" s="147"/>
      <c r="E115" s="111"/>
      <c r="F115" s="111"/>
      <c r="G115" s="111"/>
      <c r="H115" s="111"/>
      <c r="I115" s="111"/>
      <c r="J115" s="111"/>
      <c r="K115" s="111"/>
      <c r="L115" s="111"/>
      <c r="M115" s="111"/>
      <c r="N115" s="111"/>
      <c r="O115" s="111"/>
      <c r="P115" s="111"/>
      <c r="Q115" s="111"/>
      <c r="R115" s="111"/>
      <c r="S115" s="109"/>
      <c r="T115" s="109"/>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row>
    <row r="116" spans="1:41" ht="12.75" customHeight="1" x14ac:dyDescent="0.2">
      <c r="A116" s="111"/>
      <c r="B116" s="111"/>
      <c r="C116" s="111"/>
      <c r="D116" s="147"/>
      <c r="E116" s="111"/>
      <c r="F116" s="111"/>
      <c r="G116" s="111"/>
      <c r="H116" s="111"/>
      <c r="I116" s="111"/>
      <c r="J116" s="111"/>
      <c r="K116" s="111"/>
      <c r="L116" s="111"/>
      <c r="M116" s="111"/>
      <c r="N116" s="111"/>
      <c r="O116" s="111"/>
      <c r="P116" s="111"/>
      <c r="Q116" s="111"/>
      <c r="R116" s="111"/>
      <c r="S116" s="109"/>
      <c r="T116" s="109"/>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row>
    <row r="117" spans="1:41" ht="12.75" customHeight="1" x14ac:dyDescent="0.2">
      <c r="A117" s="111"/>
      <c r="B117" s="111"/>
      <c r="C117" s="111"/>
      <c r="D117" s="147"/>
      <c r="E117" s="111"/>
      <c r="F117" s="111"/>
      <c r="G117" s="111"/>
      <c r="H117" s="111"/>
      <c r="I117" s="111"/>
      <c r="J117" s="111"/>
      <c r="K117" s="111"/>
      <c r="L117" s="111"/>
      <c r="M117" s="111"/>
      <c r="N117" s="111"/>
      <c r="O117" s="111"/>
      <c r="P117" s="111"/>
      <c r="Q117" s="111"/>
      <c r="R117" s="111"/>
      <c r="S117" s="109"/>
      <c r="T117" s="109"/>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row>
    <row r="118" spans="1:41" ht="12.75" customHeight="1" x14ac:dyDescent="0.2">
      <c r="A118" s="111"/>
      <c r="B118" s="111"/>
      <c r="C118" s="111"/>
      <c r="D118" s="147"/>
      <c r="E118" s="111"/>
      <c r="F118" s="111"/>
      <c r="G118" s="111"/>
      <c r="H118" s="111"/>
      <c r="I118" s="111"/>
      <c r="J118" s="111"/>
      <c r="K118" s="111"/>
      <c r="L118" s="111"/>
      <c r="M118" s="111"/>
      <c r="N118" s="111"/>
      <c r="O118" s="111"/>
      <c r="P118" s="111"/>
      <c r="Q118" s="111"/>
      <c r="R118" s="111"/>
      <c r="S118" s="109"/>
      <c r="T118" s="109"/>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row>
    <row r="119" spans="1:41" ht="12.75" customHeight="1" x14ac:dyDescent="0.2">
      <c r="A119" s="111"/>
      <c r="B119" s="111"/>
      <c r="C119" s="111"/>
      <c r="D119" s="147"/>
      <c r="E119" s="111"/>
      <c r="F119" s="111"/>
      <c r="G119" s="111"/>
      <c r="H119" s="111"/>
      <c r="I119" s="111"/>
      <c r="J119" s="111"/>
      <c r="K119" s="111"/>
      <c r="L119" s="111"/>
      <c r="M119" s="111"/>
      <c r="N119" s="111"/>
      <c r="O119" s="111"/>
      <c r="P119" s="111"/>
      <c r="Q119" s="111"/>
      <c r="R119" s="111"/>
      <c r="S119" s="109"/>
      <c r="T119" s="109"/>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row>
    <row r="120" spans="1:41" ht="12.75" customHeight="1" x14ac:dyDescent="0.2">
      <c r="A120" s="111"/>
      <c r="B120" s="111"/>
      <c r="C120" s="111"/>
      <c r="D120" s="147"/>
      <c r="E120" s="111"/>
      <c r="F120" s="111"/>
      <c r="G120" s="111"/>
      <c r="H120" s="111"/>
      <c r="I120" s="111"/>
      <c r="J120" s="111"/>
      <c r="K120" s="111"/>
      <c r="L120" s="111"/>
      <c r="M120" s="111"/>
      <c r="N120" s="111"/>
      <c r="O120" s="111"/>
      <c r="P120" s="111"/>
      <c r="Q120" s="111"/>
      <c r="R120" s="111"/>
      <c r="S120" s="109"/>
      <c r="T120" s="109"/>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row>
    <row r="121" spans="1:41" ht="12.75" customHeight="1" x14ac:dyDescent="0.2">
      <c r="A121" s="111"/>
      <c r="B121" s="111"/>
      <c r="C121" s="111"/>
      <c r="D121" s="147"/>
      <c r="E121" s="111"/>
      <c r="F121" s="111"/>
      <c r="G121" s="111"/>
      <c r="H121" s="111"/>
      <c r="I121" s="111"/>
      <c r="J121" s="111"/>
      <c r="K121" s="111"/>
      <c r="L121" s="111"/>
      <c r="M121" s="111"/>
      <c r="N121" s="111"/>
      <c r="O121" s="111"/>
      <c r="P121" s="111"/>
      <c r="Q121" s="111"/>
      <c r="R121" s="111"/>
      <c r="S121" s="109"/>
      <c r="T121" s="109"/>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row>
    <row r="122" spans="1:41" ht="12.75" customHeight="1" x14ac:dyDescent="0.2">
      <c r="A122" s="111"/>
      <c r="B122" s="111"/>
      <c r="C122" s="111"/>
      <c r="D122" s="147"/>
      <c r="E122" s="111"/>
      <c r="F122" s="111"/>
      <c r="G122" s="111"/>
      <c r="H122" s="111"/>
      <c r="I122" s="111"/>
      <c r="J122" s="111"/>
      <c r="K122" s="111"/>
      <c r="L122" s="111"/>
      <c r="M122" s="111"/>
      <c r="N122" s="111"/>
      <c r="O122" s="111"/>
      <c r="P122" s="111"/>
      <c r="Q122" s="111"/>
      <c r="R122" s="111"/>
      <c r="S122" s="109"/>
      <c r="T122" s="109"/>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row>
    <row r="123" spans="1:41" ht="12.75" customHeight="1" x14ac:dyDescent="0.2">
      <c r="A123" s="111"/>
      <c r="B123" s="111"/>
      <c r="C123" s="111"/>
      <c r="D123" s="147"/>
      <c r="E123" s="111"/>
      <c r="F123" s="111"/>
      <c r="G123" s="111"/>
      <c r="H123" s="111"/>
      <c r="I123" s="111"/>
      <c r="J123" s="111"/>
      <c r="K123" s="111"/>
      <c r="L123" s="111"/>
      <c r="M123" s="111"/>
      <c r="N123" s="111"/>
      <c r="O123" s="111"/>
      <c r="P123" s="111"/>
      <c r="Q123" s="111"/>
      <c r="R123" s="111"/>
      <c r="S123" s="109"/>
      <c r="T123" s="109"/>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row>
    <row r="124" spans="1:41" ht="12.75" customHeight="1" x14ac:dyDescent="0.2">
      <c r="A124" s="111"/>
      <c r="B124" s="111"/>
      <c r="C124" s="111"/>
      <c r="D124" s="147"/>
      <c r="E124" s="111"/>
      <c r="F124" s="111"/>
      <c r="G124" s="111"/>
      <c r="H124" s="111"/>
      <c r="I124" s="111"/>
      <c r="J124" s="111"/>
      <c r="K124" s="111"/>
      <c r="L124" s="111"/>
      <c r="M124" s="111"/>
      <c r="N124" s="111"/>
      <c r="O124" s="111"/>
      <c r="P124" s="111"/>
      <c r="Q124" s="111"/>
      <c r="R124" s="111"/>
      <c r="S124" s="109"/>
      <c r="T124" s="109"/>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row>
    <row r="125" spans="1:41" ht="12.75" customHeight="1" x14ac:dyDescent="0.2">
      <c r="A125" s="111"/>
      <c r="B125" s="111"/>
      <c r="C125" s="111"/>
      <c r="D125" s="147"/>
      <c r="E125" s="111"/>
      <c r="F125" s="111"/>
      <c r="G125" s="111"/>
      <c r="H125" s="111"/>
      <c r="I125" s="111"/>
      <c r="J125" s="111"/>
      <c r="K125" s="111"/>
      <c r="L125" s="111"/>
      <c r="M125" s="111"/>
      <c r="N125" s="111"/>
      <c r="O125" s="111"/>
      <c r="P125" s="111"/>
      <c r="Q125" s="111"/>
      <c r="R125" s="111"/>
      <c r="S125" s="109"/>
      <c r="T125" s="109"/>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row>
    <row r="126" spans="1:41" ht="12.75" customHeight="1" x14ac:dyDescent="0.2">
      <c r="A126" s="111"/>
      <c r="B126" s="111"/>
      <c r="C126" s="111"/>
      <c r="D126" s="147"/>
      <c r="E126" s="111"/>
      <c r="F126" s="111"/>
      <c r="G126" s="111"/>
      <c r="H126" s="111"/>
      <c r="I126" s="111"/>
      <c r="J126" s="111"/>
      <c r="K126" s="111"/>
      <c r="L126" s="111"/>
      <c r="M126" s="111"/>
      <c r="N126" s="111"/>
      <c r="O126" s="111"/>
      <c r="P126" s="111"/>
      <c r="Q126" s="111"/>
      <c r="R126" s="111"/>
      <c r="S126" s="109"/>
      <c r="T126" s="109"/>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row>
    <row r="127" spans="1:41" ht="12.75" customHeight="1" x14ac:dyDescent="0.2">
      <c r="A127" s="111"/>
      <c r="B127" s="111"/>
      <c r="C127" s="111"/>
      <c r="D127" s="147"/>
      <c r="E127" s="111"/>
      <c r="F127" s="111"/>
      <c r="G127" s="111"/>
      <c r="H127" s="111"/>
      <c r="I127" s="111"/>
      <c r="J127" s="111"/>
      <c r="K127" s="111"/>
      <c r="L127" s="111"/>
      <c r="M127" s="111"/>
      <c r="N127" s="111"/>
      <c r="O127" s="111"/>
      <c r="P127" s="111"/>
      <c r="Q127" s="111"/>
      <c r="R127" s="111"/>
      <c r="S127" s="109"/>
      <c r="T127" s="109"/>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row>
    <row r="128" spans="1:41" ht="12.75" customHeight="1" x14ac:dyDescent="0.2">
      <c r="A128" s="111"/>
      <c r="B128" s="111"/>
      <c r="C128" s="111"/>
      <c r="D128" s="147"/>
      <c r="E128" s="111"/>
      <c r="F128" s="111"/>
      <c r="G128" s="111"/>
      <c r="H128" s="111"/>
      <c r="I128" s="111"/>
      <c r="J128" s="111"/>
      <c r="K128" s="111"/>
      <c r="L128" s="111"/>
      <c r="M128" s="111"/>
      <c r="N128" s="111"/>
      <c r="O128" s="111"/>
      <c r="P128" s="111"/>
      <c r="Q128" s="111"/>
      <c r="R128" s="111"/>
      <c r="S128" s="109"/>
      <c r="T128" s="109"/>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row>
    <row r="129" spans="1:41" ht="12.75" customHeight="1" x14ac:dyDescent="0.2">
      <c r="A129" s="111"/>
      <c r="B129" s="111"/>
      <c r="C129" s="111"/>
      <c r="D129" s="147"/>
      <c r="E129" s="111"/>
      <c r="F129" s="111"/>
      <c r="G129" s="111"/>
      <c r="H129" s="111"/>
      <c r="I129" s="111"/>
      <c r="J129" s="111"/>
      <c r="K129" s="111"/>
      <c r="L129" s="111"/>
      <c r="M129" s="111"/>
      <c r="N129" s="111"/>
      <c r="O129" s="111"/>
      <c r="P129" s="111"/>
      <c r="Q129" s="111"/>
      <c r="R129" s="111"/>
      <c r="S129" s="109"/>
      <c r="T129" s="109"/>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row>
    <row r="130" spans="1:41" ht="12.75" customHeight="1" x14ac:dyDescent="0.2">
      <c r="A130" s="111"/>
      <c r="B130" s="111"/>
      <c r="C130" s="111"/>
      <c r="D130" s="147"/>
      <c r="E130" s="111"/>
      <c r="F130" s="111"/>
      <c r="G130" s="111"/>
      <c r="H130" s="111"/>
      <c r="I130" s="111"/>
      <c r="J130" s="111"/>
      <c r="K130" s="111"/>
      <c r="L130" s="111"/>
      <c r="M130" s="111"/>
      <c r="N130" s="111"/>
      <c r="O130" s="111"/>
      <c r="P130" s="111"/>
      <c r="Q130" s="111"/>
      <c r="R130" s="111"/>
      <c r="S130" s="109"/>
      <c r="T130" s="109"/>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row>
    <row r="131" spans="1:41" ht="12.75" customHeight="1" x14ac:dyDescent="0.2">
      <c r="A131" s="111"/>
      <c r="B131" s="111"/>
      <c r="C131" s="111"/>
      <c r="D131" s="147"/>
      <c r="E131" s="111"/>
      <c r="F131" s="111"/>
      <c r="G131" s="111"/>
      <c r="H131" s="111"/>
      <c r="I131" s="111"/>
      <c r="J131" s="111"/>
      <c r="K131" s="111"/>
      <c r="L131" s="111"/>
      <c r="M131" s="111"/>
      <c r="N131" s="111"/>
      <c r="O131" s="111"/>
      <c r="P131" s="111"/>
      <c r="Q131" s="111"/>
      <c r="R131" s="111"/>
      <c r="S131" s="109"/>
      <c r="T131" s="109"/>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row>
    <row r="132" spans="1:41" ht="12.75" customHeight="1" x14ac:dyDescent="0.2">
      <c r="A132" s="111"/>
      <c r="B132" s="111"/>
      <c r="C132" s="111"/>
      <c r="D132" s="147"/>
      <c r="E132" s="111"/>
      <c r="F132" s="111"/>
      <c r="G132" s="111"/>
      <c r="H132" s="111"/>
      <c r="I132" s="111"/>
      <c r="J132" s="111"/>
      <c r="K132" s="111"/>
      <c r="L132" s="111"/>
      <c r="M132" s="111"/>
      <c r="N132" s="111"/>
      <c r="O132" s="111"/>
      <c r="P132" s="111"/>
      <c r="Q132" s="111"/>
      <c r="R132" s="111"/>
      <c r="S132" s="109"/>
      <c r="T132" s="109"/>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row>
    <row r="133" spans="1:41" ht="12.75" customHeight="1" x14ac:dyDescent="0.2">
      <c r="A133" s="111"/>
      <c r="B133" s="111"/>
      <c r="C133" s="111"/>
      <c r="D133" s="147"/>
      <c r="E133" s="111"/>
      <c r="F133" s="111"/>
      <c r="G133" s="111"/>
      <c r="H133" s="111"/>
      <c r="I133" s="111"/>
      <c r="J133" s="111"/>
      <c r="K133" s="111"/>
      <c r="L133" s="111"/>
      <c r="M133" s="111"/>
      <c r="N133" s="111"/>
      <c r="O133" s="111"/>
      <c r="P133" s="111"/>
      <c r="Q133" s="111"/>
      <c r="R133" s="111"/>
      <c r="S133" s="109"/>
      <c r="T133" s="109"/>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row>
    <row r="134" spans="1:41" ht="12.75" customHeight="1" x14ac:dyDescent="0.2">
      <c r="A134" s="111"/>
      <c r="B134" s="111"/>
      <c r="C134" s="111"/>
      <c r="D134" s="147"/>
      <c r="E134" s="111"/>
      <c r="F134" s="111"/>
      <c r="G134" s="111"/>
      <c r="H134" s="111"/>
      <c r="I134" s="111"/>
      <c r="J134" s="111"/>
      <c r="K134" s="111"/>
      <c r="L134" s="111"/>
      <c r="M134" s="111"/>
      <c r="N134" s="111"/>
      <c r="O134" s="111"/>
      <c r="P134" s="111"/>
      <c r="Q134" s="111"/>
      <c r="R134" s="111"/>
      <c r="S134" s="109"/>
      <c r="T134" s="109"/>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row>
    <row r="135" spans="1:41" ht="12.75" customHeight="1" x14ac:dyDescent="0.2">
      <c r="A135" s="111"/>
      <c r="B135" s="111"/>
      <c r="C135" s="111"/>
      <c r="D135" s="147"/>
      <c r="E135" s="111"/>
      <c r="F135" s="111"/>
      <c r="G135" s="111"/>
      <c r="H135" s="111"/>
      <c r="I135" s="111"/>
      <c r="J135" s="111"/>
      <c r="K135" s="111"/>
      <c r="L135" s="111"/>
      <c r="M135" s="111"/>
      <c r="N135" s="111"/>
      <c r="O135" s="111"/>
      <c r="P135" s="111"/>
      <c r="Q135" s="111"/>
      <c r="R135" s="111"/>
      <c r="S135" s="109"/>
      <c r="T135" s="109"/>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row>
    <row r="136" spans="1:41" ht="12.75" customHeight="1" x14ac:dyDescent="0.2">
      <c r="A136" s="111"/>
      <c r="B136" s="111"/>
      <c r="C136" s="111"/>
      <c r="D136" s="147"/>
      <c r="E136" s="111"/>
      <c r="F136" s="111"/>
      <c r="G136" s="111"/>
      <c r="H136" s="111"/>
      <c r="I136" s="111"/>
      <c r="J136" s="111"/>
      <c r="K136" s="111"/>
      <c r="L136" s="111"/>
      <c r="M136" s="111"/>
      <c r="N136" s="111"/>
      <c r="O136" s="111"/>
      <c r="P136" s="111"/>
      <c r="Q136" s="111"/>
      <c r="R136" s="111"/>
      <c r="S136" s="109"/>
      <c r="T136" s="109"/>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row>
    <row r="137" spans="1:41" ht="12.75" customHeight="1" x14ac:dyDescent="0.2">
      <c r="A137" s="111"/>
      <c r="B137" s="111"/>
      <c r="C137" s="111"/>
      <c r="D137" s="147"/>
      <c r="E137" s="111"/>
      <c r="F137" s="111"/>
      <c r="G137" s="111"/>
      <c r="H137" s="111"/>
      <c r="I137" s="111"/>
      <c r="J137" s="111"/>
      <c r="K137" s="111"/>
      <c r="L137" s="111"/>
      <c r="M137" s="111"/>
      <c r="N137" s="111"/>
      <c r="O137" s="111"/>
      <c r="P137" s="111"/>
      <c r="Q137" s="111"/>
      <c r="R137" s="111"/>
      <c r="S137" s="109"/>
      <c r="T137" s="109"/>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row>
    <row r="138" spans="1:41" ht="12.75" customHeight="1" x14ac:dyDescent="0.2">
      <c r="A138" s="111"/>
      <c r="B138" s="111"/>
      <c r="C138" s="111"/>
      <c r="D138" s="147"/>
      <c r="E138" s="111"/>
      <c r="F138" s="111"/>
      <c r="G138" s="111"/>
      <c r="H138" s="111"/>
      <c r="I138" s="111"/>
      <c r="J138" s="111"/>
      <c r="K138" s="111"/>
      <c r="L138" s="111"/>
      <c r="M138" s="111"/>
      <c r="N138" s="111"/>
      <c r="O138" s="111"/>
      <c r="P138" s="111"/>
      <c r="Q138" s="111"/>
      <c r="R138" s="111"/>
      <c r="S138" s="109"/>
      <c r="T138" s="109"/>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row>
    <row r="139" spans="1:41" ht="12.75" customHeight="1" x14ac:dyDescent="0.2">
      <c r="A139" s="111"/>
      <c r="B139" s="111"/>
      <c r="C139" s="111"/>
      <c r="D139" s="147"/>
      <c r="E139" s="111"/>
      <c r="F139" s="111"/>
      <c r="G139" s="111"/>
      <c r="H139" s="111"/>
      <c r="I139" s="111"/>
      <c r="J139" s="111"/>
      <c r="K139" s="111"/>
      <c r="L139" s="111"/>
      <c r="M139" s="111"/>
      <c r="N139" s="111"/>
      <c r="O139" s="111"/>
      <c r="P139" s="111"/>
      <c r="Q139" s="111"/>
      <c r="R139" s="111"/>
      <c r="S139" s="109"/>
      <c r="T139" s="109"/>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row>
    <row r="140" spans="1:41" ht="12.75" customHeight="1" x14ac:dyDescent="0.2">
      <c r="A140" s="111"/>
      <c r="B140" s="111"/>
      <c r="C140" s="111"/>
      <c r="D140" s="147"/>
      <c r="E140" s="111"/>
      <c r="F140" s="111"/>
      <c r="G140" s="111"/>
      <c r="H140" s="111"/>
      <c r="I140" s="111"/>
      <c r="J140" s="111"/>
      <c r="K140" s="111"/>
      <c r="L140" s="111"/>
      <c r="M140" s="111"/>
      <c r="N140" s="111"/>
      <c r="O140" s="111"/>
      <c r="P140" s="111"/>
      <c r="Q140" s="111"/>
      <c r="R140" s="111"/>
      <c r="S140" s="109"/>
      <c r="T140" s="109"/>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row>
    <row r="141" spans="1:41" ht="12.75" customHeight="1" x14ac:dyDescent="0.2">
      <c r="A141" s="111"/>
      <c r="B141" s="111"/>
      <c r="C141" s="111"/>
      <c r="D141" s="147"/>
      <c r="E141" s="111"/>
      <c r="F141" s="111"/>
      <c r="G141" s="111"/>
      <c r="H141" s="111"/>
      <c r="I141" s="111"/>
      <c r="J141" s="111"/>
      <c r="K141" s="111"/>
      <c r="L141" s="111"/>
      <c r="M141" s="111"/>
      <c r="N141" s="111"/>
      <c r="O141" s="111"/>
      <c r="P141" s="111"/>
      <c r="Q141" s="111"/>
      <c r="R141" s="111"/>
      <c r="S141" s="109"/>
      <c r="T141" s="109"/>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row>
    <row r="142" spans="1:41" ht="12.75" customHeight="1" x14ac:dyDescent="0.2">
      <c r="A142" s="111"/>
      <c r="B142" s="111"/>
      <c r="C142" s="111"/>
      <c r="D142" s="147"/>
      <c r="E142" s="111"/>
      <c r="F142" s="111"/>
      <c r="G142" s="111"/>
      <c r="H142" s="111"/>
      <c r="I142" s="111"/>
      <c r="J142" s="111"/>
      <c r="K142" s="111"/>
      <c r="L142" s="111"/>
      <c r="M142" s="111"/>
      <c r="N142" s="111"/>
      <c r="O142" s="111"/>
      <c r="P142" s="111"/>
      <c r="Q142" s="111"/>
      <c r="R142" s="111"/>
      <c r="S142" s="109"/>
      <c r="T142" s="109"/>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row>
    <row r="143" spans="1:41" ht="12.75" customHeight="1" x14ac:dyDescent="0.2">
      <c r="A143" s="111"/>
      <c r="B143" s="111"/>
      <c r="C143" s="111"/>
      <c r="D143" s="147"/>
      <c r="E143" s="111"/>
      <c r="F143" s="111"/>
      <c r="G143" s="111"/>
      <c r="H143" s="111"/>
      <c r="I143" s="111"/>
      <c r="J143" s="111"/>
      <c r="K143" s="111"/>
      <c r="L143" s="111"/>
      <c r="M143" s="111"/>
      <c r="N143" s="111"/>
      <c r="O143" s="111"/>
      <c r="P143" s="111"/>
      <c r="Q143" s="111"/>
      <c r="R143" s="111"/>
      <c r="S143" s="109"/>
      <c r="T143" s="109"/>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row>
    <row r="144" spans="1:41" ht="12.75" customHeight="1" x14ac:dyDescent="0.2">
      <c r="A144" s="111"/>
      <c r="B144" s="111"/>
      <c r="C144" s="111"/>
      <c r="D144" s="147"/>
      <c r="E144" s="111"/>
      <c r="F144" s="111"/>
      <c r="G144" s="111"/>
      <c r="H144" s="111"/>
      <c r="I144" s="111"/>
      <c r="J144" s="111"/>
      <c r="K144" s="111"/>
      <c r="L144" s="111"/>
      <c r="M144" s="111"/>
      <c r="N144" s="111"/>
      <c r="O144" s="111"/>
      <c r="P144" s="111"/>
      <c r="Q144" s="111"/>
      <c r="R144" s="111"/>
      <c r="S144" s="109"/>
      <c r="T144" s="109"/>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row>
    <row r="145" spans="1:41" ht="12.75" customHeight="1" x14ac:dyDescent="0.2">
      <c r="A145" s="111"/>
      <c r="B145" s="111"/>
      <c r="C145" s="111"/>
      <c r="D145" s="147"/>
      <c r="E145" s="111"/>
      <c r="F145" s="111"/>
      <c r="G145" s="111"/>
      <c r="H145" s="111"/>
      <c r="I145" s="111"/>
      <c r="J145" s="111"/>
      <c r="K145" s="111"/>
      <c r="L145" s="111"/>
      <c r="M145" s="111"/>
      <c r="N145" s="111"/>
      <c r="O145" s="111"/>
      <c r="P145" s="111"/>
      <c r="Q145" s="111"/>
      <c r="R145" s="111"/>
      <c r="S145" s="109"/>
      <c r="T145" s="109"/>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row>
    <row r="146" spans="1:41" ht="12.75" customHeight="1" x14ac:dyDescent="0.2">
      <c r="A146" s="111"/>
      <c r="B146" s="111"/>
      <c r="C146" s="111"/>
      <c r="D146" s="147"/>
      <c r="E146" s="111"/>
      <c r="F146" s="111"/>
      <c r="G146" s="111"/>
      <c r="H146" s="111"/>
      <c r="I146" s="111"/>
      <c r="J146" s="111"/>
      <c r="K146" s="111"/>
      <c r="L146" s="111"/>
      <c r="M146" s="111"/>
      <c r="N146" s="111"/>
      <c r="O146" s="111"/>
      <c r="P146" s="111"/>
      <c r="Q146" s="111"/>
      <c r="R146" s="111"/>
      <c r="S146" s="109"/>
      <c r="T146" s="109"/>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row>
    <row r="147" spans="1:41" ht="12.75" customHeight="1" x14ac:dyDescent="0.2">
      <c r="A147" s="111"/>
      <c r="B147" s="111"/>
      <c r="C147" s="111"/>
      <c r="D147" s="147"/>
      <c r="E147" s="111"/>
      <c r="F147" s="111"/>
      <c r="G147" s="111"/>
      <c r="H147" s="111"/>
      <c r="I147" s="111"/>
      <c r="J147" s="111"/>
      <c r="K147" s="111"/>
      <c r="L147" s="111"/>
      <c r="M147" s="111"/>
      <c r="N147" s="111"/>
      <c r="O147" s="111"/>
      <c r="P147" s="111"/>
      <c r="Q147" s="111"/>
      <c r="R147" s="111"/>
      <c r="S147" s="109"/>
      <c r="T147" s="109"/>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row>
    <row r="148" spans="1:41" ht="12.75" customHeight="1" x14ac:dyDescent="0.2">
      <c r="A148" s="111"/>
      <c r="B148" s="111"/>
      <c r="C148" s="111"/>
      <c r="D148" s="147"/>
      <c r="E148" s="111"/>
      <c r="F148" s="111"/>
      <c r="G148" s="111"/>
      <c r="H148" s="111"/>
      <c r="I148" s="111"/>
      <c r="J148" s="111"/>
      <c r="K148" s="111"/>
      <c r="L148" s="111"/>
      <c r="M148" s="111"/>
      <c r="N148" s="111"/>
      <c r="O148" s="111"/>
      <c r="P148" s="111"/>
      <c r="Q148" s="111"/>
      <c r="R148" s="111"/>
      <c r="S148" s="109"/>
      <c r="T148" s="109"/>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row>
    <row r="149" spans="1:41" ht="12.75" customHeight="1" x14ac:dyDescent="0.2">
      <c r="A149" s="111"/>
      <c r="B149" s="111"/>
      <c r="C149" s="111"/>
      <c r="D149" s="147"/>
      <c r="E149" s="111"/>
      <c r="F149" s="111"/>
      <c r="G149" s="111"/>
      <c r="H149" s="111"/>
      <c r="I149" s="111"/>
      <c r="J149" s="111"/>
      <c r="K149" s="111"/>
      <c r="L149" s="111"/>
      <c r="M149" s="111"/>
      <c r="N149" s="111"/>
      <c r="O149" s="111"/>
      <c r="P149" s="111"/>
      <c r="Q149" s="111"/>
      <c r="R149" s="111"/>
      <c r="S149" s="109"/>
      <c r="T149" s="109"/>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row>
    <row r="150" spans="1:41" ht="12.75" customHeight="1" x14ac:dyDescent="0.2">
      <c r="A150" s="111"/>
      <c r="B150" s="111"/>
      <c r="C150" s="111"/>
      <c r="D150" s="147"/>
      <c r="E150" s="111"/>
      <c r="F150" s="111"/>
      <c r="G150" s="111"/>
      <c r="H150" s="111"/>
      <c r="I150" s="111"/>
      <c r="J150" s="111"/>
      <c r="K150" s="111"/>
      <c r="L150" s="111"/>
      <c r="M150" s="111"/>
      <c r="N150" s="111"/>
      <c r="O150" s="111"/>
      <c r="P150" s="111"/>
      <c r="Q150" s="111"/>
      <c r="R150" s="111"/>
      <c r="S150" s="109"/>
      <c r="T150" s="109"/>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row>
    <row r="151" spans="1:41" ht="12.75" customHeight="1" x14ac:dyDescent="0.2">
      <c r="A151" s="111"/>
      <c r="B151" s="111"/>
      <c r="C151" s="111"/>
      <c r="D151" s="147"/>
      <c r="E151" s="111"/>
      <c r="F151" s="111"/>
      <c r="G151" s="111"/>
      <c r="H151" s="111"/>
      <c r="I151" s="111"/>
      <c r="J151" s="111"/>
      <c r="K151" s="111"/>
      <c r="L151" s="111"/>
      <c r="M151" s="111"/>
      <c r="N151" s="111"/>
      <c r="O151" s="111"/>
      <c r="P151" s="111"/>
      <c r="Q151" s="111"/>
      <c r="R151" s="111"/>
      <c r="S151" s="109"/>
      <c r="T151" s="109"/>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row>
    <row r="152" spans="1:41" ht="12.75" customHeight="1" x14ac:dyDescent="0.2">
      <c r="A152" s="111"/>
      <c r="B152" s="111"/>
      <c r="C152" s="111"/>
      <c r="D152" s="147"/>
      <c r="E152" s="111"/>
      <c r="F152" s="111"/>
      <c r="G152" s="111"/>
      <c r="H152" s="111"/>
      <c r="I152" s="111"/>
      <c r="J152" s="111"/>
      <c r="K152" s="111"/>
      <c r="L152" s="111"/>
      <c r="M152" s="111"/>
      <c r="N152" s="111"/>
      <c r="O152" s="111"/>
      <c r="P152" s="111"/>
      <c r="Q152" s="111"/>
      <c r="R152" s="111"/>
      <c r="S152" s="109"/>
      <c r="T152" s="109"/>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row>
    <row r="153" spans="1:41" ht="12.75" customHeight="1" x14ac:dyDescent="0.2">
      <c r="A153" s="111"/>
      <c r="B153" s="111"/>
      <c r="C153" s="111"/>
      <c r="D153" s="147"/>
      <c r="E153" s="111"/>
      <c r="F153" s="111"/>
      <c r="G153" s="111"/>
      <c r="H153" s="111"/>
      <c r="I153" s="111"/>
      <c r="J153" s="111"/>
      <c r="K153" s="111"/>
      <c r="L153" s="111"/>
      <c r="M153" s="111"/>
      <c r="N153" s="111"/>
      <c r="O153" s="111"/>
      <c r="P153" s="111"/>
      <c r="Q153" s="111"/>
      <c r="R153" s="111"/>
      <c r="S153" s="109"/>
      <c r="T153" s="109"/>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row>
    <row r="154" spans="1:41" ht="12.75" customHeight="1" x14ac:dyDescent="0.2">
      <c r="A154" s="111"/>
      <c r="B154" s="111"/>
      <c r="C154" s="111"/>
      <c r="D154" s="147"/>
      <c r="E154" s="111"/>
      <c r="F154" s="111"/>
      <c r="G154" s="111"/>
      <c r="H154" s="111"/>
      <c r="I154" s="111"/>
      <c r="J154" s="111"/>
      <c r="K154" s="111"/>
      <c r="L154" s="111"/>
      <c r="M154" s="111"/>
      <c r="N154" s="111"/>
      <c r="O154" s="111"/>
      <c r="P154" s="111"/>
      <c r="Q154" s="111"/>
      <c r="R154" s="111"/>
      <c r="S154" s="109"/>
      <c r="T154" s="109"/>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row>
    <row r="155" spans="1:41" ht="12.75" customHeight="1" x14ac:dyDescent="0.2">
      <c r="A155" s="111"/>
      <c r="B155" s="111"/>
      <c r="C155" s="111"/>
      <c r="D155" s="147"/>
      <c r="E155" s="111"/>
      <c r="F155" s="111"/>
      <c r="G155" s="111"/>
      <c r="H155" s="111"/>
      <c r="I155" s="111"/>
      <c r="J155" s="111"/>
      <c r="K155" s="111"/>
      <c r="L155" s="111"/>
      <c r="M155" s="111"/>
      <c r="N155" s="111"/>
      <c r="O155" s="111"/>
      <c r="P155" s="111"/>
      <c r="Q155" s="111"/>
      <c r="R155" s="111"/>
      <c r="S155" s="109"/>
      <c r="T155" s="109"/>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row>
    <row r="156" spans="1:41" ht="12.75" customHeight="1" x14ac:dyDescent="0.2">
      <c r="A156" s="111"/>
      <c r="B156" s="111"/>
      <c r="C156" s="111"/>
      <c r="D156" s="147"/>
      <c r="E156" s="111"/>
      <c r="F156" s="111"/>
      <c r="G156" s="111"/>
      <c r="H156" s="111"/>
      <c r="I156" s="111"/>
      <c r="J156" s="111"/>
      <c r="K156" s="111"/>
      <c r="L156" s="111"/>
      <c r="M156" s="111"/>
      <c r="N156" s="111"/>
      <c r="O156" s="111"/>
      <c r="P156" s="111"/>
      <c r="Q156" s="111"/>
      <c r="R156" s="111"/>
      <c r="S156" s="109"/>
      <c r="T156" s="109"/>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row>
    <row r="157" spans="1:41" ht="12.75" customHeight="1" x14ac:dyDescent="0.2">
      <c r="A157" s="111"/>
      <c r="B157" s="111"/>
      <c r="C157" s="111"/>
      <c r="D157" s="147"/>
      <c r="E157" s="111"/>
      <c r="F157" s="111"/>
      <c r="G157" s="111"/>
      <c r="H157" s="111"/>
      <c r="I157" s="111"/>
      <c r="J157" s="111"/>
      <c r="K157" s="111"/>
      <c r="L157" s="111"/>
      <c r="M157" s="111"/>
      <c r="N157" s="111"/>
      <c r="O157" s="111"/>
      <c r="P157" s="111"/>
      <c r="Q157" s="111"/>
      <c r="R157" s="111"/>
      <c r="S157" s="109"/>
      <c r="T157" s="109"/>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row>
    <row r="158" spans="1:41" ht="12.75" customHeight="1" x14ac:dyDescent="0.2">
      <c r="A158" s="111"/>
      <c r="B158" s="111"/>
      <c r="C158" s="111"/>
      <c r="D158" s="147"/>
      <c r="E158" s="111"/>
      <c r="F158" s="111"/>
      <c r="G158" s="111"/>
      <c r="H158" s="111"/>
      <c r="I158" s="111"/>
      <c r="J158" s="111"/>
      <c r="K158" s="111"/>
      <c r="L158" s="111"/>
      <c r="M158" s="111"/>
      <c r="N158" s="111"/>
      <c r="O158" s="111"/>
      <c r="P158" s="111"/>
      <c r="Q158" s="111"/>
      <c r="R158" s="111"/>
      <c r="S158" s="109"/>
      <c r="T158" s="109"/>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row>
    <row r="159" spans="1:41" ht="12.75" customHeight="1" x14ac:dyDescent="0.2">
      <c r="A159" s="111"/>
      <c r="B159" s="111"/>
      <c r="C159" s="111"/>
      <c r="D159" s="147"/>
      <c r="E159" s="111"/>
      <c r="F159" s="111"/>
      <c r="G159" s="111"/>
      <c r="H159" s="111"/>
      <c r="I159" s="111"/>
      <c r="J159" s="111"/>
      <c r="K159" s="111"/>
      <c r="L159" s="111"/>
      <c r="M159" s="111"/>
      <c r="N159" s="111"/>
      <c r="O159" s="111"/>
      <c r="P159" s="111"/>
      <c r="Q159" s="111"/>
      <c r="R159" s="111"/>
      <c r="S159" s="109"/>
      <c r="T159" s="109"/>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row>
    <row r="160" spans="1:41" ht="12.75" customHeight="1" x14ac:dyDescent="0.2">
      <c r="A160" s="111"/>
      <c r="B160" s="111"/>
      <c r="C160" s="111"/>
      <c r="D160" s="147"/>
      <c r="E160" s="111"/>
      <c r="F160" s="111"/>
      <c r="G160" s="111"/>
      <c r="H160" s="111"/>
      <c r="I160" s="111"/>
      <c r="J160" s="111"/>
      <c r="K160" s="111"/>
      <c r="L160" s="111"/>
      <c r="M160" s="111"/>
      <c r="N160" s="111"/>
      <c r="O160" s="111"/>
      <c r="P160" s="111"/>
      <c r="Q160" s="111"/>
      <c r="R160" s="111"/>
      <c r="S160" s="109"/>
      <c r="T160" s="109"/>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row>
    <row r="161" spans="1:41" ht="12.75" customHeight="1" x14ac:dyDescent="0.2">
      <c r="A161" s="111"/>
      <c r="B161" s="111"/>
      <c r="C161" s="111"/>
      <c r="D161" s="147"/>
      <c r="E161" s="111"/>
      <c r="F161" s="111"/>
      <c r="G161" s="111"/>
      <c r="H161" s="111"/>
      <c r="I161" s="111"/>
      <c r="J161" s="111"/>
      <c r="K161" s="111"/>
      <c r="L161" s="111"/>
      <c r="M161" s="111"/>
      <c r="N161" s="111"/>
      <c r="O161" s="111"/>
      <c r="P161" s="111"/>
      <c r="Q161" s="111"/>
      <c r="R161" s="111"/>
      <c r="S161" s="109"/>
      <c r="T161" s="109"/>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row>
    <row r="162" spans="1:41" ht="12.75" customHeight="1" x14ac:dyDescent="0.2">
      <c r="A162" s="111"/>
      <c r="B162" s="111"/>
      <c r="C162" s="111"/>
      <c r="D162" s="147"/>
      <c r="E162" s="111"/>
      <c r="F162" s="111"/>
      <c r="G162" s="111"/>
      <c r="H162" s="111"/>
      <c r="I162" s="111"/>
      <c r="J162" s="111"/>
      <c r="K162" s="111"/>
      <c r="L162" s="111"/>
      <c r="M162" s="111"/>
      <c r="N162" s="111"/>
      <c r="O162" s="111"/>
      <c r="P162" s="111"/>
      <c r="Q162" s="111"/>
      <c r="R162" s="111"/>
      <c r="S162" s="109"/>
      <c r="T162" s="109"/>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row>
    <row r="163" spans="1:41" ht="12.75" customHeight="1" x14ac:dyDescent="0.2">
      <c r="A163" s="111"/>
      <c r="B163" s="111"/>
      <c r="C163" s="111"/>
      <c r="D163" s="147"/>
      <c r="E163" s="111"/>
      <c r="F163" s="111"/>
      <c r="G163" s="111"/>
      <c r="H163" s="111"/>
      <c r="I163" s="111"/>
      <c r="J163" s="111"/>
      <c r="K163" s="111"/>
      <c r="L163" s="111"/>
      <c r="M163" s="111"/>
      <c r="N163" s="111"/>
      <c r="O163" s="111"/>
      <c r="P163" s="111"/>
      <c r="Q163" s="111"/>
      <c r="R163" s="111"/>
      <c r="S163" s="109"/>
      <c r="T163" s="109"/>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row>
    <row r="164" spans="1:41" ht="12.75" customHeight="1" x14ac:dyDescent="0.2">
      <c r="A164" s="111"/>
      <c r="B164" s="111"/>
      <c r="C164" s="111"/>
      <c r="D164" s="147"/>
      <c r="E164" s="111"/>
      <c r="F164" s="111"/>
      <c r="G164" s="111"/>
      <c r="H164" s="111"/>
      <c r="I164" s="111"/>
      <c r="J164" s="111"/>
      <c r="K164" s="111"/>
      <c r="L164" s="111"/>
      <c r="M164" s="111"/>
      <c r="N164" s="111"/>
      <c r="O164" s="111"/>
      <c r="P164" s="111"/>
      <c r="Q164" s="111"/>
      <c r="R164" s="111"/>
      <c r="S164" s="109"/>
      <c r="T164" s="109"/>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row>
    <row r="165" spans="1:41" ht="12.75" customHeight="1" x14ac:dyDescent="0.2">
      <c r="A165" s="111"/>
      <c r="B165" s="111"/>
      <c r="C165" s="111"/>
      <c r="D165" s="147"/>
      <c r="E165" s="111"/>
      <c r="F165" s="111"/>
      <c r="G165" s="111"/>
      <c r="H165" s="111"/>
      <c r="I165" s="111"/>
      <c r="J165" s="111"/>
      <c r="K165" s="111"/>
      <c r="L165" s="111"/>
      <c r="M165" s="111"/>
      <c r="N165" s="111"/>
      <c r="O165" s="111"/>
      <c r="P165" s="111"/>
      <c r="Q165" s="111"/>
      <c r="R165" s="111"/>
      <c r="S165" s="109"/>
      <c r="T165" s="109"/>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row>
    <row r="166" spans="1:41" ht="12.75" customHeight="1" x14ac:dyDescent="0.2">
      <c r="A166" s="111"/>
      <c r="B166" s="111"/>
      <c r="C166" s="111"/>
      <c r="D166" s="147"/>
      <c r="E166" s="111"/>
      <c r="F166" s="111"/>
      <c r="G166" s="111"/>
      <c r="H166" s="111"/>
      <c r="I166" s="111"/>
      <c r="J166" s="111"/>
      <c r="K166" s="111"/>
      <c r="L166" s="111"/>
      <c r="M166" s="111"/>
      <c r="N166" s="111"/>
      <c r="O166" s="111"/>
      <c r="P166" s="111"/>
      <c r="Q166" s="111"/>
      <c r="R166" s="111"/>
      <c r="S166" s="109"/>
      <c r="T166" s="109"/>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row>
    <row r="167" spans="1:41" ht="12.75" customHeight="1" x14ac:dyDescent="0.2">
      <c r="A167" s="111"/>
      <c r="B167" s="111"/>
      <c r="C167" s="111"/>
      <c r="D167" s="147"/>
      <c r="E167" s="111"/>
      <c r="F167" s="111"/>
      <c r="G167" s="111"/>
      <c r="H167" s="111"/>
      <c r="I167" s="111"/>
      <c r="J167" s="111"/>
      <c r="K167" s="111"/>
      <c r="L167" s="111"/>
      <c r="M167" s="111"/>
      <c r="N167" s="111"/>
      <c r="O167" s="111"/>
      <c r="P167" s="111"/>
      <c r="Q167" s="111"/>
      <c r="R167" s="111"/>
      <c r="S167" s="109"/>
      <c r="T167" s="109"/>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row>
    <row r="168" spans="1:41" ht="12.75" customHeight="1" x14ac:dyDescent="0.2">
      <c r="A168" s="111"/>
      <c r="B168" s="111"/>
      <c r="C168" s="111"/>
      <c r="D168" s="147"/>
      <c r="E168" s="111"/>
      <c r="F168" s="111"/>
      <c r="G168" s="111"/>
      <c r="H168" s="111"/>
      <c r="I168" s="111"/>
      <c r="J168" s="111"/>
      <c r="K168" s="111"/>
      <c r="L168" s="111"/>
      <c r="M168" s="111"/>
      <c r="N168" s="111"/>
      <c r="O168" s="111"/>
      <c r="P168" s="111"/>
      <c r="Q168" s="111"/>
      <c r="R168" s="111"/>
      <c r="S168" s="109"/>
      <c r="T168" s="109"/>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row>
    <row r="169" spans="1:41" ht="12.75" customHeight="1" x14ac:dyDescent="0.2">
      <c r="A169" s="111"/>
      <c r="B169" s="111"/>
      <c r="C169" s="111"/>
      <c r="D169" s="147"/>
      <c r="E169" s="111"/>
      <c r="F169" s="111"/>
      <c r="G169" s="111"/>
      <c r="H169" s="111"/>
      <c r="I169" s="111"/>
      <c r="J169" s="111"/>
      <c r="K169" s="111"/>
      <c r="L169" s="111"/>
      <c r="M169" s="111"/>
      <c r="N169" s="111"/>
      <c r="O169" s="111"/>
      <c r="P169" s="111"/>
      <c r="Q169" s="111"/>
      <c r="R169" s="111"/>
      <c r="S169" s="109"/>
      <c r="T169" s="109"/>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row>
    <row r="170" spans="1:41" ht="12.75" customHeight="1" x14ac:dyDescent="0.2">
      <c r="A170" s="111"/>
      <c r="B170" s="111"/>
      <c r="C170" s="111"/>
      <c r="D170" s="147"/>
      <c r="E170" s="111"/>
      <c r="F170" s="111"/>
      <c r="G170" s="111"/>
      <c r="H170" s="111"/>
      <c r="I170" s="111"/>
      <c r="J170" s="111"/>
      <c r="K170" s="111"/>
      <c r="L170" s="111"/>
      <c r="M170" s="111"/>
      <c r="N170" s="111"/>
      <c r="O170" s="111"/>
      <c r="P170" s="111"/>
      <c r="Q170" s="111"/>
      <c r="R170" s="111"/>
      <c r="S170" s="109"/>
      <c r="T170" s="109"/>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row>
    <row r="171" spans="1:41" ht="12.75" customHeight="1" x14ac:dyDescent="0.2">
      <c r="A171" s="111"/>
      <c r="B171" s="111"/>
      <c r="C171" s="111"/>
      <c r="D171" s="147"/>
      <c r="E171" s="111"/>
      <c r="F171" s="111"/>
      <c r="G171" s="111"/>
      <c r="H171" s="111"/>
      <c r="I171" s="111"/>
      <c r="J171" s="111"/>
      <c r="K171" s="111"/>
      <c r="L171" s="111"/>
      <c r="M171" s="111"/>
      <c r="N171" s="111"/>
      <c r="O171" s="111"/>
      <c r="P171" s="111"/>
      <c r="Q171" s="111"/>
      <c r="R171" s="111"/>
      <c r="S171" s="109"/>
      <c r="T171" s="109"/>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row>
    <row r="172" spans="1:41" ht="12.75" customHeight="1" x14ac:dyDescent="0.2">
      <c r="A172" s="111"/>
      <c r="B172" s="111"/>
      <c r="C172" s="111"/>
      <c r="D172" s="147"/>
      <c r="E172" s="111"/>
      <c r="F172" s="111"/>
      <c r="G172" s="111"/>
      <c r="H172" s="111"/>
      <c r="I172" s="111"/>
      <c r="J172" s="111"/>
      <c r="K172" s="111"/>
      <c r="L172" s="111"/>
      <c r="M172" s="111"/>
      <c r="N172" s="111"/>
      <c r="O172" s="111"/>
      <c r="P172" s="111"/>
      <c r="Q172" s="111"/>
      <c r="R172" s="111"/>
      <c r="S172" s="109"/>
      <c r="T172" s="109"/>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row>
    <row r="173" spans="1:41" ht="12.75" customHeight="1" x14ac:dyDescent="0.2">
      <c r="A173" s="111"/>
      <c r="B173" s="111"/>
      <c r="C173" s="111"/>
      <c r="D173" s="147"/>
      <c r="E173" s="111"/>
      <c r="F173" s="111"/>
      <c r="G173" s="111"/>
      <c r="H173" s="111"/>
      <c r="I173" s="111"/>
      <c r="J173" s="111"/>
      <c r="K173" s="111"/>
      <c r="L173" s="111"/>
      <c r="M173" s="111"/>
      <c r="N173" s="111"/>
      <c r="O173" s="111"/>
      <c r="P173" s="111"/>
      <c r="Q173" s="111"/>
      <c r="R173" s="111"/>
      <c r="S173" s="109"/>
      <c r="T173" s="109"/>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row>
    <row r="174" spans="1:41" ht="12.75" customHeight="1" x14ac:dyDescent="0.2">
      <c r="A174" s="111"/>
      <c r="B174" s="111"/>
      <c r="C174" s="111"/>
      <c r="D174" s="147"/>
      <c r="E174" s="111"/>
      <c r="F174" s="111"/>
      <c r="G174" s="111"/>
      <c r="H174" s="111"/>
      <c r="I174" s="111"/>
      <c r="J174" s="111"/>
      <c r="K174" s="111"/>
      <c r="L174" s="111"/>
      <c r="M174" s="111"/>
      <c r="N174" s="111"/>
      <c r="O174" s="111"/>
      <c r="P174" s="111"/>
      <c r="Q174" s="111"/>
      <c r="R174" s="111"/>
      <c r="S174" s="109"/>
      <c r="T174" s="109"/>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row>
    <row r="175" spans="1:41" ht="12.75" customHeight="1" x14ac:dyDescent="0.2">
      <c r="A175" s="111"/>
      <c r="B175" s="111"/>
      <c r="C175" s="111"/>
      <c r="D175" s="147"/>
      <c r="E175" s="111"/>
      <c r="F175" s="111"/>
      <c r="G175" s="111"/>
      <c r="H175" s="111"/>
      <c r="I175" s="111"/>
      <c r="J175" s="111"/>
      <c r="K175" s="111"/>
      <c r="L175" s="111"/>
      <c r="M175" s="111"/>
      <c r="N175" s="111"/>
      <c r="O175" s="111"/>
      <c r="P175" s="111"/>
      <c r="Q175" s="111"/>
      <c r="R175" s="111"/>
      <c r="S175" s="109"/>
      <c r="T175" s="109"/>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row>
    <row r="176" spans="1:41" ht="12.75" customHeight="1" x14ac:dyDescent="0.2">
      <c r="A176" s="111"/>
      <c r="B176" s="111"/>
      <c r="C176" s="111"/>
      <c r="D176" s="147"/>
      <c r="E176" s="111"/>
      <c r="F176" s="111"/>
      <c r="G176" s="111"/>
      <c r="H176" s="111"/>
      <c r="I176" s="111"/>
      <c r="J176" s="111"/>
      <c r="K176" s="111"/>
      <c r="L176" s="111"/>
      <c r="M176" s="111"/>
      <c r="N176" s="111"/>
      <c r="O176" s="111"/>
      <c r="P176" s="111"/>
      <c r="Q176" s="111"/>
      <c r="R176" s="111"/>
      <c r="S176" s="109"/>
      <c r="T176" s="109"/>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row>
    <row r="177" spans="1:41" ht="12.75" customHeight="1" x14ac:dyDescent="0.2">
      <c r="A177" s="111"/>
      <c r="B177" s="111"/>
      <c r="C177" s="111"/>
      <c r="D177" s="147"/>
      <c r="E177" s="111"/>
      <c r="F177" s="111"/>
      <c r="G177" s="111"/>
      <c r="H177" s="111"/>
      <c r="I177" s="111"/>
      <c r="J177" s="111"/>
      <c r="K177" s="111"/>
      <c r="L177" s="111"/>
      <c r="M177" s="111"/>
      <c r="N177" s="111"/>
      <c r="O177" s="111"/>
      <c r="P177" s="111"/>
      <c r="Q177" s="111"/>
      <c r="R177" s="111"/>
      <c r="S177" s="109"/>
      <c r="T177" s="109"/>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row>
    <row r="178" spans="1:41" ht="12.75" customHeight="1" x14ac:dyDescent="0.2">
      <c r="A178" s="111"/>
      <c r="B178" s="111"/>
      <c r="C178" s="111"/>
      <c r="D178" s="147"/>
      <c r="E178" s="111"/>
      <c r="F178" s="111"/>
      <c r="G178" s="111"/>
      <c r="H178" s="111"/>
      <c r="I178" s="111"/>
      <c r="J178" s="111"/>
      <c r="K178" s="111"/>
      <c r="L178" s="111"/>
      <c r="M178" s="111"/>
      <c r="N178" s="111"/>
      <c r="O178" s="111"/>
      <c r="P178" s="111"/>
      <c r="Q178" s="111"/>
      <c r="R178" s="111"/>
      <c r="S178" s="109"/>
      <c r="T178" s="109"/>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row>
    <row r="179" spans="1:41" ht="12.75" customHeight="1" x14ac:dyDescent="0.2">
      <c r="A179" s="111"/>
      <c r="B179" s="111"/>
      <c r="C179" s="111"/>
      <c r="D179" s="147"/>
      <c r="E179" s="111"/>
      <c r="F179" s="111"/>
      <c r="G179" s="111"/>
      <c r="H179" s="111"/>
      <c r="I179" s="111"/>
      <c r="J179" s="111"/>
      <c r="K179" s="111"/>
      <c r="L179" s="111"/>
      <c r="M179" s="111"/>
      <c r="N179" s="111"/>
      <c r="O179" s="111"/>
      <c r="P179" s="111"/>
      <c r="Q179" s="111"/>
      <c r="R179" s="111"/>
      <c r="S179" s="109"/>
      <c r="T179" s="109"/>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row>
    <row r="180" spans="1:41" ht="12.75" customHeight="1" x14ac:dyDescent="0.2">
      <c r="A180" s="111"/>
      <c r="B180" s="111"/>
      <c r="C180" s="111"/>
      <c r="D180" s="147"/>
      <c r="E180" s="111"/>
      <c r="F180" s="111"/>
      <c r="G180" s="111"/>
      <c r="H180" s="111"/>
      <c r="I180" s="111"/>
      <c r="J180" s="111"/>
      <c r="K180" s="111"/>
      <c r="L180" s="111"/>
      <c r="M180" s="111"/>
      <c r="N180" s="111"/>
      <c r="O180" s="111"/>
      <c r="P180" s="111"/>
      <c r="Q180" s="111"/>
      <c r="R180" s="111"/>
      <c r="S180" s="109"/>
      <c r="T180" s="109"/>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row>
    <row r="181" spans="1:41" ht="12.75" customHeight="1" x14ac:dyDescent="0.2">
      <c r="A181" s="111"/>
      <c r="B181" s="111"/>
      <c r="C181" s="111"/>
      <c r="D181" s="147"/>
      <c r="E181" s="111"/>
      <c r="F181" s="111"/>
      <c r="G181" s="111"/>
      <c r="H181" s="111"/>
      <c r="I181" s="111"/>
      <c r="J181" s="111"/>
      <c r="K181" s="111"/>
      <c r="L181" s="111"/>
      <c r="M181" s="111"/>
      <c r="N181" s="111"/>
      <c r="O181" s="111"/>
      <c r="P181" s="111"/>
      <c r="Q181" s="111"/>
      <c r="R181" s="111"/>
      <c r="S181" s="109"/>
      <c r="T181" s="109"/>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row>
    <row r="182" spans="1:41" ht="12.75" customHeight="1" x14ac:dyDescent="0.2">
      <c r="A182" s="111"/>
      <c r="B182" s="111"/>
      <c r="C182" s="111"/>
      <c r="D182" s="147"/>
      <c r="E182" s="111"/>
      <c r="F182" s="111"/>
      <c r="G182" s="111"/>
      <c r="H182" s="111"/>
      <c r="I182" s="111"/>
      <c r="J182" s="111"/>
      <c r="K182" s="111"/>
      <c r="L182" s="111"/>
      <c r="M182" s="111"/>
      <c r="N182" s="111"/>
      <c r="O182" s="111"/>
      <c r="P182" s="111"/>
      <c r="Q182" s="111"/>
      <c r="R182" s="111"/>
      <c r="S182" s="109"/>
      <c r="T182" s="109"/>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row>
    <row r="183" spans="1:41" ht="12.75" customHeight="1" x14ac:dyDescent="0.2">
      <c r="A183" s="111"/>
      <c r="B183" s="111"/>
      <c r="C183" s="111"/>
      <c r="D183" s="147"/>
      <c r="E183" s="111"/>
      <c r="F183" s="111"/>
      <c r="G183" s="111"/>
      <c r="H183" s="111"/>
      <c r="I183" s="111"/>
      <c r="J183" s="111"/>
      <c r="K183" s="111"/>
      <c r="L183" s="111"/>
      <c r="M183" s="111"/>
      <c r="N183" s="111"/>
      <c r="O183" s="111"/>
      <c r="P183" s="111"/>
      <c r="Q183" s="111"/>
      <c r="R183" s="111"/>
      <c r="S183" s="109"/>
      <c r="T183" s="109"/>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row>
    <row r="184" spans="1:41" ht="12.75" customHeight="1" x14ac:dyDescent="0.2">
      <c r="A184" s="111"/>
      <c r="B184" s="111"/>
      <c r="C184" s="111"/>
      <c r="D184" s="147"/>
      <c r="E184" s="111"/>
      <c r="F184" s="111"/>
      <c r="G184" s="111"/>
      <c r="H184" s="111"/>
      <c r="I184" s="111"/>
      <c r="J184" s="111"/>
      <c r="K184" s="111"/>
      <c r="L184" s="111"/>
      <c r="M184" s="111"/>
      <c r="N184" s="111"/>
      <c r="O184" s="111"/>
      <c r="P184" s="111"/>
      <c r="Q184" s="111"/>
      <c r="R184" s="111"/>
      <c r="S184" s="109"/>
      <c r="T184" s="109"/>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row>
    <row r="185" spans="1:41" ht="12.75" customHeight="1" x14ac:dyDescent="0.2">
      <c r="A185" s="111"/>
      <c r="B185" s="111"/>
      <c r="C185" s="111"/>
      <c r="D185" s="147"/>
      <c r="E185" s="111"/>
      <c r="F185" s="111"/>
      <c r="G185" s="111"/>
      <c r="H185" s="111"/>
      <c r="I185" s="111"/>
      <c r="J185" s="111"/>
      <c r="K185" s="111"/>
      <c r="L185" s="111"/>
      <c r="M185" s="111"/>
      <c r="N185" s="111"/>
      <c r="O185" s="111"/>
      <c r="P185" s="111"/>
      <c r="Q185" s="111"/>
      <c r="R185" s="111"/>
      <c r="S185" s="109"/>
      <c r="T185" s="109"/>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row>
    <row r="186" spans="1:41" ht="12.75" customHeight="1" x14ac:dyDescent="0.2">
      <c r="A186" s="111"/>
      <c r="B186" s="111"/>
      <c r="C186" s="111"/>
      <c r="D186" s="147"/>
      <c r="E186" s="111"/>
      <c r="F186" s="111"/>
      <c r="G186" s="111"/>
      <c r="H186" s="111"/>
      <c r="I186" s="111"/>
      <c r="J186" s="111"/>
      <c r="K186" s="111"/>
      <c r="L186" s="111"/>
      <c r="M186" s="111"/>
      <c r="N186" s="111"/>
      <c r="O186" s="111"/>
      <c r="P186" s="111"/>
      <c r="Q186" s="111"/>
      <c r="R186" s="111"/>
      <c r="S186" s="109"/>
      <c r="T186" s="109"/>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row>
    <row r="187" spans="1:41" ht="12.75" customHeight="1" x14ac:dyDescent="0.2">
      <c r="A187" s="111"/>
      <c r="B187" s="111"/>
      <c r="C187" s="111"/>
      <c r="D187" s="147"/>
      <c r="E187" s="111"/>
      <c r="F187" s="111"/>
      <c r="G187" s="111"/>
      <c r="H187" s="111"/>
      <c r="I187" s="111"/>
      <c r="J187" s="111"/>
      <c r="K187" s="111"/>
      <c r="L187" s="111"/>
      <c r="M187" s="111"/>
      <c r="N187" s="111"/>
      <c r="O187" s="111"/>
      <c r="P187" s="111"/>
      <c r="Q187" s="111"/>
      <c r="R187" s="111"/>
      <c r="S187" s="109"/>
      <c r="T187" s="109"/>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row>
    <row r="188" spans="1:41" ht="12.75" customHeight="1" x14ac:dyDescent="0.2">
      <c r="A188" s="111"/>
      <c r="B188" s="111"/>
      <c r="C188" s="111"/>
      <c r="D188" s="147"/>
      <c r="E188" s="111"/>
      <c r="F188" s="111"/>
      <c r="G188" s="111"/>
      <c r="H188" s="111"/>
      <c r="I188" s="111"/>
      <c r="J188" s="111"/>
      <c r="K188" s="111"/>
      <c r="L188" s="111"/>
      <c r="M188" s="111"/>
      <c r="N188" s="111"/>
      <c r="O188" s="111"/>
      <c r="P188" s="111"/>
      <c r="Q188" s="111"/>
      <c r="R188" s="111"/>
      <c r="S188" s="109"/>
      <c r="T188" s="109"/>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row>
    <row r="189" spans="1:41" ht="12.75" customHeight="1" x14ac:dyDescent="0.2">
      <c r="A189" s="111"/>
      <c r="B189" s="111"/>
      <c r="C189" s="111"/>
      <c r="D189" s="147"/>
      <c r="E189" s="111"/>
      <c r="F189" s="111"/>
      <c r="G189" s="111"/>
      <c r="H189" s="111"/>
      <c r="I189" s="111"/>
      <c r="J189" s="111"/>
      <c r="K189" s="111"/>
      <c r="L189" s="111"/>
      <c r="M189" s="111"/>
      <c r="N189" s="111"/>
      <c r="O189" s="111"/>
      <c r="P189" s="111"/>
      <c r="Q189" s="111"/>
      <c r="R189" s="111"/>
      <c r="S189" s="109"/>
      <c r="T189" s="109"/>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row>
    <row r="190" spans="1:41" ht="12.75" customHeight="1" x14ac:dyDescent="0.2">
      <c r="A190" s="111"/>
      <c r="B190" s="111"/>
      <c r="C190" s="111"/>
      <c r="D190" s="147"/>
      <c r="E190" s="111"/>
      <c r="F190" s="111"/>
      <c r="G190" s="111"/>
      <c r="H190" s="111"/>
      <c r="I190" s="111"/>
      <c r="J190" s="111"/>
      <c r="K190" s="111"/>
      <c r="L190" s="111"/>
      <c r="M190" s="111"/>
      <c r="N190" s="111"/>
      <c r="O190" s="111"/>
      <c r="P190" s="111"/>
      <c r="Q190" s="111"/>
      <c r="R190" s="111"/>
      <c r="S190" s="109"/>
      <c r="T190" s="109"/>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row>
    <row r="191" spans="1:41" ht="12.75" customHeight="1" x14ac:dyDescent="0.2">
      <c r="A191" s="111"/>
      <c r="B191" s="111"/>
      <c r="C191" s="111"/>
      <c r="D191" s="147"/>
      <c r="E191" s="111"/>
      <c r="F191" s="111"/>
      <c r="G191" s="111"/>
      <c r="H191" s="111"/>
      <c r="I191" s="111"/>
      <c r="J191" s="111"/>
      <c r="K191" s="111"/>
      <c r="L191" s="111"/>
      <c r="M191" s="111"/>
      <c r="N191" s="111"/>
      <c r="O191" s="111"/>
      <c r="P191" s="111"/>
      <c r="Q191" s="111"/>
      <c r="R191" s="111"/>
      <c r="S191" s="109"/>
      <c r="T191" s="109"/>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row>
    <row r="192" spans="1:41" ht="12.75" customHeight="1" x14ac:dyDescent="0.2">
      <c r="A192" s="111"/>
      <c r="B192" s="111"/>
      <c r="C192" s="111"/>
      <c r="D192" s="147"/>
      <c r="E192" s="111"/>
      <c r="F192" s="111"/>
      <c r="G192" s="111"/>
      <c r="H192" s="111"/>
      <c r="I192" s="111"/>
      <c r="J192" s="111"/>
      <c r="K192" s="111"/>
      <c r="L192" s="111"/>
      <c r="M192" s="111"/>
      <c r="N192" s="111"/>
      <c r="O192" s="111"/>
      <c r="P192" s="111"/>
      <c r="Q192" s="111"/>
      <c r="R192" s="111"/>
      <c r="S192" s="109"/>
      <c r="T192" s="109"/>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row>
    <row r="193" spans="1:41" ht="12.75" customHeight="1" x14ac:dyDescent="0.2">
      <c r="A193" s="111"/>
      <c r="B193" s="111"/>
      <c r="C193" s="111"/>
      <c r="D193" s="147"/>
      <c r="E193" s="111"/>
      <c r="F193" s="111"/>
      <c r="G193" s="111"/>
      <c r="H193" s="111"/>
      <c r="I193" s="111"/>
      <c r="J193" s="111"/>
      <c r="K193" s="111"/>
      <c r="L193" s="111"/>
      <c r="M193" s="111"/>
      <c r="N193" s="111"/>
      <c r="O193" s="111"/>
      <c r="P193" s="111"/>
      <c r="Q193" s="111"/>
      <c r="R193" s="111"/>
      <c r="S193" s="109"/>
      <c r="T193" s="109"/>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row>
    <row r="194" spans="1:41" ht="12.75" customHeight="1" x14ac:dyDescent="0.2">
      <c r="A194" s="111"/>
      <c r="B194" s="111"/>
      <c r="C194" s="111"/>
      <c r="D194" s="147"/>
      <c r="E194" s="111"/>
      <c r="F194" s="111"/>
      <c r="G194" s="111"/>
      <c r="H194" s="111"/>
      <c r="I194" s="111"/>
      <c r="J194" s="111"/>
      <c r="K194" s="111"/>
      <c r="L194" s="111"/>
      <c r="M194" s="111"/>
      <c r="N194" s="111"/>
      <c r="O194" s="111"/>
      <c r="P194" s="111"/>
      <c r="Q194" s="111"/>
      <c r="R194" s="111"/>
      <c r="S194" s="109"/>
      <c r="T194" s="109"/>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row>
    <row r="195" spans="1:41" ht="12.75" customHeight="1" x14ac:dyDescent="0.2">
      <c r="A195" s="111"/>
      <c r="B195" s="111"/>
      <c r="C195" s="111"/>
      <c r="D195" s="147"/>
      <c r="E195" s="111"/>
      <c r="F195" s="111"/>
      <c r="G195" s="111"/>
      <c r="H195" s="111"/>
      <c r="I195" s="111"/>
      <c r="J195" s="111"/>
      <c r="K195" s="111"/>
      <c r="L195" s="111"/>
      <c r="M195" s="111"/>
      <c r="N195" s="111"/>
      <c r="O195" s="111"/>
      <c r="P195" s="111"/>
      <c r="Q195" s="111"/>
      <c r="R195" s="111"/>
      <c r="S195" s="109"/>
      <c r="T195" s="109"/>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row>
    <row r="196" spans="1:41" ht="12.75" customHeight="1" x14ac:dyDescent="0.2">
      <c r="A196" s="111"/>
      <c r="B196" s="111"/>
      <c r="C196" s="111"/>
      <c r="D196" s="147"/>
      <c r="E196" s="111"/>
      <c r="F196" s="111"/>
      <c r="G196" s="111"/>
      <c r="H196" s="111"/>
      <c r="I196" s="111"/>
      <c r="J196" s="111"/>
      <c r="K196" s="111"/>
      <c r="L196" s="111"/>
      <c r="M196" s="111"/>
      <c r="N196" s="111"/>
      <c r="O196" s="111"/>
      <c r="P196" s="111"/>
      <c r="Q196" s="111"/>
      <c r="R196" s="111"/>
      <c r="S196" s="109"/>
      <c r="T196" s="109"/>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row>
    <row r="197" spans="1:41" ht="12.75" customHeight="1" x14ac:dyDescent="0.2">
      <c r="A197" s="111"/>
      <c r="B197" s="111"/>
      <c r="C197" s="111"/>
      <c r="D197" s="147"/>
      <c r="E197" s="111"/>
      <c r="F197" s="111"/>
      <c r="G197" s="111"/>
      <c r="H197" s="111"/>
      <c r="I197" s="111"/>
      <c r="J197" s="111"/>
      <c r="K197" s="111"/>
      <c r="L197" s="111"/>
      <c r="M197" s="111"/>
      <c r="N197" s="111"/>
      <c r="O197" s="111"/>
      <c r="P197" s="111"/>
      <c r="Q197" s="111"/>
      <c r="R197" s="111"/>
      <c r="S197" s="109"/>
      <c r="T197" s="109"/>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row>
    <row r="198" spans="1:41" ht="12.75" customHeight="1" x14ac:dyDescent="0.2">
      <c r="A198" s="111"/>
      <c r="B198" s="111"/>
      <c r="C198" s="111"/>
      <c r="D198" s="147"/>
      <c r="E198" s="111"/>
      <c r="F198" s="111"/>
      <c r="G198" s="111"/>
      <c r="H198" s="111"/>
      <c r="I198" s="111"/>
      <c r="J198" s="111"/>
      <c r="K198" s="111"/>
      <c r="L198" s="111"/>
      <c r="M198" s="111"/>
      <c r="N198" s="111"/>
      <c r="O198" s="111"/>
      <c r="P198" s="111"/>
      <c r="Q198" s="111"/>
      <c r="R198" s="111"/>
      <c r="S198" s="109"/>
      <c r="T198" s="109"/>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row>
    <row r="199" spans="1:41" ht="12.75" customHeight="1" x14ac:dyDescent="0.2">
      <c r="A199" s="111"/>
      <c r="B199" s="111"/>
      <c r="C199" s="111"/>
      <c r="D199" s="147"/>
      <c r="E199" s="111"/>
      <c r="F199" s="111"/>
      <c r="G199" s="111"/>
      <c r="H199" s="111"/>
      <c r="I199" s="111"/>
      <c r="J199" s="111"/>
      <c r="K199" s="111"/>
      <c r="L199" s="111"/>
      <c r="M199" s="111"/>
      <c r="N199" s="111"/>
      <c r="O199" s="111"/>
      <c r="P199" s="111"/>
      <c r="Q199" s="111"/>
      <c r="R199" s="111"/>
      <c r="S199" s="109"/>
      <c r="T199" s="109"/>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row>
    <row r="200" spans="1:41" ht="12.75" customHeight="1" x14ac:dyDescent="0.2">
      <c r="A200" s="111"/>
      <c r="B200" s="111"/>
      <c r="C200" s="111"/>
      <c r="D200" s="147"/>
      <c r="E200" s="111"/>
      <c r="F200" s="111"/>
      <c r="G200" s="111"/>
      <c r="H200" s="111"/>
      <c r="I200" s="111"/>
      <c r="J200" s="111"/>
      <c r="K200" s="111"/>
      <c r="L200" s="111"/>
      <c r="M200" s="111"/>
      <c r="N200" s="111"/>
      <c r="O200" s="111"/>
      <c r="P200" s="111"/>
      <c r="Q200" s="111"/>
      <c r="R200" s="111"/>
      <c r="S200" s="109"/>
      <c r="T200" s="109"/>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row>
    <row r="201" spans="1:41" ht="12.75" customHeight="1" x14ac:dyDescent="0.2">
      <c r="A201" s="111"/>
      <c r="B201" s="111"/>
      <c r="C201" s="111"/>
      <c r="D201" s="147"/>
      <c r="E201" s="111"/>
      <c r="F201" s="111"/>
      <c r="G201" s="111"/>
      <c r="H201" s="111"/>
      <c r="I201" s="111"/>
      <c r="J201" s="111"/>
      <c r="K201" s="111"/>
      <c r="L201" s="111"/>
      <c r="M201" s="111"/>
      <c r="N201" s="111"/>
      <c r="O201" s="111"/>
      <c r="P201" s="111"/>
      <c r="Q201" s="111"/>
      <c r="R201" s="111"/>
      <c r="S201" s="109"/>
      <c r="T201" s="109"/>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row>
    <row r="202" spans="1:41" ht="12.75" customHeight="1" x14ac:dyDescent="0.2">
      <c r="A202" s="111"/>
      <c r="B202" s="111"/>
      <c r="C202" s="111"/>
      <c r="D202" s="147"/>
      <c r="E202" s="111"/>
      <c r="F202" s="111"/>
      <c r="G202" s="111"/>
      <c r="H202" s="111"/>
      <c r="I202" s="111"/>
      <c r="J202" s="111"/>
      <c r="K202" s="111"/>
      <c r="L202" s="111"/>
      <c r="M202" s="111"/>
      <c r="N202" s="111"/>
      <c r="O202" s="111"/>
      <c r="P202" s="111"/>
      <c r="Q202" s="111"/>
      <c r="R202" s="111"/>
      <c r="S202" s="109"/>
      <c r="T202" s="109"/>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row>
    <row r="203" spans="1:41" ht="12.75" customHeight="1" x14ac:dyDescent="0.2">
      <c r="A203" s="111"/>
      <c r="B203" s="111"/>
      <c r="C203" s="111"/>
      <c r="D203" s="147"/>
      <c r="E203" s="111"/>
      <c r="F203" s="111"/>
      <c r="G203" s="111"/>
      <c r="H203" s="111"/>
      <c r="I203" s="111"/>
      <c r="J203" s="111"/>
      <c r="K203" s="111"/>
      <c r="L203" s="111"/>
      <c r="M203" s="111"/>
      <c r="N203" s="111"/>
      <c r="O203" s="111"/>
      <c r="P203" s="111"/>
      <c r="Q203" s="111"/>
      <c r="R203" s="111"/>
      <c r="S203" s="109"/>
      <c r="T203" s="109"/>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row>
    <row r="204" spans="1:41" ht="12.75" customHeight="1" x14ac:dyDescent="0.2">
      <c r="A204" s="111"/>
      <c r="B204" s="111"/>
      <c r="C204" s="111"/>
      <c r="D204" s="147"/>
      <c r="E204" s="111"/>
      <c r="F204" s="111"/>
      <c r="G204" s="111"/>
      <c r="H204" s="111"/>
      <c r="I204" s="111"/>
      <c r="J204" s="111"/>
      <c r="K204" s="111"/>
      <c r="L204" s="111"/>
      <c r="M204" s="111"/>
      <c r="N204" s="111"/>
      <c r="O204" s="111"/>
      <c r="P204" s="111"/>
      <c r="Q204" s="111"/>
      <c r="R204" s="111"/>
      <c r="S204" s="109"/>
      <c r="T204" s="109"/>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row>
    <row r="205" spans="1:41" ht="12.75" customHeight="1" x14ac:dyDescent="0.2">
      <c r="A205" s="111"/>
      <c r="B205" s="111"/>
      <c r="C205" s="111"/>
      <c r="D205" s="147"/>
      <c r="E205" s="111"/>
      <c r="F205" s="111"/>
      <c r="G205" s="111"/>
      <c r="H205" s="111"/>
      <c r="I205" s="111"/>
      <c r="J205" s="111"/>
      <c r="K205" s="111"/>
      <c r="L205" s="111"/>
      <c r="M205" s="111"/>
      <c r="N205" s="111"/>
      <c r="O205" s="111"/>
      <c r="P205" s="111"/>
      <c r="Q205" s="111"/>
      <c r="R205" s="111"/>
      <c r="S205" s="109"/>
      <c r="T205" s="109"/>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row>
    <row r="206" spans="1:41" ht="12.75" customHeight="1" x14ac:dyDescent="0.2">
      <c r="A206" s="111"/>
      <c r="B206" s="111"/>
      <c r="C206" s="111"/>
      <c r="D206" s="147"/>
      <c r="E206" s="111"/>
      <c r="F206" s="111"/>
      <c r="G206" s="111"/>
      <c r="H206" s="111"/>
      <c r="I206" s="111"/>
      <c r="J206" s="111"/>
      <c r="K206" s="111"/>
      <c r="L206" s="111"/>
      <c r="M206" s="111"/>
      <c r="N206" s="111"/>
      <c r="O206" s="111"/>
      <c r="P206" s="111"/>
      <c r="Q206" s="111"/>
      <c r="R206" s="111"/>
      <c r="S206" s="109"/>
      <c r="T206" s="109"/>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row>
    <row r="207" spans="1:41" ht="12.75" customHeight="1" x14ac:dyDescent="0.2">
      <c r="A207" s="111"/>
      <c r="B207" s="111"/>
      <c r="C207" s="111"/>
      <c r="D207" s="147"/>
      <c r="E207" s="111"/>
      <c r="F207" s="111"/>
      <c r="G207" s="111"/>
      <c r="H207" s="111"/>
      <c r="I207" s="111"/>
      <c r="J207" s="111"/>
      <c r="K207" s="111"/>
      <c r="L207" s="111"/>
      <c r="M207" s="111"/>
      <c r="N207" s="111"/>
      <c r="O207" s="111"/>
      <c r="P207" s="111"/>
      <c r="Q207" s="111"/>
      <c r="R207" s="111"/>
      <c r="S207" s="109"/>
      <c r="T207" s="109"/>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row>
    <row r="208" spans="1:41" ht="12.75" customHeight="1" x14ac:dyDescent="0.2">
      <c r="A208" s="111"/>
      <c r="B208" s="111"/>
      <c r="C208" s="111"/>
      <c r="D208" s="147"/>
      <c r="E208" s="111"/>
      <c r="F208" s="111"/>
      <c r="G208" s="111"/>
      <c r="H208" s="111"/>
      <c r="I208" s="111"/>
      <c r="J208" s="111"/>
      <c r="K208" s="111"/>
      <c r="L208" s="111"/>
      <c r="M208" s="111"/>
      <c r="N208" s="111"/>
      <c r="O208" s="111"/>
      <c r="P208" s="111"/>
      <c r="Q208" s="111"/>
      <c r="R208" s="111"/>
      <c r="S208" s="109"/>
      <c r="T208" s="109"/>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row>
    <row r="209" spans="1:41" ht="12.75" customHeight="1" x14ac:dyDescent="0.2">
      <c r="A209" s="111"/>
      <c r="B209" s="111"/>
      <c r="C209" s="111"/>
      <c r="D209" s="147"/>
      <c r="E209" s="111"/>
      <c r="F209" s="111"/>
      <c r="G209" s="111"/>
      <c r="H209" s="111"/>
      <c r="I209" s="111"/>
      <c r="J209" s="111"/>
      <c r="K209" s="111"/>
      <c r="L209" s="111"/>
      <c r="M209" s="111"/>
      <c r="N209" s="111"/>
      <c r="O209" s="111"/>
      <c r="P209" s="111"/>
      <c r="Q209" s="111"/>
      <c r="R209" s="111"/>
      <c r="S209" s="109"/>
      <c r="T209" s="109"/>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row>
    <row r="210" spans="1:41" ht="12.75" customHeight="1" x14ac:dyDescent="0.2">
      <c r="A210" s="111"/>
      <c r="B210" s="111"/>
      <c r="C210" s="111"/>
      <c r="D210" s="147"/>
      <c r="E210" s="111"/>
      <c r="F210" s="111"/>
      <c r="G210" s="111"/>
      <c r="H210" s="111"/>
      <c r="I210" s="111"/>
      <c r="J210" s="111"/>
      <c r="K210" s="111"/>
      <c r="L210" s="111"/>
      <c r="M210" s="111"/>
      <c r="N210" s="111"/>
      <c r="O210" s="111"/>
      <c r="P210" s="111"/>
      <c r="Q210" s="111"/>
      <c r="R210" s="111"/>
      <c r="S210" s="109"/>
      <c r="T210" s="109"/>
      <c r="U210" s="111"/>
      <c r="V210" s="111"/>
      <c r="W210" s="111"/>
      <c r="X210" s="111"/>
      <c r="Y210" s="111"/>
      <c r="Z210" s="111"/>
      <c r="AA210" s="111"/>
      <c r="AB210" s="111"/>
      <c r="AC210" s="111"/>
      <c r="AD210" s="111"/>
      <c r="AE210" s="111"/>
      <c r="AF210" s="111"/>
      <c r="AG210" s="111"/>
      <c r="AH210" s="111"/>
      <c r="AI210" s="111"/>
      <c r="AJ210" s="111"/>
      <c r="AK210" s="111"/>
      <c r="AL210" s="111"/>
      <c r="AM210" s="111"/>
      <c r="AN210" s="111"/>
      <c r="AO210" s="111"/>
    </row>
    <row r="211" spans="1:41" ht="12.75" customHeight="1" x14ac:dyDescent="0.2">
      <c r="A211" s="111"/>
      <c r="B211" s="111"/>
      <c r="C211" s="111"/>
      <c r="D211" s="147"/>
      <c r="E211" s="111"/>
      <c r="F211" s="111"/>
      <c r="G211" s="111"/>
      <c r="H211" s="111"/>
      <c r="I211" s="111"/>
      <c r="J211" s="111"/>
      <c r="K211" s="111"/>
      <c r="L211" s="111"/>
      <c r="M211" s="111"/>
      <c r="N211" s="111"/>
      <c r="O211" s="111"/>
      <c r="P211" s="111"/>
      <c r="Q211" s="111"/>
      <c r="R211" s="111"/>
      <c r="S211" s="109"/>
      <c r="T211" s="109"/>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row>
    <row r="212" spans="1:41" ht="12.75" customHeight="1" x14ac:dyDescent="0.2">
      <c r="A212" s="111"/>
      <c r="B212" s="111"/>
      <c r="C212" s="111"/>
      <c r="D212" s="147"/>
      <c r="E212" s="111"/>
      <c r="F212" s="111"/>
      <c r="G212" s="111"/>
      <c r="H212" s="111"/>
      <c r="I212" s="111"/>
      <c r="J212" s="111"/>
      <c r="K212" s="111"/>
      <c r="L212" s="111"/>
      <c r="M212" s="111"/>
      <c r="N212" s="111"/>
      <c r="O212" s="111"/>
      <c r="P212" s="111"/>
      <c r="Q212" s="111"/>
      <c r="R212" s="111"/>
      <c r="S212" s="109"/>
      <c r="T212" s="109"/>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row>
    <row r="213" spans="1:41" ht="12.75" customHeight="1" x14ac:dyDescent="0.2">
      <c r="A213" s="111"/>
      <c r="B213" s="111"/>
      <c r="C213" s="111"/>
      <c r="D213" s="147"/>
      <c r="E213" s="111"/>
      <c r="F213" s="111"/>
      <c r="G213" s="111"/>
      <c r="H213" s="111"/>
      <c r="I213" s="111"/>
      <c r="J213" s="111"/>
      <c r="K213" s="111"/>
      <c r="L213" s="111"/>
      <c r="M213" s="111"/>
      <c r="N213" s="111"/>
      <c r="O213" s="111"/>
      <c r="P213" s="111"/>
      <c r="Q213" s="111"/>
      <c r="R213" s="111"/>
      <c r="S213" s="109"/>
      <c r="T213" s="109"/>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row>
    <row r="214" spans="1:41" ht="12.75" customHeight="1" x14ac:dyDescent="0.2">
      <c r="A214" s="111"/>
      <c r="B214" s="111"/>
      <c r="C214" s="111"/>
      <c r="D214" s="147"/>
      <c r="E214" s="111"/>
      <c r="F214" s="111"/>
      <c r="G214" s="111"/>
      <c r="H214" s="111"/>
      <c r="I214" s="111"/>
      <c r="J214" s="111"/>
      <c r="K214" s="111"/>
      <c r="L214" s="111"/>
      <c r="M214" s="111"/>
      <c r="N214" s="111"/>
      <c r="O214" s="111"/>
      <c r="P214" s="111"/>
      <c r="Q214" s="111"/>
      <c r="R214" s="111"/>
      <c r="S214" s="109"/>
      <c r="T214" s="109"/>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row>
    <row r="215" spans="1:41" ht="12.75" customHeight="1" x14ac:dyDescent="0.2">
      <c r="A215" s="111"/>
      <c r="B215" s="111"/>
      <c r="C215" s="111"/>
      <c r="D215" s="147"/>
      <c r="E215" s="111"/>
      <c r="F215" s="111"/>
      <c r="G215" s="111"/>
      <c r="H215" s="111"/>
      <c r="I215" s="111"/>
      <c r="J215" s="111"/>
      <c r="K215" s="111"/>
      <c r="L215" s="111"/>
      <c r="M215" s="111"/>
      <c r="N215" s="111"/>
      <c r="O215" s="111"/>
      <c r="P215" s="111"/>
      <c r="Q215" s="111"/>
      <c r="R215" s="111"/>
      <c r="S215" s="109"/>
      <c r="T215" s="109"/>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row>
    <row r="216" spans="1:41" ht="12.75" customHeight="1" x14ac:dyDescent="0.2">
      <c r="A216" s="111"/>
      <c r="B216" s="111"/>
      <c r="C216" s="111"/>
      <c r="D216" s="147"/>
      <c r="E216" s="111"/>
      <c r="F216" s="111"/>
      <c r="G216" s="111"/>
      <c r="H216" s="111"/>
      <c r="I216" s="111"/>
      <c r="J216" s="111"/>
      <c r="K216" s="111"/>
      <c r="L216" s="111"/>
      <c r="M216" s="111"/>
      <c r="N216" s="111"/>
      <c r="O216" s="111"/>
      <c r="P216" s="111"/>
      <c r="Q216" s="111"/>
      <c r="R216" s="111"/>
      <c r="S216" s="109"/>
      <c r="T216" s="109"/>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row>
    <row r="217" spans="1:41" ht="12.75" customHeight="1" x14ac:dyDescent="0.2">
      <c r="A217" s="111"/>
      <c r="B217" s="111"/>
      <c r="C217" s="111"/>
      <c r="D217" s="147"/>
      <c r="E217" s="111"/>
      <c r="F217" s="111"/>
      <c r="G217" s="111"/>
      <c r="H217" s="111"/>
      <c r="I217" s="111"/>
      <c r="J217" s="111"/>
      <c r="K217" s="111"/>
      <c r="L217" s="111"/>
      <c r="M217" s="111"/>
      <c r="N217" s="111"/>
      <c r="O217" s="111"/>
      <c r="P217" s="111"/>
      <c r="Q217" s="111"/>
      <c r="R217" s="111"/>
      <c r="S217" s="109"/>
      <c r="T217" s="109"/>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row>
    <row r="218" spans="1:41" ht="12.75" customHeight="1" x14ac:dyDescent="0.2">
      <c r="A218" s="111"/>
      <c r="B218" s="111"/>
      <c r="C218" s="111"/>
      <c r="D218" s="147"/>
      <c r="E218" s="111"/>
      <c r="F218" s="111"/>
      <c r="G218" s="111"/>
      <c r="H218" s="111"/>
      <c r="I218" s="111"/>
      <c r="J218" s="111"/>
      <c r="K218" s="111"/>
      <c r="L218" s="111"/>
      <c r="M218" s="111"/>
      <c r="N218" s="111"/>
      <c r="O218" s="111"/>
      <c r="P218" s="111"/>
      <c r="Q218" s="111"/>
      <c r="R218" s="111"/>
      <c r="S218" s="109"/>
      <c r="T218" s="109"/>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row>
    <row r="219" spans="1:41" ht="12.75" customHeight="1" x14ac:dyDescent="0.2">
      <c r="A219" s="111"/>
      <c r="B219" s="111"/>
      <c r="C219" s="111"/>
      <c r="D219" s="147"/>
      <c r="E219" s="111"/>
      <c r="F219" s="111"/>
      <c r="G219" s="111"/>
      <c r="H219" s="111"/>
      <c r="I219" s="111"/>
      <c r="J219" s="111"/>
      <c r="K219" s="111"/>
      <c r="L219" s="111"/>
      <c r="M219" s="111"/>
      <c r="N219" s="111"/>
      <c r="O219" s="111"/>
      <c r="P219" s="111"/>
      <c r="Q219" s="111"/>
      <c r="R219" s="111"/>
      <c r="S219" s="109"/>
      <c r="T219" s="109"/>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row>
    <row r="220" spans="1:41" ht="12.75" customHeight="1" x14ac:dyDescent="0.2">
      <c r="A220" s="111"/>
      <c r="B220" s="111"/>
      <c r="C220" s="111"/>
      <c r="D220" s="147"/>
      <c r="E220" s="111"/>
      <c r="F220" s="111"/>
      <c r="G220" s="111"/>
      <c r="H220" s="111"/>
      <c r="I220" s="111"/>
      <c r="J220" s="111"/>
      <c r="K220" s="111"/>
      <c r="L220" s="111"/>
      <c r="M220" s="111"/>
      <c r="N220" s="111"/>
      <c r="O220" s="111"/>
      <c r="P220" s="111"/>
      <c r="Q220" s="111"/>
      <c r="R220" s="111"/>
      <c r="S220" s="109"/>
      <c r="T220" s="109"/>
      <c r="U220" s="111"/>
      <c r="V220" s="111"/>
      <c r="W220" s="111"/>
      <c r="X220" s="111"/>
      <c r="Y220" s="111"/>
      <c r="Z220" s="111"/>
      <c r="AA220" s="111"/>
      <c r="AB220" s="111"/>
      <c r="AC220" s="111"/>
      <c r="AD220" s="111"/>
      <c r="AE220" s="111"/>
      <c r="AF220" s="111"/>
      <c r="AG220" s="111"/>
      <c r="AH220" s="111"/>
      <c r="AI220" s="111"/>
      <c r="AJ220" s="111"/>
      <c r="AK220" s="111"/>
      <c r="AL220" s="111"/>
      <c r="AM220" s="111"/>
      <c r="AN220" s="111"/>
      <c r="AO220" s="111"/>
    </row>
    <row r="221" spans="1:41" ht="12.75" customHeight="1" x14ac:dyDescent="0.2">
      <c r="A221" s="111"/>
      <c r="B221" s="111"/>
      <c r="C221" s="111"/>
      <c r="D221" s="147"/>
      <c r="E221" s="111"/>
      <c r="F221" s="111"/>
      <c r="G221" s="111"/>
      <c r="H221" s="111"/>
      <c r="I221" s="111"/>
      <c r="J221" s="111"/>
      <c r="K221" s="111"/>
      <c r="L221" s="111"/>
      <c r="M221" s="111"/>
      <c r="N221" s="111"/>
      <c r="O221" s="111"/>
      <c r="P221" s="111"/>
      <c r="Q221" s="111"/>
      <c r="R221" s="111"/>
      <c r="S221" s="109"/>
      <c r="T221" s="109"/>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row>
    <row r="222" spans="1:41" ht="12.75" customHeight="1" x14ac:dyDescent="0.2">
      <c r="A222" s="111"/>
      <c r="B222" s="111"/>
      <c r="C222" s="111"/>
      <c r="D222" s="147"/>
      <c r="E222" s="111"/>
      <c r="F222" s="111"/>
      <c r="G222" s="111"/>
      <c r="H222" s="111"/>
      <c r="I222" s="111"/>
      <c r="J222" s="111"/>
      <c r="K222" s="111"/>
      <c r="L222" s="111"/>
      <c r="M222" s="111"/>
      <c r="N222" s="111"/>
      <c r="O222" s="111"/>
      <c r="P222" s="111"/>
      <c r="Q222" s="111"/>
      <c r="R222" s="111"/>
      <c r="S222" s="109"/>
      <c r="T222" s="109"/>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row>
    <row r="223" spans="1:41" ht="12.75" customHeight="1" x14ac:dyDescent="0.2">
      <c r="A223" s="111"/>
      <c r="B223" s="111"/>
      <c r="C223" s="111"/>
      <c r="D223" s="147"/>
      <c r="E223" s="111"/>
      <c r="F223" s="111"/>
      <c r="G223" s="111"/>
      <c r="H223" s="111"/>
      <c r="I223" s="111"/>
      <c r="J223" s="111"/>
      <c r="K223" s="111"/>
      <c r="L223" s="111"/>
      <c r="M223" s="111"/>
      <c r="N223" s="111"/>
      <c r="O223" s="111"/>
      <c r="P223" s="111"/>
      <c r="Q223" s="111"/>
      <c r="R223" s="111"/>
      <c r="S223" s="109"/>
      <c r="T223" s="109"/>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row>
    <row r="224" spans="1:41" ht="12.75" customHeight="1" x14ac:dyDescent="0.2">
      <c r="A224" s="111"/>
      <c r="B224" s="111"/>
      <c r="C224" s="111"/>
      <c r="D224" s="147"/>
      <c r="E224" s="111"/>
      <c r="F224" s="111"/>
      <c r="G224" s="111"/>
      <c r="H224" s="111"/>
      <c r="I224" s="111"/>
      <c r="J224" s="111"/>
      <c r="K224" s="111"/>
      <c r="L224" s="111"/>
      <c r="M224" s="111"/>
      <c r="N224" s="111"/>
      <c r="O224" s="111"/>
      <c r="P224" s="111"/>
      <c r="Q224" s="111"/>
      <c r="R224" s="111"/>
      <c r="S224" s="109"/>
      <c r="T224" s="109"/>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row>
    <row r="225" spans="1:41" ht="12.75" customHeight="1" x14ac:dyDescent="0.2">
      <c r="A225" s="111"/>
      <c r="B225" s="111"/>
      <c r="C225" s="111"/>
      <c r="D225" s="147"/>
      <c r="E225" s="111"/>
      <c r="F225" s="111"/>
      <c r="G225" s="111"/>
      <c r="H225" s="111"/>
      <c r="I225" s="111"/>
      <c r="J225" s="111"/>
      <c r="K225" s="111"/>
      <c r="L225" s="111"/>
      <c r="M225" s="111"/>
      <c r="N225" s="111"/>
      <c r="O225" s="111"/>
      <c r="P225" s="111"/>
      <c r="Q225" s="111"/>
      <c r="R225" s="111"/>
      <c r="S225" s="109"/>
      <c r="T225" s="109"/>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row>
    <row r="226" spans="1:41" ht="12.75" customHeight="1" x14ac:dyDescent="0.2">
      <c r="A226" s="111"/>
      <c r="B226" s="111"/>
      <c r="C226" s="111"/>
      <c r="D226" s="147"/>
      <c r="E226" s="111"/>
      <c r="F226" s="111"/>
      <c r="G226" s="111"/>
      <c r="H226" s="111"/>
      <c r="I226" s="111"/>
      <c r="J226" s="111"/>
      <c r="K226" s="111"/>
      <c r="L226" s="111"/>
      <c r="M226" s="111"/>
      <c r="N226" s="111"/>
      <c r="O226" s="111"/>
      <c r="P226" s="111"/>
      <c r="Q226" s="111"/>
      <c r="R226" s="111"/>
      <c r="S226" s="109"/>
      <c r="T226" s="109"/>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row>
    <row r="227" spans="1:41" ht="12.75" customHeight="1" x14ac:dyDescent="0.2">
      <c r="A227" s="111"/>
      <c r="B227" s="111"/>
      <c r="C227" s="111"/>
      <c r="D227" s="147"/>
      <c r="E227" s="111"/>
      <c r="F227" s="111"/>
      <c r="G227" s="111"/>
      <c r="H227" s="111"/>
      <c r="I227" s="111"/>
      <c r="J227" s="111"/>
      <c r="K227" s="111"/>
      <c r="L227" s="111"/>
      <c r="M227" s="111"/>
      <c r="N227" s="111"/>
      <c r="O227" s="111"/>
      <c r="P227" s="111"/>
      <c r="Q227" s="111"/>
      <c r="R227" s="111"/>
      <c r="S227" s="109"/>
      <c r="T227" s="109"/>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row>
    <row r="228" spans="1:41" ht="12.75" customHeight="1" x14ac:dyDescent="0.2">
      <c r="A228" s="111"/>
      <c r="B228" s="111"/>
      <c r="C228" s="111"/>
      <c r="D228" s="147"/>
      <c r="E228" s="111"/>
      <c r="F228" s="111"/>
      <c r="G228" s="111"/>
      <c r="H228" s="111"/>
      <c r="I228" s="111"/>
      <c r="J228" s="111"/>
      <c r="K228" s="111"/>
      <c r="L228" s="111"/>
      <c r="M228" s="111"/>
      <c r="N228" s="111"/>
      <c r="O228" s="111"/>
      <c r="P228" s="111"/>
      <c r="Q228" s="111"/>
      <c r="R228" s="111"/>
      <c r="S228" s="109"/>
      <c r="T228" s="109"/>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row>
    <row r="229" spans="1:41" ht="12.75" customHeight="1" x14ac:dyDescent="0.2">
      <c r="A229" s="111"/>
      <c r="B229" s="111"/>
      <c r="C229" s="111"/>
      <c r="D229" s="147"/>
      <c r="E229" s="111"/>
      <c r="F229" s="111"/>
      <c r="G229" s="111"/>
      <c r="H229" s="111"/>
      <c r="I229" s="111"/>
      <c r="J229" s="111"/>
      <c r="K229" s="111"/>
      <c r="L229" s="111"/>
      <c r="M229" s="111"/>
      <c r="N229" s="111"/>
      <c r="O229" s="111"/>
      <c r="P229" s="111"/>
      <c r="Q229" s="111"/>
      <c r="R229" s="111"/>
      <c r="S229" s="109"/>
      <c r="T229" s="109"/>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row>
    <row r="230" spans="1:41" ht="12.75" customHeight="1" x14ac:dyDescent="0.2">
      <c r="A230" s="111"/>
      <c r="B230" s="111"/>
      <c r="C230" s="111"/>
      <c r="D230" s="147"/>
      <c r="E230" s="111"/>
      <c r="F230" s="111"/>
      <c r="G230" s="111"/>
      <c r="H230" s="111"/>
      <c r="I230" s="111"/>
      <c r="J230" s="111"/>
      <c r="K230" s="111"/>
      <c r="L230" s="111"/>
      <c r="M230" s="111"/>
      <c r="N230" s="111"/>
      <c r="O230" s="111"/>
      <c r="P230" s="111"/>
      <c r="Q230" s="111"/>
      <c r="R230" s="111"/>
      <c r="S230" s="109"/>
      <c r="T230" s="109"/>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row>
    <row r="231" spans="1:41" ht="12.75" customHeight="1" x14ac:dyDescent="0.2">
      <c r="A231" s="111"/>
      <c r="B231" s="111"/>
      <c r="C231" s="111"/>
      <c r="D231" s="147"/>
      <c r="E231" s="111"/>
      <c r="F231" s="111"/>
      <c r="G231" s="111"/>
      <c r="H231" s="111"/>
      <c r="I231" s="111"/>
      <c r="J231" s="111"/>
      <c r="K231" s="111"/>
      <c r="L231" s="111"/>
      <c r="M231" s="111"/>
      <c r="N231" s="111"/>
      <c r="O231" s="111"/>
      <c r="P231" s="111"/>
      <c r="Q231" s="111"/>
      <c r="R231" s="111"/>
      <c r="S231" s="109"/>
      <c r="T231" s="109"/>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row>
    <row r="232" spans="1:41" ht="12.75" customHeight="1" x14ac:dyDescent="0.2">
      <c r="A232" s="111"/>
      <c r="B232" s="111"/>
      <c r="C232" s="111"/>
      <c r="D232" s="147"/>
      <c r="E232" s="111"/>
      <c r="F232" s="111"/>
      <c r="G232" s="111"/>
      <c r="H232" s="111"/>
      <c r="I232" s="111"/>
      <c r="J232" s="111"/>
      <c r="K232" s="111"/>
      <c r="L232" s="111"/>
      <c r="M232" s="111"/>
      <c r="N232" s="111"/>
      <c r="O232" s="111"/>
      <c r="P232" s="111"/>
      <c r="Q232" s="111"/>
      <c r="R232" s="111"/>
      <c r="S232" s="109"/>
      <c r="T232" s="109"/>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row>
    <row r="233" spans="1:41" ht="12.75" customHeight="1" x14ac:dyDescent="0.2">
      <c r="A233" s="111"/>
      <c r="B233" s="111"/>
      <c r="C233" s="111"/>
      <c r="D233" s="147"/>
      <c r="E233" s="111"/>
      <c r="F233" s="111"/>
      <c r="G233" s="111"/>
      <c r="H233" s="111"/>
      <c r="I233" s="111"/>
      <c r="J233" s="111"/>
      <c r="K233" s="111"/>
      <c r="L233" s="111"/>
      <c r="M233" s="111"/>
      <c r="N233" s="111"/>
      <c r="O233" s="111"/>
      <c r="P233" s="111"/>
      <c r="Q233" s="111"/>
      <c r="R233" s="111"/>
      <c r="S233" s="109"/>
      <c r="T233" s="109"/>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row>
    <row r="234" spans="1:41" ht="12.75" customHeight="1" x14ac:dyDescent="0.2">
      <c r="A234" s="111"/>
      <c r="B234" s="111"/>
      <c r="C234" s="111"/>
      <c r="D234" s="147"/>
      <c r="E234" s="111"/>
      <c r="F234" s="111"/>
      <c r="G234" s="111"/>
      <c r="H234" s="111"/>
      <c r="I234" s="111"/>
      <c r="J234" s="111"/>
      <c r="K234" s="111"/>
      <c r="L234" s="111"/>
      <c r="M234" s="111"/>
      <c r="N234" s="111"/>
      <c r="O234" s="111"/>
      <c r="P234" s="111"/>
      <c r="Q234" s="111"/>
      <c r="R234" s="111"/>
      <c r="S234" s="109"/>
      <c r="T234" s="109"/>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row>
    <row r="235" spans="1:41" ht="12.75" customHeight="1" x14ac:dyDescent="0.2">
      <c r="A235" s="111"/>
      <c r="B235" s="111"/>
      <c r="C235" s="111"/>
      <c r="D235" s="147"/>
      <c r="E235" s="111"/>
      <c r="F235" s="111"/>
      <c r="G235" s="111"/>
      <c r="H235" s="111"/>
      <c r="I235" s="111"/>
      <c r="J235" s="111"/>
      <c r="K235" s="111"/>
      <c r="L235" s="111"/>
      <c r="M235" s="111"/>
      <c r="N235" s="111"/>
      <c r="O235" s="111"/>
      <c r="P235" s="111"/>
      <c r="Q235" s="111"/>
      <c r="R235" s="111"/>
      <c r="S235" s="109"/>
      <c r="T235" s="109"/>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row>
    <row r="236" spans="1:41" ht="12.75" customHeight="1" x14ac:dyDescent="0.2">
      <c r="A236" s="111"/>
      <c r="B236" s="111"/>
      <c r="C236" s="111"/>
      <c r="D236" s="147"/>
      <c r="E236" s="111"/>
      <c r="F236" s="111"/>
      <c r="G236" s="111"/>
      <c r="H236" s="111"/>
      <c r="I236" s="111"/>
      <c r="J236" s="111"/>
      <c r="K236" s="111"/>
      <c r="L236" s="111"/>
      <c r="M236" s="111"/>
      <c r="N236" s="111"/>
      <c r="O236" s="111"/>
      <c r="P236" s="111"/>
      <c r="Q236" s="111"/>
      <c r="R236" s="111"/>
      <c r="S236" s="109"/>
      <c r="T236" s="109"/>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row>
    <row r="237" spans="1:41" ht="12.75" customHeight="1" x14ac:dyDescent="0.2">
      <c r="A237" s="111"/>
      <c r="B237" s="111"/>
      <c r="C237" s="111"/>
      <c r="D237" s="147"/>
      <c r="E237" s="111"/>
      <c r="F237" s="111"/>
      <c r="G237" s="111"/>
      <c r="H237" s="111"/>
      <c r="I237" s="111"/>
      <c r="J237" s="111"/>
      <c r="K237" s="111"/>
      <c r="L237" s="111"/>
      <c r="M237" s="111"/>
      <c r="N237" s="111"/>
      <c r="O237" s="111"/>
      <c r="P237" s="111"/>
      <c r="Q237" s="111"/>
      <c r="R237" s="111"/>
      <c r="S237" s="109"/>
      <c r="T237" s="109"/>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row>
    <row r="238" spans="1:41" ht="12.75" customHeight="1" x14ac:dyDescent="0.2">
      <c r="A238" s="111"/>
      <c r="B238" s="111"/>
      <c r="C238" s="111"/>
      <c r="D238" s="147"/>
      <c r="E238" s="111"/>
      <c r="F238" s="111"/>
      <c r="G238" s="111"/>
      <c r="H238" s="111"/>
      <c r="I238" s="111"/>
      <c r="J238" s="111"/>
      <c r="K238" s="111"/>
      <c r="L238" s="111"/>
      <c r="M238" s="111"/>
      <c r="N238" s="111"/>
      <c r="O238" s="111"/>
      <c r="P238" s="111"/>
      <c r="Q238" s="111"/>
      <c r="R238" s="111"/>
      <c r="S238" s="109"/>
      <c r="T238" s="109"/>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row>
    <row r="239" spans="1:41" ht="12.75" customHeight="1" x14ac:dyDescent="0.2">
      <c r="A239" s="111"/>
      <c r="B239" s="111"/>
      <c r="C239" s="111"/>
      <c r="D239" s="147"/>
      <c r="E239" s="111"/>
      <c r="F239" s="111"/>
      <c r="G239" s="111"/>
      <c r="H239" s="111"/>
      <c r="I239" s="111"/>
      <c r="J239" s="111"/>
      <c r="K239" s="111"/>
      <c r="L239" s="111"/>
      <c r="M239" s="111"/>
      <c r="N239" s="111"/>
      <c r="O239" s="111"/>
      <c r="P239" s="111"/>
      <c r="Q239" s="111"/>
      <c r="R239" s="111"/>
      <c r="S239" s="109"/>
      <c r="T239" s="109"/>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row>
    <row r="240" spans="1:41" ht="12.75" customHeight="1" x14ac:dyDescent="0.2">
      <c r="A240" s="111"/>
      <c r="B240" s="111"/>
      <c r="C240" s="111"/>
      <c r="D240" s="147"/>
      <c r="E240" s="111"/>
      <c r="F240" s="111"/>
      <c r="G240" s="111"/>
      <c r="H240" s="111"/>
      <c r="I240" s="111"/>
      <c r="J240" s="111"/>
      <c r="K240" s="111"/>
      <c r="L240" s="111"/>
      <c r="M240" s="111"/>
      <c r="N240" s="111"/>
      <c r="O240" s="111"/>
      <c r="P240" s="111"/>
      <c r="Q240" s="111"/>
      <c r="R240" s="111"/>
      <c r="S240" s="109"/>
      <c r="T240" s="109"/>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row>
    <row r="241" spans="1:41" ht="12.75" customHeight="1" x14ac:dyDescent="0.2">
      <c r="A241" s="111"/>
      <c r="B241" s="111"/>
      <c r="C241" s="111"/>
      <c r="D241" s="147"/>
      <c r="E241" s="111"/>
      <c r="F241" s="111"/>
      <c r="G241" s="111"/>
      <c r="H241" s="111"/>
      <c r="I241" s="111"/>
      <c r="J241" s="111"/>
      <c r="K241" s="111"/>
      <c r="L241" s="111"/>
      <c r="M241" s="111"/>
      <c r="N241" s="111"/>
      <c r="O241" s="111"/>
      <c r="P241" s="111"/>
      <c r="Q241" s="111"/>
      <c r="R241" s="111"/>
      <c r="S241" s="109"/>
      <c r="T241" s="109"/>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row>
    <row r="242" spans="1:41" ht="12.75" customHeight="1" x14ac:dyDescent="0.2">
      <c r="A242" s="111"/>
      <c r="B242" s="111"/>
      <c r="C242" s="111"/>
      <c r="D242" s="147"/>
      <c r="E242" s="111"/>
      <c r="F242" s="111"/>
      <c r="G242" s="111"/>
      <c r="H242" s="111"/>
      <c r="I242" s="111"/>
      <c r="J242" s="111"/>
      <c r="K242" s="111"/>
      <c r="L242" s="111"/>
      <c r="M242" s="111"/>
      <c r="N242" s="111"/>
      <c r="O242" s="111"/>
      <c r="P242" s="111"/>
      <c r="Q242" s="111"/>
      <c r="R242" s="111"/>
      <c r="S242" s="109"/>
      <c r="T242" s="109"/>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row>
    <row r="243" spans="1:41" ht="12.75" customHeight="1" x14ac:dyDescent="0.2">
      <c r="A243" s="111"/>
      <c r="B243" s="111"/>
      <c r="C243" s="111"/>
      <c r="D243" s="147"/>
      <c r="E243" s="111"/>
      <c r="F243" s="111"/>
      <c r="G243" s="111"/>
      <c r="H243" s="111"/>
      <c r="I243" s="111"/>
      <c r="J243" s="111"/>
      <c r="K243" s="111"/>
      <c r="L243" s="111"/>
      <c r="M243" s="111"/>
      <c r="N243" s="111"/>
      <c r="O243" s="111"/>
      <c r="P243" s="111"/>
      <c r="Q243" s="111"/>
      <c r="R243" s="111"/>
      <c r="S243" s="109"/>
      <c r="T243" s="109"/>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row>
    <row r="244" spans="1:41" ht="12.75" customHeight="1" x14ac:dyDescent="0.2">
      <c r="A244" s="111"/>
      <c r="B244" s="111"/>
      <c r="C244" s="111"/>
      <c r="D244" s="147"/>
      <c r="E244" s="111"/>
      <c r="F244" s="111"/>
      <c r="G244" s="111"/>
      <c r="H244" s="111"/>
      <c r="I244" s="111"/>
      <c r="J244" s="111"/>
      <c r="K244" s="111"/>
      <c r="L244" s="111"/>
      <c r="M244" s="111"/>
      <c r="N244" s="111"/>
      <c r="O244" s="111"/>
      <c r="P244" s="111"/>
      <c r="Q244" s="111"/>
      <c r="R244" s="111"/>
      <c r="S244" s="109"/>
      <c r="T244" s="109"/>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row>
    <row r="245" spans="1:41" ht="12.75" customHeight="1" x14ac:dyDescent="0.2">
      <c r="A245" s="111"/>
      <c r="B245" s="111"/>
      <c r="C245" s="111"/>
      <c r="D245" s="147"/>
      <c r="E245" s="111"/>
      <c r="F245" s="111"/>
      <c r="G245" s="111"/>
      <c r="H245" s="111"/>
      <c r="I245" s="111"/>
      <c r="J245" s="111"/>
      <c r="K245" s="111"/>
      <c r="L245" s="111"/>
      <c r="M245" s="111"/>
      <c r="N245" s="111"/>
      <c r="O245" s="111"/>
      <c r="P245" s="111"/>
      <c r="Q245" s="111"/>
      <c r="R245" s="111"/>
      <c r="S245" s="109"/>
      <c r="T245" s="109"/>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row>
    <row r="246" spans="1:41" ht="12.75" customHeight="1" x14ac:dyDescent="0.2">
      <c r="A246" s="111"/>
      <c r="B246" s="111"/>
      <c r="C246" s="111"/>
      <c r="D246" s="147"/>
      <c r="E246" s="111"/>
      <c r="F246" s="111"/>
      <c r="G246" s="111"/>
      <c r="H246" s="111"/>
      <c r="I246" s="111"/>
      <c r="J246" s="111"/>
      <c r="K246" s="111"/>
      <c r="L246" s="111"/>
      <c r="M246" s="111"/>
      <c r="N246" s="111"/>
      <c r="O246" s="111"/>
      <c r="P246" s="111"/>
      <c r="Q246" s="111"/>
      <c r="R246" s="111"/>
      <c r="S246" s="109"/>
      <c r="T246" s="109"/>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row>
    <row r="247" spans="1:41" ht="12.75" customHeight="1" x14ac:dyDescent="0.2">
      <c r="A247" s="111"/>
      <c r="B247" s="111"/>
      <c r="C247" s="111"/>
      <c r="D247" s="147"/>
      <c r="E247" s="111"/>
      <c r="F247" s="111"/>
      <c r="G247" s="111"/>
      <c r="H247" s="111"/>
      <c r="I247" s="111"/>
      <c r="J247" s="111"/>
      <c r="K247" s="111"/>
      <c r="L247" s="111"/>
      <c r="M247" s="111"/>
      <c r="N247" s="111"/>
      <c r="O247" s="111"/>
      <c r="P247" s="111"/>
      <c r="Q247" s="111"/>
      <c r="R247" s="111"/>
      <c r="S247" s="109"/>
      <c r="T247" s="109"/>
      <c r="U247" s="111"/>
      <c r="V247" s="111"/>
      <c r="W247" s="111"/>
      <c r="X247" s="111"/>
      <c r="Y247" s="111"/>
      <c r="Z247" s="111"/>
      <c r="AA247" s="111"/>
      <c r="AB247" s="111"/>
      <c r="AC247" s="111"/>
      <c r="AD247" s="111"/>
      <c r="AE247" s="111"/>
      <c r="AF247" s="111"/>
      <c r="AG247" s="111"/>
      <c r="AH247" s="111"/>
      <c r="AI247" s="111"/>
      <c r="AJ247" s="111"/>
      <c r="AK247" s="111"/>
      <c r="AL247" s="111"/>
      <c r="AM247" s="111"/>
      <c r="AN247" s="111"/>
      <c r="AO247" s="111"/>
    </row>
    <row r="248" spans="1:41" ht="12.75" customHeight="1" x14ac:dyDescent="0.2">
      <c r="A248" s="111"/>
      <c r="B248" s="111"/>
      <c r="C248" s="111"/>
      <c r="D248" s="147"/>
      <c r="E248" s="111"/>
      <c r="F248" s="111"/>
      <c r="G248" s="111"/>
      <c r="H248" s="111"/>
      <c r="I248" s="111"/>
      <c r="J248" s="111"/>
      <c r="K248" s="111"/>
      <c r="L248" s="111"/>
      <c r="M248" s="111"/>
      <c r="N248" s="111"/>
      <c r="O248" s="111"/>
      <c r="P248" s="111"/>
      <c r="Q248" s="111"/>
      <c r="R248" s="111"/>
      <c r="S248" s="109"/>
      <c r="T248" s="109"/>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row>
    <row r="249" spans="1:41" ht="12.75" customHeight="1" x14ac:dyDescent="0.2">
      <c r="A249" s="111"/>
      <c r="B249" s="111"/>
      <c r="C249" s="111"/>
      <c r="D249" s="147"/>
      <c r="E249" s="111"/>
      <c r="F249" s="111"/>
      <c r="G249" s="111"/>
      <c r="H249" s="111"/>
      <c r="I249" s="111"/>
      <c r="J249" s="111"/>
      <c r="K249" s="111"/>
      <c r="L249" s="111"/>
      <c r="M249" s="111"/>
      <c r="N249" s="111"/>
      <c r="O249" s="111"/>
      <c r="P249" s="111"/>
      <c r="Q249" s="111"/>
      <c r="R249" s="111"/>
      <c r="S249" s="109"/>
      <c r="T249" s="109"/>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row>
    <row r="250" spans="1:41" ht="12.75" customHeight="1" x14ac:dyDescent="0.2">
      <c r="A250" s="111"/>
      <c r="B250" s="111"/>
      <c r="C250" s="111"/>
      <c r="D250" s="147"/>
      <c r="E250" s="111"/>
      <c r="F250" s="111"/>
      <c r="G250" s="111"/>
      <c r="H250" s="111"/>
      <c r="I250" s="111"/>
      <c r="J250" s="111"/>
      <c r="K250" s="111"/>
      <c r="L250" s="111"/>
      <c r="M250" s="111"/>
      <c r="N250" s="111"/>
      <c r="O250" s="111"/>
      <c r="P250" s="111"/>
      <c r="Q250" s="111"/>
      <c r="R250" s="111"/>
      <c r="S250" s="109"/>
      <c r="T250" s="109"/>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row>
    <row r="251" spans="1:41" ht="12.75" customHeight="1" x14ac:dyDescent="0.2">
      <c r="A251" s="111"/>
      <c r="B251" s="111"/>
      <c r="C251" s="111"/>
      <c r="D251" s="147"/>
      <c r="E251" s="111"/>
      <c r="F251" s="111"/>
      <c r="G251" s="111"/>
      <c r="H251" s="111"/>
      <c r="I251" s="111"/>
      <c r="J251" s="111"/>
      <c r="K251" s="111"/>
      <c r="L251" s="111"/>
      <c r="M251" s="111"/>
      <c r="N251" s="111"/>
      <c r="O251" s="111"/>
      <c r="P251" s="111"/>
      <c r="Q251" s="111"/>
      <c r="R251" s="111"/>
      <c r="S251" s="109"/>
      <c r="T251" s="109"/>
      <c r="U251" s="111"/>
      <c r="V251" s="111"/>
      <c r="W251" s="111"/>
      <c r="X251" s="111"/>
      <c r="Y251" s="111"/>
      <c r="Z251" s="111"/>
      <c r="AA251" s="111"/>
      <c r="AB251" s="111"/>
      <c r="AC251" s="111"/>
      <c r="AD251" s="111"/>
      <c r="AE251" s="111"/>
      <c r="AF251" s="111"/>
      <c r="AG251" s="111"/>
      <c r="AH251" s="111"/>
      <c r="AI251" s="111"/>
      <c r="AJ251" s="111"/>
      <c r="AK251" s="111"/>
      <c r="AL251" s="111"/>
      <c r="AM251" s="111"/>
      <c r="AN251" s="111"/>
      <c r="AO251" s="111"/>
    </row>
    <row r="252" spans="1:41" ht="12.75" customHeight="1" x14ac:dyDescent="0.2">
      <c r="A252" s="111"/>
      <c r="B252" s="111"/>
      <c r="C252" s="111"/>
      <c r="D252" s="147"/>
      <c r="E252" s="111"/>
      <c r="F252" s="111"/>
      <c r="G252" s="111"/>
      <c r="H252" s="111"/>
      <c r="I252" s="111"/>
      <c r="J252" s="111"/>
      <c r="K252" s="111"/>
      <c r="L252" s="111"/>
      <c r="M252" s="111"/>
      <c r="N252" s="111"/>
      <c r="O252" s="111"/>
      <c r="P252" s="111"/>
      <c r="Q252" s="111"/>
      <c r="R252" s="111"/>
      <c r="S252" s="109"/>
      <c r="T252" s="109"/>
      <c r="U252" s="111"/>
      <c r="V252" s="111"/>
      <c r="W252" s="111"/>
      <c r="X252" s="111"/>
      <c r="Y252" s="111"/>
      <c r="Z252" s="111"/>
      <c r="AA252" s="111"/>
      <c r="AB252" s="111"/>
      <c r="AC252" s="111"/>
      <c r="AD252" s="111"/>
      <c r="AE252" s="111"/>
      <c r="AF252" s="111"/>
      <c r="AG252" s="111"/>
      <c r="AH252" s="111"/>
      <c r="AI252" s="111"/>
      <c r="AJ252" s="111"/>
      <c r="AK252" s="111"/>
      <c r="AL252" s="111"/>
      <c r="AM252" s="111"/>
      <c r="AN252" s="111"/>
      <c r="AO252" s="111"/>
    </row>
    <row r="253" spans="1:41" ht="12.75" customHeight="1" x14ac:dyDescent="0.2">
      <c r="A253" s="111"/>
      <c r="B253" s="111"/>
      <c r="C253" s="111"/>
      <c r="D253" s="147"/>
      <c r="E253" s="111"/>
      <c r="F253" s="111"/>
      <c r="G253" s="111"/>
      <c r="H253" s="111"/>
      <c r="I253" s="111"/>
      <c r="J253" s="111"/>
      <c r="K253" s="111"/>
      <c r="L253" s="111"/>
      <c r="M253" s="111"/>
      <c r="N253" s="111"/>
      <c r="O253" s="111"/>
      <c r="P253" s="111"/>
      <c r="Q253" s="111"/>
      <c r="R253" s="111"/>
      <c r="S253" s="109"/>
      <c r="T253" s="109"/>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row>
    <row r="254" spans="1:41" ht="12.75" customHeight="1" x14ac:dyDescent="0.2">
      <c r="A254" s="111"/>
      <c r="B254" s="111"/>
      <c r="C254" s="111"/>
      <c r="D254" s="147"/>
      <c r="E254" s="111"/>
      <c r="F254" s="111"/>
      <c r="G254" s="111"/>
      <c r="H254" s="111"/>
      <c r="I254" s="111"/>
      <c r="J254" s="111"/>
      <c r="K254" s="111"/>
      <c r="L254" s="111"/>
      <c r="M254" s="111"/>
      <c r="N254" s="111"/>
      <c r="O254" s="111"/>
      <c r="P254" s="111"/>
      <c r="Q254" s="111"/>
      <c r="R254" s="111"/>
      <c r="S254" s="109"/>
      <c r="T254" s="109"/>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row>
    <row r="255" spans="1:41" ht="12.75" customHeight="1" x14ac:dyDescent="0.2">
      <c r="A255" s="111"/>
      <c r="B255" s="111"/>
      <c r="C255" s="111"/>
      <c r="D255" s="147"/>
      <c r="E255" s="111"/>
      <c r="F255" s="111"/>
      <c r="G255" s="111"/>
      <c r="H255" s="111"/>
      <c r="I255" s="111"/>
      <c r="J255" s="111"/>
      <c r="K255" s="111"/>
      <c r="L255" s="111"/>
      <c r="M255" s="111"/>
      <c r="N255" s="111"/>
      <c r="O255" s="111"/>
      <c r="P255" s="111"/>
      <c r="Q255" s="111"/>
      <c r="R255" s="111"/>
      <c r="S255" s="109"/>
      <c r="T255" s="109"/>
      <c r="U255" s="111"/>
      <c r="V255" s="111"/>
      <c r="W255" s="111"/>
      <c r="X255" s="111"/>
      <c r="Y255" s="111"/>
      <c r="Z255" s="111"/>
      <c r="AA255" s="111"/>
      <c r="AB255" s="111"/>
      <c r="AC255" s="111"/>
      <c r="AD255" s="111"/>
      <c r="AE255" s="111"/>
      <c r="AF255" s="111"/>
      <c r="AG255" s="111"/>
      <c r="AH255" s="111"/>
      <c r="AI255" s="111"/>
      <c r="AJ255" s="111"/>
      <c r="AK255" s="111"/>
      <c r="AL255" s="111"/>
      <c r="AM255" s="111"/>
      <c r="AN255" s="111"/>
      <c r="AO255" s="111"/>
    </row>
    <row r="256" spans="1:41" ht="12.75" customHeight="1" x14ac:dyDescent="0.2">
      <c r="A256" s="111"/>
      <c r="B256" s="111"/>
      <c r="C256" s="111"/>
      <c r="D256" s="147"/>
      <c r="E256" s="111"/>
      <c r="F256" s="111"/>
      <c r="G256" s="111"/>
      <c r="H256" s="111"/>
      <c r="I256" s="111"/>
      <c r="J256" s="111"/>
      <c r="K256" s="111"/>
      <c r="L256" s="111"/>
      <c r="M256" s="111"/>
      <c r="N256" s="111"/>
      <c r="O256" s="111"/>
      <c r="P256" s="111"/>
      <c r="Q256" s="111"/>
      <c r="R256" s="111"/>
      <c r="S256" s="109"/>
      <c r="T256" s="109"/>
      <c r="U256" s="111"/>
      <c r="V256" s="111"/>
      <c r="W256" s="111"/>
      <c r="X256" s="111"/>
      <c r="Y256" s="111"/>
      <c r="Z256" s="111"/>
      <c r="AA256" s="111"/>
      <c r="AB256" s="111"/>
      <c r="AC256" s="111"/>
      <c r="AD256" s="111"/>
      <c r="AE256" s="111"/>
      <c r="AF256" s="111"/>
      <c r="AG256" s="111"/>
      <c r="AH256" s="111"/>
      <c r="AI256" s="111"/>
      <c r="AJ256" s="111"/>
      <c r="AK256" s="111"/>
      <c r="AL256" s="111"/>
      <c r="AM256" s="111"/>
      <c r="AN256" s="111"/>
      <c r="AO256" s="111"/>
    </row>
    <row r="257" spans="1:41" ht="12.75" customHeight="1" x14ac:dyDescent="0.2">
      <c r="A257" s="111"/>
      <c r="B257" s="111"/>
      <c r="C257" s="111"/>
      <c r="D257" s="147"/>
      <c r="E257" s="111"/>
      <c r="F257" s="111"/>
      <c r="G257" s="111"/>
      <c r="H257" s="111"/>
      <c r="I257" s="111"/>
      <c r="J257" s="111"/>
      <c r="K257" s="111"/>
      <c r="L257" s="111"/>
      <c r="M257" s="111"/>
      <c r="N257" s="111"/>
      <c r="O257" s="111"/>
      <c r="P257" s="111"/>
      <c r="Q257" s="111"/>
      <c r="R257" s="111"/>
      <c r="S257" s="109"/>
      <c r="T257" s="109"/>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row>
    <row r="258" spans="1:41" ht="12.75" customHeight="1" x14ac:dyDescent="0.2">
      <c r="A258" s="111"/>
      <c r="B258" s="111"/>
      <c r="C258" s="111"/>
      <c r="D258" s="147"/>
      <c r="E258" s="111"/>
      <c r="F258" s="111"/>
      <c r="G258" s="111"/>
      <c r="H258" s="111"/>
      <c r="I258" s="111"/>
      <c r="J258" s="111"/>
      <c r="K258" s="111"/>
      <c r="L258" s="111"/>
      <c r="M258" s="111"/>
      <c r="N258" s="111"/>
      <c r="O258" s="111"/>
      <c r="P258" s="111"/>
      <c r="Q258" s="111"/>
      <c r="R258" s="111"/>
      <c r="S258" s="109"/>
      <c r="T258" s="109"/>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row>
    <row r="259" spans="1:41" ht="12.75" customHeight="1" x14ac:dyDescent="0.2">
      <c r="A259" s="111"/>
      <c r="B259" s="111"/>
      <c r="C259" s="111"/>
      <c r="D259" s="147"/>
      <c r="E259" s="111"/>
      <c r="F259" s="111"/>
      <c r="G259" s="111"/>
      <c r="H259" s="111"/>
      <c r="I259" s="111"/>
      <c r="J259" s="111"/>
      <c r="K259" s="111"/>
      <c r="L259" s="111"/>
      <c r="M259" s="111"/>
      <c r="N259" s="111"/>
      <c r="O259" s="111"/>
      <c r="P259" s="111"/>
      <c r="Q259" s="111"/>
      <c r="R259" s="111"/>
      <c r="S259" s="109"/>
      <c r="T259" s="109"/>
      <c r="U259" s="111"/>
      <c r="V259" s="111"/>
      <c r="W259" s="111"/>
      <c r="X259" s="111"/>
      <c r="Y259" s="111"/>
      <c r="Z259" s="111"/>
      <c r="AA259" s="111"/>
      <c r="AB259" s="111"/>
      <c r="AC259" s="111"/>
      <c r="AD259" s="111"/>
      <c r="AE259" s="111"/>
      <c r="AF259" s="111"/>
      <c r="AG259" s="111"/>
      <c r="AH259" s="111"/>
      <c r="AI259" s="111"/>
      <c r="AJ259" s="111"/>
      <c r="AK259" s="111"/>
      <c r="AL259" s="111"/>
      <c r="AM259" s="111"/>
      <c r="AN259" s="111"/>
      <c r="AO259" s="111"/>
    </row>
    <row r="260" spans="1:41" ht="12.75" customHeight="1" x14ac:dyDescent="0.2">
      <c r="A260" s="111"/>
      <c r="B260" s="111"/>
      <c r="C260" s="111"/>
      <c r="D260" s="147"/>
      <c r="E260" s="111"/>
      <c r="F260" s="111"/>
      <c r="G260" s="111"/>
      <c r="H260" s="111"/>
      <c r="I260" s="111"/>
      <c r="J260" s="111"/>
      <c r="K260" s="111"/>
      <c r="L260" s="111"/>
      <c r="M260" s="111"/>
      <c r="N260" s="111"/>
      <c r="O260" s="111"/>
      <c r="P260" s="111"/>
      <c r="Q260" s="111"/>
      <c r="R260" s="111"/>
      <c r="S260" s="109"/>
      <c r="T260" s="109"/>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row>
    <row r="261" spans="1:41" ht="12.75" customHeight="1" x14ac:dyDescent="0.2">
      <c r="A261" s="111"/>
      <c r="B261" s="111"/>
      <c r="C261" s="111"/>
      <c r="D261" s="147"/>
      <c r="E261" s="111"/>
      <c r="F261" s="111"/>
      <c r="G261" s="111"/>
      <c r="H261" s="111"/>
      <c r="I261" s="111"/>
      <c r="J261" s="111"/>
      <c r="K261" s="111"/>
      <c r="L261" s="111"/>
      <c r="M261" s="111"/>
      <c r="N261" s="111"/>
      <c r="O261" s="111"/>
      <c r="P261" s="111"/>
      <c r="Q261" s="111"/>
      <c r="R261" s="111"/>
      <c r="S261" s="109"/>
      <c r="T261" s="109"/>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row>
    <row r="262" spans="1:41" ht="12.75" customHeight="1" x14ac:dyDescent="0.2">
      <c r="A262" s="111"/>
      <c r="B262" s="111"/>
      <c r="C262" s="111"/>
      <c r="D262" s="147"/>
      <c r="E262" s="111"/>
      <c r="F262" s="111"/>
      <c r="G262" s="111"/>
      <c r="H262" s="111"/>
      <c r="I262" s="111"/>
      <c r="J262" s="111"/>
      <c r="K262" s="111"/>
      <c r="L262" s="111"/>
      <c r="M262" s="111"/>
      <c r="N262" s="111"/>
      <c r="O262" s="111"/>
      <c r="P262" s="111"/>
      <c r="Q262" s="111"/>
      <c r="R262" s="111"/>
      <c r="S262" s="109"/>
      <c r="T262" s="109"/>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row>
    <row r="263" spans="1:41" ht="12.75" customHeight="1" x14ac:dyDescent="0.2">
      <c r="A263" s="111"/>
      <c r="B263" s="111"/>
      <c r="C263" s="111"/>
      <c r="D263" s="147"/>
      <c r="E263" s="111"/>
      <c r="F263" s="111"/>
      <c r="G263" s="111"/>
      <c r="H263" s="111"/>
      <c r="I263" s="111"/>
      <c r="J263" s="111"/>
      <c r="K263" s="111"/>
      <c r="L263" s="111"/>
      <c r="M263" s="111"/>
      <c r="N263" s="111"/>
      <c r="O263" s="111"/>
      <c r="P263" s="111"/>
      <c r="Q263" s="111"/>
      <c r="R263" s="111"/>
      <c r="S263" s="109"/>
      <c r="T263" s="109"/>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row>
    <row r="264" spans="1:41" ht="12.75" customHeight="1" x14ac:dyDescent="0.2">
      <c r="A264" s="111"/>
      <c r="B264" s="111"/>
      <c r="C264" s="111"/>
      <c r="D264" s="147"/>
      <c r="E264" s="111"/>
      <c r="F264" s="111"/>
      <c r="G264" s="111"/>
      <c r="H264" s="111"/>
      <c r="I264" s="111"/>
      <c r="J264" s="111"/>
      <c r="K264" s="111"/>
      <c r="L264" s="111"/>
      <c r="M264" s="111"/>
      <c r="N264" s="111"/>
      <c r="O264" s="111"/>
      <c r="P264" s="111"/>
      <c r="Q264" s="111"/>
      <c r="R264" s="111"/>
      <c r="S264" s="109"/>
      <c r="T264" s="109"/>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row>
    <row r="265" spans="1:41" ht="12.75" customHeight="1" x14ac:dyDescent="0.2">
      <c r="A265" s="111"/>
      <c r="B265" s="111"/>
      <c r="C265" s="111"/>
      <c r="D265" s="147"/>
      <c r="E265" s="111"/>
      <c r="F265" s="111"/>
      <c r="G265" s="111"/>
      <c r="H265" s="111"/>
      <c r="I265" s="111"/>
      <c r="J265" s="111"/>
      <c r="K265" s="111"/>
      <c r="L265" s="111"/>
      <c r="M265" s="111"/>
      <c r="N265" s="111"/>
      <c r="O265" s="111"/>
      <c r="P265" s="111"/>
      <c r="Q265" s="111"/>
      <c r="R265" s="111"/>
      <c r="S265" s="109"/>
      <c r="T265" s="109"/>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row>
    <row r="266" spans="1:41" ht="12.75" customHeight="1" x14ac:dyDescent="0.2">
      <c r="A266" s="111"/>
      <c r="B266" s="111"/>
      <c r="C266" s="111"/>
      <c r="D266" s="147"/>
      <c r="E266" s="111"/>
      <c r="F266" s="111"/>
      <c r="G266" s="111"/>
      <c r="H266" s="111"/>
      <c r="I266" s="111"/>
      <c r="J266" s="111"/>
      <c r="K266" s="111"/>
      <c r="L266" s="111"/>
      <c r="M266" s="111"/>
      <c r="N266" s="111"/>
      <c r="O266" s="111"/>
      <c r="P266" s="111"/>
      <c r="Q266" s="111"/>
      <c r="R266" s="111"/>
      <c r="S266" s="109"/>
      <c r="T266" s="109"/>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row>
    <row r="267" spans="1:41" ht="12.75" customHeight="1" x14ac:dyDescent="0.2">
      <c r="A267" s="111"/>
      <c r="B267" s="111"/>
      <c r="C267" s="111"/>
      <c r="D267" s="147"/>
      <c r="E267" s="111"/>
      <c r="F267" s="111"/>
      <c r="G267" s="111"/>
      <c r="H267" s="111"/>
      <c r="I267" s="111"/>
      <c r="J267" s="111"/>
      <c r="K267" s="111"/>
      <c r="L267" s="111"/>
      <c r="M267" s="111"/>
      <c r="N267" s="111"/>
      <c r="O267" s="111"/>
      <c r="P267" s="111"/>
      <c r="Q267" s="111"/>
      <c r="R267" s="111"/>
      <c r="S267" s="109"/>
      <c r="T267" s="109"/>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row>
    <row r="268" spans="1:41" ht="12.75" customHeight="1" x14ac:dyDescent="0.2">
      <c r="A268" s="111"/>
      <c r="B268" s="111"/>
      <c r="C268" s="111"/>
      <c r="D268" s="147"/>
      <c r="E268" s="111"/>
      <c r="F268" s="111"/>
      <c r="G268" s="111"/>
      <c r="H268" s="111"/>
      <c r="I268" s="111"/>
      <c r="J268" s="111"/>
      <c r="K268" s="111"/>
      <c r="L268" s="111"/>
      <c r="M268" s="111"/>
      <c r="N268" s="111"/>
      <c r="O268" s="111"/>
      <c r="P268" s="111"/>
      <c r="Q268" s="111"/>
      <c r="R268" s="111"/>
      <c r="S268" s="109"/>
      <c r="T268" s="109"/>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row>
    <row r="269" spans="1:41" ht="12.75" customHeight="1" x14ac:dyDescent="0.2">
      <c r="A269" s="111"/>
      <c r="B269" s="111"/>
      <c r="C269" s="111"/>
      <c r="D269" s="147"/>
      <c r="E269" s="111"/>
      <c r="F269" s="111"/>
      <c r="G269" s="111"/>
      <c r="H269" s="111"/>
      <c r="I269" s="111"/>
      <c r="J269" s="111"/>
      <c r="K269" s="111"/>
      <c r="L269" s="111"/>
      <c r="M269" s="111"/>
      <c r="N269" s="111"/>
      <c r="O269" s="111"/>
      <c r="P269" s="111"/>
      <c r="Q269" s="111"/>
      <c r="R269" s="111"/>
      <c r="S269" s="109"/>
      <c r="T269" s="109"/>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row>
    <row r="270" spans="1:41" ht="12.75" customHeight="1" x14ac:dyDescent="0.2">
      <c r="A270" s="111"/>
      <c r="B270" s="111"/>
      <c r="C270" s="111"/>
      <c r="D270" s="147"/>
      <c r="E270" s="111"/>
      <c r="F270" s="111"/>
      <c r="G270" s="111"/>
      <c r="H270" s="111"/>
      <c r="I270" s="111"/>
      <c r="J270" s="111"/>
      <c r="K270" s="111"/>
      <c r="L270" s="111"/>
      <c r="M270" s="111"/>
      <c r="N270" s="111"/>
      <c r="O270" s="111"/>
      <c r="P270" s="111"/>
      <c r="Q270" s="111"/>
      <c r="R270" s="111"/>
      <c r="S270" s="109"/>
      <c r="T270" s="109"/>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row>
    <row r="271" spans="1:41" ht="12.75" customHeight="1" x14ac:dyDescent="0.2">
      <c r="A271" s="111"/>
      <c r="B271" s="111"/>
      <c r="C271" s="111"/>
      <c r="D271" s="147"/>
      <c r="E271" s="111"/>
      <c r="F271" s="111"/>
      <c r="G271" s="111"/>
      <c r="H271" s="111"/>
      <c r="I271" s="111"/>
      <c r="J271" s="111"/>
      <c r="K271" s="111"/>
      <c r="L271" s="111"/>
      <c r="M271" s="111"/>
      <c r="N271" s="111"/>
      <c r="O271" s="111"/>
      <c r="P271" s="111"/>
      <c r="Q271" s="111"/>
      <c r="R271" s="111"/>
      <c r="S271" s="109"/>
      <c r="T271" s="109"/>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row>
    <row r="272" spans="1:41" ht="15.75" customHeight="1" x14ac:dyDescent="0.2">
      <c r="S272" s="166"/>
      <c r="T272" s="166"/>
    </row>
    <row r="273" spans="19:20" ht="15.75" customHeight="1" x14ac:dyDescent="0.2">
      <c r="S273" s="166"/>
      <c r="T273" s="166"/>
    </row>
    <row r="274" spans="19:20" ht="15.75" customHeight="1" x14ac:dyDescent="0.2">
      <c r="S274" s="166"/>
      <c r="T274" s="166"/>
    </row>
    <row r="275" spans="19:20" ht="15.75" customHeight="1" x14ac:dyDescent="0.2">
      <c r="S275" s="166"/>
      <c r="T275" s="166"/>
    </row>
    <row r="276" spans="19:20" ht="15.75" customHeight="1" x14ac:dyDescent="0.2">
      <c r="S276" s="166"/>
      <c r="T276" s="166"/>
    </row>
    <row r="277" spans="19:20" ht="15.75" customHeight="1" x14ac:dyDescent="0.2">
      <c r="S277" s="166"/>
      <c r="T277" s="166"/>
    </row>
    <row r="278" spans="19:20" ht="15.75" customHeight="1" x14ac:dyDescent="0.2">
      <c r="S278" s="166"/>
      <c r="T278" s="166"/>
    </row>
    <row r="279" spans="19:20" ht="15.75" customHeight="1" x14ac:dyDescent="0.2">
      <c r="S279" s="166"/>
      <c r="T279" s="166"/>
    </row>
    <row r="280" spans="19:20" ht="15.75" customHeight="1" x14ac:dyDescent="0.2">
      <c r="S280" s="166"/>
      <c r="T280" s="166"/>
    </row>
    <row r="281" spans="19:20" ht="15.75" customHeight="1" x14ac:dyDescent="0.2">
      <c r="S281" s="166"/>
      <c r="T281" s="166"/>
    </row>
    <row r="282" spans="19:20" ht="15.75" customHeight="1" x14ac:dyDescent="0.2">
      <c r="S282" s="166"/>
      <c r="T282" s="166"/>
    </row>
    <row r="283" spans="19:20" ht="15.75" customHeight="1" x14ac:dyDescent="0.2">
      <c r="S283" s="166"/>
      <c r="T283" s="166"/>
    </row>
    <row r="284" spans="19:20" ht="15.75" customHeight="1" x14ac:dyDescent="0.2">
      <c r="S284" s="166"/>
      <c r="T284" s="166"/>
    </row>
    <row r="285" spans="19:20" ht="15.75" customHeight="1" x14ac:dyDescent="0.2">
      <c r="S285" s="166"/>
      <c r="T285" s="166"/>
    </row>
    <row r="286" spans="19:20" ht="15.75" customHeight="1" x14ac:dyDescent="0.2">
      <c r="S286" s="166"/>
      <c r="T286" s="166"/>
    </row>
    <row r="287" spans="19:20" ht="15.75" customHeight="1" x14ac:dyDescent="0.2">
      <c r="S287" s="166"/>
      <c r="T287" s="166"/>
    </row>
    <row r="288" spans="19:20" ht="15.75" customHeight="1" x14ac:dyDescent="0.2">
      <c r="S288" s="166"/>
      <c r="T288" s="166"/>
    </row>
    <row r="289" spans="19:20" ht="15.75" customHeight="1" x14ac:dyDescent="0.2">
      <c r="S289" s="166"/>
      <c r="T289" s="166"/>
    </row>
    <row r="290" spans="19:20" ht="15.75" customHeight="1" x14ac:dyDescent="0.2">
      <c r="S290" s="166"/>
      <c r="T290" s="166"/>
    </row>
    <row r="291" spans="19:20" ht="15.75" customHeight="1" x14ac:dyDescent="0.2">
      <c r="S291" s="166"/>
      <c r="T291" s="166"/>
    </row>
    <row r="292" spans="19:20" ht="15.75" customHeight="1" x14ac:dyDescent="0.2">
      <c r="S292" s="166"/>
      <c r="T292" s="166"/>
    </row>
    <row r="293" spans="19:20" ht="15.75" customHeight="1" x14ac:dyDescent="0.2">
      <c r="S293" s="166"/>
      <c r="T293" s="166"/>
    </row>
    <row r="294" spans="19:20" ht="15.75" customHeight="1" x14ac:dyDescent="0.2">
      <c r="S294" s="166"/>
      <c r="T294" s="166"/>
    </row>
    <row r="295" spans="19:20" ht="15.75" customHeight="1" x14ac:dyDescent="0.2">
      <c r="S295" s="166"/>
      <c r="T295" s="166"/>
    </row>
    <row r="296" spans="19:20" ht="15.75" customHeight="1" x14ac:dyDescent="0.2">
      <c r="S296" s="166"/>
      <c r="T296" s="166"/>
    </row>
    <row r="297" spans="19:20" ht="15.75" customHeight="1" x14ac:dyDescent="0.2">
      <c r="S297" s="166"/>
      <c r="T297" s="166"/>
    </row>
    <row r="298" spans="19:20" ht="15.75" customHeight="1" x14ac:dyDescent="0.2">
      <c r="S298" s="166"/>
      <c r="T298" s="166"/>
    </row>
    <row r="299" spans="19:20" ht="15.75" customHeight="1" x14ac:dyDescent="0.2">
      <c r="S299" s="166"/>
      <c r="T299" s="166"/>
    </row>
    <row r="300" spans="19:20" ht="15.75" customHeight="1" x14ac:dyDescent="0.2">
      <c r="S300" s="166"/>
      <c r="T300" s="166"/>
    </row>
    <row r="301" spans="19:20" ht="15.75" customHeight="1" x14ac:dyDescent="0.2">
      <c r="S301" s="166"/>
      <c r="T301" s="166"/>
    </row>
    <row r="302" spans="19:20" ht="15.75" customHeight="1" x14ac:dyDescent="0.2">
      <c r="S302" s="166"/>
      <c r="T302" s="166"/>
    </row>
    <row r="303" spans="19:20" ht="15.75" customHeight="1" x14ac:dyDescent="0.2">
      <c r="S303" s="166"/>
      <c r="T303" s="166"/>
    </row>
    <row r="304" spans="19:20" ht="15.75" customHeight="1" x14ac:dyDescent="0.2">
      <c r="S304" s="166"/>
      <c r="T304" s="166"/>
    </row>
    <row r="305" spans="19:20" ht="15.75" customHeight="1" x14ac:dyDescent="0.2">
      <c r="S305" s="166"/>
      <c r="T305" s="166"/>
    </row>
    <row r="306" spans="19:20" ht="15.75" customHeight="1" x14ac:dyDescent="0.2">
      <c r="S306" s="166"/>
      <c r="T306" s="166"/>
    </row>
    <row r="307" spans="19:20" ht="15.75" customHeight="1" x14ac:dyDescent="0.2">
      <c r="S307" s="166"/>
      <c r="T307" s="166"/>
    </row>
    <row r="308" spans="19:20" ht="15.75" customHeight="1" x14ac:dyDescent="0.2">
      <c r="S308" s="166"/>
      <c r="T308" s="166"/>
    </row>
    <row r="309" spans="19:20" ht="15.75" customHeight="1" x14ac:dyDescent="0.2">
      <c r="S309" s="166"/>
      <c r="T309" s="166"/>
    </row>
    <row r="310" spans="19:20" ht="15.75" customHeight="1" x14ac:dyDescent="0.2">
      <c r="S310" s="166"/>
      <c r="T310" s="166"/>
    </row>
    <row r="311" spans="19:20" ht="15.75" customHeight="1" x14ac:dyDescent="0.2">
      <c r="S311" s="166"/>
      <c r="T311" s="166"/>
    </row>
    <row r="312" spans="19:20" ht="15.75" customHeight="1" x14ac:dyDescent="0.2">
      <c r="S312" s="166"/>
      <c r="T312" s="166"/>
    </row>
    <row r="313" spans="19:20" ht="15.75" customHeight="1" x14ac:dyDescent="0.2">
      <c r="S313" s="166"/>
      <c r="T313" s="166"/>
    </row>
    <row r="314" spans="19:20" ht="15.75" customHeight="1" x14ac:dyDescent="0.2">
      <c r="S314" s="166"/>
      <c r="T314" s="166"/>
    </row>
    <row r="315" spans="19:20" ht="15.75" customHeight="1" x14ac:dyDescent="0.2">
      <c r="S315" s="166"/>
      <c r="T315" s="166"/>
    </row>
    <row r="316" spans="19:20" ht="15.75" customHeight="1" x14ac:dyDescent="0.2">
      <c r="S316" s="166"/>
      <c r="T316" s="166"/>
    </row>
    <row r="317" spans="19:20" ht="15.75" customHeight="1" x14ac:dyDescent="0.2">
      <c r="S317" s="166"/>
      <c r="T317" s="166"/>
    </row>
    <row r="318" spans="19:20" ht="15.75" customHeight="1" x14ac:dyDescent="0.2">
      <c r="S318" s="166"/>
      <c r="T318" s="166"/>
    </row>
    <row r="319" spans="19:20" ht="15.75" customHeight="1" x14ac:dyDescent="0.2">
      <c r="S319" s="166"/>
      <c r="T319" s="166"/>
    </row>
    <row r="320" spans="19:20" ht="15.75" customHeight="1" x14ac:dyDescent="0.2">
      <c r="S320" s="166"/>
      <c r="T320" s="166"/>
    </row>
    <row r="321" spans="19:20" ht="15.75" customHeight="1" x14ac:dyDescent="0.2">
      <c r="S321" s="166"/>
      <c r="T321" s="166"/>
    </row>
    <row r="322" spans="19:20" ht="15.75" customHeight="1" x14ac:dyDescent="0.2">
      <c r="S322" s="166"/>
      <c r="T322" s="166"/>
    </row>
    <row r="323" spans="19:20" ht="15.75" customHeight="1" x14ac:dyDescent="0.2">
      <c r="S323" s="166"/>
      <c r="T323" s="166"/>
    </row>
    <row r="324" spans="19:20" ht="15.75" customHeight="1" x14ac:dyDescent="0.2">
      <c r="S324" s="166"/>
      <c r="T324" s="166"/>
    </row>
    <row r="325" spans="19:20" ht="15.75" customHeight="1" x14ac:dyDescent="0.2">
      <c r="S325" s="166"/>
      <c r="T325" s="166"/>
    </row>
    <row r="326" spans="19:20" ht="15.75" customHeight="1" x14ac:dyDescent="0.2">
      <c r="S326" s="166"/>
      <c r="T326" s="166"/>
    </row>
    <row r="327" spans="19:20" ht="15.75" customHeight="1" x14ac:dyDescent="0.2">
      <c r="S327" s="166"/>
      <c r="T327" s="166"/>
    </row>
    <row r="328" spans="19:20" ht="15.75" customHeight="1" x14ac:dyDescent="0.2">
      <c r="S328" s="166"/>
      <c r="T328" s="166"/>
    </row>
    <row r="329" spans="19:20" ht="15.75" customHeight="1" x14ac:dyDescent="0.2">
      <c r="S329" s="166"/>
      <c r="T329" s="166"/>
    </row>
    <row r="330" spans="19:20" ht="15.75" customHeight="1" x14ac:dyDescent="0.2">
      <c r="S330" s="166"/>
      <c r="T330" s="166"/>
    </row>
    <row r="331" spans="19:20" ht="15.75" customHeight="1" x14ac:dyDescent="0.2">
      <c r="S331" s="166"/>
      <c r="T331" s="166"/>
    </row>
    <row r="332" spans="19:20" ht="15.75" customHeight="1" x14ac:dyDescent="0.2">
      <c r="S332" s="166"/>
      <c r="T332" s="166"/>
    </row>
    <row r="333" spans="19:20" ht="15.75" customHeight="1" x14ac:dyDescent="0.2">
      <c r="S333" s="166"/>
      <c r="T333" s="166"/>
    </row>
    <row r="334" spans="19:20" ht="15.75" customHeight="1" x14ac:dyDescent="0.2">
      <c r="S334" s="166"/>
      <c r="T334" s="166"/>
    </row>
    <row r="335" spans="19:20" ht="15.75" customHeight="1" x14ac:dyDescent="0.2">
      <c r="S335" s="166"/>
      <c r="T335" s="166"/>
    </row>
    <row r="336" spans="19:20" ht="15.75" customHeight="1" x14ac:dyDescent="0.2">
      <c r="S336" s="166"/>
      <c r="T336" s="166"/>
    </row>
    <row r="337" spans="19:20" ht="15.75" customHeight="1" x14ac:dyDescent="0.2">
      <c r="S337" s="166"/>
      <c r="T337" s="166"/>
    </row>
    <row r="338" spans="19:20" ht="15.75" customHeight="1" x14ac:dyDescent="0.2">
      <c r="S338" s="166"/>
      <c r="T338" s="166"/>
    </row>
    <row r="339" spans="19:20" ht="15.75" customHeight="1" x14ac:dyDescent="0.2">
      <c r="S339" s="166"/>
      <c r="T339" s="166"/>
    </row>
    <row r="340" spans="19:20" ht="15.75" customHeight="1" x14ac:dyDescent="0.2">
      <c r="S340" s="166"/>
      <c r="T340" s="166"/>
    </row>
    <row r="341" spans="19:20" ht="15.75" customHeight="1" x14ac:dyDescent="0.2">
      <c r="S341" s="166"/>
      <c r="T341" s="166"/>
    </row>
    <row r="342" spans="19:20" ht="15.75" customHeight="1" x14ac:dyDescent="0.2">
      <c r="S342" s="166"/>
      <c r="T342" s="166"/>
    </row>
    <row r="343" spans="19:20" ht="15.75" customHeight="1" x14ac:dyDescent="0.2">
      <c r="S343" s="166"/>
      <c r="T343" s="166"/>
    </row>
    <row r="344" spans="19:20" ht="15.75" customHeight="1" x14ac:dyDescent="0.2">
      <c r="S344" s="166"/>
      <c r="T344" s="166"/>
    </row>
    <row r="345" spans="19:20" ht="15.75" customHeight="1" x14ac:dyDescent="0.2">
      <c r="S345" s="166"/>
      <c r="T345" s="166"/>
    </row>
    <row r="346" spans="19:20" ht="15.75" customHeight="1" x14ac:dyDescent="0.2">
      <c r="S346" s="166"/>
      <c r="T346" s="166"/>
    </row>
    <row r="347" spans="19:20" ht="15.75" customHeight="1" x14ac:dyDescent="0.2">
      <c r="S347" s="166"/>
      <c r="T347" s="166"/>
    </row>
    <row r="348" spans="19:20" ht="15.75" customHeight="1" x14ac:dyDescent="0.2">
      <c r="S348" s="166"/>
      <c r="T348" s="166"/>
    </row>
    <row r="349" spans="19:20" ht="15.75" customHeight="1" x14ac:dyDescent="0.2">
      <c r="S349" s="166"/>
      <c r="T349" s="166"/>
    </row>
    <row r="350" spans="19:20" ht="15.75" customHeight="1" x14ac:dyDescent="0.2">
      <c r="S350" s="166"/>
      <c r="T350" s="166"/>
    </row>
    <row r="351" spans="19:20" ht="15.75" customHeight="1" x14ac:dyDescent="0.2">
      <c r="S351" s="166"/>
      <c r="T351" s="166"/>
    </row>
    <row r="352" spans="19:20" ht="15.75" customHeight="1" x14ac:dyDescent="0.2">
      <c r="S352" s="166"/>
      <c r="T352" s="166"/>
    </row>
    <row r="353" spans="19:20" ht="15.75" customHeight="1" x14ac:dyDescent="0.2">
      <c r="S353" s="166"/>
      <c r="T353" s="166"/>
    </row>
    <row r="354" spans="19:20" ht="15.75" customHeight="1" x14ac:dyDescent="0.2">
      <c r="S354" s="166"/>
      <c r="T354" s="166"/>
    </row>
    <row r="355" spans="19:20" ht="15.75" customHeight="1" x14ac:dyDescent="0.2">
      <c r="S355" s="166"/>
      <c r="T355" s="166"/>
    </row>
    <row r="356" spans="19:20" ht="15.75" customHeight="1" x14ac:dyDescent="0.2">
      <c r="S356" s="166"/>
      <c r="T356" s="166"/>
    </row>
    <row r="357" spans="19:20" ht="15.75" customHeight="1" x14ac:dyDescent="0.2">
      <c r="S357" s="166"/>
      <c r="T357" s="166"/>
    </row>
    <row r="358" spans="19:20" ht="15.75" customHeight="1" x14ac:dyDescent="0.2">
      <c r="S358" s="166"/>
      <c r="T358" s="166"/>
    </row>
    <row r="359" spans="19:20" ht="15.75" customHeight="1" x14ac:dyDescent="0.2">
      <c r="S359" s="166"/>
      <c r="T359" s="166"/>
    </row>
    <row r="360" spans="19:20" ht="15.75" customHeight="1" x14ac:dyDescent="0.2">
      <c r="S360" s="166"/>
      <c r="T360" s="166"/>
    </row>
    <row r="361" spans="19:20" ht="15.75" customHeight="1" x14ac:dyDescent="0.2">
      <c r="S361" s="166"/>
      <c r="T361" s="166"/>
    </row>
    <row r="362" spans="19:20" ht="15.75" customHeight="1" x14ac:dyDescent="0.2">
      <c r="S362" s="166"/>
      <c r="T362" s="166"/>
    </row>
    <row r="363" spans="19:20" ht="15.75" customHeight="1" x14ac:dyDescent="0.2">
      <c r="S363" s="166"/>
      <c r="T363" s="166"/>
    </row>
    <row r="364" spans="19:20" ht="15.75" customHeight="1" x14ac:dyDescent="0.2">
      <c r="S364" s="166"/>
      <c r="T364" s="166"/>
    </row>
    <row r="365" spans="19:20" ht="15.75" customHeight="1" x14ac:dyDescent="0.2">
      <c r="S365" s="166"/>
      <c r="T365" s="166"/>
    </row>
    <row r="366" spans="19:20" ht="15.75" customHeight="1" x14ac:dyDescent="0.2">
      <c r="S366" s="166"/>
      <c r="T366" s="166"/>
    </row>
    <row r="367" spans="19:20" ht="15.75" customHeight="1" x14ac:dyDescent="0.2">
      <c r="S367" s="166"/>
      <c r="T367" s="166"/>
    </row>
    <row r="368" spans="19:20" ht="15.75" customHeight="1" x14ac:dyDescent="0.2">
      <c r="S368" s="166"/>
      <c r="T368" s="166"/>
    </row>
    <row r="369" spans="19:20" ht="15.75" customHeight="1" x14ac:dyDescent="0.2">
      <c r="S369" s="166"/>
      <c r="T369" s="166"/>
    </row>
    <row r="370" spans="19:20" ht="15.75" customHeight="1" x14ac:dyDescent="0.2">
      <c r="S370" s="166"/>
      <c r="T370" s="166"/>
    </row>
    <row r="371" spans="19:20" ht="15.75" customHeight="1" x14ac:dyDescent="0.2">
      <c r="S371" s="166"/>
      <c r="T371" s="166"/>
    </row>
    <row r="372" spans="19:20" ht="15.75" customHeight="1" x14ac:dyDescent="0.2">
      <c r="S372" s="166"/>
      <c r="T372" s="166"/>
    </row>
    <row r="373" spans="19:20" ht="15.75" customHeight="1" x14ac:dyDescent="0.2">
      <c r="S373" s="166"/>
      <c r="T373" s="166"/>
    </row>
    <row r="374" spans="19:20" ht="15.75" customHeight="1" x14ac:dyDescent="0.2">
      <c r="S374" s="166"/>
      <c r="T374" s="166"/>
    </row>
    <row r="375" spans="19:20" ht="15.75" customHeight="1" x14ac:dyDescent="0.2">
      <c r="S375" s="166"/>
      <c r="T375" s="166"/>
    </row>
    <row r="376" spans="19:20" ht="15.75" customHeight="1" x14ac:dyDescent="0.2">
      <c r="S376" s="166"/>
      <c r="T376" s="166"/>
    </row>
    <row r="377" spans="19:20" ht="15.75" customHeight="1" x14ac:dyDescent="0.2">
      <c r="S377" s="166"/>
      <c r="T377" s="166"/>
    </row>
    <row r="378" spans="19:20" ht="15.75" customHeight="1" x14ac:dyDescent="0.2">
      <c r="S378" s="166"/>
      <c r="T378" s="166"/>
    </row>
    <row r="379" spans="19:20" ht="15.75" customHeight="1" x14ac:dyDescent="0.2">
      <c r="S379" s="166"/>
      <c r="T379" s="166"/>
    </row>
    <row r="380" spans="19:20" ht="15.75" customHeight="1" x14ac:dyDescent="0.2">
      <c r="S380" s="166"/>
      <c r="T380" s="166"/>
    </row>
    <row r="381" spans="19:20" ht="15.75" customHeight="1" x14ac:dyDescent="0.2">
      <c r="S381" s="166"/>
      <c r="T381" s="166"/>
    </row>
    <row r="382" spans="19:20" ht="15.75" customHeight="1" x14ac:dyDescent="0.2">
      <c r="S382" s="166"/>
      <c r="T382" s="166"/>
    </row>
    <row r="383" spans="19:20" ht="15.75" customHeight="1" x14ac:dyDescent="0.2">
      <c r="S383" s="166"/>
      <c r="T383" s="166"/>
    </row>
    <row r="384" spans="19:20" ht="15.75" customHeight="1" x14ac:dyDescent="0.2">
      <c r="S384" s="166"/>
      <c r="T384" s="166"/>
    </row>
    <row r="385" spans="19:20" ht="15.75" customHeight="1" x14ac:dyDescent="0.2">
      <c r="S385" s="166"/>
      <c r="T385" s="166"/>
    </row>
    <row r="386" spans="19:20" ht="15.75" customHeight="1" x14ac:dyDescent="0.2">
      <c r="S386" s="166"/>
      <c r="T386" s="166"/>
    </row>
    <row r="387" spans="19:20" ht="15.75" customHeight="1" x14ac:dyDescent="0.2">
      <c r="S387" s="166"/>
      <c r="T387" s="166"/>
    </row>
    <row r="388" spans="19:20" ht="15.75" customHeight="1" x14ac:dyDescent="0.2">
      <c r="S388" s="166"/>
      <c r="T388" s="166"/>
    </row>
    <row r="389" spans="19:20" ht="15.75" customHeight="1" x14ac:dyDescent="0.2">
      <c r="S389" s="166"/>
      <c r="T389" s="166"/>
    </row>
    <row r="390" spans="19:20" ht="15.75" customHeight="1" x14ac:dyDescent="0.2">
      <c r="S390" s="166"/>
      <c r="T390" s="166"/>
    </row>
    <row r="391" spans="19:20" ht="15.75" customHeight="1" x14ac:dyDescent="0.2">
      <c r="S391" s="166"/>
      <c r="T391" s="166"/>
    </row>
    <row r="392" spans="19:20" ht="15.75" customHeight="1" x14ac:dyDescent="0.2">
      <c r="S392" s="166"/>
      <c r="T392" s="166"/>
    </row>
    <row r="393" spans="19:20" ht="15.75" customHeight="1" x14ac:dyDescent="0.2">
      <c r="S393" s="166"/>
      <c r="T393" s="166"/>
    </row>
    <row r="394" spans="19:20" ht="15.75" customHeight="1" x14ac:dyDescent="0.2">
      <c r="S394" s="166"/>
      <c r="T394" s="166"/>
    </row>
    <row r="395" spans="19:20" ht="15.75" customHeight="1" x14ac:dyDescent="0.2">
      <c r="S395" s="166"/>
      <c r="T395" s="166"/>
    </row>
    <row r="396" spans="19:20" ht="15.75" customHeight="1" x14ac:dyDescent="0.2">
      <c r="S396" s="166"/>
      <c r="T396" s="166"/>
    </row>
    <row r="397" spans="19:20" ht="15.75" customHeight="1" x14ac:dyDescent="0.2">
      <c r="S397" s="166"/>
      <c r="T397" s="166"/>
    </row>
    <row r="398" spans="19:20" ht="15.75" customHeight="1" x14ac:dyDescent="0.2">
      <c r="S398" s="166"/>
      <c r="T398" s="166"/>
    </row>
    <row r="399" spans="19:20" ht="15.75" customHeight="1" x14ac:dyDescent="0.2">
      <c r="S399" s="166"/>
      <c r="T399" s="166"/>
    </row>
    <row r="400" spans="19:20" ht="15.75" customHeight="1" x14ac:dyDescent="0.2">
      <c r="S400" s="166"/>
      <c r="T400" s="166"/>
    </row>
    <row r="401" spans="19:20" ht="15.75" customHeight="1" x14ac:dyDescent="0.2">
      <c r="S401" s="166"/>
      <c r="T401" s="166"/>
    </row>
    <row r="402" spans="19:20" ht="15.75" customHeight="1" x14ac:dyDescent="0.2">
      <c r="S402" s="166"/>
      <c r="T402" s="166"/>
    </row>
    <row r="403" spans="19:20" ht="15.75" customHeight="1" x14ac:dyDescent="0.2">
      <c r="S403" s="166"/>
      <c r="T403" s="166"/>
    </row>
    <row r="404" spans="19:20" ht="15.75" customHeight="1" x14ac:dyDescent="0.2">
      <c r="S404" s="166"/>
      <c r="T404" s="166"/>
    </row>
    <row r="405" spans="19:20" ht="15.75" customHeight="1" x14ac:dyDescent="0.2">
      <c r="S405" s="166"/>
      <c r="T405" s="166"/>
    </row>
    <row r="406" spans="19:20" ht="15.75" customHeight="1" x14ac:dyDescent="0.2">
      <c r="S406" s="166"/>
      <c r="T406" s="166"/>
    </row>
    <row r="407" spans="19:20" ht="15.75" customHeight="1" x14ac:dyDescent="0.2">
      <c r="S407" s="166"/>
      <c r="T407" s="166"/>
    </row>
    <row r="408" spans="19:20" ht="15.75" customHeight="1" x14ac:dyDescent="0.2">
      <c r="S408" s="166"/>
      <c r="T408" s="166"/>
    </row>
    <row r="409" spans="19:20" ht="15.75" customHeight="1" x14ac:dyDescent="0.2">
      <c r="S409" s="166"/>
      <c r="T409" s="166"/>
    </row>
    <row r="410" spans="19:20" ht="15.75" customHeight="1" x14ac:dyDescent="0.2">
      <c r="S410" s="166"/>
      <c r="T410" s="166"/>
    </row>
    <row r="411" spans="19:20" ht="15.75" customHeight="1" x14ac:dyDescent="0.2">
      <c r="S411" s="166"/>
      <c r="T411" s="166"/>
    </row>
    <row r="412" spans="19:20" ht="15.75" customHeight="1" x14ac:dyDescent="0.2">
      <c r="S412" s="166"/>
      <c r="T412" s="166"/>
    </row>
    <row r="413" spans="19:20" ht="15.75" customHeight="1" x14ac:dyDescent="0.2">
      <c r="S413" s="166"/>
      <c r="T413" s="166"/>
    </row>
    <row r="414" spans="19:20" ht="15.75" customHeight="1" x14ac:dyDescent="0.2">
      <c r="S414" s="166"/>
      <c r="T414" s="166"/>
    </row>
    <row r="415" spans="19:20" ht="15.75" customHeight="1" x14ac:dyDescent="0.2">
      <c r="S415" s="166"/>
      <c r="T415" s="166"/>
    </row>
    <row r="416" spans="19:20" ht="15.75" customHeight="1" x14ac:dyDescent="0.2">
      <c r="S416" s="166"/>
      <c r="T416" s="166"/>
    </row>
    <row r="417" spans="19:20" ht="15.75" customHeight="1" x14ac:dyDescent="0.2">
      <c r="S417" s="166"/>
      <c r="T417" s="166"/>
    </row>
    <row r="418" spans="19:20" ht="15.75" customHeight="1" x14ac:dyDescent="0.2">
      <c r="S418" s="166"/>
      <c r="T418" s="166"/>
    </row>
    <row r="419" spans="19:20" ht="15.75" customHeight="1" x14ac:dyDescent="0.2">
      <c r="S419" s="166"/>
      <c r="T419" s="166"/>
    </row>
    <row r="420" spans="19:20" ht="15.75" customHeight="1" x14ac:dyDescent="0.2">
      <c r="S420" s="166"/>
      <c r="T420" s="166"/>
    </row>
    <row r="421" spans="19:20" ht="15.75" customHeight="1" x14ac:dyDescent="0.2">
      <c r="S421" s="166"/>
      <c r="T421" s="166"/>
    </row>
    <row r="422" spans="19:20" ht="15.75" customHeight="1" x14ac:dyDescent="0.2">
      <c r="S422" s="166"/>
      <c r="T422" s="166"/>
    </row>
    <row r="423" spans="19:20" ht="15.75" customHeight="1" x14ac:dyDescent="0.2">
      <c r="S423" s="166"/>
      <c r="T423" s="166"/>
    </row>
    <row r="424" spans="19:20" ht="15.75" customHeight="1" x14ac:dyDescent="0.2">
      <c r="S424" s="166"/>
      <c r="T424" s="166"/>
    </row>
    <row r="425" spans="19:20" ht="15.75" customHeight="1" x14ac:dyDescent="0.2">
      <c r="S425" s="166"/>
      <c r="T425" s="166"/>
    </row>
    <row r="426" spans="19:20" ht="15.75" customHeight="1" x14ac:dyDescent="0.2">
      <c r="S426" s="166"/>
      <c r="T426" s="166"/>
    </row>
    <row r="427" spans="19:20" ht="15.75" customHeight="1" x14ac:dyDescent="0.2">
      <c r="S427" s="166"/>
      <c r="T427" s="166"/>
    </row>
    <row r="428" spans="19:20" ht="15.75" customHeight="1" x14ac:dyDescent="0.2">
      <c r="S428" s="166"/>
      <c r="T428" s="166"/>
    </row>
    <row r="429" spans="19:20" ht="15.75" customHeight="1" x14ac:dyDescent="0.2">
      <c r="S429" s="166"/>
      <c r="T429" s="166"/>
    </row>
    <row r="430" spans="19:20" ht="15.75" customHeight="1" x14ac:dyDescent="0.2">
      <c r="S430" s="166"/>
      <c r="T430" s="166"/>
    </row>
    <row r="431" spans="19:20" ht="15.75" customHeight="1" x14ac:dyDescent="0.2">
      <c r="S431" s="166"/>
      <c r="T431" s="166"/>
    </row>
    <row r="432" spans="19:20" ht="15.75" customHeight="1" x14ac:dyDescent="0.2">
      <c r="S432" s="166"/>
      <c r="T432" s="166"/>
    </row>
    <row r="433" spans="19:20" ht="15.75" customHeight="1" x14ac:dyDescent="0.2">
      <c r="S433" s="166"/>
      <c r="T433" s="166"/>
    </row>
    <row r="434" spans="19:20" ht="15.75" customHeight="1" x14ac:dyDescent="0.2">
      <c r="S434" s="166"/>
      <c r="T434" s="166"/>
    </row>
    <row r="435" spans="19:20" ht="15.75" customHeight="1" x14ac:dyDescent="0.2">
      <c r="S435" s="166"/>
      <c r="T435" s="166"/>
    </row>
    <row r="436" spans="19:20" ht="15.75" customHeight="1" x14ac:dyDescent="0.2">
      <c r="S436" s="166"/>
      <c r="T436" s="166"/>
    </row>
    <row r="437" spans="19:20" ht="15.75" customHeight="1" x14ac:dyDescent="0.2">
      <c r="S437" s="166"/>
      <c r="T437" s="166"/>
    </row>
    <row r="438" spans="19:20" ht="15.75" customHeight="1" x14ac:dyDescent="0.2">
      <c r="S438" s="166"/>
      <c r="T438" s="166"/>
    </row>
    <row r="439" spans="19:20" ht="15.75" customHeight="1" x14ac:dyDescent="0.2">
      <c r="S439" s="166"/>
      <c r="T439" s="166"/>
    </row>
    <row r="440" spans="19:20" ht="15.75" customHeight="1" x14ac:dyDescent="0.2">
      <c r="S440" s="166"/>
      <c r="T440" s="166"/>
    </row>
    <row r="441" spans="19:20" ht="15.75" customHeight="1" x14ac:dyDescent="0.2">
      <c r="S441" s="166"/>
      <c r="T441" s="166"/>
    </row>
    <row r="442" spans="19:20" ht="15.75" customHeight="1" x14ac:dyDescent="0.2">
      <c r="S442" s="166"/>
      <c r="T442" s="166"/>
    </row>
    <row r="443" spans="19:20" ht="15.75" customHeight="1" x14ac:dyDescent="0.2">
      <c r="S443" s="166"/>
      <c r="T443" s="166"/>
    </row>
    <row r="444" spans="19:20" ht="15.75" customHeight="1" x14ac:dyDescent="0.2">
      <c r="S444" s="166"/>
      <c r="T444" s="166"/>
    </row>
    <row r="445" spans="19:20" ht="15.75" customHeight="1" x14ac:dyDescent="0.2">
      <c r="S445" s="166"/>
      <c r="T445" s="166"/>
    </row>
    <row r="446" spans="19:20" ht="15.75" customHeight="1" x14ac:dyDescent="0.2">
      <c r="S446" s="166"/>
      <c r="T446" s="166"/>
    </row>
    <row r="447" spans="19:20" ht="15.75" customHeight="1" x14ac:dyDescent="0.2">
      <c r="S447" s="166"/>
      <c r="T447" s="166"/>
    </row>
    <row r="448" spans="19:20" ht="15.75" customHeight="1" x14ac:dyDescent="0.2">
      <c r="S448" s="166"/>
      <c r="T448" s="166"/>
    </row>
    <row r="449" spans="19:20" ht="15.75" customHeight="1" x14ac:dyDescent="0.2">
      <c r="S449" s="166"/>
      <c r="T449" s="166"/>
    </row>
    <row r="450" spans="19:20" ht="15.75" customHeight="1" x14ac:dyDescent="0.2">
      <c r="S450" s="166"/>
      <c r="T450" s="166"/>
    </row>
    <row r="451" spans="19:20" ht="15.75" customHeight="1" x14ac:dyDescent="0.2">
      <c r="S451" s="166"/>
      <c r="T451" s="166"/>
    </row>
    <row r="452" spans="19:20" ht="15.75" customHeight="1" x14ac:dyDescent="0.2">
      <c r="S452" s="166"/>
      <c r="T452" s="166"/>
    </row>
    <row r="453" spans="19:20" ht="15.75" customHeight="1" x14ac:dyDescent="0.2">
      <c r="S453" s="166"/>
      <c r="T453" s="166"/>
    </row>
    <row r="454" spans="19:20" ht="15.75" customHeight="1" x14ac:dyDescent="0.2">
      <c r="S454" s="166"/>
      <c r="T454" s="166"/>
    </row>
    <row r="455" spans="19:20" ht="15.75" customHeight="1" x14ac:dyDescent="0.2">
      <c r="S455" s="166"/>
      <c r="T455" s="166"/>
    </row>
    <row r="456" spans="19:20" ht="15.75" customHeight="1" x14ac:dyDescent="0.2">
      <c r="S456" s="166"/>
      <c r="T456" s="166"/>
    </row>
    <row r="457" spans="19:20" ht="15.75" customHeight="1" x14ac:dyDescent="0.2">
      <c r="S457" s="166"/>
      <c r="T457" s="166"/>
    </row>
    <row r="458" spans="19:20" ht="15.75" customHeight="1" x14ac:dyDescent="0.2">
      <c r="S458" s="166"/>
      <c r="T458" s="166"/>
    </row>
    <row r="459" spans="19:20" ht="15.75" customHeight="1" x14ac:dyDescent="0.2">
      <c r="S459" s="166"/>
      <c r="T459" s="166"/>
    </row>
    <row r="460" spans="19:20" ht="15.75" customHeight="1" x14ac:dyDescent="0.2">
      <c r="S460" s="166"/>
      <c r="T460" s="166"/>
    </row>
    <row r="461" spans="19:20" ht="15.75" customHeight="1" x14ac:dyDescent="0.2">
      <c r="S461" s="166"/>
      <c r="T461" s="166"/>
    </row>
    <row r="462" spans="19:20" ht="15.75" customHeight="1" x14ac:dyDescent="0.2">
      <c r="S462" s="166"/>
      <c r="T462" s="166"/>
    </row>
    <row r="463" spans="19:20" ht="15.75" customHeight="1" x14ac:dyDescent="0.2">
      <c r="S463" s="166"/>
      <c r="T463" s="166"/>
    </row>
    <row r="464" spans="19:20" ht="15.75" customHeight="1" x14ac:dyDescent="0.2">
      <c r="S464" s="166"/>
      <c r="T464" s="166"/>
    </row>
    <row r="465" spans="19:20" ht="15.75" customHeight="1" x14ac:dyDescent="0.2">
      <c r="S465" s="166"/>
      <c r="T465" s="166"/>
    </row>
    <row r="466" spans="19:20" ht="15.75" customHeight="1" x14ac:dyDescent="0.2">
      <c r="S466" s="166"/>
      <c r="T466" s="166"/>
    </row>
    <row r="467" spans="19:20" ht="15.75" customHeight="1" x14ac:dyDescent="0.2">
      <c r="S467" s="166"/>
      <c r="T467" s="166"/>
    </row>
    <row r="468" spans="19:20" ht="15.75" customHeight="1" x14ac:dyDescent="0.2">
      <c r="S468" s="166"/>
      <c r="T468" s="166"/>
    </row>
    <row r="469" spans="19:20" ht="15.75" customHeight="1" x14ac:dyDescent="0.2">
      <c r="S469" s="166"/>
      <c r="T469" s="166"/>
    </row>
    <row r="470" spans="19:20" ht="15.75" customHeight="1" x14ac:dyDescent="0.2">
      <c r="S470" s="166"/>
      <c r="T470" s="166"/>
    </row>
    <row r="471" spans="19:20" ht="15.75" customHeight="1" x14ac:dyDescent="0.2">
      <c r="S471" s="166"/>
      <c r="T471" s="166"/>
    </row>
    <row r="472" spans="19:20" ht="15.75" customHeight="1" x14ac:dyDescent="0.2">
      <c r="S472" s="166"/>
      <c r="T472" s="166"/>
    </row>
    <row r="473" spans="19:20" ht="15.75" customHeight="1" x14ac:dyDescent="0.2">
      <c r="S473" s="166"/>
      <c r="T473" s="166"/>
    </row>
    <row r="474" spans="19:20" ht="15.75" customHeight="1" x14ac:dyDescent="0.2">
      <c r="S474" s="166"/>
      <c r="T474" s="166"/>
    </row>
    <row r="475" spans="19:20" ht="15.75" customHeight="1" x14ac:dyDescent="0.2">
      <c r="S475" s="166"/>
      <c r="T475" s="166"/>
    </row>
    <row r="476" spans="19:20" ht="15.75" customHeight="1" x14ac:dyDescent="0.2">
      <c r="S476" s="166"/>
      <c r="T476" s="166"/>
    </row>
    <row r="477" spans="19:20" ht="15.75" customHeight="1" x14ac:dyDescent="0.2">
      <c r="S477" s="166"/>
      <c r="T477" s="166"/>
    </row>
    <row r="478" spans="19:20" ht="15.75" customHeight="1" x14ac:dyDescent="0.2">
      <c r="S478" s="166"/>
      <c r="T478" s="166"/>
    </row>
    <row r="479" spans="19:20" ht="15.75" customHeight="1" x14ac:dyDescent="0.2">
      <c r="S479" s="166"/>
      <c r="T479" s="166"/>
    </row>
    <row r="480" spans="19:20" ht="15.75" customHeight="1" x14ac:dyDescent="0.2">
      <c r="S480" s="166"/>
      <c r="T480" s="166"/>
    </row>
    <row r="481" spans="19:20" ht="15.75" customHeight="1" x14ac:dyDescent="0.2">
      <c r="S481" s="166"/>
      <c r="T481" s="166"/>
    </row>
    <row r="482" spans="19:20" ht="15.75" customHeight="1" x14ac:dyDescent="0.2">
      <c r="S482" s="166"/>
      <c r="T482" s="166"/>
    </row>
    <row r="483" spans="19:20" ht="15.75" customHeight="1" x14ac:dyDescent="0.2">
      <c r="S483" s="166"/>
      <c r="T483" s="166"/>
    </row>
    <row r="484" spans="19:20" ht="15.75" customHeight="1" x14ac:dyDescent="0.2">
      <c r="S484" s="166"/>
      <c r="T484" s="166"/>
    </row>
    <row r="485" spans="19:20" ht="15.75" customHeight="1" x14ac:dyDescent="0.2">
      <c r="S485" s="166"/>
      <c r="T485" s="166"/>
    </row>
    <row r="486" spans="19:20" ht="15.75" customHeight="1" x14ac:dyDescent="0.2">
      <c r="S486" s="166"/>
      <c r="T486" s="166"/>
    </row>
    <row r="487" spans="19:20" ht="15.75" customHeight="1" x14ac:dyDescent="0.2">
      <c r="S487" s="166"/>
      <c r="T487" s="166"/>
    </row>
    <row r="488" spans="19:20" ht="15.75" customHeight="1" x14ac:dyDescent="0.2">
      <c r="S488" s="166"/>
      <c r="T488" s="166"/>
    </row>
    <row r="489" spans="19:20" ht="15.75" customHeight="1" x14ac:dyDescent="0.2">
      <c r="S489" s="166"/>
      <c r="T489" s="166"/>
    </row>
    <row r="490" spans="19:20" ht="15.75" customHeight="1" x14ac:dyDescent="0.2">
      <c r="S490" s="166"/>
      <c r="T490" s="166"/>
    </row>
    <row r="491" spans="19:20" ht="15.75" customHeight="1" x14ac:dyDescent="0.2">
      <c r="S491" s="166"/>
      <c r="T491" s="166"/>
    </row>
    <row r="492" spans="19:20" ht="15.75" customHeight="1" x14ac:dyDescent="0.2">
      <c r="S492" s="166"/>
      <c r="T492" s="166"/>
    </row>
    <row r="493" spans="19:20" ht="15.75" customHeight="1" x14ac:dyDescent="0.2">
      <c r="S493" s="166"/>
      <c r="T493" s="166"/>
    </row>
    <row r="494" spans="19:20" ht="15.75" customHeight="1" x14ac:dyDescent="0.2">
      <c r="S494" s="166"/>
      <c r="T494" s="166"/>
    </row>
    <row r="495" spans="19:20" ht="15.75" customHeight="1" x14ac:dyDescent="0.2">
      <c r="S495" s="166"/>
      <c r="T495" s="166"/>
    </row>
    <row r="496" spans="19:20" ht="15.75" customHeight="1" x14ac:dyDescent="0.2">
      <c r="S496" s="166"/>
      <c r="T496" s="166"/>
    </row>
    <row r="497" spans="19:20" ht="15.75" customHeight="1" x14ac:dyDescent="0.2">
      <c r="S497" s="166"/>
      <c r="T497" s="166"/>
    </row>
    <row r="498" spans="19:20" ht="15.75" customHeight="1" x14ac:dyDescent="0.2">
      <c r="S498" s="166"/>
      <c r="T498" s="166"/>
    </row>
    <row r="499" spans="19:20" ht="15.75" customHeight="1" x14ac:dyDescent="0.2">
      <c r="S499" s="166"/>
      <c r="T499" s="166"/>
    </row>
    <row r="500" spans="19:20" ht="15.75" customHeight="1" x14ac:dyDescent="0.2">
      <c r="S500" s="166"/>
      <c r="T500" s="166"/>
    </row>
    <row r="501" spans="19:20" ht="15.75" customHeight="1" x14ac:dyDescent="0.2">
      <c r="S501" s="166"/>
      <c r="T501" s="166"/>
    </row>
    <row r="502" spans="19:20" ht="15.75" customHeight="1" x14ac:dyDescent="0.2">
      <c r="S502" s="166"/>
      <c r="T502" s="166"/>
    </row>
    <row r="503" spans="19:20" ht="15.75" customHeight="1" x14ac:dyDescent="0.2">
      <c r="S503" s="166"/>
      <c r="T503" s="166"/>
    </row>
    <row r="504" spans="19:20" ht="15.75" customHeight="1" x14ac:dyDescent="0.2">
      <c r="S504" s="166"/>
      <c r="T504" s="166"/>
    </row>
    <row r="505" spans="19:20" ht="15.75" customHeight="1" x14ac:dyDescent="0.2">
      <c r="S505" s="166"/>
      <c r="T505" s="166"/>
    </row>
    <row r="506" spans="19:20" ht="15.75" customHeight="1" x14ac:dyDescent="0.2">
      <c r="S506" s="166"/>
      <c r="T506" s="166"/>
    </row>
    <row r="507" spans="19:20" ht="15.75" customHeight="1" x14ac:dyDescent="0.2">
      <c r="S507" s="166"/>
      <c r="T507" s="166"/>
    </row>
    <row r="508" spans="19:20" ht="15.75" customHeight="1" x14ac:dyDescent="0.2">
      <c r="S508" s="166"/>
      <c r="T508" s="166"/>
    </row>
    <row r="509" spans="19:20" ht="15.75" customHeight="1" x14ac:dyDescent="0.2">
      <c r="S509" s="166"/>
      <c r="T509" s="166"/>
    </row>
    <row r="510" spans="19:20" ht="15.75" customHeight="1" x14ac:dyDescent="0.2">
      <c r="S510" s="166"/>
      <c r="T510" s="166"/>
    </row>
    <row r="511" spans="19:20" ht="15.75" customHeight="1" x14ac:dyDescent="0.2">
      <c r="S511" s="166"/>
      <c r="T511" s="166"/>
    </row>
    <row r="512" spans="19:20" ht="15.75" customHeight="1" x14ac:dyDescent="0.2">
      <c r="S512" s="166"/>
      <c r="T512" s="166"/>
    </row>
    <row r="513" spans="19:20" ht="15.75" customHeight="1" x14ac:dyDescent="0.2">
      <c r="S513" s="166"/>
      <c r="T513" s="166"/>
    </row>
    <row r="514" spans="19:20" ht="15.75" customHeight="1" x14ac:dyDescent="0.2">
      <c r="S514" s="166"/>
      <c r="T514" s="166"/>
    </row>
    <row r="515" spans="19:20" ht="15.75" customHeight="1" x14ac:dyDescent="0.2">
      <c r="S515" s="166"/>
      <c r="T515" s="166"/>
    </row>
    <row r="516" spans="19:20" ht="15.75" customHeight="1" x14ac:dyDescent="0.2">
      <c r="S516" s="166"/>
      <c r="T516" s="166"/>
    </row>
    <row r="517" spans="19:20" ht="15.75" customHeight="1" x14ac:dyDescent="0.2">
      <c r="S517" s="166"/>
      <c r="T517" s="166"/>
    </row>
    <row r="518" spans="19:20" ht="15.75" customHeight="1" x14ac:dyDescent="0.2">
      <c r="S518" s="166"/>
      <c r="T518" s="166"/>
    </row>
    <row r="519" spans="19:20" ht="15.75" customHeight="1" x14ac:dyDescent="0.2">
      <c r="S519" s="166"/>
      <c r="T519" s="166"/>
    </row>
    <row r="520" spans="19:20" ht="15.75" customHeight="1" x14ac:dyDescent="0.2">
      <c r="S520" s="166"/>
      <c r="T520" s="166"/>
    </row>
    <row r="521" spans="19:20" ht="15.75" customHeight="1" x14ac:dyDescent="0.2">
      <c r="S521" s="166"/>
      <c r="T521" s="166"/>
    </row>
    <row r="522" spans="19:20" ht="15.75" customHeight="1" x14ac:dyDescent="0.2">
      <c r="S522" s="166"/>
      <c r="T522" s="166"/>
    </row>
    <row r="523" spans="19:20" ht="15.75" customHeight="1" x14ac:dyDescent="0.2">
      <c r="S523" s="166"/>
      <c r="T523" s="166"/>
    </row>
    <row r="524" spans="19:20" ht="15.75" customHeight="1" x14ac:dyDescent="0.2">
      <c r="S524" s="166"/>
      <c r="T524" s="166"/>
    </row>
    <row r="525" spans="19:20" ht="15.75" customHeight="1" x14ac:dyDescent="0.2">
      <c r="S525" s="166"/>
      <c r="T525" s="166"/>
    </row>
    <row r="526" spans="19:20" ht="15.75" customHeight="1" x14ac:dyDescent="0.2">
      <c r="S526" s="166"/>
      <c r="T526" s="166"/>
    </row>
    <row r="527" spans="19:20" ht="15.75" customHeight="1" x14ac:dyDescent="0.2">
      <c r="S527" s="166"/>
      <c r="T527" s="166"/>
    </row>
    <row r="528" spans="19:20" ht="15.75" customHeight="1" x14ac:dyDescent="0.2">
      <c r="S528" s="166"/>
      <c r="T528" s="166"/>
    </row>
    <row r="529" spans="19:20" ht="15.75" customHeight="1" x14ac:dyDescent="0.2">
      <c r="S529" s="166"/>
      <c r="T529" s="166"/>
    </row>
    <row r="530" spans="19:20" ht="15.75" customHeight="1" x14ac:dyDescent="0.2">
      <c r="S530" s="166"/>
      <c r="T530" s="166"/>
    </row>
    <row r="531" spans="19:20" ht="15.75" customHeight="1" x14ac:dyDescent="0.2">
      <c r="S531" s="166"/>
      <c r="T531" s="166"/>
    </row>
    <row r="532" spans="19:20" ht="15.75" customHeight="1" x14ac:dyDescent="0.2">
      <c r="S532" s="166"/>
      <c r="T532" s="166"/>
    </row>
    <row r="533" spans="19:20" ht="15.75" customHeight="1" x14ac:dyDescent="0.2">
      <c r="S533" s="166"/>
      <c r="T533" s="166"/>
    </row>
    <row r="534" spans="19:20" ht="15.75" customHeight="1" x14ac:dyDescent="0.2">
      <c r="S534" s="166"/>
      <c r="T534" s="166"/>
    </row>
    <row r="535" spans="19:20" ht="15.75" customHeight="1" x14ac:dyDescent="0.2">
      <c r="S535" s="166"/>
      <c r="T535" s="166"/>
    </row>
    <row r="536" spans="19:20" ht="15.75" customHeight="1" x14ac:dyDescent="0.2">
      <c r="S536" s="166"/>
      <c r="T536" s="166"/>
    </row>
    <row r="537" spans="19:20" ht="15.75" customHeight="1" x14ac:dyDescent="0.2">
      <c r="S537" s="166"/>
      <c r="T537" s="166"/>
    </row>
    <row r="538" spans="19:20" ht="15.75" customHeight="1" x14ac:dyDescent="0.2">
      <c r="S538" s="166"/>
      <c r="T538" s="166"/>
    </row>
    <row r="539" spans="19:20" ht="15.75" customHeight="1" x14ac:dyDescent="0.2">
      <c r="S539" s="166"/>
      <c r="T539" s="166"/>
    </row>
    <row r="540" spans="19:20" ht="15.75" customHeight="1" x14ac:dyDescent="0.2">
      <c r="S540" s="166"/>
      <c r="T540" s="166"/>
    </row>
    <row r="541" spans="19:20" ht="15.75" customHeight="1" x14ac:dyDescent="0.2">
      <c r="S541" s="166"/>
      <c r="T541" s="166"/>
    </row>
    <row r="542" spans="19:20" ht="15.75" customHeight="1" x14ac:dyDescent="0.2">
      <c r="S542" s="166"/>
      <c r="T542" s="166"/>
    </row>
    <row r="543" spans="19:20" ht="15.75" customHeight="1" x14ac:dyDescent="0.2">
      <c r="S543" s="166"/>
      <c r="T543" s="166"/>
    </row>
    <row r="544" spans="19:20" ht="15.75" customHeight="1" x14ac:dyDescent="0.2">
      <c r="S544" s="166"/>
      <c r="T544" s="166"/>
    </row>
    <row r="545" spans="19:20" ht="15.75" customHeight="1" x14ac:dyDescent="0.2">
      <c r="S545" s="166"/>
      <c r="T545" s="166"/>
    </row>
    <row r="546" spans="19:20" ht="15.75" customHeight="1" x14ac:dyDescent="0.2">
      <c r="S546" s="166"/>
      <c r="T546" s="166"/>
    </row>
    <row r="547" spans="19:20" ht="15.75" customHeight="1" x14ac:dyDescent="0.2">
      <c r="S547" s="166"/>
      <c r="T547" s="166"/>
    </row>
    <row r="548" spans="19:20" ht="15.75" customHeight="1" x14ac:dyDescent="0.2">
      <c r="S548" s="166"/>
      <c r="T548" s="166"/>
    </row>
    <row r="549" spans="19:20" ht="15.75" customHeight="1" x14ac:dyDescent="0.2">
      <c r="S549" s="166"/>
      <c r="T549" s="166"/>
    </row>
    <row r="550" spans="19:20" ht="15.75" customHeight="1" x14ac:dyDescent="0.2">
      <c r="S550" s="166"/>
      <c r="T550" s="166"/>
    </row>
    <row r="551" spans="19:20" ht="15.75" customHeight="1" x14ac:dyDescent="0.2">
      <c r="S551" s="166"/>
      <c r="T551" s="166"/>
    </row>
    <row r="552" spans="19:20" ht="15.75" customHeight="1" x14ac:dyDescent="0.2">
      <c r="S552" s="166"/>
      <c r="T552" s="166"/>
    </row>
    <row r="553" spans="19:20" ht="15.75" customHeight="1" x14ac:dyDescent="0.2">
      <c r="S553" s="166"/>
      <c r="T553" s="166"/>
    </row>
    <row r="554" spans="19:20" ht="15.75" customHeight="1" x14ac:dyDescent="0.2">
      <c r="S554" s="166"/>
      <c r="T554" s="166"/>
    </row>
    <row r="555" spans="19:20" ht="15.75" customHeight="1" x14ac:dyDescent="0.2">
      <c r="S555" s="166"/>
      <c r="T555" s="166"/>
    </row>
    <row r="556" spans="19:20" ht="15.75" customHeight="1" x14ac:dyDescent="0.2">
      <c r="S556" s="166"/>
      <c r="T556" s="166"/>
    </row>
    <row r="557" spans="19:20" ht="15.75" customHeight="1" x14ac:dyDescent="0.2">
      <c r="S557" s="166"/>
      <c r="T557" s="166"/>
    </row>
    <row r="558" spans="19:20" ht="15.75" customHeight="1" x14ac:dyDescent="0.2">
      <c r="S558" s="166"/>
      <c r="T558" s="166"/>
    </row>
    <row r="559" spans="19:20" ht="15.75" customHeight="1" x14ac:dyDescent="0.2">
      <c r="S559" s="166"/>
      <c r="T559" s="166"/>
    </row>
    <row r="560" spans="19:20" ht="15.75" customHeight="1" x14ac:dyDescent="0.2">
      <c r="S560" s="166"/>
      <c r="T560" s="166"/>
    </row>
    <row r="561" spans="19:20" ht="15.75" customHeight="1" x14ac:dyDescent="0.2">
      <c r="S561" s="166"/>
      <c r="T561" s="166"/>
    </row>
    <row r="562" spans="19:20" ht="15.75" customHeight="1" x14ac:dyDescent="0.2">
      <c r="S562" s="166"/>
      <c r="T562" s="166"/>
    </row>
    <row r="563" spans="19:20" ht="15.75" customHeight="1" x14ac:dyDescent="0.2">
      <c r="S563" s="166"/>
      <c r="T563" s="166"/>
    </row>
    <row r="564" spans="19:20" ht="15.75" customHeight="1" x14ac:dyDescent="0.2">
      <c r="S564" s="166"/>
      <c r="T564" s="166"/>
    </row>
    <row r="565" spans="19:20" ht="15.75" customHeight="1" x14ac:dyDescent="0.2">
      <c r="S565" s="166"/>
      <c r="T565" s="166"/>
    </row>
    <row r="566" spans="19:20" ht="15.75" customHeight="1" x14ac:dyDescent="0.2">
      <c r="S566" s="166"/>
      <c r="T566" s="166"/>
    </row>
    <row r="567" spans="19:20" ht="15.75" customHeight="1" x14ac:dyDescent="0.2">
      <c r="S567" s="166"/>
      <c r="T567" s="166"/>
    </row>
    <row r="568" spans="19:20" ht="15.75" customHeight="1" x14ac:dyDescent="0.2">
      <c r="S568" s="166"/>
      <c r="T568" s="166"/>
    </row>
    <row r="569" spans="19:20" ht="15.75" customHeight="1" x14ac:dyDescent="0.2">
      <c r="S569" s="166"/>
      <c r="T569" s="166"/>
    </row>
    <row r="570" spans="19:20" ht="15.75" customHeight="1" x14ac:dyDescent="0.2">
      <c r="S570" s="166"/>
      <c r="T570" s="166"/>
    </row>
    <row r="571" spans="19:20" ht="15.75" customHeight="1" x14ac:dyDescent="0.2">
      <c r="S571" s="166"/>
      <c r="T571" s="166"/>
    </row>
    <row r="572" spans="19:20" ht="15.75" customHeight="1" x14ac:dyDescent="0.2">
      <c r="S572" s="166"/>
      <c r="T572" s="166"/>
    </row>
    <row r="573" spans="19:20" ht="15.75" customHeight="1" x14ac:dyDescent="0.2">
      <c r="S573" s="166"/>
      <c r="T573" s="166"/>
    </row>
    <row r="574" spans="19:20" ht="15.75" customHeight="1" x14ac:dyDescent="0.2">
      <c r="S574" s="166"/>
      <c r="T574" s="166"/>
    </row>
    <row r="575" spans="19:20" ht="15.75" customHeight="1" x14ac:dyDescent="0.2">
      <c r="S575" s="166"/>
      <c r="T575" s="166"/>
    </row>
    <row r="576" spans="19:20" ht="15.75" customHeight="1" x14ac:dyDescent="0.2">
      <c r="S576" s="166"/>
      <c r="T576" s="166"/>
    </row>
    <row r="577" spans="19:20" ht="15.75" customHeight="1" x14ac:dyDescent="0.2">
      <c r="S577" s="166"/>
      <c r="T577" s="166"/>
    </row>
    <row r="578" spans="19:20" ht="15.75" customHeight="1" x14ac:dyDescent="0.2">
      <c r="S578" s="166"/>
      <c r="T578" s="166"/>
    </row>
    <row r="579" spans="19:20" ht="15.75" customHeight="1" x14ac:dyDescent="0.2">
      <c r="S579" s="166"/>
      <c r="T579" s="166"/>
    </row>
    <row r="580" spans="19:20" ht="15.75" customHeight="1" x14ac:dyDescent="0.2">
      <c r="S580" s="166"/>
      <c r="T580" s="166"/>
    </row>
    <row r="581" spans="19:20" ht="15.75" customHeight="1" x14ac:dyDescent="0.2">
      <c r="S581" s="166"/>
      <c r="T581" s="166"/>
    </row>
    <row r="582" spans="19:20" ht="15.75" customHeight="1" x14ac:dyDescent="0.2">
      <c r="S582" s="166"/>
      <c r="T582" s="166"/>
    </row>
    <row r="583" spans="19:20" ht="15.75" customHeight="1" x14ac:dyDescent="0.2">
      <c r="S583" s="166"/>
      <c r="T583" s="166"/>
    </row>
    <row r="584" spans="19:20" ht="15.75" customHeight="1" x14ac:dyDescent="0.2">
      <c r="S584" s="166"/>
      <c r="T584" s="166"/>
    </row>
    <row r="585" spans="19:20" ht="15.75" customHeight="1" x14ac:dyDescent="0.2">
      <c r="S585" s="166"/>
      <c r="T585" s="166"/>
    </row>
    <row r="586" spans="19:20" ht="15.75" customHeight="1" x14ac:dyDescent="0.2">
      <c r="S586" s="166"/>
      <c r="T586" s="166"/>
    </row>
    <row r="587" spans="19:20" ht="15.75" customHeight="1" x14ac:dyDescent="0.2">
      <c r="S587" s="166"/>
      <c r="T587" s="166"/>
    </row>
    <row r="588" spans="19:20" ht="15.75" customHeight="1" x14ac:dyDescent="0.2">
      <c r="S588" s="166"/>
      <c r="T588" s="166"/>
    </row>
    <row r="589" spans="19:20" ht="15.75" customHeight="1" x14ac:dyDescent="0.2">
      <c r="S589" s="166"/>
      <c r="T589" s="166"/>
    </row>
    <row r="590" spans="19:20" ht="15.75" customHeight="1" x14ac:dyDescent="0.2">
      <c r="S590" s="166"/>
      <c r="T590" s="166"/>
    </row>
    <row r="591" spans="19:20" ht="15.75" customHeight="1" x14ac:dyDescent="0.2">
      <c r="S591" s="166"/>
      <c r="T591" s="166"/>
    </row>
    <row r="592" spans="19:20" ht="15.75" customHeight="1" x14ac:dyDescent="0.2">
      <c r="S592" s="166"/>
      <c r="T592" s="166"/>
    </row>
    <row r="593" spans="19:20" ht="15.75" customHeight="1" x14ac:dyDescent="0.2">
      <c r="S593" s="166"/>
      <c r="T593" s="166"/>
    </row>
    <row r="594" spans="19:20" ht="15.75" customHeight="1" x14ac:dyDescent="0.2">
      <c r="S594" s="166"/>
      <c r="T594" s="166"/>
    </row>
    <row r="595" spans="19:20" ht="15.75" customHeight="1" x14ac:dyDescent="0.2">
      <c r="S595" s="166"/>
      <c r="T595" s="166"/>
    </row>
    <row r="596" spans="19:20" ht="15.75" customHeight="1" x14ac:dyDescent="0.2">
      <c r="S596" s="166"/>
      <c r="T596" s="166"/>
    </row>
    <row r="597" spans="19:20" ht="15.75" customHeight="1" x14ac:dyDescent="0.2">
      <c r="S597" s="166"/>
      <c r="T597" s="166"/>
    </row>
    <row r="598" spans="19:20" ht="15.75" customHeight="1" x14ac:dyDescent="0.2">
      <c r="S598" s="166"/>
      <c r="T598" s="166"/>
    </row>
    <row r="599" spans="19:20" ht="15.75" customHeight="1" x14ac:dyDescent="0.2">
      <c r="S599" s="166"/>
      <c r="T599" s="166"/>
    </row>
    <row r="600" spans="19:20" ht="15.75" customHeight="1" x14ac:dyDescent="0.2">
      <c r="S600" s="166"/>
      <c r="T600" s="166"/>
    </row>
    <row r="601" spans="19:20" ht="15.75" customHeight="1" x14ac:dyDescent="0.2">
      <c r="S601" s="166"/>
      <c r="T601" s="166"/>
    </row>
    <row r="602" spans="19:20" ht="15.75" customHeight="1" x14ac:dyDescent="0.2">
      <c r="S602" s="166"/>
      <c r="T602" s="166"/>
    </row>
    <row r="603" spans="19:20" ht="15.75" customHeight="1" x14ac:dyDescent="0.2">
      <c r="S603" s="166"/>
      <c r="T603" s="166"/>
    </row>
    <row r="604" spans="19:20" ht="15.75" customHeight="1" x14ac:dyDescent="0.2">
      <c r="S604" s="166"/>
      <c r="T604" s="166"/>
    </row>
    <row r="605" spans="19:20" ht="15.75" customHeight="1" x14ac:dyDescent="0.2">
      <c r="S605" s="166"/>
      <c r="T605" s="166"/>
    </row>
    <row r="606" spans="19:20" ht="15.75" customHeight="1" x14ac:dyDescent="0.2">
      <c r="S606" s="166"/>
      <c r="T606" s="166"/>
    </row>
    <row r="607" spans="19:20" ht="15.75" customHeight="1" x14ac:dyDescent="0.2">
      <c r="S607" s="166"/>
      <c r="T607" s="166"/>
    </row>
    <row r="608" spans="19:20" ht="15.75" customHeight="1" x14ac:dyDescent="0.2">
      <c r="S608" s="166"/>
      <c r="T608" s="166"/>
    </row>
    <row r="609" spans="19:20" ht="15.75" customHeight="1" x14ac:dyDescent="0.2">
      <c r="S609" s="166"/>
      <c r="T609" s="166"/>
    </row>
    <row r="610" spans="19:20" ht="15.75" customHeight="1" x14ac:dyDescent="0.2">
      <c r="S610" s="166"/>
      <c r="T610" s="166"/>
    </row>
    <row r="611" spans="19:20" ht="15.75" customHeight="1" x14ac:dyDescent="0.2">
      <c r="S611" s="166"/>
      <c r="T611" s="166"/>
    </row>
    <row r="612" spans="19:20" ht="15.75" customHeight="1" x14ac:dyDescent="0.2">
      <c r="S612" s="166"/>
      <c r="T612" s="166"/>
    </row>
    <row r="613" spans="19:20" ht="15.75" customHeight="1" x14ac:dyDescent="0.2">
      <c r="S613" s="166"/>
      <c r="T613" s="166"/>
    </row>
    <row r="614" spans="19:20" ht="15.75" customHeight="1" x14ac:dyDescent="0.2">
      <c r="S614" s="166"/>
      <c r="T614" s="166"/>
    </row>
    <row r="615" spans="19:20" ht="15.75" customHeight="1" x14ac:dyDescent="0.2">
      <c r="S615" s="166"/>
      <c r="T615" s="166"/>
    </row>
    <row r="616" spans="19:20" ht="15.75" customHeight="1" x14ac:dyDescent="0.2">
      <c r="S616" s="166"/>
      <c r="T616" s="166"/>
    </row>
    <row r="617" spans="19:20" ht="15.75" customHeight="1" x14ac:dyDescent="0.2">
      <c r="S617" s="166"/>
      <c r="T617" s="166"/>
    </row>
    <row r="618" spans="19:20" ht="15.75" customHeight="1" x14ac:dyDescent="0.2">
      <c r="S618" s="166"/>
      <c r="T618" s="166"/>
    </row>
    <row r="619" spans="19:20" ht="15.75" customHeight="1" x14ac:dyDescent="0.2">
      <c r="S619" s="166"/>
      <c r="T619" s="166"/>
    </row>
    <row r="620" spans="19:20" ht="15.75" customHeight="1" x14ac:dyDescent="0.2">
      <c r="S620" s="166"/>
      <c r="T620" s="166"/>
    </row>
    <row r="621" spans="19:20" ht="15.75" customHeight="1" x14ac:dyDescent="0.2">
      <c r="S621" s="166"/>
      <c r="T621" s="166"/>
    </row>
    <row r="622" spans="19:20" ht="15.75" customHeight="1" x14ac:dyDescent="0.2">
      <c r="S622" s="166"/>
      <c r="T622" s="166"/>
    </row>
    <row r="623" spans="19:20" ht="15.75" customHeight="1" x14ac:dyDescent="0.2">
      <c r="S623" s="166"/>
      <c r="T623" s="166"/>
    </row>
    <row r="624" spans="19:20" ht="15.75" customHeight="1" x14ac:dyDescent="0.2">
      <c r="S624" s="166"/>
      <c r="T624" s="166"/>
    </row>
    <row r="625" spans="19:20" ht="15.75" customHeight="1" x14ac:dyDescent="0.2">
      <c r="S625" s="166"/>
      <c r="T625" s="166"/>
    </row>
    <row r="626" spans="19:20" ht="15.75" customHeight="1" x14ac:dyDescent="0.2">
      <c r="S626" s="166"/>
      <c r="T626" s="166"/>
    </row>
    <row r="627" spans="19:20" ht="15.75" customHeight="1" x14ac:dyDescent="0.2">
      <c r="S627" s="166"/>
      <c r="T627" s="166"/>
    </row>
    <row r="628" spans="19:20" ht="15.75" customHeight="1" x14ac:dyDescent="0.2">
      <c r="S628" s="166"/>
      <c r="T628" s="166"/>
    </row>
    <row r="629" spans="19:20" ht="15.75" customHeight="1" x14ac:dyDescent="0.2">
      <c r="S629" s="166"/>
      <c r="T629" s="166"/>
    </row>
    <row r="630" spans="19:20" ht="15.75" customHeight="1" x14ac:dyDescent="0.2">
      <c r="S630" s="166"/>
      <c r="T630" s="166"/>
    </row>
    <row r="631" spans="19:20" ht="15.75" customHeight="1" x14ac:dyDescent="0.2">
      <c r="S631" s="166"/>
      <c r="T631" s="166"/>
    </row>
    <row r="632" spans="19:20" ht="15.75" customHeight="1" x14ac:dyDescent="0.2">
      <c r="S632" s="166"/>
      <c r="T632" s="166"/>
    </row>
    <row r="633" spans="19:20" ht="15.75" customHeight="1" x14ac:dyDescent="0.2">
      <c r="S633" s="166"/>
      <c r="T633" s="166"/>
    </row>
    <row r="634" spans="19:20" ht="15.75" customHeight="1" x14ac:dyDescent="0.2">
      <c r="S634" s="166"/>
      <c r="T634" s="166"/>
    </row>
    <row r="635" spans="19:20" ht="15.75" customHeight="1" x14ac:dyDescent="0.2">
      <c r="S635" s="166"/>
      <c r="T635" s="166"/>
    </row>
    <row r="636" spans="19:20" ht="15.75" customHeight="1" x14ac:dyDescent="0.2">
      <c r="S636" s="166"/>
      <c r="T636" s="166"/>
    </row>
    <row r="637" spans="19:20" ht="15.75" customHeight="1" x14ac:dyDescent="0.2">
      <c r="S637" s="166"/>
      <c r="T637" s="166"/>
    </row>
    <row r="638" spans="19:20" ht="15.75" customHeight="1" x14ac:dyDescent="0.2">
      <c r="S638" s="166"/>
      <c r="T638" s="166"/>
    </row>
    <row r="639" spans="19:20" ht="15.75" customHeight="1" x14ac:dyDescent="0.2">
      <c r="S639" s="166"/>
      <c r="T639" s="166"/>
    </row>
    <row r="640" spans="19:20" ht="15.75" customHeight="1" x14ac:dyDescent="0.2">
      <c r="S640" s="166"/>
      <c r="T640" s="166"/>
    </row>
    <row r="641" spans="19:20" ht="15.75" customHeight="1" x14ac:dyDescent="0.2">
      <c r="S641" s="166"/>
      <c r="T641" s="166"/>
    </row>
    <row r="642" spans="19:20" ht="15.75" customHeight="1" x14ac:dyDescent="0.2">
      <c r="S642" s="166"/>
      <c r="T642" s="166"/>
    </row>
    <row r="643" spans="19:20" ht="15.75" customHeight="1" x14ac:dyDescent="0.2">
      <c r="S643" s="166"/>
      <c r="T643" s="166"/>
    </row>
    <row r="644" spans="19:20" ht="15.75" customHeight="1" x14ac:dyDescent="0.2">
      <c r="S644" s="166"/>
      <c r="T644" s="166"/>
    </row>
    <row r="645" spans="19:20" ht="15.75" customHeight="1" x14ac:dyDescent="0.2">
      <c r="S645" s="166"/>
      <c r="T645" s="166"/>
    </row>
    <row r="646" spans="19:20" ht="15.75" customHeight="1" x14ac:dyDescent="0.2">
      <c r="S646" s="166"/>
      <c r="T646" s="166"/>
    </row>
    <row r="647" spans="19:20" ht="15.75" customHeight="1" x14ac:dyDescent="0.2">
      <c r="S647" s="166"/>
      <c r="T647" s="166"/>
    </row>
    <row r="648" spans="19:20" ht="15.75" customHeight="1" x14ac:dyDescent="0.2">
      <c r="S648" s="166"/>
      <c r="T648" s="166"/>
    </row>
    <row r="649" spans="19:20" ht="15.75" customHeight="1" x14ac:dyDescent="0.2">
      <c r="S649" s="166"/>
      <c r="T649" s="166"/>
    </row>
    <row r="650" spans="19:20" ht="15.75" customHeight="1" x14ac:dyDescent="0.2">
      <c r="S650" s="166"/>
      <c r="T650" s="166"/>
    </row>
    <row r="651" spans="19:20" ht="15.75" customHeight="1" x14ac:dyDescent="0.2">
      <c r="S651" s="166"/>
      <c r="T651" s="166"/>
    </row>
    <row r="652" spans="19:20" ht="15.75" customHeight="1" x14ac:dyDescent="0.2">
      <c r="S652" s="166"/>
      <c r="T652" s="166"/>
    </row>
    <row r="653" spans="19:20" ht="15.75" customHeight="1" x14ac:dyDescent="0.2">
      <c r="S653" s="166"/>
      <c r="T653" s="166"/>
    </row>
    <row r="654" spans="19:20" ht="15.75" customHeight="1" x14ac:dyDescent="0.2">
      <c r="S654" s="166"/>
      <c r="T654" s="166"/>
    </row>
    <row r="655" spans="19:20" ht="15.75" customHeight="1" x14ac:dyDescent="0.2">
      <c r="S655" s="166"/>
      <c r="T655" s="166"/>
    </row>
    <row r="656" spans="19:20" ht="15.75" customHeight="1" x14ac:dyDescent="0.2">
      <c r="S656" s="166"/>
      <c r="T656" s="166"/>
    </row>
    <row r="657" spans="19:20" ht="15.75" customHeight="1" x14ac:dyDescent="0.2">
      <c r="S657" s="166"/>
      <c r="T657" s="166"/>
    </row>
    <row r="658" spans="19:20" ht="15.75" customHeight="1" x14ac:dyDescent="0.2">
      <c r="S658" s="166"/>
      <c r="T658" s="166"/>
    </row>
    <row r="659" spans="19:20" ht="15.75" customHeight="1" x14ac:dyDescent="0.2">
      <c r="S659" s="166"/>
      <c r="T659" s="166"/>
    </row>
    <row r="660" spans="19:20" ht="15.75" customHeight="1" x14ac:dyDescent="0.2">
      <c r="S660" s="166"/>
      <c r="T660" s="166"/>
    </row>
    <row r="661" spans="19:20" ht="15.75" customHeight="1" x14ac:dyDescent="0.2">
      <c r="S661" s="166"/>
      <c r="T661" s="166"/>
    </row>
    <row r="662" spans="19:20" ht="15.75" customHeight="1" x14ac:dyDescent="0.2">
      <c r="S662" s="166"/>
      <c r="T662" s="166"/>
    </row>
    <row r="663" spans="19:20" ht="15.75" customHeight="1" x14ac:dyDescent="0.2">
      <c r="S663" s="166"/>
      <c r="T663" s="166"/>
    </row>
    <row r="664" spans="19:20" ht="15.75" customHeight="1" x14ac:dyDescent="0.2">
      <c r="S664" s="166"/>
      <c r="T664" s="166"/>
    </row>
    <row r="665" spans="19:20" ht="15.75" customHeight="1" x14ac:dyDescent="0.2">
      <c r="S665" s="166"/>
      <c r="T665" s="166"/>
    </row>
    <row r="666" spans="19:20" ht="15.75" customHeight="1" x14ac:dyDescent="0.2">
      <c r="S666" s="166"/>
      <c r="T666" s="166"/>
    </row>
    <row r="667" spans="19:20" ht="15.75" customHeight="1" x14ac:dyDescent="0.2">
      <c r="S667" s="166"/>
      <c r="T667" s="166"/>
    </row>
    <row r="668" spans="19:20" ht="15.75" customHeight="1" x14ac:dyDescent="0.2">
      <c r="S668" s="166"/>
      <c r="T668" s="166"/>
    </row>
    <row r="669" spans="19:20" ht="15.75" customHeight="1" x14ac:dyDescent="0.2">
      <c r="S669" s="166"/>
      <c r="T669" s="166"/>
    </row>
    <row r="670" spans="19:20" ht="15.75" customHeight="1" x14ac:dyDescent="0.2">
      <c r="S670" s="166"/>
      <c r="T670" s="166"/>
    </row>
    <row r="671" spans="19:20" ht="15.75" customHeight="1" x14ac:dyDescent="0.2">
      <c r="S671" s="166"/>
      <c r="T671" s="166"/>
    </row>
    <row r="672" spans="19:20" ht="15.75" customHeight="1" x14ac:dyDescent="0.2">
      <c r="S672" s="166"/>
      <c r="T672" s="166"/>
    </row>
    <row r="673" spans="19:20" ht="15.75" customHeight="1" x14ac:dyDescent="0.2">
      <c r="S673" s="166"/>
      <c r="T673" s="166"/>
    </row>
    <row r="674" spans="19:20" ht="15.75" customHeight="1" x14ac:dyDescent="0.2">
      <c r="S674" s="166"/>
      <c r="T674" s="166"/>
    </row>
    <row r="675" spans="19:20" ht="15.75" customHeight="1" x14ac:dyDescent="0.2">
      <c r="S675" s="166"/>
      <c r="T675" s="166"/>
    </row>
    <row r="676" spans="19:20" ht="15.75" customHeight="1" x14ac:dyDescent="0.2">
      <c r="S676" s="166"/>
      <c r="T676" s="166"/>
    </row>
    <row r="677" spans="19:20" ht="15.75" customHeight="1" x14ac:dyDescent="0.2">
      <c r="S677" s="166"/>
      <c r="T677" s="166"/>
    </row>
    <row r="678" spans="19:20" ht="15.75" customHeight="1" x14ac:dyDescent="0.2">
      <c r="S678" s="166"/>
      <c r="T678" s="166"/>
    </row>
    <row r="679" spans="19:20" ht="15.75" customHeight="1" x14ac:dyDescent="0.2">
      <c r="S679" s="166"/>
      <c r="T679" s="166"/>
    </row>
    <row r="680" spans="19:20" ht="15.75" customHeight="1" x14ac:dyDescent="0.2">
      <c r="S680" s="166"/>
      <c r="T680" s="166"/>
    </row>
    <row r="681" spans="19:20" ht="15.75" customHeight="1" x14ac:dyDescent="0.2">
      <c r="S681" s="166"/>
      <c r="T681" s="166"/>
    </row>
    <row r="682" spans="19:20" ht="15.75" customHeight="1" x14ac:dyDescent="0.2">
      <c r="S682" s="166"/>
      <c r="T682" s="166"/>
    </row>
    <row r="683" spans="19:20" ht="15.75" customHeight="1" x14ac:dyDescent="0.2">
      <c r="S683" s="166"/>
      <c r="T683" s="166"/>
    </row>
    <row r="684" spans="19:20" ht="15.75" customHeight="1" x14ac:dyDescent="0.2">
      <c r="S684" s="166"/>
      <c r="T684" s="166"/>
    </row>
    <row r="685" spans="19:20" ht="15.75" customHeight="1" x14ac:dyDescent="0.2">
      <c r="S685" s="166"/>
      <c r="T685" s="166"/>
    </row>
    <row r="686" spans="19:20" ht="15.75" customHeight="1" x14ac:dyDescent="0.2">
      <c r="S686" s="166"/>
      <c r="T686" s="166"/>
    </row>
    <row r="687" spans="19:20" ht="15.75" customHeight="1" x14ac:dyDescent="0.2">
      <c r="S687" s="166"/>
      <c r="T687" s="166"/>
    </row>
    <row r="688" spans="19:20" ht="15.75" customHeight="1" x14ac:dyDescent="0.2">
      <c r="S688" s="166"/>
      <c r="T688" s="166"/>
    </row>
    <row r="689" spans="19:20" ht="15.75" customHeight="1" x14ac:dyDescent="0.2">
      <c r="S689" s="166"/>
      <c r="T689" s="166"/>
    </row>
    <row r="690" spans="19:20" ht="15.75" customHeight="1" x14ac:dyDescent="0.2">
      <c r="S690" s="166"/>
      <c r="T690" s="166"/>
    </row>
    <row r="691" spans="19:20" ht="15.75" customHeight="1" x14ac:dyDescent="0.2">
      <c r="S691" s="166"/>
      <c r="T691" s="166"/>
    </row>
    <row r="692" spans="19:20" ht="15.75" customHeight="1" x14ac:dyDescent="0.2">
      <c r="S692" s="166"/>
      <c r="T692" s="166"/>
    </row>
    <row r="693" spans="19:20" ht="15.75" customHeight="1" x14ac:dyDescent="0.2">
      <c r="S693" s="166"/>
      <c r="T693" s="166"/>
    </row>
    <row r="694" spans="19:20" ht="15.75" customHeight="1" x14ac:dyDescent="0.2">
      <c r="S694" s="166"/>
      <c r="T694" s="166"/>
    </row>
    <row r="695" spans="19:20" ht="15.75" customHeight="1" x14ac:dyDescent="0.2">
      <c r="S695" s="166"/>
      <c r="T695" s="166"/>
    </row>
    <row r="696" spans="19:20" ht="15.75" customHeight="1" x14ac:dyDescent="0.2">
      <c r="S696" s="166"/>
      <c r="T696" s="166"/>
    </row>
    <row r="697" spans="19:20" ht="15.75" customHeight="1" x14ac:dyDescent="0.2">
      <c r="S697" s="166"/>
      <c r="T697" s="166"/>
    </row>
    <row r="698" spans="19:20" ht="15.75" customHeight="1" x14ac:dyDescent="0.2">
      <c r="S698" s="166"/>
      <c r="T698" s="166"/>
    </row>
    <row r="699" spans="19:20" ht="15.75" customHeight="1" x14ac:dyDescent="0.2">
      <c r="S699" s="166"/>
      <c r="T699" s="166"/>
    </row>
    <row r="700" spans="19:20" ht="15.75" customHeight="1" x14ac:dyDescent="0.2">
      <c r="S700" s="166"/>
      <c r="T700" s="166"/>
    </row>
    <row r="701" spans="19:20" ht="15.75" customHeight="1" x14ac:dyDescent="0.2">
      <c r="S701" s="166"/>
      <c r="T701" s="166"/>
    </row>
    <row r="702" spans="19:20" ht="15.75" customHeight="1" x14ac:dyDescent="0.2">
      <c r="S702" s="166"/>
      <c r="T702" s="166"/>
    </row>
    <row r="703" spans="19:20" ht="15.75" customHeight="1" x14ac:dyDescent="0.2">
      <c r="S703" s="166"/>
      <c r="T703" s="166"/>
    </row>
    <row r="704" spans="19:20" ht="15.75" customHeight="1" x14ac:dyDescent="0.2">
      <c r="S704" s="166"/>
      <c r="T704" s="166"/>
    </row>
    <row r="705" spans="19:20" ht="15.75" customHeight="1" x14ac:dyDescent="0.2">
      <c r="S705" s="166"/>
      <c r="T705" s="166"/>
    </row>
    <row r="706" spans="19:20" ht="15.75" customHeight="1" x14ac:dyDescent="0.2">
      <c r="S706" s="166"/>
      <c r="T706" s="166"/>
    </row>
    <row r="707" spans="19:20" ht="15.75" customHeight="1" x14ac:dyDescent="0.2">
      <c r="S707" s="166"/>
      <c r="T707" s="166"/>
    </row>
    <row r="708" spans="19:20" ht="15.75" customHeight="1" x14ac:dyDescent="0.2">
      <c r="S708" s="166"/>
      <c r="T708" s="166"/>
    </row>
    <row r="709" spans="19:20" ht="15.75" customHeight="1" x14ac:dyDescent="0.2">
      <c r="S709" s="166"/>
      <c r="T709" s="166"/>
    </row>
    <row r="710" spans="19:20" ht="15.75" customHeight="1" x14ac:dyDescent="0.2">
      <c r="S710" s="166"/>
      <c r="T710" s="166"/>
    </row>
    <row r="711" spans="19:20" ht="15.75" customHeight="1" x14ac:dyDescent="0.2">
      <c r="S711" s="166"/>
      <c r="T711" s="166"/>
    </row>
    <row r="712" spans="19:20" ht="15.75" customHeight="1" x14ac:dyDescent="0.2">
      <c r="S712" s="166"/>
      <c r="T712" s="166"/>
    </row>
    <row r="713" spans="19:20" ht="15.75" customHeight="1" x14ac:dyDescent="0.2">
      <c r="S713" s="166"/>
      <c r="T713" s="166"/>
    </row>
    <row r="714" spans="19:20" ht="15.75" customHeight="1" x14ac:dyDescent="0.2">
      <c r="S714" s="166"/>
      <c r="T714" s="166"/>
    </row>
    <row r="715" spans="19:20" ht="15.75" customHeight="1" x14ac:dyDescent="0.2">
      <c r="S715" s="166"/>
      <c r="T715" s="166"/>
    </row>
    <row r="716" spans="19:20" ht="15.75" customHeight="1" x14ac:dyDescent="0.2">
      <c r="S716" s="166"/>
      <c r="T716" s="166"/>
    </row>
    <row r="717" spans="19:20" ht="15.75" customHeight="1" x14ac:dyDescent="0.2">
      <c r="S717" s="166"/>
      <c r="T717" s="166"/>
    </row>
    <row r="718" spans="19:20" ht="15.75" customHeight="1" x14ac:dyDescent="0.2">
      <c r="S718" s="166"/>
      <c r="T718" s="166"/>
    </row>
    <row r="719" spans="19:20" ht="15.75" customHeight="1" x14ac:dyDescent="0.2">
      <c r="S719" s="166"/>
      <c r="T719" s="166"/>
    </row>
    <row r="720" spans="19:20" ht="15.75" customHeight="1" x14ac:dyDescent="0.2">
      <c r="S720" s="166"/>
      <c r="T720" s="166"/>
    </row>
    <row r="721" spans="19:20" ht="15.75" customHeight="1" x14ac:dyDescent="0.2">
      <c r="S721" s="166"/>
      <c r="T721" s="166"/>
    </row>
    <row r="722" spans="19:20" ht="15.75" customHeight="1" x14ac:dyDescent="0.2">
      <c r="S722" s="166"/>
      <c r="T722" s="166"/>
    </row>
    <row r="723" spans="19:20" ht="15.75" customHeight="1" x14ac:dyDescent="0.2">
      <c r="S723" s="166"/>
      <c r="T723" s="166"/>
    </row>
    <row r="724" spans="19:20" ht="15.75" customHeight="1" x14ac:dyDescent="0.2">
      <c r="S724" s="166"/>
      <c r="T724" s="166"/>
    </row>
    <row r="725" spans="19:20" ht="15.75" customHeight="1" x14ac:dyDescent="0.2">
      <c r="S725" s="166"/>
      <c r="T725" s="166"/>
    </row>
    <row r="726" spans="19:20" ht="15.75" customHeight="1" x14ac:dyDescent="0.2">
      <c r="S726" s="166"/>
      <c r="T726" s="166"/>
    </row>
    <row r="727" spans="19:20" ht="15.75" customHeight="1" x14ac:dyDescent="0.2">
      <c r="S727" s="166"/>
      <c r="T727" s="166"/>
    </row>
    <row r="728" spans="19:20" ht="15.75" customHeight="1" x14ac:dyDescent="0.2">
      <c r="S728" s="166"/>
      <c r="T728" s="166"/>
    </row>
    <row r="729" spans="19:20" ht="15.75" customHeight="1" x14ac:dyDescent="0.2">
      <c r="S729" s="166"/>
      <c r="T729" s="166"/>
    </row>
    <row r="730" spans="19:20" ht="15.75" customHeight="1" x14ac:dyDescent="0.2">
      <c r="S730" s="166"/>
      <c r="T730" s="166"/>
    </row>
    <row r="731" spans="19:20" ht="15.75" customHeight="1" x14ac:dyDescent="0.2">
      <c r="S731" s="166"/>
      <c r="T731" s="166"/>
    </row>
    <row r="732" spans="19:20" ht="15.75" customHeight="1" x14ac:dyDescent="0.2">
      <c r="S732" s="166"/>
      <c r="T732" s="166"/>
    </row>
    <row r="733" spans="19:20" ht="15.75" customHeight="1" x14ac:dyDescent="0.2">
      <c r="S733" s="166"/>
      <c r="T733" s="166"/>
    </row>
    <row r="734" spans="19:20" ht="15.75" customHeight="1" x14ac:dyDescent="0.2">
      <c r="S734" s="166"/>
      <c r="T734" s="166"/>
    </row>
    <row r="735" spans="19:20" ht="15.75" customHeight="1" x14ac:dyDescent="0.2">
      <c r="S735" s="166"/>
      <c r="T735" s="166"/>
    </row>
    <row r="736" spans="19:20" ht="15.75" customHeight="1" x14ac:dyDescent="0.2">
      <c r="S736" s="166"/>
      <c r="T736" s="166"/>
    </row>
    <row r="737" spans="19:20" ht="15.75" customHeight="1" x14ac:dyDescent="0.2">
      <c r="S737" s="166"/>
      <c r="T737" s="166"/>
    </row>
    <row r="738" spans="19:20" ht="15.75" customHeight="1" x14ac:dyDescent="0.2">
      <c r="S738" s="166"/>
      <c r="T738" s="166"/>
    </row>
    <row r="739" spans="19:20" ht="15.75" customHeight="1" x14ac:dyDescent="0.2">
      <c r="S739" s="166"/>
      <c r="T739" s="166"/>
    </row>
    <row r="740" spans="19:20" ht="15.75" customHeight="1" x14ac:dyDescent="0.2">
      <c r="S740" s="166"/>
      <c r="T740" s="166"/>
    </row>
    <row r="741" spans="19:20" ht="15.75" customHeight="1" x14ac:dyDescent="0.2">
      <c r="S741" s="166"/>
      <c r="T741" s="166"/>
    </row>
    <row r="742" spans="19:20" ht="15.75" customHeight="1" x14ac:dyDescent="0.2">
      <c r="S742" s="166"/>
      <c r="T742" s="166"/>
    </row>
    <row r="743" spans="19:20" ht="15.75" customHeight="1" x14ac:dyDescent="0.2">
      <c r="S743" s="166"/>
      <c r="T743" s="166"/>
    </row>
    <row r="744" spans="19:20" ht="15.75" customHeight="1" x14ac:dyDescent="0.2">
      <c r="S744" s="166"/>
      <c r="T744" s="166"/>
    </row>
    <row r="745" spans="19:20" ht="15.75" customHeight="1" x14ac:dyDescent="0.2">
      <c r="S745" s="166"/>
      <c r="T745" s="166"/>
    </row>
    <row r="746" spans="19:20" ht="15.75" customHeight="1" x14ac:dyDescent="0.2">
      <c r="S746" s="166"/>
      <c r="T746" s="166"/>
    </row>
    <row r="747" spans="19:20" ht="15.75" customHeight="1" x14ac:dyDescent="0.2">
      <c r="S747" s="166"/>
      <c r="T747" s="166"/>
    </row>
    <row r="748" spans="19:20" ht="15.75" customHeight="1" x14ac:dyDescent="0.2">
      <c r="S748" s="166"/>
      <c r="T748" s="166"/>
    </row>
    <row r="749" spans="19:20" ht="15.75" customHeight="1" x14ac:dyDescent="0.2">
      <c r="S749" s="166"/>
      <c r="T749" s="166"/>
    </row>
    <row r="750" spans="19:20" ht="15.75" customHeight="1" x14ac:dyDescent="0.2">
      <c r="S750" s="166"/>
      <c r="T750" s="166"/>
    </row>
    <row r="751" spans="19:20" ht="15.75" customHeight="1" x14ac:dyDescent="0.2">
      <c r="S751" s="166"/>
      <c r="T751" s="166"/>
    </row>
    <row r="752" spans="19:20" ht="15.75" customHeight="1" x14ac:dyDescent="0.2">
      <c r="S752" s="166"/>
      <c r="T752" s="166"/>
    </row>
    <row r="753" spans="19:20" ht="15.75" customHeight="1" x14ac:dyDescent="0.2">
      <c r="S753" s="166"/>
      <c r="T753" s="166"/>
    </row>
    <row r="754" spans="19:20" ht="15.75" customHeight="1" x14ac:dyDescent="0.2">
      <c r="S754" s="166"/>
      <c r="T754" s="166"/>
    </row>
    <row r="755" spans="19:20" ht="15.75" customHeight="1" x14ac:dyDescent="0.2">
      <c r="S755" s="166"/>
      <c r="T755" s="166"/>
    </row>
    <row r="756" spans="19:20" ht="15.75" customHeight="1" x14ac:dyDescent="0.2">
      <c r="S756" s="166"/>
      <c r="T756" s="166"/>
    </row>
    <row r="757" spans="19:20" ht="15.75" customHeight="1" x14ac:dyDescent="0.2">
      <c r="S757" s="166"/>
      <c r="T757" s="166"/>
    </row>
    <row r="758" spans="19:20" ht="15.75" customHeight="1" x14ac:dyDescent="0.2">
      <c r="S758" s="166"/>
      <c r="T758" s="166"/>
    </row>
    <row r="759" spans="19:20" ht="15.75" customHeight="1" x14ac:dyDescent="0.2">
      <c r="S759" s="166"/>
      <c r="T759" s="166"/>
    </row>
    <row r="760" spans="19:20" ht="15.75" customHeight="1" x14ac:dyDescent="0.2">
      <c r="S760" s="166"/>
      <c r="T760" s="166"/>
    </row>
    <row r="761" spans="19:20" ht="15.75" customHeight="1" x14ac:dyDescent="0.2">
      <c r="S761" s="166"/>
      <c r="T761" s="166"/>
    </row>
    <row r="762" spans="19:20" ht="15.75" customHeight="1" x14ac:dyDescent="0.2">
      <c r="S762" s="166"/>
      <c r="T762" s="166"/>
    </row>
    <row r="763" spans="19:20" ht="15.75" customHeight="1" x14ac:dyDescent="0.2">
      <c r="S763" s="166"/>
      <c r="T763" s="166"/>
    </row>
    <row r="764" spans="19:20" ht="15.75" customHeight="1" x14ac:dyDescent="0.2">
      <c r="S764" s="166"/>
      <c r="T764" s="166"/>
    </row>
    <row r="765" spans="19:20" ht="15.75" customHeight="1" x14ac:dyDescent="0.2">
      <c r="S765" s="166"/>
      <c r="T765" s="166"/>
    </row>
    <row r="766" spans="19:20" ht="15.75" customHeight="1" x14ac:dyDescent="0.2">
      <c r="S766" s="166"/>
      <c r="T766" s="166"/>
    </row>
    <row r="767" spans="19:20" ht="15.75" customHeight="1" x14ac:dyDescent="0.2">
      <c r="S767" s="166"/>
      <c r="T767" s="166"/>
    </row>
    <row r="768" spans="19:20" ht="15.75" customHeight="1" x14ac:dyDescent="0.2">
      <c r="S768" s="166"/>
      <c r="T768" s="166"/>
    </row>
    <row r="769" spans="19:20" ht="15.75" customHeight="1" x14ac:dyDescent="0.2">
      <c r="S769" s="166"/>
      <c r="T769" s="166"/>
    </row>
    <row r="770" spans="19:20" ht="15.75" customHeight="1" x14ac:dyDescent="0.2">
      <c r="S770" s="166"/>
      <c r="T770" s="166"/>
    </row>
    <row r="771" spans="19:20" ht="15.75" customHeight="1" x14ac:dyDescent="0.2">
      <c r="S771" s="166"/>
      <c r="T771" s="166"/>
    </row>
    <row r="772" spans="19:20" ht="15.75" customHeight="1" x14ac:dyDescent="0.2">
      <c r="S772" s="166"/>
      <c r="T772" s="166"/>
    </row>
    <row r="773" spans="19:20" ht="15.75" customHeight="1" x14ac:dyDescent="0.2">
      <c r="S773" s="166"/>
      <c r="T773" s="166"/>
    </row>
    <row r="774" spans="19:20" ht="15.75" customHeight="1" x14ac:dyDescent="0.2">
      <c r="S774" s="166"/>
      <c r="T774" s="166"/>
    </row>
    <row r="775" spans="19:20" ht="15.75" customHeight="1" x14ac:dyDescent="0.2">
      <c r="S775" s="166"/>
      <c r="T775" s="166"/>
    </row>
    <row r="776" spans="19:20" ht="15.75" customHeight="1" x14ac:dyDescent="0.2">
      <c r="S776" s="166"/>
      <c r="T776" s="166"/>
    </row>
    <row r="777" spans="19:20" ht="15.75" customHeight="1" x14ac:dyDescent="0.2">
      <c r="S777" s="166"/>
      <c r="T777" s="166"/>
    </row>
    <row r="778" spans="19:20" ht="15.75" customHeight="1" x14ac:dyDescent="0.2">
      <c r="S778" s="166"/>
      <c r="T778" s="166"/>
    </row>
    <row r="779" spans="19:20" ht="15.75" customHeight="1" x14ac:dyDescent="0.2">
      <c r="S779" s="166"/>
      <c r="T779" s="166"/>
    </row>
    <row r="780" spans="19:20" ht="15.75" customHeight="1" x14ac:dyDescent="0.2">
      <c r="S780" s="166"/>
      <c r="T780" s="166"/>
    </row>
    <row r="781" spans="19:20" ht="15.75" customHeight="1" x14ac:dyDescent="0.2">
      <c r="S781" s="166"/>
      <c r="T781" s="166"/>
    </row>
    <row r="782" spans="19:20" ht="15.75" customHeight="1" x14ac:dyDescent="0.2">
      <c r="S782" s="166"/>
      <c r="T782" s="166"/>
    </row>
    <row r="783" spans="19:20" ht="15.75" customHeight="1" x14ac:dyDescent="0.2">
      <c r="S783" s="166"/>
      <c r="T783" s="166"/>
    </row>
    <row r="784" spans="19:20" ht="15.75" customHeight="1" x14ac:dyDescent="0.2">
      <c r="S784" s="166"/>
      <c r="T784" s="166"/>
    </row>
    <row r="785" spans="19:20" ht="15.75" customHeight="1" x14ac:dyDescent="0.2">
      <c r="S785" s="166"/>
      <c r="T785" s="166"/>
    </row>
    <row r="786" spans="19:20" ht="15.75" customHeight="1" x14ac:dyDescent="0.2">
      <c r="S786" s="166"/>
      <c r="T786" s="166"/>
    </row>
    <row r="787" spans="19:20" ht="15.75" customHeight="1" x14ac:dyDescent="0.2">
      <c r="S787" s="166"/>
      <c r="T787" s="166"/>
    </row>
    <row r="788" spans="19:20" ht="15.75" customHeight="1" x14ac:dyDescent="0.2">
      <c r="S788" s="166"/>
      <c r="T788" s="166"/>
    </row>
    <row r="789" spans="19:20" ht="15.75" customHeight="1" x14ac:dyDescent="0.2">
      <c r="S789" s="166"/>
      <c r="T789" s="166"/>
    </row>
    <row r="790" spans="19:20" ht="15.75" customHeight="1" x14ac:dyDescent="0.2">
      <c r="S790" s="166"/>
      <c r="T790" s="166"/>
    </row>
    <row r="791" spans="19:20" ht="15.75" customHeight="1" x14ac:dyDescent="0.2">
      <c r="S791" s="166"/>
      <c r="T791" s="166"/>
    </row>
    <row r="792" spans="19:20" ht="15.75" customHeight="1" x14ac:dyDescent="0.2">
      <c r="S792" s="166"/>
      <c r="T792" s="166"/>
    </row>
    <row r="793" spans="19:20" ht="15.75" customHeight="1" x14ac:dyDescent="0.2">
      <c r="S793" s="166"/>
      <c r="T793" s="166"/>
    </row>
    <row r="794" spans="19:20" ht="15.75" customHeight="1" x14ac:dyDescent="0.2">
      <c r="S794" s="166"/>
      <c r="T794" s="166"/>
    </row>
    <row r="795" spans="19:20" ht="15.75" customHeight="1" x14ac:dyDescent="0.2">
      <c r="S795" s="166"/>
      <c r="T795" s="166"/>
    </row>
    <row r="796" spans="19:20" ht="15.75" customHeight="1" x14ac:dyDescent="0.2">
      <c r="S796" s="166"/>
      <c r="T796" s="166"/>
    </row>
    <row r="797" spans="19:20" ht="15.75" customHeight="1" x14ac:dyDescent="0.2">
      <c r="S797" s="166"/>
      <c r="T797" s="166"/>
    </row>
    <row r="798" spans="19:20" ht="15.75" customHeight="1" x14ac:dyDescent="0.2">
      <c r="S798" s="166"/>
      <c r="T798" s="166"/>
    </row>
    <row r="799" spans="19:20" ht="15.75" customHeight="1" x14ac:dyDescent="0.2">
      <c r="S799" s="166"/>
      <c r="T799" s="166"/>
    </row>
    <row r="800" spans="19:20" ht="15.75" customHeight="1" x14ac:dyDescent="0.2">
      <c r="S800" s="166"/>
      <c r="T800" s="166"/>
    </row>
    <row r="801" spans="19:20" ht="15.75" customHeight="1" x14ac:dyDescent="0.2">
      <c r="S801" s="166"/>
      <c r="T801" s="166"/>
    </row>
    <row r="802" spans="19:20" ht="15.75" customHeight="1" x14ac:dyDescent="0.2">
      <c r="S802" s="166"/>
      <c r="T802" s="166"/>
    </row>
    <row r="803" spans="19:20" ht="15.75" customHeight="1" x14ac:dyDescent="0.2">
      <c r="S803" s="166"/>
      <c r="T803" s="166"/>
    </row>
    <row r="804" spans="19:20" ht="15.75" customHeight="1" x14ac:dyDescent="0.2">
      <c r="S804" s="166"/>
      <c r="T804" s="166"/>
    </row>
    <row r="805" spans="19:20" ht="15.75" customHeight="1" x14ac:dyDescent="0.2">
      <c r="S805" s="166"/>
      <c r="T805" s="166"/>
    </row>
    <row r="806" spans="19:20" ht="15.75" customHeight="1" x14ac:dyDescent="0.2">
      <c r="S806" s="166"/>
      <c r="T806" s="166"/>
    </row>
    <row r="807" spans="19:20" ht="15.75" customHeight="1" x14ac:dyDescent="0.2">
      <c r="S807" s="166"/>
      <c r="T807" s="166"/>
    </row>
    <row r="808" spans="19:20" ht="15.75" customHeight="1" x14ac:dyDescent="0.2">
      <c r="S808" s="166"/>
      <c r="T808" s="166"/>
    </row>
    <row r="809" spans="19:20" ht="15.75" customHeight="1" x14ac:dyDescent="0.2">
      <c r="S809" s="166"/>
      <c r="T809" s="166"/>
    </row>
    <row r="810" spans="19:20" ht="15.75" customHeight="1" x14ac:dyDescent="0.2">
      <c r="S810" s="166"/>
      <c r="T810" s="166"/>
    </row>
    <row r="811" spans="19:20" ht="15.75" customHeight="1" x14ac:dyDescent="0.2">
      <c r="S811" s="166"/>
      <c r="T811" s="166"/>
    </row>
    <row r="812" spans="19:20" ht="15.75" customHeight="1" x14ac:dyDescent="0.2">
      <c r="S812" s="166"/>
      <c r="T812" s="166"/>
    </row>
    <row r="813" spans="19:20" ht="15.75" customHeight="1" x14ac:dyDescent="0.2">
      <c r="S813" s="166"/>
      <c r="T813" s="166"/>
    </row>
    <row r="814" spans="19:20" ht="15.75" customHeight="1" x14ac:dyDescent="0.2">
      <c r="S814" s="166"/>
      <c r="T814" s="166"/>
    </row>
    <row r="815" spans="19:20" ht="15.75" customHeight="1" x14ac:dyDescent="0.2">
      <c r="S815" s="166"/>
      <c r="T815" s="166"/>
    </row>
    <row r="816" spans="19:20" ht="15.75" customHeight="1" x14ac:dyDescent="0.2">
      <c r="S816" s="166"/>
      <c r="T816" s="166"/>
    </row>
    <row r="817" spans="19:20" ht="15.75" customHeight="1" x14ac:dyDescent="0.2">
      <c r="S817" s="166"/>
      <c r="T817" s="166"/>
    </row>
    <row r="818" spans="19:20" ht="15.75" customHeight="1" x14ac:dyDescent="0.2">
      <c r="S818" s="166"/>
      <c r="T818" s="166"/>
    </row>
    <row r="819" spans="19:20" ht="15.75" customHeight="1" x14ac:dyDescent="0.2">
      <c r="S819" s="166"/>
      <c r="T819" s="166"/>
    </row>
    <row r="820" spans="19:20" ht="15.75" customHeight="1" x14ac:dyDescent="0.2">
      <c r="S820" s="166"/>
      <c r="T820" s="166"/>
    </row>
    <row r="821" spans="19:20" ht="15.75" customHeight="1" x14ac:dyDescent="0.2">
      <c r="S821" s="166"/>
      <c r="T821" s="166"/>
    </row>
    <row r="822" spans="19:20" ht="15.75" customHeight="1" x14ac:dyDescent="0.2">
      <c r="S822" s="166"/>
      <c r="T822" s="166"/>
    </row>
    <row r="823" spans="19:20" ht="15.75" customHeight="1" x14ac:dyDescent="0.2">
      <c r="S823" s="166"/>
      <c r="T823" s="166"/>
    </row>
    <row r="824" spans="19:20" ht="15.75" customHeight="1" x14ac:dyDescent="0.2">
      <c r="S824" s="166"/>
      <c r="T824" s="166"/>
    </row>
    <row r="825" spans="19:20" ht="15.75" customHeight="1" x14ac:dyDescent="0.2">
      <c r="S825" s="166"/>
      <c r="T825" s="166"/>
    </row>
    <row r="826" spans="19:20" ht="15.75" customHeight="1" x14ac:dyDescent="0.2">
      <c r="S826" s="166"/>
      <c r="T826" s="166"/>
    </row>
    <row r="827" spans="19:20" ht="15.75" customHeight="1" x14ac:dyDescent="0.2">
      <c r="S827" s="166"/>
      <c r="T827" s="166"/>
    </row>
    <row r="828" spans="19:20" ht="15.75" customHeight="1" x14ac:dyDescent="0.2">
      <c r="S828" s="166"/>
      <c r="T828" s="166"/>
    </row>
    <row r="829" spans="19:20" ht="15.75" customHeight="1" x14ac:dyDescent="0.2">
      <c r="S829" s="166"/>
      <c r="T829" s="166"/>
    </row>
    <row r="830" spans="19:20" ht="15.75" customHeight="1" x14ac:dyDescent="0.2">
      <c r="S830" s="166"/>
      <c r="T830" s="166"/>
    </row>
    <row r="831" spans="19:20" ht="15.75" customHeight="1" x14ac:dyDescent="0.2">
      <c r="S831" s="166"/>
      <c r="T831" s="166"/>
    </row>
    <row r="832" spans="19:20" ht="15.75" customHeight="1" x14ac:dyDescent="0.2">
      <c r="S832" s="166"/>
      <c r="T832" s="166"/>
    </row>
    <row r="833" spans="19:20" ht="15.75" customHeight="1" x14ac:dyDescent="0.2">
      <c r="S833" s="166"/>
      <c r="T833" s="166"/>
    </row>
    <row r="834" spans="19:20" ht="15.75" customHeight="1" x14ac:dyDescent="0.2">
      <c r="S834" s="166"/>
      <c r="T834" s="166"/>
    </row>
    <row r="835" spans="19:20" ht="15.75" customHeight="1" x14ac:dyDescent="0.2">
      <c r="S835" s="166"/>
      <c r="T835" s="166"/>
    </row>
    <row r="836" spans="19:20" ht="15.75" customHeight="1" x14ac:dyDescent="0.2">
      <c r="S836" s="166"/>
      <c r="T836" s="166"/>
    </row>
    <row r="837" spans="19:20" ht="15.75" customHeight="1" x14ac:dyDescent="0.2">
      <c r="S837" s="166"/>
      <c r="T837" s="166"/>
    </row>
    <row r="838" spans="19:20" ht="15.75" customHeight="1" x14ac:dyDescent="0.2">
      <c r="S838" s="166"/>
      <c r="T838" s="166"/>
    </row>
    <row r="839" spans="19:20" ht="15.75" customHeight="1" x14ac:dyDescent="0.2">
      <c r="S839" s="166"/>
      <c r="T839" s="166"/>
    </row>
    <row r="840" spans="19:20" ht="15.75" customHeight="1" x14ac:dyDescent="0.2">
      <c r="S840" s="166"/>
      <c r="T840" s="166"/>
    </row>
    <row r="841" spans="19:20" ht="15.75" customHeight="1" x14ac:dyDescent="0.2">
      <c r="S841" s="166"/>
      <c r="T841" s="166"/>
    </row>
    <row r="842" spans="19:20" ht="15.75" customHeight="1" x14ac:dyDescent="0.2">
      <c r="S842" s="166"/>
      <c r="T842" s="166"/>
    </row>
    <row r="843" spans="19:20" ht="15.75" customHeight="1" x14ac:dyDescent="0.2">
      <c r="S843" s="166"/>
      <c r="T843" s="166"/>
    </row>
    <row r="844" spans="19:20" ht="15.75" customHeight="1" x14ac:dyDescent="0.2">
      <c r="S844" s="166"/>
      <c r="T844" s="166"/>
    </row>
    <row r="845" spans="19:20" ht="15.75" customHeight="1" x14ac:dyDescent="0.2">
      <c r="S845" s="166"/>
      <c r="T845" s="166"/>
    </row>
    <row r="846" spans="19:20" ht="15.75" customHeight="1" x14ac:dyDescent="0.2">
      <c r="S846" s="166"/>
      <c r="T846" s="166"/>
    </row>
    <row r="847" spans="19:20" ht="15.75" customHeight="1" x14ac:dyDescent="0.2">
      <c r="S847" s="166"/>
      <c r="T847" s="166"/>
    </row>
    <row r="848" spans="19:20" ht="15.75" customHeight="1" x14ac:dyDescent="0.2">
      <c r="S848" s="166"/>
      <c r="T848" s="166"/>
    </row>
    <row r="849" spans="19:20" ht="15.75" customHeight="1" x14ac:dyDescent="0.2">
      <c r="S849" s="166"/>
      <c r="T849" s="166"/>
    </row>
    <row r="850" spans="19:20" ht="15.75" customHeight="1" x14ac:dyDescent="0.2">
      <c r="S850" s="166"/>
      <c r="T850" s="166"/>
    </row>
    <row r="851" spans="19:20" ht="15.75" customHeight="1" x14ac:dyDescent="0.2">
      <c r="S851" s="166"/>
      <c r="T851" s="166"/>
    </row>
    <row r="852" spans="19:20" ht="15.75" customHeight="1" x14ac:dyDescent="0.2">
      <c r="S852" s="166"/>
      <c r="T852" s="166"/>
    </row>
    <row r="853" spans="19:20" ht="15.75" customHeight="1" x14ac:dyDescent="0.2">
      <c r="S853" s="166"/>
      <c r="T853" s="166"/>
    </row>
    <row r="854" spans="19:20" ht="15.75" customHeight="1" x14ac:dyDescent="0.2">
      <c r="S854" s="166"/>
      <c r="T854" s="166"/>
    </row>
    <row r="855" spans="19:20" ht="15.75" customHeight="1" x14ac:dyDescent="0.2">
      <c r="S855" s="166"/>
      <c r="T855" s="166"/>
    </row>
    <row r="856" spans="19:20" ht="15.75" customHeight="1" x14ac:dyDescent="0.2">
      <c r="S856" s="166"/>
      <c r="T856" s="166"/>
    </row>
    <row r="857" spans="19:20" ht="15.75" customHeight="1" x14ac:dyDescent="0.2">
      <c r="S857" s="166"/>
      <c r="T857" s="166"/>
    </row>
    <row r="858" spans="19:20" ht="15.75" customHeight="1" x14ac:dyDescent="0.2">
      <c r="S858" s="166"/>
      <c r="T858" s="166"/>
    </row>
    <row r="859" spans="19:20" ht="15.75" customHeight="1" x14ac:dyDescent="0.2">
      <c r="S859" s="166"/>
      <c r="T859" s="166"/>
    </row>
    <row r="860" spans="19:20" ht="15.75" customHeight="1" x14ac:dyDescent="0.2">
      <c r="S860" s="166"/>
      <c r="T860" s="166"/>
    </row>
    <row r="861" spans="19:20" ht="15.75" customHeight="1" x14ac:dyDescent="0.2">
      <c r="S861" s="166"/>
      <c r="T861" s="166"/>
    </row>
    <row r="862" spans="19:20" ht="15.75" customHeight="1" x14ac:dyDescent="0.2">
      <c r="S862" s="166"/>
      <c r="T862" s="166"/>
    </row>
    <row r="863" spans="19:20" ht="15.75" customHeight="1" x14ac:dyDescent="0.2">
      <c r="S863" s="166"/>
      <c r="T863" s="166"/>
    </row>
    <row r="864" spans="19:20" ht="15.75" customHeight="1" x14ac:dyDescent="0.2">
      <c r="S864" s="166"/>
      <c r="T864" s="166"/>
    </row>
    <row r="865" spans="19:20" ht="15.75" customHeight="1" x14ac:dyDescent="0.2">
      <c r="S865" s="166"/>
      <c r="T865" s="166"/>
    </row>
    <row r="866" spans="19:20" ht="15.75" customHeight="1" x14ac:dyDescent="0.2">
      <c r="S866" s="166"/>
      <c r="T866" s="166"/>
    </row>
    <row r="867" spans="19:20" ht="15.75" customHeight="1" x14ac:dyDescent="0.2">
      <c r="S867" s="166"/>
      <c r="T867" s="166"/>
    </row>
    <row r="868" spans="19:20" ht="15.75" customHeight="1" x14ac:dyDescent="0.2">
      <c r="S868" s="166"/>
      <c r="T868" s="166"/>
    </row>
    <row r="869" spans="19:20" ht="15.75" customHeight="1" x14ac:dyDescent="0.2">
      <c r="S869" s="166"/>
      <c r="T869" s="166"/>
    </row>
    <row r="870" spans="19:20" ht="15.75" customHeight="1" x14ac:dyDescent="0.2">
      <c r="S870" s="166"/>
      <c r="T870" s="166"/>
    </row>
    <row r="871" spans="19:20" ht="15.75" customHeight="1" x14ac:dyDescent="0.2">
      <c r="S871" s="166"/>
      <c r="T871" s="166"/>
    </row>
    <row r="872" spans="19:20" ht="15.75" customHeight="1" x14ac:dyDescent="0.2">
      <c r="S872" s="166"/>
      <c r="T872" s="166"/>
    </row>
    <row r="873" spans="19:20" ht="15.75" customHeight="1" x14ac:dyDescent="0.2">
      <c r="S873" s="166"/>
      <c r="T873" s="166"/>
    </row>
    <row r="874" spans="19:20" ht="15.75" customHeight="1" x14ac:dyDescent="0.2">
      <c r="S874" s="166"/>
      <c r="T874" s="166"/>
    </row>
    <row r="875" spans="19:20" ht="15.75" customHeight="1" x14ac:dyDescent="0.2">
      <c r="S875" s="166"/>
      <c r="T875" s="166"/>
    </row>
    <row r="876" spans="19:20" ht="15.75" customHeight="1" x14ac:dyDescent="0.2">
      <c r="S876" s="166"/>
      <c r="T876" s="166"/>
    </row>
    <row r="877" spans="19:20" ht="15.75" customHeight="1" x14ac:dyDescent="0.2">
      <c r="S877" s="166"/>
      <c r="T877" s="166"/>
    </row>
    <row r="878" spans="19:20" ht="15.75" customHeight="1" x14ac:dyDescent="0.2">
      <c r="S878" s="166"/>
      <c r="T878" s="166"/>
    </row>
    <row r="879" spans="19:20" ht="15.75" customHeight="1" x14ac:dyDescent="0.2">
      <c r="S879" s="166"/>
      <c r="T879" s="166"/>
    </row>
    <row r="880" spans="19:20" ht="15.75" customHeight="1" x14ac:dyDescent="0.2">
      <c r="S880" s="166"/>
      <c r="T880" s="166"/>
    </row>
    <row r="881" spans="19:20" ht="15.75" customHeight="1" x14ac:dyDescent="0.2">
      <c r="S881" s="166"/>
      <c r="T881" s="166"/>
    </row>
    <row r="882" spans="19:20" ht="15.75" customHeight="1" x14ac:dyDescent="0.2">
      <c r="S882" s="166"/>
      <c r="T882" s="166"/>
    </row>
    <row r="883" spans="19:20" ht="15.75" customHeight="1" x14ac:dyDescent="0.2">
      <c r="S883" s="166"/>
      <c r="T883" s="166"/>
    </row>
    <row r="884" spans="19:20" ht="15.75" customHeight="1" x14ac:dyDescent="0.2">
      <c r="S884" s="166"/>
      <c r="T884" s="166"/>
    </row>
    <row r="885" spans="19:20" ht="15.75" customHeight="1" x14ac:dyDescent="0.2">
      <c r="S885" s="166"/>
      <c r="T885" s="166"/>
    </row>
    <row r="886" spans="19:20" ht="15.75" customHeight="1" x14ac:dyDescent="0.2">
      <c r="S886" s="166"/>
      <c r="T886" s="166"/>
    </row>
    <row r="887" spans="19:20" ht="15.75" customHeight="1" x14ac:dyDescent="0.2">
      <c r="S887" s="166"/>
      <c r="T887" s="166"/>
    </row>
    <row r="888" spans="19:20" ht="15.75" customHeight="1" x14ac:dyDescent="0.2">
      <c r="S888" s="166"/>
      <c r="T888" s="166"/>
    </row>
    <row r="889" spans="19:20" ht="15.75" customHeight="1" x14ac:dyDescent="0.2">
      <c r="S889" s="166"/>
      <c r="T889" s="166"/>
    </row>
    <row r="890" spans="19:20" ht="15.75" customHeight="1" x14ac:dyDescent="0.2">
      <c r="S890" s="166"/>
      <c r="T890" s="166"/>
    </row>
    <row r="891" spans="19:20" ht="15.75" customHeight="1" x14ac:dyDescent="0.2">
      <c r="S891" s="166"/>
      <c r="T891" s="166"/>
    </row>
    <row r="892" spans="19:20" ht="15.75" customHeight="1" x14ac:dyDescent="0.2">
      <c r="S892" s="166"/>
      <c r="T892" s="166"/>
    </row>
    <row r="893" spans="19:20" ht="15.75" customHeight="1" x14ac:dyDescent="0.2">
      <c r="S893" s="166"/>
      <c r="T893" s="166"/>
    </row>
    <row r="894" spans="19:20" ht="15.75" customHeight="1" x14ac:dyDescent="0.2">
      <c r="S894" s="166"/>
      <c r="T894" s="166"/>
    </row>
    <row r="895" spans="19:20" ht="15.75" customHeight="1" x14ac:dyDescent="0.2">
      <c r="S895" s="166"/>
      <c r="T895" s="166"/>
    </row>
    <row r="896" spans="19:20" ht="15.75" customHeight="1" x14ac:dyDescent="0.2">
      <c r="S896" s="166"/>
      <c r="T896" s="166"/>
    </row>
    <row r="897" spans="19:20" ht="15.75" customHeight="1" x14ac:dyDescent="0.2">
      <c r="S897" s="166"/>
      <c r="T897" s="166"/>
    </row>
    <row r="898" spans="19:20" ht="15.75" customHeight="1" x14ac:dyDescent="0.2">
      <c r="S898" s="166"/>
      <c r="T898" s="166"/>
    </row>
    <row r="899" spans="19:20" ht="15.75" customHeight="1" x14ac:dyDescent="0.2">
      <c r="S899" s="166"/>
      <c r="T899" s="166"/>
    </row>
    <row r="900" spans="19:20" ht="15.75" customHeight="1" x14ac:dyDescent="0.2">
      <c r="S900" s="166"/>
      <c r="T900" s="166"/>
    </row>
    <row r="901" spans="19:20" ht="15.75" customHeight="1" x14ac:dyDescent="0.2">
      <c r="S901" s="166"/>
      <c r="T901" s="166"/>
    </row>
    <row r="902" spans="19:20" ht="15.75" customHeight="1" x14ac:dyDescent="0.2">
      <c r="S902" s="166"/>
      <c r="T902" s="166"/>
    </row>
    <row r="903" spans="19:20" ht="15.75" customHeight="1" x14ac:dyDescent="0.2">
      <c r="S903" s="166"/>
      <c r="T903" s="166"/>
    </row>
    <row r="904" spans="19:20" ht="15.75" customHeight="1" x14ac:dyDescent="0.2">
      <c r="S904" s="166"/>
      <c r="T904" s="166"/>
    </row>
    <row r="905" spans="19:20" ht="15.75" customHeight="1" x14ac:dyDescent="0.2">
      <c r="S905" s="166"/>
      <c r="T905" s="166"/>
    </row>
    <row r="906" spans="19:20" ht="15.75" customHeight="1" x14ac:dyDescent="0.2">
      <c r="S906" s="166"/>
      <c r="T906" s="166"/>
    </row>
    <row r="907" spans="19:20" ht="15.75" customHeight="1" x14ac:dyDescent="0.2">
      <c r="S907" s="166"/>
      <c r="T907" s="166"/>
    </row>
    <row r="908" spans="19:20" ht="15.75" customHeight="1" x14ac:dyDescent="0.2">
      <c r="S908" s="166"/>
      <c r="T908" s="166"/>
    </row>
    <row r="909" spans="19:20" ht="15.75" customHeight="1" x14ac:dyDescent="0.2">
      <c r="S909" s="166"/>
      <c r="T909" s="166"/>
    </row>
    <row r="910" spans="19:20" ht="15.75" customHeight="1" x14ac:dyDescent="0.2">
      <c r="S910" s="166"/>
      <c r="T910" s="166"/>
    </row>
    <row r="911" spans="19:20" ht="15.75" customHeight="1" x14ac:dyDescent="0.2">
      <c r="S911" s="166"/>
      <c r="T911" s="166"/>
    </row>
    <row r="912" spans="19:20" ht="15.75" customHeight="1" x14ac:dyDescent="0.2">
      <c r="S912" s="166"/>
      <c r="T912" s="166"/>
    </row>
    <row r="913" spans="19:20" ht="15.75" customHeight="1" x14ac:dyDescent="0.2">
      <c r="S913" s="166"/>
      <c r="T913" s="166"/>
    </row>
    <row r="914" spans="19:20" ht="15.75" customHeight="1" x14ac:dyDescent="0.2">
      <c r="S914" s="166"/>
      <c r="T914" s="166"/>
    </row>
    <row r="915" spans="19:20" ht="15.75" customHeight="1" x14ac:dyDescent="0.2">
      <c r="S915" s="166"/>
      <c r="T915" s="166"/>
    </row>
    <row r="916" spans="19:20" ht="15.75" customHeight="1" x14ac:dyDescent="0.2">
      <c r="S916" s="166"/>
      <c r="T916" s="166"/>
    </row>
    <row r="917" spans="19:20" ht="15.75" customHeight="1" x14ac:dyDescent="0.2">
      <c r="S917" s="166"/>
      <c r="T917" s="166"/>
    </row>
    <row r="918" spans="19:20" ht="15.75" customHeight="1" x14ac:dyDescent="0.2">
      <c r="S918" s="166"/>
      <c r="T918" s="166"/>
    </row>
    <row r="919" spans="19:20" ht="15.75" customHeight="1" x14ac:dyDescent="0.2">
      <c r="S919" s="166"/>
      <c r="T919" s="166"/>
    </row>
    <row r="920" spans="19:20" ht="15.75" customHeight="1" x14ac:dyDescent="0.2">
      <c r="S920" s="166"/>
      <c r="T920" s="166"/>
    </row>
    <row r="921" spans="19:20" ht="15.75" customHeight="1" x14ac:dyDescent="0.2">
      <c r="S921" s="166"/>
      <c r="T921" s="166"/>
    </row>
    <row r="922" spans="19:20" ht="15.75" customHeight="1" x14ac:dyDescent="0.2">
      <c r="S922" s="166"/>
      <c r="T922" s="166"/>
    </row>
    <row r="923" spans="19:20" ht="15.75" customHeight="1" x14ac:dyDescent="0.2">
      <c r="S923" s="166"/>
      <c r="T923" s="166"/>
    </row>
    <row r="924" spans="19:20" ht="15.75" customHeight="1" x14ac:dyDescent="0.2">
      <c r="S924" s="166"/>
      <c r="T924" s="166"/>
    </row>
    <row r="925" spans="19:20" ht="15.75" customHeight="1" x14ac:dyDescent="0.2">
      <c r="S925" s="166"/>
      <c r="T925" s="166"/>
    </row>
    <row r="926" spans="19:20" ht="15.75" customHeight="1" x14ac:dyDescent="0.2">
      <c r="S926" s="166"/>
      <c r="T926" s="166"/>
    </row>
    <row r="927" spans="19:20" ht="15.75" customHeight="1" x14ac:dyDescent="0.2">
      <c r="S927" s="166"/>
      <c r="T927" s="166"/>
    </row>
    <row r="928" spans="19:20" ht="15.75" customHeight="1" x14ac:dyDescent="0.2">
      <c r="S928" s="166"/>
      <c r="T928" s="166"/>
    </row>
    <row r="929" spans="19:20" ht="15.75" customHeight="1" x14ac:dyDescent="0.2">
      <c r="S929" s="166"/>
      <c r="T929" s="166"/>
    </row>
    <row r="930" spans="19:20" ht="15.75" customHeight="1" x14ac:dyDescent="0.2">
      <c r="S930" s="166"/>
      <c r="T930" s="166"/>
    </row>
    <row r="931" spans="19:20" ht="15.75" customHeight="1" x14ac:dyDescent="0.2">
      <c r="S931" s="166"/>
      <c r="T931" s="166"/>
    </row>
    <row r="932" spans="19:20" ht="15.75" customHeight="1" x14ac:dyDescent="0.2">
      <c r="S932" s="166"/>
      <c r="T932" s="166"/>
    </row>
    <row r="933" spans="19:20" ht="15.75" customHeight="1" x14ac:dyDescent="0.2">
      <c r="S933" s="166"/>
      <c r="T933" s="166"/>
    </row>
    <row r="934" spans="19:20" ht="15.75" customHeight="1" x14ac:dyDescent="0.2">
      <c r="S934" s="166"/>
      <c r="T934" s="166"/>
    </row>
    <row r="935" spans="19:20" ht="15.75" customHeight="1" x14ac:dyDescent="0.2">
      <c r="S935" s="166"/>
      <c r="T935" s="166"/>
    </row>
    <row r="936" spans="19:20" ht="15.75" customHeight="1" x14ac:dyDescent="0.2">
      <c r="S936" s="166"/>
      <c r="T936" s="166"/>
    </row>
    <row r="937" spans="19:20" ht="15.75" customHeight="1" x14ac:dyDescent="0.2">
      <c r="S937" s="166"/>
      <c r="T937" s="166"/>
    </row>
    <row r="938" spans="19:20" ht="15.75" customHeight="1" x14ac:dyDescent="0.2">
      <c r="S938" s="166"/>
      <c r="T938" s="166"/>
    </row>
    <row r="939" spans="19:20" ht="15.75" customHeight="1" x14ac:dyDescent="0.2">
      <c r="S939" s="166"/>
      <c r="T939" s="166"/>
    </row>
    <row r="940" spans="19:20" ht="15.75" customHeight="1" x14ac:dyDescent="0.2">
      <c r="S940" s="166"/>
      <c r="T940" s="166"/>
    </row>
    <row r="941" spans="19:20" ht="15.75" customHeight="1" x14ac:dyDescent="0.2">
      <c r="S941" s="166"/>
      <c r="T941" s="166"/>
    </row>
    <row r="942" spans="19:20" ht="15.75" customHeight="1" x14ac:dyDescent="0.2">
      <c r="S942" s="166"/>
      <c r="T942" s="166"/>
    </row>
    <row r="943" spans="19:20" ht="15.75" customHeight="1" x14ac:dyDescent="0.2">
      <c r="S943" s="166"/>
      <c r="T943" s="166"/>
    </row>
    <row r="944" spans="19:20" ht="15.75" customHeight="1" x14ac:dyDescent="0.2">
      <c r="S944" s="166"/>
      <c r="T944" s="166"/>
    </row>
    <row r="945" spans="19:20" ht="15.75" customHeight="1" x14ac:dyDescent="0.2">
      <c r="S945" s="166"/>
      <c r="T945" s="166"/>
    </row>
    <row r="946" spans="19:20" ht="15.75" customHeight="1" x14ac:dyDescent="0.2">
      <c r="S946" s="166"/>
      <c r="T946" s="166"/>
    </row>
    <row r="947" spans="19:20" ht="15.75" customHeight="1" x14ac:dyDescent="0.2">
      <c r="S947" s="166"/>
      <c r="T947" s="166"/>
    </row>
    <row r="948" spans="19:20" ht="15.75" customHeight="1" x14ac:dyDescent="0.2">
      <c r="S948" s="166"/>
      <c r="T948" s="166"/>
    </row>
    <row r="949" spans="19:20" ht="15.75" customHeight="1" x14ac:dyDescent="0.2">
      <c r="S949" s="166"/>
      <c r="T949" s="166"/>
    </row>
    <row r="950" spans="19:20" ht="15.75" customHeight="1" x14ac:dyDescent="0.2">
      <c r="S950" s="166"/>
      <c r="T950" s="166"/>
    </row>
    <row r="951" spans="19:20" ht="15.75" customHeight="1" x14ac:dyDescent="0.2">
      <c r="S951" s="166"/>
      <c r="T951" s="166"/>
    </row>
    <row r="952" spans="19:20" ht="15.75" customHeight="1" x14ac:dyDescent="0.2">
      <c r="S952" s="166"/>
      <c r="T952" s="166"/>
    </row>
    <row r="953" spans="19:20" ht="15.75" customHeight="1" x14ac:dyDescent="0.2">
      <c r="S953" s="166"/>
      <c r="T953" s="166"/>
    </row>
    <row r="954" spans="19:20" ht="15.75" customHeight="1" x14ac:dyDescent="0.2">
      <c r="S954" s="166"/>
      <c r="T954" s="166"/>
    </row>
    <row r="955" spans="19:20" ht="15.75" customHeight="1" x14ac:dyDescent="0.2">
      <c r="S955" s="166"/>
      <c r="T955" s="166"/>
    </row>
    <row r="956" spans="19:20" ht="15.75" customHeight="1" x14ac:dyDescent="0.2">
      <c r="S956" s="166"/>
      <c r="T956" s="166"/>
    </row>
    <row r="957" spans="19:20" ht="15.75" customHeight="1" x14ac:dyDescent="0.2">
      <c r="S957" s="166"/>
      <c r="T957" s="166"/>
    </row>
    <row r="958" spans="19:20" ht="15.75" customHeight="1" x14ac:dyDescent="0.2">
      <c r="S958" s="166"/>
      <c r="T958" s="166"/>
    </row>
    <row r="959" spans="19:20" ht="15.75" customHeight="1" x14ac:dyDescent="0.2">
      <c r="S959" s="166"/>
      <c r="T959" s="166"/>
    </row>
    <row r="960" spans="19:20" ht="15.75" customHeight="1" x14ac:dyDescent="0.2">
      <c r="S960" s="166"/>
      <c r="T960" s="166"/>
    </row>
    <row r="961" spans="19:20" ht="15.75" customHeight="1" x14ac:dyDescent="0.2">
      <c r="S961" s="166"/>
      <c r="T961" s="166"/>
    </row>
    <row r="962" spans="19:20" ht="15.75" customHeight="1" x14ac:dyDescent="0.2">
      <c r="S962" s="166"/>
      <c r="T962" s="166"/>
    </row>
    <row r="963" spans="19:20" ht="15.75" customHeight="1" x14ac:dyDescent="0.2">
      <c r="S963" s="166"/>
      <c r="T963" s="166"/>
    </row>
    <row r="964" spans="19:20" ht="15.75" customHeight="1" x14ac:dyDescent="0.2">
      <c r="S964" s="166"/>
      <c r="T964" s="166"/>
    </row>
    <row r="965" spans="19:20" ht="15.75" customHeight="1" x14ac:dyDescent="0.2">
      <c r="S965" s="166"/>
      <c r="T965" s="166"/>
    </row>
    <row r="966" spans="19:20" ht="15.75" customHeight="1" x14ac:dyDescent="0.2">
      <c r="S966" s="166"/>
      <c r="T966" s="166"/>
    </row>
    <row r="967" spans="19:20" ht="15.75" customHeight="1" x14ac:dyDescent="0.2">
      <c r="S967" s="166"/>
      <c r="T967" s="166"/>
    </row>
    <row r="968" spans="19:20" ht="15.75" customHeight="1" x14ac:dyDescent="0.2">
      <c r="S968" s="166"/>
      <c r="T968" s="166"/>
    </row>
    <row r="969" spans="19:20" ht="15.75" customHeight="1" x14ac:dyDescent="0.2">
      <c r="S969" s="166"/>
      <c r="T969" s="166"/>
    </row>
    <row r="970" spans="19:20" ht="15.75" customHeight="1" x14ac:dyDescent="0.2">
      <c r="S970" s="166"/>
      <c r="T970" s="166"/>
    </row>
    <row r="971" spans="19:20" ht="15.75" customHeight="1" x14ac:dyDescent="0.2">
      <c r="S971" s="166"/>
      <c r="T971" s="166"/>
    </row>
    <row r="972" spans="19:20" ht="15.75" customHeight="1" x14ac:dyDescent="0.2">
      <c r="S972" s="166"/>
      <c r="T972" s="166"/>
    </row>
    <row r="973" spans="19:20" ht="15.75" customHeight="1" x14ac:dyDescent="0.2">
      <c r="S973" s="166"/>
      <c r="T973" s="166"/>
    </row>
    <row r="974" spans="19:20" ht="15.75" customHeight="1" x14ac:dyDescent="0.2">
      <c r="S974" s="166"/>
      <c r="T974" s="166"/>
    </row>
    <row r="975" spans="19:20" ht="15.75" customHeight="1" x14ac:dyDescent="0.2">
      <c r="S975" s="166"/>
      <c r="T975" s="166"/>
    </row>
    <row r="976" spans="19:20" ht="15.75" customHeight="1" x14ac:dyDescent="0.2">
      <c r="S976" s="166"/>
      <c r="T976" s="166"/>
    </row>
    <row r="977" spans="19:20" ht="15.75" customHeight="1" x14ac:dyDescent="0.2">
      <c r="S977" s="166"/>
      <c r="T977" s="166"/>
    </row>
    <row r="978" spans="19:20" ht="15.75" customHeight="1" x14ac:dyDescent="0.2">
      <c r="S978" s="166"/>
      <c r="T978" s="166"/>
    </row>
    <row r="979" spans="19:20" ht="15.75" customHeight="1" x14ac:dyDescent="0.2">
      <c r="S979" s="166"/>
      <c r="T979" s="166"/>
    </row>
    <row r="980" spans="19:20" ht="15.75" customHeight="1" x14ac:dyDescent="0.2">
      <c r="S980" s="166"/>
      <c r="T980" s="166"/>
    </row>
    <row r="981" spans="19:20" ht="15.75" customHeight="1" x14ac:dyDescent="0.2">
      <c r="S981" s="166"/>
      <c r="T981" s="166"/>
    </row>
    <row r="982" spans="19:20" ht="15.75" customHeight="1" x14ac:dyDescent="0.2">
      <c r="S982" s="166"/>
      <c r="T982" s="166"/>
    </row>
    <row r="983" spans="19:20" ht="15.75" customHeight="1" x14ac:dyDescent="0.2">
      <c r="S983" s="166"/>
      <c r="T983" s="166"/>
    </row>
    <row r="984" spans="19:20" ht="15.75" customHeight="1" x14ac:dyDescent="0.2">
      <c r="S984" s="166"/>
      <c r="T984" s="166"/>
    </row>
    <row r="985" spans="19:20" ht="15.75" customHeight="1" x14ac:dyDescent="0.2">
      <c r="S985" s="166"/>
      <c r="T985" s="166"/>
    </row>
    <row r="986" spans="19:20" ht="15.75" customHeight="1" x14ac:dyDescent="0.2">
      <c r="S986" s="166"/>
      <c r="T986" s="166"/>
    </row>
    <row r="987" spans="19:20" ht="15.75" customHeight="1" x14ac:dyDescent="0.2">
      <c r="S987" s="166"/>
      <c r="T987" s="166"/>
    </row>
    <row r="988" spans="19:20" ht="15.75" customHeight="1" x14ac:dyDescent="0.2">
      <c r="S988" s="166"/>
      <c r="T988" s="166"/>
    </row>
    <row r="989" spans="19:20" ht="15.75" customHeight="1" x14ac:dyDescent="0.2">
      <c r="S989" s="166"/>
      <c r="T989" s="166"/>
    </row>
    <row r="990" spans="19:20" ht="15.75" customHeight="1" x14ac:dyDescent="0.2">
      <c r="S990" s="166"/>
      <c r="T990" s="166"/>
    </row>
    <row r="991" spans="19:20" ht="15.75" customHeight="1" x14ac:dyDescent="0.2">
      <c r="S991" s="166"/>
      <c r="T991" s="166"/>
    </row>
    <row r="992" spans="19:20" ht="15.75" customHeight="1" x14ac:dyDescent="0.2">
      <c r="S992" s="166"/>
      <c r="T992" s="166"/>
    </row>
    <row r="993" spans="19:20" ht="15.75" customHeight="1" x14ac:dyDescent="0.2">
      <c r="S993" s="166"/>
      <c r="T993" s="166"/>
    </row>
    <row r="994" spans="19:20" ht="15.75" customHeight="1" x14ac:dyDescent="0.2">
      <c r="S994" s="166"/>
      <c r="T994" s="166"/>
    </row>
    <row r="995" spans="19:20" ht="15.75" customHeight="1" x14ac:dyDescent="0.2">
      <c r="S995" s="166"/>
      <c r="T995" s="166"/>
    </row>
    <row r="996" spans="19:20" ht="15.75" customHeight="1" x14ac:dyDescent="0.2">
      <c r="S996" s="166"/>
      <c r="T996" s="166"/>
    </row>
    <row r="997" spans="19:20" ht="15.75" customHeight="1" x14ac:dyDescent="0.2">
      <c r="S997" s="166"/>
      <c r="T997" s="166"/>
    </row>
    <row r="998" spans="19:20" ht="15.75" customHeight="1" x14ac:dyDescent="0.2">
      <c r="S998" s="166"/>
      <c r="T998" s="166"/>
    </row>
    <row r="999" spans="19:20" ht="15.75" customHeight="1" x14ac:dyDescent="0.2">
      <c r="S999" s="166"/>
      <c r="T999" s="166"/>
    </row>
    <row r="1000" spans="19:20" ht="15.75" customHeight="1" x14ac:dyDescent="0.2">
      <c r="S1000" s="166"/>
      <c r="T1000" s="166"/>
    </row>
    <row r="1001" spans="19:20" ht="15.75" customHeight="1" x14ac:dyDescent="0.2">
      <c r="S1001" s="166"/>
      <c r="T1001" s="166"/>
    </row>
    <row r="1002" spans="19:20" ht="15.75" customHeight="1" x14ac:dyDescent="0.2">
      <c r="S1002" s="166"/>
      <c r="T1002" s="166"/>
    </row>
  </sheetData>
  <mergeCells count="294">
    <mergeCell ref="B64:F64"/>
    <mergeCell ref="H64:L64"/>
    <mergeCell ref="O64:V64"/>
    <mergeCell ref="X64:AA64"/>
    <mergeCell ref="AC64:AG64"/>
    <mergeCell ref="B65:F65"/>
    <mergeCell ref="H65:L65"/>
    <mergeCell ref="O65:V65"/>
    <mergeCell ref="X65:AA65"/>
    <mergeCell ref="AC65:AG65"/>
    <mergeCell ref="A61:B61"/>
    <mergeCell ref="C61:Y61"/>
    <mergeCell ref="Z61:AC61"/>
    <mergeCell ref="AD61:AG61"/>
    <mergeCell ref="A62:AG62"/>
    <mergeCell ref="A63:F63"/>
    <mergeCell ref="G63:L63"/>
    <mergeCell ref="M63:V63"/>
    <mergeCell ref="W63:AA63"/>
    <mergeCell ref="AB63:AG63"/>
    <mergeCell ref="A59:B59"/>
    <mergeCell ref="C59:Y59"/>
    <mergeCell ref="Z59:AC59"/>
    <mergeCell ref="AD59:AG59"/>
    <mergeCell ref="A60:B60"/>
    <mergeCell ref="C60:Y60"/>
    <mergeCell ref="Z60:AC60"/>
    <mergeCell ref="AD60:AG60"/>
    <mergeCell ref="A57:B57"/>
    <mergeCell ref="C57:Y57"/>
    <mergeCell ref="Z57:AC57"/>
    <mergeCell ref="AD57:AG57"/>
    <mergeCell ref="A58:B58"/>
    <mergeCell ref="C58:Y58"/>
    <mergeCell ref="Z58:AC58"/>
    <mergeCell ref="AD58:AG58"/>
    <mergeCell ref="Z52:Z53"/>
    <mergeCell ref="A54:AG54"/>
    <mergeCell ref="A55:AG55"/>
    <mergeCell ref="A56:B56"/>
    <mergeCell ref="C56:Y56"/>
    <mergeCell ref="Z56:AC56"/>
    <mergeCell ref="AD56:AG56"/>
    <mergeCell ref="AF47:AF49"/>
    <mergeCell ref="AG47:AG53"/>
    <mergeCell ref="O50:O53"/>
    <mergeCell ref="Q50:Q53"/>
    <mergeCell ref="R50:R53"/>
    <mergeCell ref="S50:S53"/>
    <mergeCell ref="T50:T53"/>
    <mergeCell ref="AF50:AF53"/>
    <mergeCell ref="Z47:Z50"/>
    <mergeCell ref="AA47:AA53"/>
    <mergeCell ref="AB47:AB53"/>
    <mergeCell ref="AC47:AC53"/>
    <mergeCell ref="AD47:AD53"/>
    <mergeCell ref="AE47:AE53"/>
    <mergeCell ref="T47:T48"/>
    <mergeCell ref="U47:U53"/>
    <mergeCell ref="V47:V53"/>
    <mergeCell ref="W47:W53"/>
    <mergeCell ref="X47:X53"/>
    <mergeCell ref="Y47:Y53"/>
    <mergeCell ref="K47:K53"/>
    <mergeCell ref="O47:O49"/>
    <mergeCell ref="P47:P53"/>
    <mergeCell ref="Q47:Q49"/>
    <mergeCell ref="R47:R49"/>
    <mergeCell ref="S47:S48"/>
    <mergeCell ref="B47:B53"/>
    <mergeCell ref="C47:C53"/>
    <mergeCell ref="D47:D53"/>
    <mergeCell ref="E47:E49"/>
    <mergeCell ref="F47:F53"/>
    <mergeCell ref="G47:G53"/>
    <mergeCell ref="H47:H53"/>
    <mergeCell ref="J47:J53"/>
    <mergeCell ref="K40:K46"/>
    <mergeCell ref="E51:E53"/>
    <mergeCell ref="AF40:AF42"/>
    <mergeCell ref="AG40:AG46"/>
    <mergeCell ref="O43:O46"/>
    <mergeCell ref="Q43:Q46"/>
    <mergeCell ref="R43:R46"/>
    <mergeCell ref="S43:S46"/>
    <mergeCell ref="T43:T46"/>
    <mergeCell ref="AF43:AF46"/>
    <mergeCell ref="Z40:Z43"/>
    <mergeCell ref="AA40:AA46"/>
    <mergeCell ref="AB40:AB46"/>
    <mergeCell ref="AC40:AC46"/>
    <mergeCell ref="AD40:AD46"/>
    <mergeCell ref="AE40:AE46"/>
    <mergeCell ref="T40:T41"/>
    <mergeCell ref="U40:U46"/>
    <mergeCell ref="V40:V46"/>
    <mergeCell ref="W40:W46"/>
    <mergeCell ref="X40:X46"/>
    <mergeCell ref="Y40:Y46"/>
    <mergeCell ref="O40:O42"/>
    <mergeCell ref="P40:P46"/>
    <mergeCell ref="Q40:Q42"/>
    <mergeCell ref="R40:R42"/>
    <mergeCell ref="R33:R35"/>
    <mergeCell ref="Z38:Z39"/>
    <mergeCell ref="B40:B46"/>
    <mergeCell ref="C40:C46"/>
    <mergeCell ref="D40:D46"/>
    <mergeCell ref="E40:E42"/>
    <mergeCell ref="F40:F46"/>
    <mergeCell ref="G40:G46"/>
    <mergeCell ref="H40:H46"/>
    <mergeCell ref="J40:J46"/>
    <mergeCell ref="K33:K39"/>
    <mergeCell ref="S33:S34"/>
    <mergeCell ref="E44:E46"/>
    <mergeCell ref="Z45:Z46"/>
    <mergeCell ref="S40:S41"/>
    <mergeCell ref="B33:B39"/>
    <mergeCell ref="C33:C39"/>
    <mergeCell ref="D33:D39"/>
    <mergeCell ref="E33:E35"/>
    <mergeCell ref="F33:F39"/>
    <mergeCell ref="G33:G39"/>
    <mergeCell ref="H33:H39"/>
    <mergeCell ref="J33:J39"/>
    <mergeCell ref="P26:P32"/>
    <mergeCell ref="AF33:AF35"/>
    <mergeCell ref="AG33:AG39"/>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O33:O35"/>
    <mergeCell ref="P33:P39"/>
    <mergeCell ref="Q33:Q35"/>
    <mergeCell ref="J19:J25"/>
    <mergeCell ref="K26:K32"/>
    <mergeCell ref="E37:E39"/>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O26:O28"/>
    <mergeCell ref="O19:O21"/>
    <mergeCell ref="P19:P25"/>
    <mergeCell ref="Q19:Q21"/>
    <mergeCell ref="R19:R21"/>
    <mergeCell ref="Q26:Q28"/>
    <mergeCell ref="R26:R28"/>
    <mergeCell ref="E23:E25"/>
    <mergeCell ref="Z24:Z25"/>
    <mergeCell ref="B26:B32"/>
    <mergeCell ref="C26:C32"/>
    <mergeCell ref="D26:D32"/>
    <mergeCell ref="E26:E28"/>
    <mergeCell ref="F26:F32"/>
    <mergeCell ref="G26:G32"/>
    <mergeCell ref="H26:H32"/>
    <mergeCell ref="J26:J32"/>
    <mergeCell ref="K19:K25"/>
    <mergeCell ref="S19:S20"/>
    <mergeCell ref="E30:E32"/>
    <mergeCell ref="Z31:Z32"/>
    <mergeCell ref="S26:S27"/>
    <mergeCell ref="F19:F25"/>
    <mergeCell ref="G19:G25"/>
    <mergeCell ref="H19:H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AG19:AG25"/>
    <mergeCell ref="O22:O25"/>
    <mergeCell ref="Q22:Q25"/>
    <mergeCell ref="R22:R25"/>
    <mergeCell ref="P12:P18"/>
    <mergeCell ref="O10:O11"/>
    <mergeCell ref="P10:P11"/>
    <mergeCell ref="W10:W11"/>
    <mergeCell ref="X10:X11"/>
    <mergeCell ref="H12:H18"/>
    <mergeCell ref="J12:J18"/>
    <mergeCell ref="K12:K18"/>
    <mergeCell ref="Q12:Q14"/>
    <mergeCell ref="Y10:AB10"/>
    <mergeCell ref="A12:A53"/>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U12:U18"/>
    <mergeCell ref="V12:V18"/>
    <mergeCell ref="W12:W18"/>
    <mergeCell ref="O12:O14"/>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151" priority="1" operator="containsText" text="EXTREMO">
      <formula>NOT(ISERROR(SEARCH(("EXTREMO"),(J12))))</formula>
    </cfRule>
  </conditionalFormatting>
  <conditionalFormatting sqref="J12:J18">
    <cfRule type="containsText" dxfId="150" priority="2" operator="containsText" text="ALTO">
      <formula>NOT(ISERROR(SEARCH(("ALTO"),(J12))))</formula>
    </cfRule>
  </conditionalFormatting>
  <conditionalFormatting sqref="J12:J18">
    <cfRule type="containsText" dxfId="149" priority="3" operator="containsText" text="MODERADO">
      <formula>NOT(ISERROR(SEARCH(("MODERADO"),(J12))))</formula>
    </cfRule>
  </conditionalFormatting>
  <conditionalFormatting sqref="J12:J18">
    <cfRule type="containsText" dxfId="148" priority="4" operator="containsText" text="BAJO">
      <formula>NOT(ISERROR(SEARCH(("BAJO"),(J12))))</formula>
    </cfRule>
  </conditionalFormatting>
  <conditionalFormatting sqref="J19:J25">
    <cfRule type="containsText" dxfId="147" priority="5" operator="containsText" text="EXTREMO">
      <formula>NOT(ISERROR(SEARCH(("EXTREMO"),(J19))))</formula>
    </cfRule>
  </conditionalFormatting>
  <conditionalFormatting sqref="J19:J25">
    <cfRule type="containsText" dxfId="146" priority="6" operator="containsText" text="ALTO">
      <formula>NOT(ISERROR(SEARCH(("ALTO"),(J19))))</formula>
    </cfRule>
  </conditionalFormatting>
  <conditionalFormatting sqref="J19:J25">
    <cfRule type="containsText" dxfId="145" priority="7" operator="containsText" text="MODERADO">
      <formula>NOT(ISERROR(SEARCH(("MODERADO"),(J19))))</formula>
    </cfRule>
  </conditionalFormatting>
  <conditionalFormatting sqref="J19:J25">
    <cfRule type="containsText" dxfId="144" priority="8" operator="containsText" text="BAJO">
      <formula>NOT(ISERROR(SEARCH(("BAJO"),(J19))))</formula>
    </cfRule>
  </conditionalFormatting>
  <conditionalFormatting sqref="J26:J32">
    <cfRule type="containsText" dxfId="143" priority="9" operator="containsText" text="EXTREMO">
      <formula>NOT(ISERROR(SEARCH(("EXTREMO"),(J26))))</formula>
    </cfRule>
  </conditionalFormatting>
  <conditionalFormatting sqref="J26:J32">
    <cfRule type="containsText" dxfId="142" priority="10" operator="containsText" text="ALTO">
      <formula>NOT(ISERROR(SEARCH(("ALTO"),(J26))))</formula>
    </cfRule>
  </conditionalFormatting>
  <conditionalFormatting sqref="J26:J32">
    <cfRule type="containsText" dxfId="141" priority="11" operator="containsText" text="MODERADO">
      <formula>NOT(ISERROR(SEARCH(("MODERADO"),(J26))))</formula>
    </cfRule>
  </conditionalFormatting>
  <conditionalFormatting sqref="J26:J32">
    <cfRule type="containsText" dxfId="140" priority="12" operator="containsText" text="BAJO">
      <formula>NOT(ISERROR(SEARCH(("BAJO"),(J26))))</formula>
    </cfRule>
  </conditionalFormatting>
  <conditionalFormatting sqref="J33:J39">
    <cfRule type="containsText" dxfId="139" priority="13" operator="containsText" text="EXTREMO">
      <formula>NOT(ISERROR(SEARCH(("EXTREMO"),(J33))))</formula>
    </cfRule>
  </conditionalFormatting>
  <conditionalFormatting sqref="J33:J39">
    <cfRule type="containsText" dxfId="138" priority="14" operator="containsText" text="ALTO">
      <formula>NOT(ISERROR(SEARCH(("ALTO"),(J33))))</formula>
    </cfRule>
  </conditionalFormatting>
  <conditionalFormatting sqref="J33:J39">
    <cfRule type="containsText" dxfId="137" priority="15" operator="containsText" text="MODERADO">
      <formula>NOT(ISERROR(SEARCH(("MODERADO"),(J33))))</formula>
    </cfRule>
  </conditionalFormatting>
  <conditionalFormatting sqref="J33:J39">
    <cfRule type="containsText" dxfId="136" priority="16" operator="containsText" text="BAJO">
      <formula>NOT(ISERROR(SEARCH(("BAJO"),(J33))))</formula>
    </cfRule>
  </conditionalFormatting>
  <conditionalFormatting sqref="J40:J46">
    <cfRule type="containsText" dxfId="135" priority="17" operator="containsText" text="EXTREMO">
      <formula>NOT(ISERROR(SEARCH(("EXTREMO"),(J40))))</formula>
    </cfRule>
  </conditionalFormatting>
  <conditionalFormatting sqref="J40:J46">
    <cfRule type="containsText" dxfId="134" priority="18" operator="containsText" text="ALTO">
      <formula>NOT(ISERROR(SEARCH(("ALTO"),(J40))))</formula>
    </cfRule>
  </conditionalFormatting>
  <conditionalFormatting sqref="J40:J46">
    <cfRule type="containsText" dxfId="133" priority="19" operator="containsText" text="MODERADO">
      <formula>NOT(ISERROR(SEARCH(("MODERADO"),(J40))))</formula>
    </cfRule>
  </conditionalFormatting>
  <conditionalFormatting sqref="J40:J46">
    <cfRule type="containsText" dxfId="132" priority="20" operator="containsText" text="BAJO">
      <formula>NOT(ISERROR(SEARCH(("BAJO"),(J40))))</formula>
    </cfRule>
  </conditionalFormatting>
  <conditionalFormatting sqref="U12:U18">
    <cfRule type="containsText" dxfId="131" priority="21" operator="containsText" text="EXTREMO">
      <formula>NOT(ISERROR(SEARCH(("EXTREMO"),(U12))))</formula>
    </cfRule>
  </conditionalFormatting>
  <conditionalFormatting sqref="U12:U18">
    <cfRule type="containsText" dxfId="130" priority="22" operator="containsText" text="MODERADO">
      <formula>NOT(ISERROR(SEARCH(("MODERADO"),(U12))))</formula>
    </cfRule>
  </conditionalFormatting>
  <conditionalFormatting sqref="U12:U18">
    <cfRule type="containsText" dxfId="129" priority="23" operator="containsText" text="ALTO">
      <formula>NOT(ISERROR(SEARCH(("ALTO"),(U12))))</formula>
    </cfRule>
  </conditionalFormatting>
  <conditionalFormatting sqref="U12:U18">
    <cfRule type="containsText" dxfId="128" priority="24" operator="containsText" text="BAJO">
      <formula>NOT(ISERROR(SEARCH(("BAJO"),(U12))))</formula>
    </cfRule>
  </conditionalFormatting>
  <conditionalFormatting sqref="U19:U25">
    <cfRule type="containsText" dxfId="127" priority="25" operator="containsText" text="EXTREMO">
      <formula>NOT(ISERROR(SEARCH(("EXTREMO"),(U19))))</formula>
    </cfRule>
  </conditionalFormatting>
  <conditionalFormatting sqref="U19:U25">
    <cfRule type="containsText" dxfId="126" priority="26" operator="containsText" text="MODERADO">
      <formula>NOT(ISERROR(SEARCH(("MODERADO"),(U19))))</formula>
    </cfRule>
  </conditionalFormatting>
  <conditionalFormatting sqref="U19:U25">
    <cfRule type="containsText" dxfId="125" priority="27" operator="containsText" text="ALTO">
      <formula>NOT(ISERROR(SEARCH(("ALTO"),(U19))))</formula>
    </cfRule>
  </conditionalFormatting>
  <conditionalFormatting sqref="U19:U25">
    <cfRule type="containsText" dxfId="124" priority="28" operator="containsText" text="BAJO">
      <formula>NOT(ISERROR(SEARCH(("BAJO"),(U19))))</formula>
    </cfRule>
  </conditionalFormatting>
  <conditionalFormatting sqref="U26:U32">
    <cfRule type="containsText" dxfId="123" priority="29" operator="containsText" text="EXTREMO">
      <formula>NOT(ISERROR(SEARCH(("EXTREMO"),(U26))))</formula>
    </cfRule>
  </conditionalFormatting>
  <conditionalFormatting sqref="U26:U32">
    <cfRule type="containsText" dxfId="122" priority="30" operator="containsText" text="MODERADO">
      <formula>NOT(ISERROR(SEARCH(("MODERADO"),(U26))))</formula>
    </cfRule>
  </conditionalFormatting>
  <conditionalFormatting sqref="U26:U32">
    <cfRule type="containsText" dxfId="121" priority="31" operator="containsText" text="ALTO">
      <formula>NOT(ISERROR(SEARCH(("ALTO"),(U26))))</formula>
    </cfRule>
  </conditionalFormatting>
  <conditionalFormatting sqref="U26:U32">
    <cfRule type="containsText" dxfId="120" priority="32" operator="containsText" text="BAJO">
      <formula>NOT(ISERROR(SEARCH(("BAJO"),(U26))))</formula>
    </cfRule>
  </conditionalFormatting>
  <conditionalFormatting sqref="U33:U39">
    <cfRule type="containsText" dxfId="119" priority="33" operator="containsText" text="EXTREMO">
      <formula>NOT(ISERROR(SEARCH(("EXTREMO"),(U33))))</formula>
    </cfRule>
  </conditionalFormatting>
  <conditionalFormatting sqref="U33:U39">
    <cfRule type="containsText" dxfId="118" priority="34" operator="containsText" text="MODERADO">
      <formula>NOT(ISERROR(SEARCH(("MODERADO"),(U33))))</formula>
    </cfRule>
  </conditionalFormatting>
  <conditionalFormatting sqref="U33:U39">
    <cfRule type="containsText" dxfId="117" priority="35" operator="containsText" text="ALTO">
      <formula>NOT(ISERROR(SEARCH(("ALTO"),(U33))))</formula>
    </cfRule>
  </conditionalFormatting>
  <conditionalFormatting sqref="U33:U39">
    <cfRule type="containsText" dxfId="116" priority="36" operator="containsText" text="BAJO">
      <formula>NOT(ISERROR(SEARCH(("BAJO"),(U33))))</formula>
    </cfRule>
  </conditionalFormatting>
  <conditionalFormatting sqref="U40:U46">
    <cfRule type="containsText" dxfId="115" priority="37" operator="containsText" text="EXTREMO">
      <formula>NOT(ISERROR(SEARCH(("EXTREMO"),(U40))))</formula>
    </cfRule>
  </conditionalFormatting>
  <conditionalFormatting sqref="U40:U46">
    <cfRule type="containsText" dxfId="114" priority="38" operator="containsText" text="MODERADO">
      <formula>NOT(ISERROR(SEARCH(("MODERADO"),(U40))))</formula>
    </cfRule>
  </conditionalFormatting>
  <conditionalFormatting sqref="U40:U46">
    <cfRule type="containsText" dxfId="113" priority="39" operator="containsText" text="ALTO">
      <formula>NOT(ISERROR(SEARCH(("ALTO"),(U40))))</formula>
    </cfRule>
  </conditionalFormatting>
  <conditionalFormatting sqref="U40:U46">
    <cfRule type="containsText" dxfId="112" priority="40" operator="containsText" text="BAJO">
      <formula>NOT(ISERROR(SEARCH(("BAJO"),(U40))))</formula>
    </cfRule>
  </conditionalFormatting>
  <conditionalFormatting sqref="J47:J53">
    <cfRule type="containsText" dxfId="111" priority="41" operator="containsText" text="EXTREMO">
      <formula>NOT(ISERROR(SEARCH(("EXTREMO"),(J47))))</formula>
    </cfRule>
  </conditionalFormatting>
  <conditionalFormatting sqref="J47:J53">
    <cfRule type="containsText" dxfId="110" priority="42" operator="containsText" text="ALTO">
      <formula>NOT(ISERROR(SEARCH(("ALTO"),(J47))))</formula>
    </cfRule>
  </conditionalFormatting>
  <conditionalFormatting sqref="J47:J53">
    <cfRule type="containsText" dxfId="109" priority="43" operator="containsText" text="MODERADO">
      <formula>NOT(ISERROR(SEARCH(("MODERADO"),(J47))))</formula>
    </cfRule>
  </conditionalFormatting>
  <conditionalFormatting sqref="J47:J53">
    <cfRule type="containsText" dxfId="108" priority="44" operator="containsText" text="BAJO">
      <formula>NOT(ISERROR(SEARCH(("BAJO"),(J47))))</formula>
    </cfRule>
  </conditionalFormatting>
  <conditionalFormatting sqref="U47:U53">
    <cfRule type="containsText" dxfId="107" priority="45" operator="containsText" text="EXTREMO">
      <formula>NOT(ISERROR(SEARCH(("EXTREMO"),(U47))))</formula>
    </cfRule>
  </conditionalFormatting>
  <conditionalFormatting sqref="U47:U53">
    <cfRule type="containsText" dxfId="106" priority="46" operator="containsText" text="MODERADO">
      <formula>NOT(ISERROR(SEARCH(("MODERADO"),(U47))))</formula>
    </cfRule>
  </conditionalFormatting>
  <conditionalFormatting sqref="U47:U53">
    <cfRule type="containsText" dxfId="105" priority="47" operator="containsText" text="ALTO">
      <formula>NOT(ISERROR(SEARCH(("ALTO"),(U47))))</formula>
    </cfRule>
  </conditionalFormatting>
  <conditionalFormatting sqref="U47:U53">
    <cfRule type="containsText" dxfId="104" priority="48" operator="containsText" text="BAJO">
      <formula>NOT(ISERROR(SEARCH(("BAJO"),(U47))))</formula>
    </cfRule>
  </conditionalFormatting>
  <dataValidations count="24">
    <dataValidation type="list" allowBlank="1" showErrorMessage="1" sqref="V47" xr:uid="{00000000-0002-0000-0400-000000000000}">
      <formula1>$AI$12:$AK$12</formula1>
    </dataValidation>
    <dataValidation type="list" allowBlank="1" showErrorMessage="1" sqref="M53" xr:uid="{00000000-0002-0000-0400-000001000000}">
      <formula1>$AH$7:$AJ$7</formula1>
    </dataValidation>
    <dataValidation type="list" allowBlank="1" showErrorMessage="1" sqref="AA47" xr:uid="{00000000-0002-0000-0400-000002000000}">
      <formula1>$AN$10:$AN$11</formula1>
    </dataValidation>
    <dataValidation type="list" allowBlank="1" showErrorMessage="1" sqref="U12 U19 U26 U33 U40 U47" xr:uid="{00000000-0002-0000-0400-000003000000}">
      <formula1>$AO$10:$AO$25</formula1>
    </dataValidation>
    <dataValidation type="list" allowBlank="1" showErrorMessage="1" sqref="D12 D19 D26 D33 D40 D47" xr:uid="{00000000-0002-0000-0400-000004000000}">
      <formula1>$AN$2:$AN$8</formula1>
    </dataValidation>
    <dataValidation type="list" allowBlank="1" showErrorMessage="1" sqref="S12:T12 S19:T19 S26:T26 S33:T33 S40:T40" xr:uid="{00000000-0002-0000-0400-000005000000}">
      <formula1>$AH$15:$AH$17</formula1>
    </dataValidation>
    <dataValidation type="list" allowBlank="1" showErrorMessage="1" sqref="P12 P19 P26 P33 P40" xr:uid="{00000000-0002-0000-0400-000006000000}">
      <formula1>$AH$10:$AJ$10</formula1>
    </dataValidation>
    <dataValidation type="list" allowBlank="1" showErrorMessage="1" sqref="G12 G19 G26 G33 G40" xr:uid="{00000000-0002-0000-0400-000007000000}">
      <formula1>$AL$2:$AL$6</formula1>
    </dataValidation>
    <dataValidation type="list" allowBlank="1" showErrorMessage="1" sqref="S47:T47" xr:uid="{00000000-0002-0000-0400-000008000000}">
      <formula1>$AH$13:$AH$15</formula1>
    </dataValidation>
    <dataValidation type="list" allowBlank="1" showErrorMessage="1" sqref="G47" xr:uid="{00000000-0002-0000-0400-000009000000}">
      <formula1>AL2:AL6</formula1>
    </dataValidation>
    <dataValidation type="list" allowBlank="1" showErrorMessage="1" sqref="M12 M19 M26 M33 M40" xr:uid="{00000000-0002-0000-0400-00000A000000}">
      <formula1>$AH$2:$AH$3</formula1>
    </dataValidation>
    <dataValidation type="list" allowBlank="1" showErrorMessage="1" sqref="M13 M20 M27 M34 M41" xr:uid="{00000000-0002-0000-0400-00000B000000}">
      <formula1>$AH$4:$AI$4</formula1>
    </dataValidation>
    <dataValidation type="list" allowBlank="1" showErrorMessage="1" sqref="M47:M49" xr:uid="{00000000-0002-0000-0400-00000C000000}">
      <formula1>#REF!</formula1>
    </dataValidation>
    <dataValidation type="list" allowBlank="1" showErrorMessage="1" sqref="M17 M24 M31 M38 M45" xr:uid="{00000000-0002-0000-0400-00000D000000}">
      <formula1>$AH$8:$AI$8</formula1>
    </dataValidation>
    <dataValidation type="list" allowBlank="1" showErrorMessage="1" sqref="M15 M22 M29 M36 M43" xr:uid="{00000000-0002-0000-0400-00000E000000}">
      <formula1>$AJ$16:$AL$16</formula1>
    </dataValidation>
    <dataValidation type="list" allowBlank="1" showErrorMessage="1" sqref="H12 H19 H26 H33 H40 H47" xr:uid="{00000000-0002-0000-0400-00000F000000}">
      <formula1>$AL$10:$AL$14</formula1>
    </dataValidation>
    <dataValidation type="list" allowBlank="1" showErrorMessage="1" sqref="M14 M21 M28 M35 M42 M51" xr:uid="{00000000-0002-0000-0400-000010000000}">
      <formula1>$AH$5:$AI$5</formula1>
    </dataValidation>
    <dataValidation type="list" allowBlank="1" showErrorMessage="1" sqref="P47" xr:uid="{00000000-0002-0000-0400-000011000000}">
      <formula1>$AH$8:$AJ$8</formula1>
    </dataValidation>
    <dataValidation type="list" allowBlank="1" showErrorMessage="1" sqref="M18 M25 M32 M39 M46" xr:uid="{00000000-0002-0000-0400-000012000000}">
      <formula1>$AH$9:$AJ$9</formula1>
    </dataValidation>
    <dataValidation type="list" allowBlank="1" showErrorMessage="1" sqref="M16 M23 M30 M37 M44" xr:uid="{00000000-0002-0000-0400-000013000000}">
      <formula1>$AH$7:$AI$7</formula1>
    </dataValidation>
    <dataValidation type="list" allowBlank="1" showErrorMessage="1" sqref="AA12 AA19 AA26 AA33 AA40" xr:uid="{00000000-0002-0000-0400-000014000000}">
      <formula1>$AN$12:$AN$13</formula1>
    </dataValidation>
    <dataValidation type="list" allowBlank="1" showErrorMessage="1" sqref="V12 V19 V26 V33 V40" xr:uid="{00000000-0002-0000-0400-000015000000}">
      <formula1>$AH$14:$AK$14</formula1>
    </dataValidation>
    <dataValidation type="list" allowBlank="1" showErrorMessage="1" sqref="M52" xr:uid="{00000000-0002-0000-0400-000016000000}">
      <formula1>$AH$6:$AI$6</formula1>
    </dataValidation>
    <dataValidation type="list" allowBlank="1" showErrorMessage="1" sqref="M50" xr:uid="{00000000-0002-0000-0400-000017000000}">
      <formula1>$AJ$14:$AL$14</formula1>
    </dataValidation>
  </dataValidations>
  <printOptions horizontalCentered="1"/>
  <pageMargins left="0" right="0" top="0.39370078740157483" bottom="0.51181102362204722" header="0" footer="0"/>
  <pageSetup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1"/>
  <sheetViews>
    <sheetView topLeftCell="U18" zoomScale="70" zoomScaleNormal="70" workbookViewId="0">
      <selection activeCell="AG19" sqref="AG19:AG25"/>
    </sheetView>
  </sheetViews>
  <sheetFormatPr baseColWidth="10" defaultColWidth="14.42578125" defaultRowHeight="15" customHeight="1" x14ac:dyDescent="0.2"/>
  <cols>
    <col min="1" max="3" width="22.5703125" style="170" customWidth="1"/>
    <col min="4" max="4" width="27.42578125" style="170" customWidth="1"/>
    <col min="5" max="5" width="30.42578125" style="170" customWidth="1"/>
    <col min="6" max="6" width="23.140625" style="170" customWidth="1"/>
    <col min="7" max="7" width="19.140625" style="170" customWidth="1"/>
    <col min="8" max="8" width="22.5703125" style="170" customWidth="1"/>
    <col min="9" max="9" width="25.28515625" style="170" hidden="1" customWidth="1"/>
    <col min="10" max="10" width="22.85546875" style="170" customWidth="1"/>
    <col min="11" max="11" width="41.42578125" style="170" customWidth="1"/>
    <col min="12" max="12" width="48.7109375" style="170" customWidth="1"/>
    <col min="13" max="13" width="26" style="170" customWidth="1"/>
    <col min="14" max="14" width="7.7109375" style="170" hidden="1" customWidth="1"/>
    <col min="15" max="15" width="21.140625" style="170" customWidth="1"/>
    <col min="16" max="16" width="16.7109375" style="170" customWidth="1"/>
    <col min="17" max="17" width="16.5703125" style="170" customWidth="1"/>
    <col min="18" max="18" width="22.140625" style="170" customWidth="1"/>
    <col min="19" max="19" width="24.140625" style="170" customWidth="1"/>
    <col min="20" max="20" width="26.85546875" style="170" customWidth="1"/>
    <col min="21" max="21" width="23.42578125" style="170" customWidth="1"/>
    <col min="22" max="22" width="21" style="170" customWidth="1"/>
    <col min="23" max="23" width="27.7109375" style="170" customWidth="1"/>
    <col min="24" max="24" width="28.140625" style="170" customWidth="1"/>
    <col min="25" max="25" width="25.28515625" style="170" customWidth="1"/>
    <col min="26" max="26" width="30.85546875" style="170" customWidth="1"/>
    <col min="27" max="27" width="26.85546875" style="170" customWidth="1"/>
    <col min="28" max="28" width="28.7109375" style="170" customWidth="1"/>
    <col min="29" max="29" width="18" style="170" customWidth="1"/>
    <col min="30" max="30" width="58" style="170" customWidth="1"/>
    <col min="31" max="31" width="19.140625" style="170" customWidth="1"/>
    <col min="32" max="32" width="25" style="170" customWidth="1"/>
    <col min="33" max="33" width="47" style="170" customWidth="1"/>
    <col min="34" max="34" width="17.28515625" style="170" hidden="1" customWidth="1"/>
    <col min="35" max="41" width="11.42578125" style="170" hidden="1" customWidth="1"/>
    <col min="42" max="16384" width="14.42578125" style="170"/>
  </cols>
  <sheetData>
    <row r="1" spans="1:41" ht="12.75" customHeight="1" x14ac:dyDescent="0.2">
      <c r="A1" s="167"/>
      <c r="B1" s="167"/>
      <c r="C1" s="167"/>
      <c r="D1" s="168"/>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9"/>
      <c r="AI1" s="169"/>
      <c r="AJ1" s="169"/>
      <c r="AK1" s="169" t="s">
        <v>0</v>
      </c>
      <c r="AL1" s="169" t="s">
        <v>1</v>
      </c>
      <c r="AM1" s="169"/>
      <c r="AN1" s="169" t="s">
        <v>2</v>
      </c>
      <c r="AO1" s="169"/>
    </row>
    <row r="2" spans="1:41" ht="12.75" customHeight="1" x14ac:dyDescent="0.2">
      <c r="A2" s="167"/>
      <c r="B2" s="167"/>
      <c r="C2" s="167"/>
      <c r="D2" s="168"/>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9" t="s">
        <v>3</v>
      </c>
      <c r="AI2" s="169" t="s">
        <v>4</v>
      </c>
      <c r="AJ2" s="169"/>
      <c r="AK2" s="169"/>
      <c r="AL2" s="169" t="s">
        <v>5</v>
      </c>
      <c r="AM2" s="169"/>
      <c r="AN2" s="169" t="s">
        <v>6</v>
      </c>
      <c r="AO2" s="169"/>
    </row>
    <row r="3" spans="1:41" ht="12.75" customHeight="1" x14ac:dyDescent="0.2">
      <c r="A3" s="167"/>
      <c r="B3" s="167"/>
      <c r="C3" s="167"/>
      <c r="D3" s="168"/>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9" t="s">
        <v>7</v>
      </c>
      <c r="AI3" s="169" t="s">
        <v>8</v>
      </c>
      <c r="AJ3" s="169"/>
      <c r="AK3" s="169"/>
      <c r="AL3" s="169" t="s">
        <v>9</v>
      </c>
      <c r="AM3" s="169"/>
      <c r="AN3" s="169" t="s">
        <v>10</v>
      </c>
      <c r="AO3" s="169"/>
    </row>
    <row r="4" spans="1:41" ht="12.75" customHeight="1" x14ac:dyDescent="0.2">
      <c r="A4" s="167"/>
      <c r="B4" s="167"/>
      <c r="C4" s="167"/>
      <c r="D4" s="168"/>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9" t="s">
        <v>11</v>
      </c>
      <c r="AI4" s="169" t="s">
        <v>12</v>
      </c>
      <c r="AJ4" s="169"/>
      <c r="AK4" s="169" t="s">
        <v>13</v>
      </c>
      <c r="AL4" s="169" t="s">
        <v>14</v>
      </c>
      <c r="AM4" s="169"/>
      <c r="AN4" s="169" t="s">
        <v>15</v>
      </c>
      <c r="AO4" s="169"/>
    </row>
    <row r="5" spans="1:41" ht="12.75" customHeight="1" x14ac:dyDescent="0.2">
      <c r="A5" s="167"/>
      <c r="B5" s="167"/>
      <c r="C5" s="167"/>
      <c r="D5" s="168"/>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9" t="s">
        <v>16</v>
      </c>
      <c r="AI5" s="169" t="s">
        <v>17</v>
      </c>
      <c r="AJ5" s="169"/>
      <c r="AK5" s="169" t="s">
        <v>18</v>
      </c>
      <c r="AL5" s="169" t="s">
        <v>19</v>
      </c>
      <c r="AM5" s="169"/>
      <c r="AN5" s="169" t="s">
        <v>20</v>
      </c>
      <c r="AO5" s="169"/>
    </row>
    <row r="6" spans="1:41" ht="29.25" customHeight="1" x14ac:dyDescent="0.2">
      <c r="A6" s="167"/>
      <c r="B6" s="167"/>
      <c r="C6" s="167"/>
      <c r="D6" s="168"/>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9" t="s">
        <v>21</v>
      </c>
      <c r="AI6" s="169" t="s">
        <v>22</v>
      </c>
      <c r="AJ6" s="169" t="s">
        <v>23</v>
      </c>
      <c r="AK6" s="169" t="s">
        <v>24</v>
      </c>
      <c r="AL6" s="169" t="s">
        <v>25</v>
      </c>
      <c r="AM6" s="169"/>
      <c r="AN6" s="169" t="s">
        <v>26</v>
      </c>
      <c r="AO6" s="169"/>
    </row>
    <row r="7" spans="1:41" ht="24.75" customHeight="1" x14ac:dyDescent="0.2">
      <c r="A7" s="800" t="s">
        <v>27</v>
      </c>
      <c r="B7" s="801"/>
      <c r="C7" s="802">
        <v>44196</v>
      </c>
      <c r="D7" s="803"/>
      <c r="E7" s="803"/>
      <c r="F7" s="801"/>
      <c r="G7" s="804"/>
      <c r="H7" s="803"/>
      <c r="I7" s="803"/>
      <c r="J7" s="803"/>
      <c r="K7" s="803"/>
      <c r="L7" s="801"/>
      <c r="M7" s="805" t="s">
        <v>28</v>
      </c>
      <c r="N7" s="803"/>
      <c r="O7" s="803"/>
      <c r="P7" s="803"/>
      <c r="Q7" s="803"/>
      <c r="R7" s="803"/>
      <c r="S7" s="803"/>
      <c r="T7" s="803"/>
      <c r="U7" s="803"/>
      <c r="V7" s="801"/>
      <c r="W7" s="171" t="s">
        <v>29</v>
      </c>
      <c r="X7" s="172" t="s">
        <v>33</v>
      </c>
      <c r="Y7" s="173" t="s">
        <v>30</v>
      </c>
      <c r="Z7" s="806"/>
      <c r="AA7" s="801"/>
      <c r="AB7" s="171" t="s">
        <v>31</v>
      </c>
      <c r="AC7" s="174"/>
      <c r="AD7" s="175" t="s">
        <v>32</v>
      </c>
      <c r="AE7" s="176"/>
      <c r="AF7" s="804"/>
      <c r="AG7" s="801"/>
      <c r="AH7" s="169" t="s">
        <v>34</v>
      </c>
      <c r="AI7" s="169" t="s">
        <v>35</v>
      </c>
      <c r="AJ7" s="169" t="s">
        <v>36</v>
      </c>
      <c r="AK7" s="169"/>
      <c r="AL7" s="169"/>
      <c r="AM7" s="169"/>
      <c r="AN7" s="169" t="s">
        <v>37</v>
      </c>
      <c r="AO7" s="169"/>
    </row>
    <row r="8" spans="1:41" ht="12.75" customHeight="1" x14ac:dyDescent="0.2">
      <c r="A8" s="807" t="s">
        <v>38</v>
      </c>
      <c r="B8" s="803"/>
      <c r="C8" s="803"/>
      <c r="D8" s="803"/>
      <c r="E8" s="803"/>
      <c r="F8" s="801"/>
      <c r="G8" s="807" t="s">
        <v>39</v>
      </c>
      <c r="H8" s="803"/>
      <c r="I8" s="803"/>
      <c r="J8" s="803"/>
      <c r="K8" s="803"/>
      <c r="L8" s="803"/>
      <c r="M8" s="803"/>
      <c r="N8" s="803"/>
      <c r="O8" s="803"/>
      <c r="P8" s="803"/>
      <c r="Q8" s="803"/>
      <c r="R8" s="803"/>
      <c r="S8" s="803"/>
      <c r="T8" s="803"/>
      <c r="U8" s="803"/>
      <c r="V8" s="803"/>
      <c r="W8" s="803"/>
      <c r="X8" s="803"/>
      <c r="Y8" s="803"/>
      <c r="Z8" s="803"/>
      <c r="AA8" s="803"/>
      <c r="AB8" s="801"/>
      <c r="AC8" s="808" t="s">
        <v>40</v>
      </c>
      <c r="AD8" s="811" t="s">
        <v>41</v>
      </c>
      <c r="AE8" s="812"/>
      <c r="AF8" s="812"/>
      <c r="AG8" s="812"/>
      <c r="AH8" s="169" t="s">
        <v>42</v>
      </c>
      <c r="AI8" s="169" t="s">
        <v>43</v>
      </c>
      <c r="AJ8" s="169"/>
      <c r="AK8" s="169"/>
      <c r="AL8" s="169"/>
      <c r="AM8" s="169"/>
      <c r="AN8" s="169" t="s">
        <v>44</v>
      </c>
      <c r="AO8" s="169"/>
    </row>
    <row r="9" spans="1:41" ht="14.25" customHeight="1" x14ac:dyDescent="0.2">
      <c r="A9" s="817" t="s">
        <v>45</v>
      </c>
      <c r="B9" s="817" t="s">
        <v>46</v>
      </c>
      <c r="C9" s="817" t="s">
        <v>47</v>
      </c>
      <c r="D9" s="817" t="s">
        <v>2</v>
      </c>
      <c r="E9" s="817" t="s">
        <v>48</v>
      </c>
      <c r="F9" s="808" t="s">
        <v>49</v>
      </c>
      <c r="G9" s="807" t="s">
        <v>50</v>
      </c>
      <c r="H9" s="803"/>
      <c r="I9" s="803"/>
      <c r="J9" s="801"/>
      <c r="K9" s="807" t="s">
        <v>51</v>
      </c>
      <c r="L9" s="803"/>
      <c r="M9" s="803"/>
      <c r="N9" s="803"/>
      <c r="O9" s="803"/>
      <c r="P9" s="803"/>
      <c r="Q9" s="803"/>
      <c r="R9" s="803"/>
      <c r="S9" s="803"/>
      <c r="T9" s="801"/>
      <c r="U9" s="807" t="s">
        <v>52</v>
      </c>
      <c r="V9" s="803"/>
      <c r="W9" s="803"/>
      <c r="X9" s="803"/>
      <c r="Y9" s="803"/>
      <c r="Z9" s="803"/>
      <c r="AA9" s="803"/>
      <c r="AB9" s="801"/>
      <c r="AC9" s="809"/>
      <c r="AD9" s="813"/>
      <c r="AE9" s="814"/>
      <c r="AF9" s="814"/>
      <c r="AG9" s="812"/>
      <c r="AH9" s="169" t="s">
        <v>53</v>
      </c>
      <c r="AI9" s="169" t="s">
        <v>54</v>
      </c>
      <c r="AJ9" s="169" t="s">
        <v>55</v>
      </c>
      <c r="AK9" s="177"/>
      <c r="AL9" s="177"/>
      <c r="AM9" s="177"/>
      <c r="AN9" s="177"/>
      <c r="AO9" s="177"/>
    </row>
    <row r="10" spans="1:41" ht="20.25" customHeight="1" x14ac:dyDescent="0.2">
      <c r="A10" s="809"/>
      <c r="B10" s="809"/>
      <c r="C10" s="809"/>
      <c r="D10" s="809"/>
      <c r="E10" s="809"/>
      <c r="F10" s="809"/>
      <c r="G10" s="818" t="s">
        <v>56</v>
      </c>
      <c r="H10" s="816"/>
      <c r="I10" s="816"/>
      <c r="J10" s="819"/>
      <c r="K10" s="817" t="s">
        <v>57</v>
      </c>
      <c r="L10" s="808" t="s">
        <v>58</v>
      </c>
      <c r="M10" s="808" t="s">
        <v>59</v>
      </c>
      <c r="N10" s="808" t="s">
        <v>60</v>
      </c>
      <c r="O10" s="817" t="s">
        <v>61</v>
      </c>
      <c r="P10" s="820" t="s">
        <v>62</v>
      </c>
      <c r="Q10" s="817" t="s">
        <v>63</v>
      </c>
      <c r="R10" s="817" t="s">
        <v>64</v>
      </c>
      <c r="S10" s="817" t="s">
        <v>65</v>
      </c>
      <c r="T10" s="817" t="s">
        <v>66</v>
      </c>
      <c r="U10" s="820" t="s">
        <v>67</v>
      </c>
      <c r="V10" s="817" t="s">
        <v>68</v>
      </c>
      <c r="W10" s="817" t="s">
        <v>69</v>
      </c>
      <c r="X10" s="817" t="s">
        <v>70</v>
      </c>
      <c r="Y10" s="821" t="s">
        <v>71</v>
      </c>
      <c r="Z10" s="803"/>
      <c r="AA10" s="803"/>
      <c r="AB10" s="801"/>
      <c r="AC10" s="809"/>
      <c r="AD10" s="815"/>
      <c r="AE10" s="816"/>
      <c r="AF10" s="816"/>
      <c r="AG10" s="816"/>
      <c r="AH10" s="177" t="s">
        <v>72</v>
      </c>
      <c r="AI10" s="177" t="s">
        <v>73</v>
      </c>
      <c r="AJ10" s="177" t="s">
        <v>74</v>
      </c>
      <c r="AK10" s="177"/>
      <c r="AL10" s="177" t="s">
        <v>75</v>
      </c>
      <c r="AM10" s="177"/>
      <c r="AN10" s="177"/>
      <c r="AO10" s="169" t="s">
        <v>76</v>
      </c>
    </row>
    <row r="11" spans="1:41" ht="57.75" customHeight="1" x14ac:dyDescent="0.2">
      <c r="A11" s="809"/>
      <c r="B11" s="810"/>
      <c r="C11" s="809"/>
      <c r="D11" s="809"/>
      <c r="E11" s="809"/>
      <c r="F11" s="809"/>
      <c r="G11" s="178" t="s">
        <v>1</v>
      </c>
      <c r="H11" s="178" t="s">
        <v>0</v>
      </c>
      <c r="I11" s="178"/>
      <c r="J11" s="179" t="s">
        <v>77</v>
      </c>
      <c r="K11" s="810"/>
      <c r="L11" s="810"/>
      <c r="M11" s="810"/>
      <c r="N11" s="810"/>
      <c r="O11" s="810"/>
      <c r="P11" s="810"/>
      <c r="Q11" s="810"/>
      <c r="R11" s="810"/>
      <c r="S11" s="810"/>
      <c r="T11" s="810"/>
      <c r="U11" s="810"/>
      <c r="V11" s="810"/>
      <c r="W11" s="810"/>
      <c r="X11" s="810"/>
      <c r="Y11" s="180" t="s">
        <v>78</v>
      </c>
      <c r="Z11" s="180" t="s">
        <v>79</v>
      </c>
      <c r="AA11" s="181" t="s">
        <v>80</v>
      </c>
      <c r="AB11" s="181" t="s">
        <v>81</v>
      </c>
      <c r="AC11" s="810"/>
      <c r="AD11" s="181" t="s">
        <v>82</v>
      </c>
      <c r="AE11" s="181" t="s">
        <v>83</v>
      </c>
      <c r="AF11" s="181" t="s">
        <v>84</v>
      </c>
      <c r="AG11" s="180" t="s">
        <v>85</v>
      </c>
      <c r="AH11" s="177" t="s">
        <v>86</v>
      </c>
      <c r="AI11" s="177" t="s">
        <v>8</v>
      </c>
      <c r="AJ11" s="177"/>
      <c r="AK11" s="177"/>
      <c r="AL11" s="177" t="s">
        <v>87</v>
      </c>
      <c r="AM11" s="177"/>
      <c r="AN11" s="177"/>
      <c r="AO11" s="169" t="s">
        <v>88</v>
      </c>
    </row>
    <row r="12" spans="1:41" ht="51.75" customHeight="1" x14ac:dyDescent="0.2">
      <c r="A12" s="822" t="s">
        <v>285</v>
      </c>
      <c r="B12" s="823" t="s">
        <v>470</v>
      </c>
      <c r="C12" s="824" t="s">
        <v>471</v>
      </c>
      <c r="D12" s="825" t="s">
        <v>15</v>
      </c>
      <c r="E12" s="823" t="s">
        <v>472</v>
      </c>
      <c r="F12" s="824" t="s">
        <v>473</v>
      </c>
      <c r="G12" s="822" t="s">
        <v>25</v>
      </c>
      <c r="H12" s="822" t="s">
        <v>13</v>
      </c>
      <c r="I12" s="182" t="str">
        <f>CONCATENATE(G12,H12)</f>
        <v>CASI SEGUROMODERADO</v>
      </c>
      <c r="J12" s="847" t="str">
        <f>I13</f>
        <v>7. EXTREMO</v>
      </c>
      <c r="K12" s="824" t="s">
        <v>474</v>
      </c>
      <c r="L12" s="183" t="s">
        <v>95</v>
      </c>
      <c r="M12" s="184" t="s">
        <v>3</v>
      </c>
      <c r="N12" s="185">
        <f>IF(M12="ASIGNADO",15,IF(M12="NO ASIGNADO",0,""))</f>
        <v>15</v>
      </c>
      <c r="O12" s="826">
        <f>SUM(N12:N18)</f>
        <v>100</v>
      </c>
      <c r="P12" s="828" t="s">
        <v>72</v>
      </c>
      <c r="Q12" s="829">
        <f>IF(Q15="DÉBIL",0,IF(Q15="MODERADO",50,IF(Q15="FUERTE",100,"")))</f>
        <v>100</v>
      </c>
      <c r="R12" s="830"/>
      <c r="S12" s="831" t="s">
        <v>96</v>
      </c>
      <c r="T12" s="831" t="s">
        <v>96</v>
      </c>
      <c r="U12" s="843" t="s">
        <v>122</v>
      </c>
      <c r="V12" s="822" t="s">
        <v>97</v>
      </c>
      <c r="W12" s="844">
        <v>44013</v>
      </c>
      <c r="X12" s="824" t="s">
        <v>475</v>
      </c>
      <c r="Y12" s="839" t="s">
        <v>476</v>
      </c>
      <c r="Z12" s="840">
        <v>44196</v>
      </c>
      <c r="AA12" s="841" t="s">
        <v>102</v>
      </c>
      <c r="AB12" s="832" t="s">
        <v>477</v>
      </c>
      <c r="AC12" s="842"/>
      <c r="AD12" s="832"/>
      <c r="AE12" s="832" t="s">
        <v>478</v>
      </c>
      <c r="AF12" s="823" t="s">
        <v>692</v>
      </c>
      <c r="AG12" s="823"/>
      <c r="AH12" s="186" t="s">
        <v>105</v>
      </c>
      <c r="AI12" s="186" t="s">
        <v>106</v>
      </c>
      <c r="AJ12" s="186" t="s">
        <v>13</v>
      </c>
      <c r="AK12" s="186" t="s">
        <v>76</v>
      </c>
      <c r="AL12" s="186" t="s">
        <v>13</v>
      </c>
      <c r="AM12" s="186"/>
      <c r="AN12" s="186" t="s">
        <v>107</v>
      </c>
      <c r="AO12" s="186" t="s">
        <v>108</v>
      </c>
    </row>
    <row r="13" spans="1:41" ht="51.75" customHeight="1" x14ac:dyDescent="0.2">
      <c r="A13" s="809"/>
      <c r="B13" s="809"/>
      <c r="C13" s="809"/>
      <c r="D13" s="809"/>
      <c r="E13" s="809"/>
      <c r="F13" s="809"/>
      <c r="G13" s="809"/>
      <c r="H13" s="809"/>
      <c r="I13" s="18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7. EXTREMO</v>
      </c>
      <c r="J13" s="809"/>
      <c r="K13" s="809"/>
      <c r="L13" s="187" t="s">
        <v>109</v>
      </c>
      <c r="M13" s="188" t="s">
        <v>11</v>
      </c>
      <c r="N13" s="189">
        <f>IF(M13="ADECUADO",15,IF(M13="INADECUADO",0,""))</f>
        <v>15</v>
      </c>
      <c r="O13" s="827"/>
      <c r="P13" s="809"/>
      <c r="Q13" s="809"/>
      <c r="R13" s="809"/>
      <c r="S13" s="810"/>
      <c r="T13" s="810"/>
      <c r="U13" s="809"/>
      <c r="V13" s="809"/>
      <c r="W13" s="809"/>
      <c r="X13" s="809"/>
      <c r="Y13" s="809"/>
      <c r="Z13" s="809"/>
      <c r="AA13" s="809"/>
      <c r="AB13" s="809"/>
      <c r="AC13" s="809"/>
      <c r="AD13" s="809"/>
      <c r="AE13" s="809"/>
      <c r="AF13" s="809"/>
      <c r="AG13" s="809"/>
      <c r="AH13" s="186" t="s">
        <v>96</v>
      </c>
      <c r="AI13" s="186" t="s">
        <v>110</v>
      </c>
      <c r="AJ13" s="186"/>
      <c r="AK13" s="186"/>
      <c r="AL13" s="186" t="s">
        <v>18</v>
      </c>
      <c r="AM13" s="186"/>
      <c r="AN13" s="186" t="s">
        <v>102</v>
      </c>
      <c r="AO13" s="186" t="s">
        <v>111</v>
      </c>
    </row>
    <row r="14" spans="1:41" ht="95.25" customHeight="1" x14ac:dyDescent="0.2">
      <c r="A14" s="809"/>
      <c r="B14" s="809"/>
      <c r="C14" s="809"/>
      <c r="D14" s="809"/>
      <c r="E14" s="809"/>
      <c r="F14" s="809"/>
      <c r="G14" s="809"/>
      <c r="H14" s="809"/>
      <c r="I14" s="18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EXTREMO</v>
      </c>
      <c r="J14" s="809"/>
      <c r="K14" s="809"/>
      <c r="L14" s="190" t="s">
        <v>112</v>
      </c>
      <c r="M14" s="188" t="s">
        <v>16</v>
      </c>
      <c r="N14" s="189">
        <f>IF(M14="OPORTUNA",15,IF(M14="INOPORTUNA",0,""))</f>
        <v>15</v>
      </c>
      <c r="O14" s="827"/>
      <c r="P14" s="809"/>
      <c r="Q14" s="810"/>
      <c r="R14" s="809"/>
      <c r="S14" s="191" t="s">
        <v>113</v>
      </c>
      <c r="T14" s="191" t="s">
        <v>114</v>
      </c>
      <c r="U14" s="809"/>
      <c r="V14" s="809"/>
      <c r="W14" s="809"/>
      <c r="X14" s="809"/>
      <c r="Y14" s="809"/>
      <c r="Z14" s="809"/>
      <c r="AA14" s="809"/>
      <c r="AB14" s="809"/>
      <c r="AC14" s="809"/>
      <c r="AD14" s="809"/>
      <c r="AE14" s="809"/>
      <c r="AF14" s="810"/>
      <c r="AG14" s="809"/>
      <c r="AH14" s="186" t="s">
        <v>115</v>
      </c>
      <c r="AI14" s="186" t="s">
        <v>97</v>
      </c>
      <c r="AJ14" s="186" t="s">
        <v>116</v>
      </c>
      <c r="AK14" s="186" t="s">
        <v>117</v>
      </c>
      <c r="AL14" s="186" t="s">
        <v>24</v>
      </c>
      <c r="AM14" s="186"/>
      <c r="AN14" s="186"/>
      <c r="AO14" s="186" t="s">
        <v>118</v>
      </c>
    </row>
    <row r="15" spans="1:41" ht="84" customHeight="1" x14ac:dyDescent="0.2">
      <c r="A15" s="809"/>
      <c r="B15" s="809"/>
      <c r="C15" s="809"/>
      <c r="D15" s="809"/>
      <c r="E15" s="192" t="s">
        <v>119</v>
      </c>
      <c r="F15" s="809"/>
      <c r="G15" s="809"/>
      <c r="H15" s="809"/>
      <c r="I15" s="182"/>
      <c r="J15" s="809"/>
      <c r="K15" s="809"/>
      <c r="L15" s="187" t="s">
        <v>120</v>
      </c>
      <c r="M15" s="188" t="s">
        <v>121</v>
      </c>
      <c r="N15" s="189">
        <f>IF(M15="PREVENIR",15,IF(M15="DETECTAR",10,IF(M15="NO ES UN CONTROL",0,"")))</f>
        <v>15</v>
      </c>
      <c r="O15" s="833" t="str">
        <f>IF(O12&lt;86,"DÉBIL",IF(O12&lt;96,"MODERADO",IF(O12&lt;101,"FUERTE","")))</f>
        <v>FUERTE</v>
      </c>
      <c r="P15" s="809"/>
      <c r="Q15" s="834" t="str">
        <f>IF(AND(O15="FUERTE",P12="FUERTE (SIEMPRE SE EJECUTA)"),"FUERTE",IF(OR(O15="DÉBIL",P12="DÉBIL (NO SE EJECUTA)"),"DÉBIL",IF(OR(O15="MODERADO",P12="MODERADO (ALGUNAS VECES)"),"MODERADO")))</f>
        <v>FUERTE</v>
      </c>
      <c r="R15" s="835" t="s">
        <v>479</v>
      </c>
      <c r="S15" s="836">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836">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15" s="809"/>
      <c r="V15" s="809"/>
      <c r="W15" s="809"/>
      <c r="X15" s="809"/>
      <c r="Y15" s="809"/>
      <c r="Z15" s="810"/>
      <c r="AA15" s="809"/>
      <c r="AB15" s="809"/>
      <c r="AC15" s="809"/>
      <c r="AD15" s="809"/>
      <c r="AE15" s="809"/>
      <c r="AF15" s="837" t="s">
        <v>693</v>
      </c>
      <c r="AG15" s="809"/>
      <c r="AH15" s="186" t="s">
        <v>96</v>
      </c>
      <c r="AI15" s="186"/>
      <c r="AJ15" s="186"/>
      <c r="AK15" s="186"/>
      <c r="AL15" s="186"/>
      <c r="AM15" s="186"/>
      <c r="AN15" s="186"/>
      <c r="AO15" s="186" t="s">
        <v>122</v>
      </c>
    </row>
    <row r="16" spans="1:41" ht="55.5" customHeight="1" x14ac:dyDescent="0.2">
      <c r="A16" s="809"/>
      <c r="B16" s="809"/>
      <c r="C16" s="809"/>
      <c r="D16" s="809"/>
      <c r="E16" s="845" t="s">
        <v>480</v>
      </c>
      <c r="F16" s="809"/>
      <c r="G16" s="809"/>
      <c r="H16" s="809"/>
      <c r="I16" s="182"/>
      <c r="J16" s="809"/>
      <c r="K16" s="809"/>
      <c r="L16" s="187" t="s">
        <v>124</v>
      </c>
      <c r="M16" s="188" t="s">
        <v>34</v>
      </c>
      <c r="N16" s="189">
        <f>IF(M16="CONFIABLE",15,IF(M16="NO CONFIABLE",0,""))</f>
        <v>15</v>
      </c>
      <c r="O16" s="827"/>
      <c r="P16" s="809"/>
      <c r="Q16" s="809"/>
      <c r="R16" s="809"/>
      <c r="S16" s="809"/>
      <c r="T16" s="809"/>
      <c r="U16" s="809"/>
      <c r="V16" s="809"/>
      <c r="W16" s="809"/>
      <c r="X16" s="809"/>
      <c r="Y16" s="809"/>
      <c r="Z16" s="192" t="s">
        <v>125</v>
      </c>
      <c r="AA16" s="809"/>
      <c r="AB16" s="809"/>
      <c r="AC16" s="809"/>
      <c r="AD16" s="809"/>
      <c r="AE16" s="809"/>
      <c r="AF16" s="838"/>
      <c r="AG16" s="809"/>
      <c r="AH16" s="186" t="s">
        <v>126</v>
      </c>
      <c r="AI16" s="186"/>
      <c r="AJ16" s="186" t="s">
        <v>21</v>
      </c>
      <c r="AK16" s="186" t="s">
        <v>121</v>
      </c>
      <c r="AL16" s="186" t="s">
        <v>22</v>
      </c>
      <c r="AM16" s="186"/>
      <c r="AN16" s="186"/>
      <c r="AO16" s="186" t="s">
        <v>127</v>
      </c>
    </row>
    <row r="17" spans="1:41" ht="66.75" customHeight="1" x14ac:dyDescent="0.2">
      <c r="A17" s="809"/>
      <c r="B17" s="809"/>
      <c r="C17" s="809"/>
      <c r="D17" s="809"/>
      <c r="E17" s="809"/>
      <c r="F17" s="809"/>
      <c r="G17" s="809"/>
      <c r="H17" s="809"/>
      <c r="I17" s="182"/>
      <c r="J17" s="809"/>
      <c r="K17" s="809"/>
      <c r="L17" s="187" t="s">
        <v>128</v>
      </c>
      <c r="M17" s="188" t="s">
        <v>42</v>
      </c>
      <c r="N17" s="189">
        <f>IF(M17="SE INVESTIGAN Y SE RESUELVEN OPORTUNAMENTE",15,IF(M17="NO SE INVESTIGAN Y SE RESUELVEN OPORTUNAMENTE",0,""))</f>
        <v>15</v>
      </c>
      <c r="O17" s="827"/>
      <c r="P17" s="809"/>
      <c r="Q17" s="809"/>
      <c r="R17" s="809"/>
      <c r="S17" s="809"/>
      <c r="T17" s="809"/>
      <c r="U17" s="809"/>
      <c r="V17" s="809"/>
      <c r="W17" s="809"/>
      <c r="X17" s="809"/>
      <c r="Y17" s="809"/>
      <c r="Z17" s="832" t="s">
        <v>481</v>
      </c>
      <c r="AA17" s="809"/>
      <c r="AB17" s="809"/>
      <c r="AC17" s="809"/>
      <c r="AD17" s="809"/>
      <c r="AE17" s="809"/>
      <c r="AF17" s="838"/>
      <c r="AG17" s="809"/>
      <c r="AH17" s="186" t="s">
        <v>110</v>
      </c>
      <c r="AI17" s="186"/>
      <c r="AJ17" s="186"/>
      <c r="AK17" s="186"/>
      <c r="AL17" s="186"/>
      <c r="AM17" s="186"/>
      <c r="AN17" s="186"/>
      <c r="AO17" s="186" t="s">
        <v>130</v>
      </c>
    </row>
    <row r="18" spans="1:41" ht="143.25" customHeight="1" x14ac:dyDescent="0.2">
      <c r="A18" s="809"/>
      <c r="B18" s="809"/>
      <c r="C18" s="810"/>
      <c r="D18" s="810"/>
      <c r="E18" s="810"/>
      <c r="F18" s="810"/>
      <c r="G18" s="810"/>
      <c r="H18" s="810"/>
      <c r="I18" s="182"/>
      <c r="J18" s="809"/>
      <c r="K18" s="810"/>
      <c r="L18" s="193" t="s">
        <v>131</v>
      </c>
      <c r="M18" s="194" t="s">
        <v>53</v>
      </c>
      <c r="N18" s="195">
        <f>IF(M18="COMPLETA",10,IF(M18="INCOMPLETA",5,IF(M18="NO EXISTE",0,"")))</f>
        <v>10</v>
      </c>
      <c r="O18" s="827"/>
      <c r="P18" s="810"/>
      <c r="Q18" s="809"/>
      <c r="R18" s="810"/>
      <c r="S18" s="809"/>
      <c r="T18" s="809"/>
      <c r="U18" s="809"/>
      <c r="V18" s="809"/>
      <c r="W18" s="810"/>
      <c r="X18" s="810"/>
      <c r="Y18" s="810"/>
      <c r="Z18" s="810"/>
      <c r="AA18" s="810"/>
      <c r="AB18" s="810"/>
      <c r="AC18" s="810"/>
      <c r="AD18" s="810"/>
      <c r="AE18" s="810"/>
      <c r="AF18" s="838"/>
      <c r="AG18" s="810"/>
      <c r="AH18" s="186"/>
      <c r="AI18" s="186"/>
      <c r="AJ18" s="186"/>
      <c r="AK18" s="186"/>
      <c r="AL18" s="186"/>
      <c r="AM18" s="186"/>
      <c r="AN18" s="186"/>
      <c r="AO18" s="186" t="s">
        <v>132</v>
      </c>
    </row>
    <row r="19" spans="1:41" ht="57" customHeight="1" x14ac:dyDescent="0.2">
      <c r="A19" s="809"/>
      <c r="B19" s="809"/>
      <c r="C19" s="846" t="s">
        <v>482</v>
      </c>
      <c r="D19" s="825" t="s">
        <v>15</v>
      </c>
      <c r="E19" s="823" t="s">
        <v>483</v>
      </c>
      <c r="F19" s="824" t="s">
        <v>484</v>
      </c>
      <c r="G19" s="822" t="s">
        <v>25</v>
      </c>
      <c r="H19" s="822" t="s">
        <v>13</v>
      </c>
      <c r="I19" s="182" t="str">
        <f>CONCATENATE(G19,H19)</f>
        <v>CASI SEGUROMODERADO</v>
      </c>
      <c r="J19" s="847" t="str">
        <f>I20</f>
        <v>7. EXTREMO</v>
      </c>
      <c r="K19" s="848" t="s">
        <v>485</v>
      </c>
      <c r="L19" s="183" t="s">
        <v>95</v>
      </c>
      <c r="M19" s="184" t="s">
        <v>3</v>
      </c>
      <c r="N19" s="185">
        <f>IF(M19="ASIGNADO",15,IF(M19="NO ASIGNADO",0,""))</f>
        <v>15</v>
      </c>
      <c r="O19" s="826">
        <f>SUM(N19:N25)</f>
        <v>100</v>
      </c>
      <c r="P19" s="828" t="s">
        <v>72</v>
      </c>
      <c r="Q19" s="829">
        <f>IF(Q22="DÉBIL",0,IF(Q22="MODERADO",50,IF(Q22="FUERTE",100,"")))</f>
        <v>100</v>
      </c>
      <c r="R19" s="830"/>
      <c r="S19" s="831" t="s">
        <v>96</v>
      </c>
      <c r="T19" s="831" t="s">
        <v>96</v>
      </c>
      <c r="U19" s="843" t="s">
        <v>122</v>
      </c>
      <c r="V19" s="822" t="s">
        <v>97</v>
      </c>
      <c r="W19" s="849">
        <v>44013</v>
      </c>
      <c r="X19" s="823" t="s">
        <v>486</v>
      </c>
      <c r="Y19" s="832" t="s">
        <v>487</v>
      </c>
      <c r="Z19" s="840">
        <v>44196</v>
      </c>
      <c r="AA19" s="841" t="s">
        <v>102</v>
      </c>
      <c r="AB19" s="832" t="s">
        <v>488</v>
      </c>
      <c r="AC19" s="842"/>
      <c r="AD19" s="832"/>
      <c r="AE19" s="823" t="s">
        <v>478</v>
      </c>
      <c r="AF19" s="823" t="s">
        <v>694</v>
      </c>
      <c r="AG19" s="823"/>
      <c r="AH19" s="186" t="s">
        <v>105</v>
      </c>
      <c r="AI19" s="186" t="s">
        <v>106</v>
      </c>
      <c r="AJ19" s="186" t="s">
        <v>13</v>
      </c>
      <c r="AK19" s="186" t="s">
        <v>76</v>
      </c>
      <c r="AL19" s="186" t="s">
        <v>13</v>
      </c>
      <c r="AM19" s="186"/>
      <c r="AN19" s="186" t="s">
        <v>107</v>
      </c>
      <c r="AO19" s="186" t="s">
        <v>108</v>
      </c>
    </row>
    <row r="20" spans="1:41" ht="57.75" customHeight="1" x14ac:dyDescent="0.2">
      <c r="A20" s="809"/>
      <c r="B20" s="809"/>
      <c r="C20" s="809"/>
      <c r="D20" s="809"/>
      <c r="E20" s="809"/>
      <c r="F20" s="809"/>
      <c r="G20" s="809"/>
      <c r="H20" s="809"/>
      <c r="I20" s="18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7. EXTREMO</v>
      </c>
      <c r="J20" s="809"/>
      <c r="K20" s="809"/>
      <c r="L20" s="187" t="s">
        <v>109</v>
      </c>
      <c r="M20" s="188" t="s">
        <v>11</v>
      </c>
      <c r="N20" s="189">
        <f>IF(M20="ADECUADO",15,IF(M20="INADECUADO",0,""))</f>
        <v>15</v>
      </c>
      <c r="O20" s="827"/>
      <c r="P20" s="809"/>
      <c r="Q20" s="809"/>
      <c r="R20" s="809"/>
      <c r="S20" s="810"/>
      <c r="T20" s="810"/>
      <c r="U20" s="809"/>
      <c r="V20" s="809"/>
      <c r="W20" s="850"/>
      <c r="X20" s="809"/>
      <c r="Y20" s="809"/>
      <c r="Z20" s="809"/>
      <c r="AA20" s="809"/>
      <c r="AB20" s="809"/>
      <c r="AC20" s="809"/>
      <c r="AD20" s="809"/>
      <c r="AE20" s="809"/>
      <c r="AF20" s="809"/>
      <c r="AG20" s="809"/>
      <c r="AH20" s="186" t="s">
        <v>96</v>
      </c>
      <c r="AI20" s="186" t="s">
        <v>110</v>
      </c>
      <c r="AJ20" s="186"/>
      <c r="AK20" s="186"/>
      <c r="AL20" s="186" t="s">
        <v>18</v>
      </c>
      <c r="AM20" s="186"/>
      <c r="AN20" s="186" t="s">
        <v>102</v>
      </c>
      <c r="AO20" s="186" t="s">
        <v>111</v>
      </c>
    </row>
    <row r="21" spans="1:41" ht="72.75" customHeight="1" x14ac:dyDescent="0.2">
      <c r="A21" s="809"/>
      <c r="B21" s="809"/>
      <c r="C21" s="809"/>
      <c r="D21" s="809"/>
      <c r="E21" s="809"/>
      <c r="F21" s="809"/>
      <c r="G21" s="809"/>
      <c r="H21" s="809"/>
      <c r="I21" s="18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EXTREMO</v>
      </c>
      <c r="J21" s="809"/>
      <c r="K21" s="809"/>
      <c r="L21" s="190" t="s">
        <v>112</v>
      </c>
      <c r="M21" s="188" t="s">
        <v>16</v>
      </c>
      <c r="N21" s="189">
        <f>IF(M21="OPORTUNA",15,IF(M21="INOPORTUNA",0,""))</f>
        <v>15</v>
      </c>
      <c r="O21" s="827"/>
      <c r="P21" s="809"/>
      <c r="Q21" s="810"/>
      <c r="R21" s="809"/>
      <c r="S21" s="191" t="s">
        <v>113</v>
      </c>
      <c r="T21" s="191" t="s">
        <v>114</v>
      </c>
      <c r="U21" s="809"/>
      <c r="V21" s="809"/>
      <c r="W21" s="850"/>
      <c r="X21" s="809"/>
      <c r="Y21" s="809"/>
      <c r="Z21" s="809"/>
      <c r="AA21" s="809"/>
      <c r="AB21" s="809"/>
      <c r="AC21" s="809"/>
      <c r="AD21" s="809"/>
      <c r="AE21" s="809"/>
      <c r="AF21" s="810"/>
      <c r="AG21" s="809"/>
      <c r="AH21" s="186" t="s">
        <v>115</v>
      </c>
      <c r="AI21" s="186" t="s">
        <v>97</v>
      </c>
      <c r="AJ21" s="186" t="s">
        <v>116</v>
      </c>
      <c r="AK21" s="186" t="s">
        <v>117</v>
      </c>
      <c r="AL21" s="186" t="s">
        <v>24</v>
      </c>
      <c r="AM21" s="186"/>
      <c r="AN21" s="186"/>
      <c r="AO21" s="186" t="s">
        <v>118</v>
      </c>
    </row>
    <row r="22" spans="1:41" ht="90" customHeight="1" x14ac:dyDescent="0.2">
      <c r="A22" s="809"/>
      <c r="B22" s="809"/>
      <c r="C22" s="809"/>
      <c r="D22" s="809"/>
      <c r="E22" s="192" t="s">
        <v>119</v>
      </c>
      <c r="F22" s="809"/>
      <c r="G22" s="809"/>
      <c r="H22" s="809"/>
      <c r="I22" s="182"/>
      <c r="J22" s="809"/>
      <c r="K22" s="809"/>
      <c r="L22" s="187" t="s">
        <v>120</v>
      </c>
      <c r="M22" s="188" t="s">
        <v>121</v>
      </c>
      <c r="N22" s="189">
        <f>IF(M22="PREVENIR",15,IF(M22="DETECTAR",10,IF(M22="NO ES UN CONTROL",0,"")))</f>
        <v>15</v>
      </c>
      <c r="O22" s="833" t="str">
        <f>IF(O19&lt;86,"DÉBIL",IF(O19&lt;96,"MODERADO",IF(O19&lt;101,"FUERTE","")))</f>
        <v>FUERTE</v>
      </c>
      <c r="P22" s="809"/>
      <c r="Q22" s="834" t="str">
        <f>IF(AND(O22="FUERTE",P19="FUERTE (SIEMPRE SE EJECUTA)"),"FUERTE",IF(OR(O22="DÉBIL",P19="DÉBIL (NO SE EJECUTA)"),"DÉBIL",IF(OR(O22="MODERADO",P19="MODERADO (ALGUNAS VECES)"),"MODERADO")))</f>
        <v>FUERTE</v>
      </c>
      <c r="R22" s="835" t="s">
        <v>479</v>
      </c>
      <c r="S22" s="836">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22" s="836">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22" s="809"/>
      <c r="V22" s="809"/>
      <c r="W22" s="850"/>
      <c r="X22" s="809"/>
      <c r="Y22" s="809"/>
      <c r="Z22" s="810"/>
      <c r="AA22" s="809"/>
      <c r="AB22" s="809"/>
      <c r="AC22" s="809"/>
      <c r="AD22" s="809"/>
      <c r="AE22" s="809"/>
      <c r="AF22" s="867" t="s">
        <v>695</v>
      </c>
      <c r="AG22" s="809"/>
      <c r="AH22" s="186" t="s">
        <v>96</v>
      </c>
      <c r="AI22" s="186"/>
      <c r="AJ22" s="186"/>
      <c r="AK22" s="186"/>
      <c r="AL22" s="186"/>
      <c r="AM22" s="186"/>
      <c r="AN22" s="186"/>
      <c r="AO22" s="186" t="s">
        <v>122</v>
      </c>
    </row>
    <row r="23" spans="1:41" ht="78.75" customHeight="1" x14ac:dyDescent="0.2">
      <c r="A23" s="809"/>
      <c r="B23" s="809"/>
      <c r="C23" s="809"/>
      <c r="D23" s="809"/>
      <c r="E23" s="859" t="s">
        <v>489</v>
      </c>
      <c r="F23" s="809"/>
      <c r="G23" s="809"/>
      <c r="H23" s="809"/>
      <c r="I23" s="182"/>
      <c r="J23" s="809"/>
      <c r="K23" s="809"/>
      <c r="L23" s="187" t="s">
        <v>124</v>
      </c>
      <c r="M23" s="188" t="s">
        <v>34</v>
      </c>
      <c r="N23" s="189">
        <f>IF(M23="CONFIABLE",15,IF(M23="NO CONFIABLE",0,""))</f>
        <v>15</v>
      </c>
      <c r="O23" s="827"/>
      <c r="P23" s="809"/>
      <c r="Q23" s="809"/>
      <c r="R23" s="809"/>
      <c r="S23" s="809"/>
      <c r="T23" s="809"/>
      <c r="U23" s="809"/>
      <c r="V23" s="809"/>
      <c r="W23" s="850"/>
      <c r="X23" s="809"/>
      <c r="Y23" s="809"/>
      <c r="Z23" s="192" t="s">
        <v>125</v>
      </c>
      <c r="AA23" s="809"/>
      <c r="AB23" s="809"/>
      <c r="AC23" s="809"/>
      <c r="AD23" s="809"/>
      <c r="AE23" s="809"/>
      <c r="AF23" s="809"/>
      <c r="AG23" s="809"/>
      <c r="AH23" s="186" t="s">
        <v>126</v>
      </c>
      <c r="AI23" s="186"/>
      <c r="AJ23" s="186" t="s">
        <v>21</v>
      </c>
      <c r="AK23" s="186" t="s">
        <v>121</v>
      </c>
      <c r="AL23" s="186" t="s">
        <v>22</v>
      </c>
      <c r="AM23" s="186"/>
      <c r="AN23" s="186"/>
      <c r="AO23" s="186" t="s">
        <v>127</v>
      </c>
    </row>
    <row r="24" spans="1:41" ht="83.25" customHeight="1" x14ac:dyDescent="0.2">
      <c r="A24" s="809"/>
      <c r="B24" s="809"/>
      <c r="C24" s="809"/>
      <c r="D24" s="809"/>
      <c r="E24" s="809"/>
      <c r="F24" s="809"/>
      <c r="G24" s="809"/>
      <c r="H24" s="809"/>
      <c r="I24" s="182"/>
      <c r="J24" s="809"/>
      <c r="K24" s="809"/>
      <c r="L24" s="187" t="s">
        <v>128</v>
      </c>
      <c r="M24" s="188" t="s">
        <v>42</v>
      </c>
      <c r="N24" s="189">
        <f>IF(M24="SE INVESTIGAN Y SE RESUELVEN OPORTUNAMENTE",15,IF(M24="NO SE INVESTIGAN Y SE RESUELVEN OPORTUNAMENTE",0,""))</f>
        <v>15</v>
      </c>
      <c r="O24" s="827"/>
      <c r="P24" s="809"/>
      <c r="Q24" s="809"/>
      <c r="R24" s="809"/>
      <c r="S24" s="809"/>
      <c r="T24" s="809"/>
      <c r="U24" s="809"/>
      <c r="V24" s="809"/>
      <c r="W24" s="850"/>
      <c r="X24" s="809"/>
      <c r="Y24" s="809"/>
      <c r="Z24" s="848" t="s">
        <v>490</v>
      </c>
      <c r="AA24" s="809"/>
      <c r="AB24" s="809"/>
      <c r="AC24" s="809"/>
      <c r="AD24" s="809"/>
      <c r="AE24" s="809"/>
      <c r="AF24" s="809"/>
      <c r="AG24" s="809"/>
      <c r="AH24" s="186" t="s">
        <v>110</v>
      </c>
      <c r="AI24" s="186"/>
      <c r="AJ24" s="186"/>
      <c r="AK24" s="186"/>
      <c r="AL24" s="186"/>
      <c r="AM24" s="186"/>
      <c r="AN24" s="186"/>
      <c r="AO24" s="186" t="s">
        <v>130</v>
      </c>
    </row>
    <row r="25" spans="1:41" ht="70.5" customHeight="1" x14ac:dyDescent="0.2">
      <c r="A25" s="810"/>
      <c r="B25" s="810"/>
      <c r="C25" s="810"/>
      <c r="D25" s="810"/>
      <c r="E25" s="810"/>
      <c r="F25" s="810"/>
      <c r="G25" s="810"/>
      <c r="H25" s="810"/>
      <c r="I25" s="182"/>
      <c r="J25" s="809"/>
      <c r="K25" s="810"/>
      <c r="L25" s="196" t="s">
        <v>131</v>
      </c>
      <c r="M25" s="197" t="s">
        <v>53</v>
      </c>
      <c r="N25" s="195">
        <f>IF(M25="COMPLETA",10,IF(M25="INCOMPLETA",5,IF(M25="NO EXISTE",0,"")))</f>
        <v>10</v>
      </c>
      <c r="O25" s="827"/>
      <c r="P25" s="810"/>
      <c r="Q25" s="809"/>
      <c r="R25" s="810"/>
      <c r="S25" s="809"/>
      <c r="T25" s="809"/>
      <c r="U25" s="809"/>
      <c r="V25" s="809"/>
      <c r="W25" s="851"/>
      <c r="X25" s="810"/>
      <c r="Y25" s="810"/>
      <c r="Z25" s="810"/>
      <c r="AA25" s="810"/>
      <c r="AB25" s="810"/>
      <c r="AC25" s="810"/>
      <c r="AD25" s="810"/>
      <c r="AE25" s="810"/>
      <c r="AF25" s="809"/>
      <c r="AG25" s="810"/>
      <c r="AH25" s="186"/>
      <c r="AI25" s="186"/>
      <c r="AJ25" s="186"/>
      <c r="AK25" s="186"/>
      <c r="AL25" s="186"/>
      <c r="AM25" s="186"/>
      <c r="AN25" s="186"/>
      <c r="AO25" s="186" t="s">
        <v>132</v>
      </c>
    </row>
    <row r="26" spans="1:41" ht="27.75" customHeight="1" x14ac:dyDescent="0.2">
      <c r="A26" s="860" t="s">
        <v>194</v>
      </c>
      <c r="B26" s="803"/>
      <c r="C26" s="803"/>
      <c r="D26" s="803"/>
      <c r="E26" s="803"/>
      <c r="F26" s="803"/>
      <c r="G26" s="803"/>
      <c r="H26" s="803"/>
      <c r="I26" s="803"/>
      <c r="J26" s="803"/>
      <c r="K26" s="803"/>
      <c r="L26" s="803"/>
      <c r="M26" s="803"/>
      <c r="N26" s="803"/>
      <c r="O26" s="803"/>
      <c r="P26" s="803"/>
      <c r="Q26" s="803"/>
      <c r="R26" s="803"/>
      <c r="S26" s="803"/>
      <c r="T26" s="803"/>
      <c r="U26" s="803"/>
      <c r="V26" s="803"/>
      <c r="W26" s="803"/>
      <c r="X26" s="803"/>
      <c r="Y26" s="803"/>
      <c r="Z26" s="803"/>
      <c r="AA26" s="803"/>
      <c r="AB26" s="803"/>
      <c r="AC26" s="803"/>
      <c r="AD26" s="803"/>
      <c r="AE26" s="803"/>
      <c r="AF26" s="803"/>
      <c r="AG26" s="801"/>
      <c r="AH26" s="169"/>
      <c r="AI26" s="169"/>
      <c r="AJ26" s="169"/>
      <c r="AK26" s="169"/>
      <c r="AL26" s="169"/>
      <c r="AM26" s="169"/>
      <c r="AN26" s="169"/>
      <c r="AO26" s="169" t="s">
        <v>195</v>
      </c>
    </row>
    <row r="27" spans="1:41" ht="21.75" customHeight="1" x14ac:dyDescent="0.2">
      <c r="A27" s="861" t="s">
        <v>196</v>
      </c>
      <c r="B27" s="803"/>
      <c r="C27" s="803"/>
      <c r="D27" s="803"/>
      <c r="E27" s="803"/>
      <c r="F27" s="803"/>
      <c r="G27" s="803"/>
      <c r="H27" s="803"/>
      <c r="I27" s="803"/>
      <c r="J27" s="803"/>
      <c r="K27" s="803"/>
      <c r="L27" s="803"/>
      <c r="M27" s="803"/>
      <c r="N27" s="803"/>
      <c r="O27" s="803"/>
      <c r="P27" s="803"/>
      <c r="Q27" s="803"/>
      <c r="R27" s="803"/>
      <c r="S27" s="803"/>
      <c r="T27" s="803"/>
      <c r="U27" s="803"/>
      <c r="V27" s="803"/>
      <c r="W27" s="803"/>
      <c r="X27" s="803"/>
      <c r="Y27" s="803"/>
      <c r="Z27" s="803"/>
      <c r="AA27" s="803"/>
      <c r="AB27" s="803"/>
      <c r="AC27" s="803"/>
      <c r="AD27" s="803"/>
      <c r="AE27" s="803"/>
      <c r="AF27" s="803"/>
      <c r="AG27" s="801"/>
      <c r="AH27" s="169"/>
      <c r="AI27" s="169"/>
      <c r="AJ27" s="169"/>
      <c r="AK27" s="169"/>
      <c r="AL27" s="169"/>
      <c r="AM27" s="169"/>
      <c r="AN27" s="169"/>
      <c r="AO27" s="169" t="s">
        <v>197</v>
      </c>
    </row>
    <row r="28" spans="1:41" ht="27.75" customHeight="1" x14ac:dyDescent="0.2">
      <c r="A28" s="862" t="s">
        <v>198</v>
      </c>
      <c r="B28" s="819"/>
      <c r="C28" s="862" t="s">
        <v>199</v>
      </c>
      <c r="D28" s="816"/>
      <c r="E28" s="816"/>
      <c r="F28" s="816"/>
      <c r="G28" s="816"/>
      <c r="H28" s="816"/>
      <c r="I28" s="816"/>
      <c r="J28" s="816"/>
      <c r="K28" s="816"/>
      <c r="L28" s="816"/>
      <c r="M28" s="816"/>
      <c r="N28" s="816"/>
      <c r="O28" s="816"/>
      <c r="P28" s="816"/>
      <c r="Q28" s="816"/>
      <c r="R28" s="816"/>
      <c r="S28" s="816"/>
      <c r="T28" s="816"/>
      <c r="U28" s="816"/>
      <c r="V28" s="816"/>
      <c r="W28" s="816"/>
      <c r="X28" s="816"/>
      <c r="Y28" s="819"/>
      <c r="Z28" s="863" t="s">
        <v>200</v>
      </c>
      <c r="AA28" s="816"/>
      <c r="AB28" s="816"/>
      <c r="AC28" s="819"/>
      <c r="AD28" s="864" t="s">
        <v>201</v>
      </c>
      <c r="AE28" s="865"/>
      <c r="AF28" s="865"/>
      <c r="AG28" s="866"/>
      <c r="AH28" s="169"/>
      <c r="AI28" s="169"/>
      <c r="AJ28" s="169"/>
      <c r="AK28" s="169"/>
      <c r="AL28" s="169"/>
      <c r="AM28" s="169"/>
      <c r="AN28" s="169"/>
      <c r="AO28" s="169" t="s">
        <v>202</v>
      </c>
    </row>
    <row r="29" spans="1:41" ht="27.75" customHeight="1" x14ac:dyDescent="0.2">
      <c r="A29" s="852" t="s">
        <v>491</v>
      </c>
      <c r="B29" s="801"/>
      <c r="C29" s="853" t="s">
        <v>492</v>
      </c>
      <c r="D29" s="803"/>
      <c r="E29" s="803"/>
      <c r="F29" s="803"/>
      <c r="G29" s="803"/>
      <c r="H29" s="803"/>
      <c r="I29" s="803"/>
      <c r="J29" s="803"/>
      <c r="K29" s="803"/>
      <c r="L29" s="803"/>
      <c r="M29" s="803"/>
      <c r="N29" s="803"/>
      <c r="O29" s="803"/>
      <c r="P29" s="803"/>
      <c r="Q29" s="803"/>
      <c r="R29" s="803"/>
      <c r="S29" s="803"/>
      <c r="T29" s="803"/>
      <c r="U29" s="803"/>
      <c r="V29" s="803"/>
      <c r="W29" s="803"/>
      <c r="X29" s="803"/>
      <c r="Y29" s="801"/>
      <c r="Z29" s="854">
        <v>43853</v>
      </c>
      <c r="AA29" s="803"/>
      <c r="AB29" s="803"/>
      <c r="AC29" s="803"/>
      <c r="AD29" s="855" t="s">
        <v>493</v>
      </c>
      <c r="AE29" s="856"/>
      <c r="AF29" s="856"/>
      <c r="AG29" s="856"/>
      <c r="AH29" s="169"/>
      <c r="AI29" s="169"/>
      <c r="AJ29" s="169"/>
      <c r="AK29" s="169"/>
      <c r="AL29" s="169"/>
      <c r="AM29" s="169"/>
      <c r="AN29" s="169"/>
      <c r="AO29" s="169" t="s">
        <v>204</v>
      </c>
    </row>
    <row r="30" spans="1:41" ht="27.75" customHeight="1" x14ac:dyDescent="0.2">
      <c r="A30" s="852" t="s">
        <v>494</v>
      </c>
      <c r="B30" s="801"/>
      <c r="C30" s="857" t="s">
        <v>495</v>
      </c>
      <c r="D30" s="803"/>
      <c r="E30" s="803"/>
      <c r="F30" s="803"/>
      <c r="G30" s="803"/>
      <c r="H30" s="803"/>
      <c r="I30" s="803"/>
      <c r="J30" s="803"/>
      <c r="K30" s="803"/>
      <c r="L30" s="803"/>
      <c r="M30" s="803"/>
      <c r="N30" s="803"/>
      <c r="O30" s="803"/>
      <c r="P30" s="803"/>
      <c r="Q30" s="803"/>
      <c r="R30" s="803"/>
      <c r="S30" s="803"/>
      <c r="T30" s="803"/>
      <c r="U30" s="803"/>
      <c r="V30" s="803"/>
      <c r="W30" s="803"/>
      <c r="X30" s="803"/>
      <c r="Y30" s="801"/>
      <c r="Z30" s="854">
        <v>43951</v>
      </c>
      <c r="AA30" s="803"/>
      <c r="AB30" s="803"/>
      <c r="AC30" s="801"/>
      <c r="AD30" s="858" t="s">
        <v>496</v>
      </c>
      <c r="AE30" s="816"/>
      <c r="AF30" s="816"/>
      <c r="AG30" s="819"/>
      <c r="AH30" s="169"/>
      <c r="AI30" s="169"/>
      <c r="AJ30" s="169"/>
      <c r="AK30" s="169"/>
      <c r="AL30" s="169"/>
      <c r="AM30" s="169"/>
      <c r="AN30" s="169"/>
      <c r="AO30" s="169" t="s">
        <v>186</v>
      </c>
    </row>
    <row r="31" spans="1:41" ht="27.75" customHeight="1" x14ac:dyDescent="0.2">
      <c r="A31" s="872" t="s">
        <v>497</v>
      </c>
      <c r="B31" s="801"/>
      <c r="C31" s="857" t="s">
        <v>498</v>
      </c>
      <c r="D31" s="803"/>
      <c r="E31" s="803"/>
      <c r="F31" s="803"/>
      <c r="G31" s="803"/>
      <c r="H31" s="803"/>
      <c r="I31" s="803"/>
      <c r="J31" s="803"/>
      <c r="K31" s="803"/>
      <c r="L31" s="803"/>
      <c r="M31" s="803"/>
      <c r="N31" s="803"/>
      <c r="O31" s="803"/>
      <c r="P31" s="803"/>
      <c r="Q31" s="803"/>
      <c r="R31" s="803"/>
      <c r="S31" s="803"/>
      <c r="T31" s="803"/>
      <c r="U31" s="803"/>
      <c r="V31" s="803"/>
      <c r="W31" s="803"/>
      <c r="X31" s="803"/>
      <c r="Y31" s="801"/>
      <c r="Z31" s="873">
        <v>44074</v>
      </c>
      <c r="AA31" s="803"/>
      <c r="AB31" s="803"/>
      <c r="AC31" s="801"/>
      <c r="AD31" s="874" t="s">
        <v>499</v>
      </c>
      <c r="AE31" s="803"/>
      <c r="AF31" s="803"/>
      <c r="AG31" s="801"/>
      <c r="AH31" s="169"/>
      <c r="AI31" s="169"/>
      <c r="AJ31" s="169"/>
      <c r="AK31" s="169"/>
      <c r="AL31" s="169"/>
      <c r="AM31" s="169"/>
      <c r="AN31" s="169"/>
      <c r="AO31" s="169" t="s">
        <v>209</v>
      </c>
    </row>
    <row r="32" spans="1:41" ht="27.75" customHeight="1" x14ac:dyDescent="0.2">
      <c r="A32" s="872" t="s">
        <v>500</v>
      </c>
      <c r="B32" s="801"/>
      <c r="C32" s="875" t="s">
        <v>501</v>
      </c>
      <c r="D32" s="876"/>
      <c r="E32" s="876"/>
      <c r="F32" s="876"/>
      <c r="G32" s="876"/>
      <c r="H32" s="876"/>
      <c r="I32" s="876"/>
      <c r="J32" s="876"/>
      <c r="K32" s="876"/>
      <c r="L32" s="876"/>
      <c r="M32" s="876"/>
      <c r="N32" s="876"/>
      <c r="O32" s="876"/>
      <c r="P32" s="876"/>
      <c r="Q32" s="876"/>
      <c r="R32" s="876"/>
      <c r="S32" s="876"/>
      <c r="T32" s="876"/>
      <c r="U32" s="876"/>
      <c r="V32" s="876"/>
      <c r="W32" s="876"/>
      <c r="X32" s="876"/>
      <c r="Y32" s="877"/>
      <c r="Z32" s="873">
        <v>44196</v>
      </c>
      <c r="AA32" s="803"/>
      <c r="AB32" s="803"/>
      <c r="AC32" s="801"/>
      <c r="AD32" s="874" t="s">
        <v>502</v>
      </c>
      <c r="AE32" s="803"/>
      <c r="AF32" s="803"/>
      <c r="AG32" s="801"/>
      <c r="AH32" s="169"/>
      <c r="AI32" s="169"/>
      <c r="AJ32" s="169"/>
      <c r="AK32" s="169"/>
      <c r="AL32" s="169"/>
      <c r="AM32" s="169"/>
      <c r="AN32" s="169"/>
      <c r="AO32" s="169" t="s">
        <v>209</v>
      </c>
    </row>
    <row r="33" spans="1:41" ht="15" customHeight="1" x14ac:dyDescent="0.2">
      <c r="A33" s="868" t="s">
        <v>212</v>
      </c>
      <c r="B33" s="803"/>
      <c r="C33" s="803"/>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1"/>
      <c r="AH33" s="169"/>
      <c r="AI33" s="169"/>
      <c r="AJ33" s="169"/>
      <c r="AK33" s="169"/>
      <c r="AL33" s="169"/>
      <c r="AM33" s="169"/>
      <c r="AN33" s="169"/>
      <c r="AO33" s="169" t="s">
        <v>213</v>
      </c>
    </row>
    <row r="34" spans="1:41" ht="30.75" customHeight="1" x14ac:dyDescent="0.25">
      <c r="A34" s="869" t="s">
        <v>201</v>
      </c>
      <c r="B34" s="816"/>
      <c r="C34" s="816"/>
      <c r="D34" s="816"/>
      <c r="E34" s="816"/>
      <c r="F34" s="819"/>
      <c r="G34" s="869" t="s">
        <v>214</v>
      </c>
      <c r="H34" s="816"/>
      <c r="I34" s="816"/>
      <c r="J34" s="816"/>
      <c r="K34" s="816"/>
      <c r="L34" s="819"/>
      <c r="M34" s="870" t="s">
        <v>215</v>
      </c>
      <c r="N34" s="803"/>
      <c r="O34" s="803"/>
      <c r="P34" s="803"/>
      <c r="Q34" s="803"/>
      <c r="R34" s="803"/>
      <c r="S34" s="803"/>
      <c r="T34" s="803"/>
      <c r="U34" s="803"/>
      <c r="V34" s="801"/>
      <c r="W34" s="870" t="s">
        <v>216</v>
      </c>
      <c r="X34" s="803"/>
      <c r="Y34" s="803"/>
      <c r="Z34" s="803"/>
      <c r="AA34" s="801"/>
      <c r="AB34" s="871" t="str">
        <f>IF(X7="X","APOYO OFICINA ASESORA DE PLANEACIÓN","APOYO OFICINA DE CONTROL INTERNO")</f>
        <v>APOYO OFICINA ASESORA DE PLANEACIÓN</v>
      </c>
      <c r="AC34" s="803"/>
      <c r="AD34" s="803"/>
      <c r="AE34" s="803"/>
      <c r="AF34" s="803"/>
      <c r="AG34" s="801"/>
      <c r="AH34" s="198"/>
      <c r="AI34" s="199"/>
      <c r="AJ34" s="199"/>
      <c r="AK34" s="199"/>
      <c r="AL34" s="199"/>
      <c r="AM34" s="199"/>
      <c r="AN34" s="199"/>
      <c r="AO34" s="169" t="s">
        <v>217</v>
      </c>
    </row>
    <row r="35" spans="1:41" ht="33.75" customHeight="1" x14ac:dyDescent="0.25">
      <c r="A35" s="200" t="s">
        <v>218</v>
      </c>
      <c r="B35" s="878" t="s">
        <v>503</v>
      </c>
      <c r="C35" s="803"/>
      <c r="D35" s="803"/>
      <c r="E35" s="803"/>
      <c r="F35" s="801"/>
      <c r="G35" s="201" t="s">
        <v>218</v>
      </c>
      <c r="H35" s="878" t="s">
        <v>504</v>
      </c>
      <c r="I35" s="803"/>
      <c r="J35" s="803"/>
      <c r="K35" s="803"/>
      <c r="L35" s="801"/>
      <c r="M35" s="201" t="s">
        <v>218</v>
      </c>
      <c r="N35" s="202"/>
      <c r="O35" s="879" t="s">
        <v>280</v>
      </c>
      <c r="P35" s="865"/>
      <c r="Q35" s="865"/>
      <c r="R35" s="865"/>
      <c r="S35" s="865"/>
      <c r="T35" s="865"/>
      <c r="U35" s="865"/>
      <c r="V35" s="866"/>
      <c r="W35" s="203" t="s">
        <v>218</v>
      </c>
      <c r="X35" s="806"/>
      <c r="Y35" s="803"/>
      <c r="Z35" s="803"/>
      <c r="AA35" s="801"/>
      <c r="AB35" s="203" t="s">
        <v>218</v>
      </c>
      <c r="AC35" s="880" t="s">
        <v>465</v>
      </c>
      <c r="AD35" s="803"/>
      <c r="AE35" s="803"/>
      <c r="AF35" s="803"/>
      <c r="AG35" s="801"/>
      <c r="AH35" s="199"/>
      <c r="AI35" s="199"/>
      <c r="AJ35" s="199"/>
      <c r="AK35" s="199"/>
      <c r="AL35" s="199"/>
      <c r="AM35" s="199"/>
      <c r="AN35" s="199"/>
      <c r="AO35" s="169" t="s">
        <v>224</v>
      </c>
    </row>
    <row r="36" spans="1:41" ht="32.25" customHeight="1" x14ac:dyDescent="0.25">
      <c r="A36" s="200" t="s">
        <v>225</v>
      </c>
      <c r="B36" s="878" t="s">
        <v>505</v>
      </c>
      <c r="C36" s="803"/>
      <c r="D36" s="803"/>
      <c r="E36" s="803"/>
      <c r="F36" s="801"/>
      <c r="G36" s="200" t="s">
        <v>225</v>
      </c>
      <c r="H36" s="878" t="s">
        <v>506</v>
      </c>
      <c r="I36" s="803"/>
      <c r="J36" s="803"/>
      <c r="K36" s="803"/>
      <c r="L36" s="801"/>
      <c r="M36" s="201" t="s">
        <v>225</v>
      </c>
      <c r="N36" s="204"/>
      <c r="O36" s="878" t="s">
        <v>332</v>
      </c>
      <c r="P36" s="803"/>
      <c r="Q36" s="803"/>
      <c r="R36" s="803"/>
      <c r="S36" s="803"/>
      <c r="T36" s="803"/>
      <c r="U36" s="803"/>
      <c r="V36" s="801"/>
      <c r="W36" s="200" t="s">
        <v>225</v>
      </c>
      <c r="X36" s="806"/>
      <c r="Y36" s="803"/>
      <c r="Z36" s="803"/>
      <c r="AA36" s="801"/>
      <c r="AB36" s="200" t="s">
        <v>225</v>
      </c>
      <c r="AC36" s="880" t="s">
        <v>333</v>
      </c>
      <c r="AD36" s="803"/>
      <c r="AE36" s="803"/>
      <c r="AF36" s="803"/>
      <c r="AG36" s="801"/>
      <c r="AH36" s="199"/>
      <c r="AI36" s="199"/>
      <c r="AJ36" s="199"/>
      <c r="AK36" s="199"/>
      <c r="AL36" s="199"/>
      <c r="AM36" s="199"/>
      <c r="AN36" s="199"/>
      <c r="AO36" s="169" t="s">
        <v>230</v>
      </c>
    </row>
    <row r="37" spans="1:41" ht="12.75" customHeight="1" x14ac:dyDescent="0.2">
      <c r="A37" s="169"/>
      <c r="B37" s="169"/>
      <c r="C37" s="169"/>
      <c r="D37" s="186"/>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t="s">
        <v>231</v>
      </c>
    </row>
    <row r="38" spans="1:41" ht="12.75" customHeight="1" x14ac:dyDescent="0.2">
      <c r="A38" s="169"/>
      <c r="B38" s="169"/>
      <c r="C38" s="169"/>
      <c r="D38" s="186"/>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t="s">
        <v>232</v>
      </c>
    </row>
    <row r="39" spans="1:41" ht="12.75" customHeight="1" x14ac:dyDescent="0.2">
      <c r="A39" s="169"/>
      <c r="B39" s="169"/>
      <c r="C39" s="169"/>
      <c r="D39" s="186"/>
      <c r="E39" s="169"/>
      <c r="F39" s="169"/>
      <c r="G39" s="169"/>
      <c r="H39" s="169"/>
      <c r="I39" s="169"/>
      <c r="J39" s="169"/>
      <c r="K39" s="169"/>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t="s">
        <v>233</v>
      </c>
    </row>
    <row r="40" spans="1:41" ht="12.75" customHeight="1" x14ac:dyDescent="0.2">
      <c r="A40" s="169"/>
      <c r="B40" s="169"/>
      <c r="C40" s="169"/>
      <c r="D40" s="186"/>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t="s">
        <v>234</v>
      </c>
    </row>
    <row r="41" spans="1:41" ht="12.75" customHeight="1" x14ac:dyDescent="0.2">
      <c r="A41" s="169"/>
      <c r="B41" s="169"/>
      <c r="C41" s="169"/>
      <c r="D41" s="186"/>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t="s">
        <v>235</v>
      </c>
    </row>
    <row r="42" spans="1:41" ht="12.75" customHeight="1" x14ac:dyDescent="0.2">
      <c r="A42" s="169"/>
      <c r="B42" s="169"/>
      <c r="C42" s="169"/>
      <c r="D42" s="186"/>
      <c r="E42" s="169"/>
      <c r="F42" s="169"/>
      <c r="G42" s="169"/>
      <c r="H42" s="169"/>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69"/>
      <c r="AN42" s="169"/>
      <c r="AO42" s="169" t="s">
        <v>236</v>
      </c>
    </row>
    <row r="43" spans="1:41" ht="12.75" customHeight="1" x14ac:dyDescent="0.2">
      <c r="A43" s="169"/>
      <c r="B43" s="169"/>
      <c r="C43" s="169"/>
      <c r="D43" s="186"/>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row>
    <row r="44" spans="1:41" ht="12.75" customHeight="1" x14ac:dyDescent="0.2">
      <c r="A44" s="169"/>
      <c r="B44" s="169"/>
      <c r="C44" s="169"/>
      <c r="D44" s="186"/>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row>
    <row r="45" spans="1:41" ht="12.75" customHeight="1" x14ac:dyDescent="0.2">
      <c r="A45" s="169"/>
      <c r="B45" s="169"/>
      <c r="C45" s="169"/>
      <c r="D45" s="186"/>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row>
    <row r="46" spans="1:41" ht="12.75" customHeight="1" x14ac:dyDescent="0.2">
      <c r="A46" s="169"/>
      <c r="B46" s="169"/>
      <c r="C46" s="169"/>
      <c r="D46" s="186"/>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c r="AH46" s="169"/>
      <c r="AI46" s="169"/>
      <c r="AJ46" s="169"/>
      <c r="AK46" s="169"/>
      <c r="AL46" s="169"/>
      <c r="AM46" s="169"/>
      <c r="AN46" s="169"/>
      <c r="AO46" s="169"/>
    </row>
    <row r="47" spans="1:41" ht="12.75" customHeight="1" x14ac:dyDescent="0.2">
      <c r="A47" s="169"/>
      <c r="B47" s="169"/>
      <c r="C47" s="169"/>
      <c r="D47" s="186"/>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c r="AH47" s="169"/>
      <c r="AI47" s="169"/>
      <c r="AJ47" s="169"/>
      <c r="AK47" s="169"/>
      <c r="AL47" s="169"/>
      <c r="AM47" s="169"/>
      <c r="AN47" s="169"/>
      <c r="AO47" s="169"/>
    </row>
    <row r="48" spans="1:41" ht="12.75" customHeight="1" x14ac:dyDescent="0.2">
      <c r="A48" s="169"/>
      <c r="B48" s="169"/>
      <c r="C48" s="169"/>
      <c r="D48" s="186"/>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row>
    <row r="49" spans="1:41" ht="12.75" customHeight="1" x14ac:dyDescent="0.2">
      <c r="A49" s="169"/>
      <c r="B49" s="169"/>
      <c r="C49" s="169"/>
      <c r="D49" s="186"/>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row>
    <row r="50" spans="1:41" ht="12.75" customHeight="1" x14ac:dyDescent="0.2">
      <c r="A50" s="169"/>
      <c r="B50" s="169"/>
      <c r="C50" s="169"/>
      <c r="D50" s="186"/>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69"/>
      <c r="AN50" s="169"/>
      <c r="AO50" s="169"/>
    </row>
    <row r="51" spans="1:41" ht="12.75" customHeight="1" x14ac:dyDescent="0.2">
      <c r="A51" s="169"/>
      <c r="B51" s="169"/>
      <c r="C51" s="169"/>
      <c r="D51" s="186"/>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row>
    <row r="52" spans="1:41" ht="12.75" customHeight="1" x14ac:dyDescent="0.2">
      <c r="A52" s="169"/>
      <c r="B52" s="169"/>
      <c r="C52" s="169"/>
      <c r="D52" s="186"/>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row>
    <row r="53" spans="1:41" ht="12.75" customHeight="1" x14ac:dyDescent="0.2">
      <c r="A53" s="169"/>
      <c r="B53" s="169"/>
      <c r="C53" s="169"/>
      <c r="D53" s="186"/>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row>
    <row r="54" spans="1:41" ht="12.75" customHeight="1" x14ac:dyDescent="0.2">
      <c r="A54" s="169"/>
      <c r="B54" s="169"/>
      <c r="C54" s="169"/>
      <c r="D54" s="186"/>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row>
    <row r="55" spans="1:41" ht="12.75" customHeight="1" x14ac:dyDescent="0.2">
      <c r="A55" s="169"/>
      <c r="B55" s="169"/>
      <c r="C55" s="169"/>
      <c r="D55" s="186"/>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c r="AH55" s="169"/>
      <c r="AI55" s="169"/>
      <c r="AJ55" s="169"/>
      <c r="AK55" s="169"/>
      <c r="AL55" s="169"/>
      <c r="AM55" s="169"/>
      <c r="AN55" s="169"/>
      <c r="AO55" s="169"/>
    </row>
    <row r="56" spans="1:41" ht="12.75" customHeight="1" x14ac:dyDescent="0.2">
      <c r="A56" s="169"/>
      <c r="B56" s="169"/>
      <c r="C56" s="169"/>
      <c r="D56" s="186"/>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row>
    <row r="57" spans="1:41" ht="12.75" customHeight="1" x14ac:dyDescent="0.2">
      <c r="A57" s="169"/>
      <c r="B57" s="169"/>
      <c r="C57" s="169"/>
      <c r="D57" s="186"/>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row>
    <row r="58" spans="1:41" ht="12.75" customHeight="1" x14ac:dyDescent="0.2">
      <c r="A58" s="169"/>
      <c r="B58" s="169"/>
      <c r="C58" s="169"/>
      <c r="D58" s="186"/>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row>
    <row r="59" spans="1:41" ht="12.75" customHeight="1" x14ac:dyDescent="0.2">
      <c r="A59" s="169"/>
      <c r="B59" s="169"/>
      <c r="C59" s="169"/>
      <c r="D59" s="186"/>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row>
    <row r="60" spans="1:41" ht="12.75" customHeight="1" x14ac:dyDescent="0.2">
      <c r="A60" s="169"/>
      <c r="B60" s="169"/>
      <c r="C60" s="169"/>
      <c r="D60" s="186"/>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row>
    <row r="61" spans="1:41" ht="12.75" customHeight="1" x14ac:dyDescent="0.2">
      <c r="A61" s="169"/>
      <c r="B61" s="169"/>
      <c r="C61" s="169"/>
      <c r="D61" s="186"/>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c r="AH61" s="169"/>
      <c r="AI61" s="169"/>
      <c r="AJ61" s="169"/>
      <c r="AK61" s="169"/>
      <c r="AL61" s="169"/>
      <c r="AM61" s="169"/>
      <c r="AN61" s="169"/>
      <c r="AO61" s="169"/>
    </row>
    <row r="62" spans="1:41" ht="12.75" customHeight="1" x14ac:dyDescent="0.2">
      <c r="A62" s="169"/>
      <c r="B62" s="169"/>
      <c r="C62" s="169"/>
      <c r="D62" s="186"/>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row>
    <row r="63" spans="1:41" ht="12.75" customHeight="1" x14ac:dyDescent="0.2">
      <c r="A63" s="169"/>
      <c r="B63" s="169"/>
      <c r="C63" s="169"/>
      <c r="D63" s="186"/>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row>
    <row r="64" spans="1:41" ht="12.75" customHeight="1" x14ac:dyDescent="0.2">
      <c r="A64" s="169"/>
      <c r="B64" s="169"/>
      <c r="C64" s="169"/>
      <c r="D64" s="186"/>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row>
    <row r="65" spans="1:41" ht="12.75" customHeight="1" x14ac:dyDescent="0.2">
      <c r="A65" s="169"/>
      <c r="B65" s="169"/>
      <c r="C65" s="169"/>
      <c r="D65" s="186"/>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2.75" customHeight="1" x14ac:dyDescent="0.2">
      <c r="A66" s="169"/>
      <c r="B66" s="169"/>
      <c r="C66" s="169"/>
      <c r="D66" s="186"/>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row>
    <row r="67" spans="1:41" ht="12.75" customHeight="1" x14ac:dyDescent="0.2">
      <c r="A67" s="169"/>
      <c r="B67" s="169"/>
      <c r="C67" s="169"/>
      <c r="D67" s="186"/>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row>
    <row r="68" spans="1:41" ht="12.75" customHeight="1" x14ac:dyDescent="0.2">
      <c r="A68" s="169"/>
      <c r="B68" s="169"/>
      <c r="C68" s="169"/>
      <c r="D68" s="186"/>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row>
    <row r="69" spans="1:41" ht="12.75" customHeight="1" x14ac:dyDescent="0.2">
      <c r="A69" s="169"/>
      <c r="B69" s="169"/>
      <c r="C69" s="169"/>
      <c r="D69" s="186"/>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169"/>
      <c r="AO69" s="169"/>
    </row>
    <row r="70" spans="1:41" ht="12.75" customHeight="1" x14ac:dyDescent="0.2">
      <c r="A70" s="169"/>
      <c r="B70" s="169"/>
      <c r="C70" s="169"/>
      <c r="D70" s="186"/>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row>
    <row r="71" spans="1:41" ht="12.75" customHeight="1" x14ac:dyDescent="0.2">
      <c r="A71" s="169"/>
      <c r="B71" s="169"/>
      <c r="C71" s="169"/>
      <c r="D71" s="186"/>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row>
    <row r="72" spans="1:41" ht="12.75" customHeight="1" x14ac:dyDescent="0.2">
      <c r="A72" s="169"/>
      <c r="B72" s="169"/>
      <c r="C72" s="169"/>
      <c r="D72" s="186"/>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row>
    <row r="73" spans="1:41" ht="12.75" customHeight="1" x14ac:dyDescent="0.2">
      <c r="A73" s="169"/>
      <c r="B73" s="169"/>
      <c r="C73" s="169"/>
      <c r="D73" s="186"/>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row>
    <row r="74" spans="1:41" ht="12.75" customHeight="1" x14ac:dyDescent="0.2">
      <c r="A74" s="169"/>
      <c r="B74" s="169"/>
      <c r="C74" s="169"/>
      <c r="D74" s="186"/>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69"/>
      <c r="AN74" s="169"/>
      <c r="AO74" s="169"/>
    </row>
    <row r="75" spans="1:41" ht="12.75" customHeight="1" x14ac:dyDescent="0.2">
      <c r="A75" s="169"/>
      <c r="B75" s="169"/>
      <c r="C75" s="169"/>
      <c r="D75" s="186"/>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row>
    <row r="76" spans="1:41" ht="12.75" customHeight="1" x14ac:dyDescent="0.2">
      <c r="A76" s="169"/>
      <c r="B76" s="169"/>
      <c r="C76" s="169"/>
      <c r="D76" s="186"/>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row>
    <row r="77" spans="1:41" ht="12.75" customHeight="1" x14ac:dyDescent="0.2">
      <c r="A77" s="169"/>
      <c r="B77" s="169"/>
      <c r="C77" s="169"/>
      <c r="D77" s="186"/>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row>
    <row r="78" spans="1:41" ht="12.75" customHeight="1" x14ac:dyDescent="0.2">
      <c r="A78" s="169"/>
      <c r="B78" s="169"/>
      <c r="C78" s="169"/>
      <c r="D78" s="186"/>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row>
    <row r="79" spans="1:41" ht="12.75" customHeight="1" x14ac:dyDescent="0.2">
      <c r="A79" s="169"/>
      <c r="B79" s="169"/>
      <c r="C79" s="169"/>
      <c r="D79" s="186"/>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row>
    <row r="80" spans="1:41" ht="12.75" customHeight="1" x14ac:dyDescent="0.2">
      <c r="A80" s="169"/>
      <c r="B80" s="169"/>
      <c r="C80" s="169"/>
      <c r="D80" s="186"/>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row>
    <row r="81" spans="1:41" ht="12.75" customHeight="1" x14ac:dyDescent="0.2">
      <c r="A81" s="169"/>
      <c r="B81" s="169"/>
      <c r="C81" s="169"/>
      <c r="D81" s="186"/>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c r="AH81" s="169"/>
      <c r="AI81" s="169"/>
      <c r="AJ81" s="169"/>
      <c r="AK81" s="169"/>
      <c r="AL81" s="169"/>
      <c r="AM81" s="169"/>
      <c r="AN81" s="169"/>
      <c r="AO81" s="169"/>
    </row>
    <row r="82" spans="1:41" ht="12.75" customHeight="1" x14ac:dyDescent="0.2">
      <c r="A82" s="169"/>
      <c r="B82" s="169"/>
      <c r="C82" s="169"/>
      <c r="D82" s="186"/>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c r="AH82" s="169"/>
      <c r="AI82" s="169"/>
      <c r="AJ82" s="169"/>
      <c r="AK82" s="169"/>
      <c r="AL82" s="169"/>
      <c r="AM82" s="169"/>
      <c r="AN82" s="169"/>
      <c r="AO82" s="169"/>
    </row>
    <row r="83" spans="1:41" ht="12.75" customHeight="1" x14ac:dyDescent="0.2">
      <c r="A83" s="169"/>
      <c r="B83" s="169"/>
      <c r="C83" s="169"/>
      <c r="D83" s="186"/>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69"/>
      <c r="AN83" s="169"/>
      <c r="AO83" s="169"/>
    </row>
    <row r="84" spans="1:41" ht="12.75" customHeight="1" x14ac:dyDescent="0.2">
      <c r="A84" s="169"/>
      <c r="B84" s="169"/>
      <c r="C84" s="169"/>
      <c r="D84" s="186"/>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69"/>
      <c r="AN84" s="169"/>
      <c r="AO84" s="169"/>
    </row>
    <row r="85" spans="1:41" ht="12.75" customHeight="1" x14ac:dyDescent="0.2">
      <c r="A85" s="169"/>
      <c r="B85" s="169"/>
      <c r="C85" s="169"/>
      <c r="D85" s="186"/>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row>
    <row r="86" spans="1:41" ht="12.75" customHeight="1" x14ac:dyDescent="0.2">
      <c r="A86" s="169"/>
      <c r="B86" s="169"/>
      <c r="C86" s="169"/>
      <c r="D86" s="186"/>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c r="AH86" s="169"/>
      <c r="AI86" s="169"/>
      <c r="AJ86" s="169"/>
      <c r="AK86" s="169"/>
      <c r="AL86" s="169"/>
      <c r="AM86" s="169"/>
      <c r="AN86" s="169"/>
      <c r="AO86" s="169"/>
    </row>
    <row r="87" spans="1:41" ht="12.75" customHeight="1" x14ac:dyDescent="0.2">
      <c r="A87" s="169"/>
      <c r="B87" s="169"/>
      <c r="C87" s="169"/>
      <c r="D87" s="186"/>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row>
    <row r="88" spans="1:41" ht="12.75" customHeight="1" x14ac:dyDescent="0.2">
      <c r="A88" s="169"/>
      <c r="B88" s="169"/>
      <c r="C88" s="169"/>
      <c r="D88" s="186"/>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c r="AH88" s="169"/>
      <c r="AI88" s="169"/>
      <c r="AJ88" s="169"/>
      <c r="AK88" s="169"/>
      <c r="AL88" s="169"/>
      <c r="AM88" s="169"/>
      <c r="AN88" s="169"/>
      <c r="AO88" s="169"/>
    </row>
    <row r="89" spans="1:41" ht="12.75" customHeight="1" x14ac:dyDescent="0.2">
      <c r="A89" s="169"/>
      <c r="B89" s="169"/>
      <c r="C89" s="169"/>
      <c r="D89" s="186"/>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c r="AH89" s="169"/>
      <c r="AI89" s="169"/>
      <c r="AJ89" s="169"/>
      <c r="AK89" s="169"/>
      <c r="AL89" s="169"/>
      <c r="AM89" s="169"/>
      <c r="AN89" s="169"/>
      <c r="AO89" s="169"/>
    </row>
    <row r="90" spans="1:41" ht="12.75" customHeight="1" x14ac:dyDescent="0.2">
      <c r="A90" s="169"/>
      <c r="B90" s="169"/>
      <c r="C90" s="169"/>
      <c r="D90" s="186"/>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row>
    <row r="91" spans="1:41" ht="12.75" customHeight="1" x14ac:dyDescent="0.2">
      <c r="A91" s="169"/>
      <c r="B91" s="169"/>
      <c r="C91" s="169"/>
      <c r="D91" s="186"/>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row>
    <row r="92" spans="1:41" ht="12.75" customHeight="1" x14ac:dyDescent="0.2">
      <c r="A92" s="169"/>
      <c r="B92" s="169"/>
      <c r="C92" s="169"/>
      <c r="D92" s="186"/>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row>
    <row r="93" spans="1:41" ht="12.75" customHeight="1" x14ac:dyDescent="0.2">
      <c r="A93" s="169"/>
      <c r="B93" s="169"/>
      <c r="C93" s="169"/>
      <c r="D93" s="186"/>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69"/>
      <c r="AI93" s="169"/>
      <c r="AJ93" s="169"/>
      <c r="AK93" s="169"/>
      <c r="AL93" s="169"/>
      <c r="AM93" s="169"/>
      <c r="AN93" s="169"/>
      <c r="AO93" s="169"/>
    </row>
    <row r="94" spans="1:41" ht="12.75" customHeight="1" x14ac:dyDescent="0.2">
      <c r="A94" s="169"/>
      <c r="B94" s="169"/>
      <c r="C94" s="169"/>
      <c r="D94" s="186"/>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row>
    <row r="95" spans="1:41" ht="12.75" customHeight="1" x14ac:dyDescent="0.2">
      <c r="A95" s="169"/>
      <c r="B95" s="169"/>
      <c r="C95" s="169"/>
      <c r="D95" s="186"/>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row>
    <row r="96" spans="1:41" ht="12.75" customHeight="1" x14ac:dyDescent="0.2">
      <c r="A96" s="169"/>
      <c r="B96" s="169"/>
      <c r="C96" s="169"/>
      <c r="D96" s="186"/>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row>
    <row r="97" spans="1:41" ht="12.75" customHeight="1" x14ac:dyDescent="0.2">
      <c r="A97" s="169"/>
      <c r="B97" s="169"/>
      <c r="C97" s="169"/>
      <c r="D97" s="186"/>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row>
    <row r="98" spans="1:41" ht="12.75" customHeight="1" x14ac:dyDescent="0.2">
      <c r="A98" s="169"/>
      <c r="B98" s="169"/>
      <c r="C98" s="169"/>
      <c r="D98" s="186"/>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row>
    <row r="99" spans="1:41" ht="12.75" customHeight="1" x14ac:dyDescent="0.2">
      <c r="A99" s="169"/>
      <c r="B99" s="169"/>
      <c r="C99" s="169"/>
      <c r="D99" s="186"/>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row>
    <row r="100" spans="1:41" ht="12.75" customHeight="1" x14ac:dyDescent="0.2">
      <c r="A100" s="169"/>
      <c r="B100" s="169"/>
      <c r="C100" s="169"/>
      <c r="D100" s="186"/>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row>
    <row r="101" spans="1:41" ht="12.75" customHeight="1" x14ac:dyDescent="0.2">
      <c r="A101" s="169"/>
      <c r="B101" s="169"/>
      <c r="C101" s="169"/>
      <c r="D101" s="186"/>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row>
    <row r="102" spans="1:41" ht="12.75" customHeight="1" x14ac:dyDescent="0.2">
      <c r="A102" s="169"/>
      <c r="B102" s="169"/>
      <c r="C102" s="169"/>
      <c r="D102" s="186"/>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row>
    <row r="103" spans="1:41" ht="12.75" customHeight="1" x14ac:dyDescent="0.2">
      <c r="A103" s="169"/>
      <c r="B103" s="169"/>
      <c r="C103" s="169"/>
      <c r="D103" s="186"/>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row>
    <row r="104" spans="1:41" ht="12.75" customHeight="1" x14ac:dyDescent="0.2">
      <c r="A104" s="169"/>
      <c r="B104" s="169"/>
      <c r="C104" s="169"/>
      <c r="D104" s="186"/>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row>
    <row r="105" spans="1:41" ht="12.75" customHeight="1" x14ac:dyDescent="0.2">
      <c r="A105" s="169"/>
      <c r="B105" s="169"/>
      <c r="C105" s="169"/>
      <c r="D105" s="186"/>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row>
    <row r="106" spans="1:41" ht="12.75" customHeight="1" x14ac:dyDescent="0.2">
      <c r="A106" s="169"/>
      <c r="B106" s="169"/>
      <c r="C106" s="169"/>
      <c r="D106" s="186"/>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row>
    <row r="107" spans="1:41" ht="12.75" customHeight="1" x14ac:dyDescent="0.2">
      <c r="A107" s="169"/>
      <c r="B107" s="169"/>
      <c r="C107" s="169"/>
      <c r="D107" s="186"/>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row>
    <row r="108" spans="1:41" ht="12.75" customHeight="1" x14ac:dyDescent="0.2">
      <c r="A108" s="169"/>
      <c r="B108" s="169"/>
      <c r="C108" s="169"/>
      <c r="D108" s="186"/>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row>
    <row r="109" spans="1:41" ht="12.75" customHeight="1" x14ac:dyDescent="0.2">
      <c r="A109" s="169"/>
      <c r="B109" s="169"/>
      <c r="C109" s="169"/>
      <c r="D109" s="186"/>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row>
    <row r="110" spans="1:41" ht="12.75" customHeight="1" x14ac:dyDescent="0.2">
      <c r="A110" s="169"/>
      <c r="B110" s="169"/>
      <c r="C110" s="169"/>
      <c r="D110" s="186"/>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row>
    <row r="111" spans="1:41" ht="12.75" customHeight="1" x14ac:dyDescent="0.2">
      <c r="A111" s="169"/>
      <c r="B111" s="169"/>
      <c r="C111" s="169"/>
      <c r="D111" s="186"/>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row>
    <row r="112" spans="1:41" ht="12.75" customHeight="1" x14ac:dyDescent="0.2">
      <c r="A112" s="169"/>
      <c r="B112" s="169"/>
      <c r="C112" s="169"/>
      <c r="D112" s="186"/>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row>
    <row r="113" spans="1:41" ht="12.75" customHeight="1" x14ac:dyDescent="0.2">
      <c r="A113" s="169"/>
      <c r="B113" s="169"/>
      <c r="C113" s="169"/>
      <c r="D113" s="186"/>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row>
    <row r="114" spans="1:41" ht="12.75" customHeight="1" x14ac:dyDescent="0.2">
      <c r="A114" s="169"/>
      <c r="B114" s="169"/>
      <c r="C114" s="169"/>
      <c r="D114" s="186"/>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row>
    <row r="115" spans="1:41" ht="12.75" customHeight="1" x14ac:dyDescent="0.2">
      <c r="A115" s="169"/>
      <c r="B115" s="169"/>
      <c r="C115" s="169"/>
      <c r="D115" s="186"/>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row>
    <row r="116" spans="1:41" ht="12.75" customHeight="1" x14ac:dyDescent="0.2">
      <c r="A116" s="169"/>
      <c r="B116" s="169"/>
      <c r="C116" s="169"/>
      <c r="D116" s="186"/>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row>
    <row r="117" spans="1:41" ht="12.75" customHeight="1" x14ac:dyDescent="0.2">
      <c r="A117" s="169"/>
      <c r="B117" s="169"/>
      <c r="C117" s="169"/>
      <c r="D117" s="186"/>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row>
    <row r="118" spans="1:41" ht="12.75" customHeight="1" x14ac:dyDescent="0.2">
      <c r="A118" s="169"/>
      <c r="B118" s="169"/>
      <c r="C118" s="169"/>
      <c r="D118" s="186"/>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row>
    <row r="119" spans="1:41" ht="12.75" customHeight="1" x14ac:dyDescent="0.2">
      <c r="A119" s="169"/>
      <c r="B119" s="169"/>
      <c r="C119" s="169"/>
      <c r="D119" s="186"/>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row>
    <row r="120" spans="1:41" ht="12.75" customHeight="1" x14ac:dyDescent="0.2">
      <c r="A120" s="169"/>
      <c r="B120" s="169"/>
      <c r="C120" s="169"/>
      <c r="D120" s="186"/>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row>
    <row r="121" spans="1:41" ht="12.75" customHeight="1" x14ac:dyDescent="0.2">
      <c r="A121" s="169"/>
      <c r="B121" s="169"/>
      <c r="C121" s="169"/>
      <c r="D121" s="186"/>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row>
    <row r="122" spans="1:41" ht="12.75" customHeight="1" x14ac:dyDescent="0.2">
      <c r="A122" s="169"/>
      <c r="B122" s="169"/>
      <c r="C122" s="169"/>
      <c r="D122" s="186"/>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row>
    <row r="123" spans="1:41" ht="12.75" customHeight="1" x14ac:dyDescent="0.2">
      <c r="A123" s="169"/>
      <c r="B123" s="169"/>
      <c r="C123" s="169"/>
      <c r="D123" s="186"/>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row>
    <row r="124" spans="1:41" ht="12.75" customHeight="1" x14ac:dyDescent="0.2">
      <c r="A124" s="169"/>
      <c r="B124" s="169"/>
      <c r="C124" s="169"/>
      <c r="D124" s="186"/>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row>
    <row r="125" spans="1:41" ht="12.75" customHeight="1" x14ac:dyDescent="0.2">
      <c r="A125" s="169"/>
      <c r="B125" s="169"/>
      <c r="C125" s="169"/>
      <c r="D125" s="186"/>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row>
    <row r="126" spans="1:41" ht="12.75" customHeight="1" x14ac:dyDescent="0.2">
      <c r="A126" s="169"/>
      <c r="B126" s="169"/>
      <c r="C126" s="169"/>
      <c r="D126" s="186"/>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row>
    <row r="127" spans="1:41" ht="12.75" customHeight="1" x14ac:dyDescent="0.2">
      <c r="A127" s="169"/>
      <c r="B127" s="169"/>
      <c r="C127" s="169"/>
      <c r="D127" s="186"/>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row>
    <row r="128" spans="1:41" ht="12.75" customHeight="1" x14ac:dyDescent="0.2">
      <c r="A128" s="169"/>
      <c r="B128" s="169"/>
      <c r="C128" s="169"/>
      <c r="D128" s="186"/>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row>
    <row r="129" spans="1:41" ht="12.75" customHeight="1" x14ac:dyDescent="0.2">
      <c r="A129" s="169"/>
      <c r="B129" s="169"/>
      <c r="C129" s="169"/>
      <c r="D129" s="186"/>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row>
    <row r="130" spans="1:41" ht="12.75" customHeight="1" x14ac:dyDescent="0.2">
      <c r="A130" s="169"/>
      <c r="B130" s="169"/>
      <c r="C130" s="169"/>
      <c r="D130" s="186"/>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row>
    <row r="131" spans="1:41" ht="12.75" customHeight="1" x14ac:dyDescent="0.2">
      <c r="A131" s="169"/>
      <c r="B131" s="169"/>
      <c r="C131" s="169"/>
      <c r="D131" s="186"/>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row>
    <row r="132" spans="1:41" ht="12.75" customHeight="1" x14ac:dyDescent="0.2">
      <c r="A132" s="169"/>
      <c r="B132" s="169"/>
      <c r="C132" s="169"/>
      <c r="D132" s="186"/>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row>
    <row r="133" spans="1:41" ht="12.75" customHeight="1" x14ac:dyDescent="0.2">
      <c r="A133" s="169"/>
      <c r="B133" s="169"/>
      <c r="C133" s="169"/>
      <c r="D133" s="186"/>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row>
    <row r="134" spans="1:41" ht="12.75" customHeight="1" x14ac:dyDescent="0.2">
      <c r="A134" s="169"/>
      <c r="B134" s="169"/>
      <c r="C134" s="169"/>
      <c r="D134" s="186"/>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row>
    <row r="135" spans="1:41" ht="12.75" customHeight="1" x14ac:dyDescent="0.2">
      <c r="A135" s="169"/>
      <c r="B135" s="169"/>
      <c r="C135" s="169"/>
      <c r="D135" s="186"/>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row>
    <row r="136" spans="1:41" ht="12.75" customHeight="1" x14ac:dyDescent="0.2">
      <c r="A136" s="169"/>
      <c r="B136" s="169"/>
      <c r="C136" s="169"/>
      <c r="D136" s="186"/>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row>
    <row r="137" spans="1:41" ht="12.75" customHeight="1" x14ac:dyDescent="0.2">
      <c r="A137" s="169"/>
      <c r="B137" s="169"/>
      <c r="C137" s="169"/>
      <c r="D137" s="186"/>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row>
    <row r="138" spans="1:41" ht="12.75" customHeight="1" x14ac:dyDescent="0.2">
      <c r="A138" s="169"/>
      <c r="B138" s="169"/>
      <c r="C138" s="169"/>
      <c r="D138" s="186"/>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row>
    <row r="139" spans="1:41" ht="12.75" customHeight="1" x14ac:dyDescent="0.2">
      <c r="A139" s="169"/>
      <c r="B139" s="169"/>
      <c r="C139" s="169"/>
      <c r="D139" s="186"/>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row>
    <row r="140" spans="1:41" ht="12.75" customHeight="1" x14ac:dyDescent="0.2">
      <c r="A140" s="169"/>
      <c r="B140" s="169"/>
      <c r="C140" s="169"/>
      <c r="D140" s="186"/>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row>
    <row r="141" spans="1:41" ht="12.75" customHeight="1" x14ac:dyDescent="0.2">
      <c r="A141" s="169"/>
      <c r="B141" s="169"/>
      <c r="C141" s="169"/>
      <c r="D141" s="186"/>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row>
    <row r="142" spans="1:41" ht="12.75" customHeight="1" x14ac:dyDescent="0.2">
      <c r="A142" s="169"/>
      <c r="B142" s="169"/>
      <c r="C142" s="169"/>
      <c r="D142" s="186"/>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row>
    <row r="143" spans="1:41" ht="12.75" customHeight="1" x14ac:dyDescent="0.2">
      <c r="A143" s="169"/>
      <c r="B143" s="169"/>
      <c r="C143" s="169"/>
      <c r="D143" s="186"/>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row>
    <row r="144" spans="1:41" ht="12.75" customHeight="1" x14ac:dyDescent="0.2">
      <c r="A144" s="169"/>
      <c r="B144" s="169"/>
      <c r="C144" s="169"/>
      <c r="D144" s="186"/>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row>
    <row r="145" spans="1:41" ht="12.75" customHeight="1" x14ac:dyDescent="0.2">
      <c r="A145" s="169"/>
      <c r="B145" s="169"/>
      <c r="C145" s="169"/>
      <c r="D145" s="186"/>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row>
    <row r="146" spans="1:41" ht="12.75" customHeight="1" x14ac:dyDescent="0.2">
      <c r="A146" s="169"/>
      <c r="B146" s="169"/>
      <c r="C146" s="169"/>
      <c r="D146" s="186"/>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row>
    <row r="147" spans="1:41" ht="12.75" customHeight="1" x14ac:dyDescent="0.2">
      <c r="A147" s="169"/>
      <c r="B147" s="169"/>
      <c r="C147" s="169"/>
      <c r="D147" s="186"/>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row>
    <row r="148" spans="1:41" ht="12.75" customHeight="1" x14ac:dyDescent="0.2">
      <c r="A148" s="169"/>
      <c r="B148" s="169"/>
      <c r="C148" s="169"/>
      <c r="D148" s="186"/>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row>
    <row r="149" spans="1:41" ht="12.75" customHeight="1" x14ac:dyDescent="0.2">
      <c r="A149" s="169"/>
      <c r="B149" s="169"/>
      <c r="C149" s="169"/>
      <c r="D149" s="186"/>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row>
    <row r="150" spans="1:41" ht="12.75" customHeight="1" x14ac:dyDescent="0.2">
      <c r="A150" s="169"/>
      <c r="B150" s="169"/>
      <c r="C150" s="169"/>
      <c r="D150" s="186"/>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row>
    <row r="151" spans="1:41" ht="12.75" customHeight="1" x14ac:dyDescent="0.2">
      <c r="A151" s="169"/>
      <c r="B151" s="169"/>
      <c r="C151" s="169"/>
      <c r="D151" s="186"/>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row>
    <row r="152" spans="1:41" ht="12.75" customHeight="1" x14ac:dyDescent="0.2">
      <c r="A152" s="169"/>
      <c r="B152" s="169"/>
      <c r="C152" s="169"/>
      <c r="D152" s="186"/>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row>
    <row r="153" spans="1:41" ht="12.75" customHeight="1" x14ac:dyDescent="0.2">
      <c r="A153" s="169"/>
      <c r="B153" s="169"/>
      <c r="C153" s="169"/>
      <c r="D153" s="186"/>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row>
    <row r="154" spans="1:41" ht="12.75" customHeight="1" x14ac:dyDescent="0.2">
      <c r="A154" s="169"/>
      <c r="B154" s="169"/>
      <c r="C154" s="169"/>
      <c r="D154" s="186"/>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row>
    <row r="155" spans="1:41" ht="12.75" customHeight="1" x14ac:dyDescent="0.2">
      <c r="A155" s="169"/>
      <c r="B155" s="169"/>
      <c r="C155" s="169"/>
      <c r="D155" s="186"/>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row>
    <row r="156" spans="1:41" ht="12.75" customHeight="1" x14ac:dyDescent="0.2">
      <c r="A156" s="169"/>
      <c r="B156" s="169"/>
      <c r="C156" s="169"/>
      <c r="D156" s="186"/>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row>
    <row r="157" spans="1:41" ht="12.75" customHeight="1" x14ac:dyDescent="0.2">
      <c r="A157" s="169"/>
      <c r="B157" s="169"/>
      <c r="C157" s="169"/>
      <c r="D157" s="186"/>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row>
    <row r="158" spans="1:41" ht="12.75" customHeight="1" x14ac:dyDescent="0.2">
      <c r="A158" s="169"/>
      <c r="B158" s="169"/>
      <c r="C158" s="169"/>
      <c r="D158" s="186"/>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row>
    <row r="159" spans="1:41" ht="12.75" customHeight="1" x14ac:dyDescent="0.2">
      <c r="A159" s="169"/>
      <c r="B159" s="169"/>
      <c r="C159" s="169"/>
      <c r="D159" s="186"/>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row>
    <row r="160" spans="1:41" ht="12.75" customHeight="1" x14ac:dyDescent="0.2">
      <c r="A160" s="169"/>
      <c r="B160" s="169"/>
      <c r="C160" s="169"/>
      <c r="D160" s="186"/>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row>
    <row r="161" spans="1:41" ht="12.75" customHeight="1" x14ac:dyDescent="0.2">
      <c r="A161" s="169"/>
      <c r="B161" s="169"/>
      <c r="C161" s="169"/>
      <c r="D161" s="186"/>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row>
    <row r="162" spans="1:41" ht="12.75" customHeight="1" x14ac:dyDescent="0.2">
      <c r="A162" s="169"/>
      <c r="B162" s="169"/>
      <c r="C162" s="169"/>
      <c r="D162" s="186"/>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row>
    <row r="163" spans="1:41" ht="12.75" customHeight="1" x14ac:dyDescent="0.2">
      <c r="A163" s="169"/>
      <c r="B163" s="169"/>
      <c r="C163" s="169"/>
      <c r="D163" s="186"/>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row>
    <row r="164" spans="1:41" ht="12.75" customHeight="1" x14ac:dyDescent="0.2">
      <c r="A164" s="169"/>
      <c r="B164" s="169"/>
      <c r="C164" s="169"/>
      <c r="D164" s="186"/>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row>
    <row r="165" spans="1:41" ht="12.75" customHeight="1" x14ac:dyDescent="0.2">
      <c r="A165" s="169"/>
      <c r="B165" s="169"/>
      <c r="C165" s="169"/>
      <c r="D165" s="186"/>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row>
    <row r="166" spans="1:41" ht="12.75" customHeight="1" x14ac:dyDescent="0.2">
      <c r="A166" s="169"/>
      <c r="B166" s="169"/>
      <c r="C166" s="169"/>
      <c r="D166" s="186"/>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row>
    <row r="167" spans="1:41" ht="12.75" customHeight="1" x14ac:dyDescent="0.2">
      <c r="A167" s="169"/>
      <c r="B167" s="169"/>
      <c r="C167" s="169"/>
      <c r="D167" s="186"/>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row>
    <row r="168" spans="1:41" ht="12.75" customHeight="1" x14ac:dyDescent="0.2">
      <c r="A168" s="169"/>
      <c r="B168" s="169"/>
      <c r="C168" s="169"/>
      <c r="D168" s="186"/>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row>
    <row r="169" spans="1:41" ht="12.75" customHeight="1" x14ac:dyDescent="0.2">
      <c r="A169" s="169"/>
      <c r="B169" s="169"/>
      <c r="C169" s="169"/>
      <c r="D169" s="186"/>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row>
    <row r="170" spans="1:41" ht="12.75" customHeight="1" x14ac:dyDescent="0.2">
      <c r="A170" s="169"/>
      <c r="B170" s="169"/>
      <c r="C170" s="169"/>
      <c r="D170" s="186"/>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row>
    <row r="171" spans="1:41" ht="12.75" customHeight="1" x14ac:dyDescent="0.2">
      <c r="A171" s="169"/>
      <c r="B171" s="169"/>
      <c r="C171" s="169"/>
      <c r="D171" s="186"/>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row>
    <row r="172" spans="1:41" ht="12.75" customHeight="1" x14ac:dyDescent="0.2">
      <c r="A172" s="169"/>
      <c r="B172" s="169"/>
      <c r="C172" s="169"/>
      <c r="D172" s="186"/>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row>
    <row r="173" spans="1:41" ht="12.75" customHeight="1" x14ac:dyDescent="0.2">
      <c r="A173" s="169"/>
      <c r="B173" s="169"/>
      <c r="C173" s="169"/>
      <c r="D173" s="186"/>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row>
    <row r="174" spans="1:41" ht="12.75" customHeight="1" x14ac:dyDescent="0.2">
      <c r="A174" s="169"/>
      <c r="B174" s="169"/>
      <c r="C174" s="169"/>
      <c r="D174" s="186"/>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row>
    <row r="175" spans="1:41" ht="12.75" customHeight="1" x14ac:dyDescent="0.2">
      <c r="A175" s="169"/>
      <c r="B175" s="169"/>
      <c r="C175" s="169"/>
      <c r="D175" s="186"/>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row>
    <row r="176" spans="1:41" ht="12.75" customHeight="1" x14ac:dyDescent="0.2">
      <c r="A176" s="169"/>
      <c r="B176" s="169"/>
      <c r="C176" s="169"/>
      <c r="D176" s="186"/>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row>
    <row r="177" spans="1:41" ht="12.75" customHeight="1" x14ac:dyDescent="0.2">
      <c r="A177" s="169"/>
      <c r="B177" s="169"/>
      <c r="C177" s="169"/>
      <c r="D177" s="186"/>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row>
    <row r="178" spans="1:41" ht="12.75" customHeight="1" x14ac:dyDescent="0.2">
      <c r="A178" s="169"/>
      <c r="B178" s="169"/>
      <c r="C178" s="169"/>
      <c r="D178" s="186"/>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row>
    <row r="179" spans="1:41" ht="12.75" customHeight="1" x14ac:dyDescent="0.2">
      <c r="A179" s="169"/>
      <c r="B179" s="169"/>
      <c r="C179" s="169"/>
      <c r="D179" s="186"/>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row>
    <row r="180" spans="1:41" ht="12.75" customHeight="1" x14ac:dyDescent="0.2">
      <c r="A180" s="169"/>
      <c r="B180" s="169"/>
      <c r="C180" s="169"/>
      <c r="D180" s="186"/>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row>
    <row r="181" spans="1:41" ht="12.75" customHeight="1" x14ac:dyDescent="0.2">
      <c r="A181" s="169"/>
      <c r="B181" s="169"/>
      <c r="C181" s="169"/>
      <c r="D181" s="186"/>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row>
    <row r="182" spans="1:41" ht="12.75" customHeight="1" x14ac:dyDescent="0.2">
      <c r="A182" s="169"/>
      <c r="B182" s="169"/>
      <c r="C182" s="169"/>
      <c r="D182" s="186"/>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row>
    <row r="183" spans="1:41" ht="12.75" customHeight="1" x14ac:dyDescent="0.2">
      <c r="A183" s="169"/>
      <c r="B183" s="169"/>
      <c r="C183" s="169"/>
      <c r="D183" s="186"/>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row>
    <row r="184" spans="1:41" ht="12.75" customHeight="1" x14ac:dyDescent="0.2">
      <c r="A184" s="169"/>
      <c r="B184" s="169"/>
      <c r="C184" s="169"/>
      <c r="D184" s="186"/>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row>
    <row r="185" spans="1:41" ht="12.75" customHeight="1" x14ac:dyDescent="0.2">
      <c r="A185" s="169"/>
      <c r="B185" s="169"/>
      <c r="C185" s="169"/>
      <c r="D185" s="186"/>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row>
    <row r="186" spans="1:41" ht="12.75" customHeight="1" x14ac:dyDescent="0.2">
      <c r="A186" s="169"/>
      <c r="B186" s="169"/>
      <c r="C186" s="169"/>
      <c r="D186" s="186"/>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row>
    <row r="187" spans="1:41" ht="12.75" customHeight="1" x14ac:dyDescent="0.2">
      <c r="A187" s="169"/>
      <c r="B187" s="169"/>
      <c r="C187" s="169"/>
      <c r="D187" s="186"/>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row>
    <row r="188" spans="1:41" ht="12.75" customHeight="1" x14ac:dyDescent="0.2">
      <c r="A188" s="169"/>
      <c r="B188" s="169"/>
      <c r="C188" s="169"/>
      <c r="D188" s="186"/>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row>
    <row r="189" spans="1:41" ht="12.75" customHeight="1" x14ac:dyDescent="0.2">
      <c r="A189" s="169"/>
      <c r="B189" s="169"/>
      <c r="C189" s="169"/>
      <c r="D189" s="186"/>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row>
    <row r="190" spans="1:41" ht="12.75" customHeight="1" x14ac:dyDescent="0.2">
      <c r="A190" s="169"/>
      <c r="B190" s="169"/>
      <c r="C190" s="169"/>
      <c r="D190" s="186"/>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row>
    <row r="191" spans="1:41" ht="12.75" customHeight="1" x14ac:dyDescent="0.2">
      <c r="A191" s="169"/>
      <c r="B191" s="169"/>
      <c r="C191" s="169"/>
      <c r="D191" s="186"/>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row>
    <row r="192" spans="1:41" ht="12.75" customHeight="1" x14ac:dyDescent="0.2">
      <c r="A192" s="169"/>
      <c r="B192" s="169"/>
      <c r="C192" s="169"/>
      <c r="D192" s="186"/>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row>
    <row r="193" spans="1:41" ht="12.75" customHeight="1" x14ac:dyDescent="0.2">
      <c r="A193" s="169"/>
      <c r="B193" s="169"/>
      <c r="C193" s="169"/>
      <c r="D193" s="186"/>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row>
    <row r="194" spans="1:41" ht="12.75" customHeight="1" x14ac:dyDescent="0.2">
      <c r="A194" s="169"/>
      <c r="B194" s="169"/>
      <c r="C194" s="169"/>
      <c r="D194" s="186"/>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row>
    <row r="195" spans="1:41" ht="12.75" customHeight="1" x14ac:dyDescent="0.2">
      <c r="A195" s="169"/>
      <c r="B195" s="169"/>
      <c r="C195" s="169"/>
      <c r="D195" s="186"/>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row>
    <row r="196" spans="1:41" ht="12.75" customHeight="1" x14ac:dyDescent="0.2">
      <c r="A196" s="169"/>
      <c r="B196" s="169"/>
      <c r="C196" s="169"/>
      <c r="D196" s="186"/>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row>
    <row r="197" spans="1:41" ht="12.75" customHeight="1" x14ac:dyDescent="0.2">
      <c r="A197" s="169"/>
      <c r="B197" s="169"/>
      <c r="C197" s="169"/>
      <c r="D197" s="186"/>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row>
    <row r="198" spans="1:41" ht="12.75" customHeight="1" x14ac:dyDescent="0.2">
      <c r="A198" s="169"/>
      <c r="B198" s="169"/>
      <c r="C198" s="169"/>
      <c r="D198" s="186"/>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row>
    <row r="199" spans="1:41" ht="12.75" customHeight="1" x14ac:dyDescent="0.2">
      <c r="A199" s="169"/>
      <c r="B199" s="169"/>
      <c r="C199" s="169"/>
      <c r="D199" s="186"/>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row>
    <row r="200" spans="1:41" ht="12.75" customHeight="1" x14ac:dyDescent="0.2">
      <c r="A200" s="169"/>
      <c r="B200" s="169"/>
      <c r="C200" s="169"/>
      <c r="D200" s="186"/>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row>
    <row r="201" spans="1:41" ht="12.75" customHeight="1" x14ac:dyDescent="0.2">
      <c r="A201" s="169"/>
      <c r="B201" s="169"/>
      <c r="C201" s="169"/>
      <c r="D201" s="186"/>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row>
    <row r="202" spans="1:41" ht="12.75" customHeight="1" x14ac:dyDescent="0.2">
      <c r="A202" s="169"/>
      <c r="B202" s="169"/>
      <c r="C202" s="169"/>
      <c r="D202" s="186"/>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row>
    <row r="203" spans="1:41" ht="12.75" customHeight="1" x14ac:dyDescent="0.2">
      <c r="A203" s="169"/>
      <c r="B203" s="169"/>
      <c r="C203" s="169"/>
      <c r="D203" s="186"/>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row>
    <row r="204" spans="1:41" ht="12.75" customHeight="1" x14ac:dyDescent="0.2">
      <c r="A204" s="169"/>
      <c r="B204" s="169"/>
      <c r="C204" s="169"/>
      <c r="D204" s="186"/>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row>
    <row r="205" spans="1:41" ht="12.75" customHeight="1" x14ac:dyDescent="0.2">
      <c r="A205" s="169"/>
      <c r="B205" s="169"/>
      <c r="C205" s="169"/>
      <c r="D205" s="186"/>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row>
    <row r="206" spans="1:41" ht="12.75" customHeight="1" x14ac:dyDescent="0.2">
      <c r="A206" s="169"/>
      <c r="B206" s="169"/>
      <c r="C206" s="169"/>
      <c r="D206" s="186"/>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row>
    <row r="207" spans="1:41" ht="12.75" customHeight="1" x14ac:dyDescent="0.2">
      <c r="A207" s="169"/>
      <c r="B207" s="169"/>
      <c r="C207" s="169"/>
      <c r="D207" s="186"/>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row>
    <row r="208" spans="1:41" ht="12.75" customHeight="1" x14ac:dyDescent="0.2">
      <c r="A208" s="169"/>
      <c r="B208" s="169"/>
      <c r="C208" s="169"/>
      <c r="D208" s="186"/>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row>
    <row r="209" spans="1:41" ht="12.75" customHeight="1" x14ac:dyDescent="0.2">
      <c r="A209" s="169"/>
      <c r="B209" s="169"/>
      <c r="C209" s="169"/>
      <c r="D209" s="186"/>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row>
    <row r="210" spans="1:41" ht="12.75" customHeight="1" x14ac:dyDescent="0.2">
      <c r="A210" s="169"/>
      <c r="B210" s="169"/>
      <c r="C210" s="169"/>
      <c r="D210" s="186"/>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row>
    <row r="211" spans="1:41" ht="12.75" customHeight="1" x14ac:dyDescent="0.2">
      <c r="A211" s="169"/>
      <c r="B211" s="169"/>
      <c r="C211" s="169"/>
      <c r="D211" s="186"/>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row>
    <row r="212" spans="1:41" ht="12.75" customHeight="1" x14ac:dyDescent="0.2">
      <c r="A212" s="169"/>
      <c r="B212" s="169"/>
      <c r="C212" s="169"/>
      <c r="D212" s="186"/>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row>
    <row r="213" spans="1:41" ht="12.75" customHeight="1" x14ac:dyDescent="0.2">
      <c r="A213" s="169"/>
      <c r="B213" s="169"/>
      <c r="C213" s="169"/>
      <c r="D213" s="186"/>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row>
    <row r="214" spans="1:41" ht="12.75" customHeight="1" x14ac:dyDescent="0.2">
      <c r="A214" s="169"/>
      <c r="B214" s="169"/>
      <c r="C214" s="169"/>
      <c r="D214" s="186"/>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row>
    <row r="215" spans="1:41" ht="12.75" customHeight="1" x14ac:dyDescent="0.2">
      <c r="A215" s="169"/>
      <c r="B215" s="169"/>
      <c r="C215" s="169"/>
      <c r="D215" s="186"/>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row>
    <row r="216" spans="1:41" ht="12.75" customHeight="1" x14ac:dyDescent="0.2">
      <c r="A216" s="169"/>
      <c r="B216" s="169"/>
      <c r="C216" s="169"/>
      <c r="D216" s="186"/>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row>
    <row r="217" spans="1:41" ht="12.75" customHeight="1" x14ac:dyDescent="0.2">
      <c r="A217" s="169"/>
      <c r="B217" s="169"/>
      <c r="C217" s="169"/>
      <c r="D217" s="186"/>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row>
    <row r="218" spans="1:41" ht="12.75" customHeight="1" x14ac:dyDescent="0.2">
      <c r="A218" s="169"/>
      <c r="B218" s="169"/>
      <c r="C218" s="169"/>
      <c r="D218" s="186"/>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row>
    <row r="219" spans="1:41" ht="12.75" customHeight="1" x14ac:dyDescent="0.2">
      <c r="A219" s="169"/>
      <c r="B219" s="169"/>
      <c r="C219" s="169"/>
      <c r="D219" s="186"/>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row>
    <row r="220" spans="1:41" ht="12.75" customHeight="1" x14ac:dyDescent="0.2">
      <c r="A220" s="169"/>
      <c r="B220" s="169"/>
      <c r="C220" s="169"/>
      <c r="D220" s="186"/>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row>
    <row r="221" spans="1:41" ht="12.75" customHeight="1" x14ac:dyDescent="0.2">
      <c r="A221" s="169"/>
      <c r="B221" s="169"/>
      <c r="C221" s="169"/>
      <c r="D221" s="186"/>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row>
    <row r="222" spans="1:41" ht="12.75" customHeight="1" x14ac:dyDescent="0.2">
      <c r="A222" s="169"/>
      <c r="B222" s="169"/>
      <c r="C222" s="169"/>
      <c r="D222" s="186"/>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row>
    <row r="223" spans="1:41" ht="12.75" customHeight="1" x14ac:dyDescent="0.2">
      <c r="A223" s="169"/>
      <c r="B223" s="169"/>
      <c r="C223" s="169"/>
      <c r="D223" s="186"/>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row>
    <row r="224" spans="1:41" ht="12.75" customHeight="1" x14ac:dyDescent="0.2">
      <c r="A224" s="169"/>
      <c r="B224" s="169"/>
      <c r="C224" s="169"/>
      <c r="D224" s="186"/>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row>
    <row r="225" spans="1:41" ht="12.75" customHeight="1" x14ac:dyDescent="0.2">
      <c r="A225" s="169"/>
      <c r="B225" s="169"/>
      <c r="C225" s="169"/>
      <c r="D225" s="186"/>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row>
    <row r="226" spans="1:41" ht="12.75" customHeight="1" x14ac:dyDescent="0.2">
      <c r="A226" s="169"/>
      <c r="B226" s="169"/>
      <c r="C226" s="169"/>
      <c r="D226" s="186"/>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row>
    <row r="227" spans="1:41" ht="12.75" customHeight="1" x14ac:dyDescent="0.2">
      <c r="A227" s="169"/>
      <c r="B227" s="169"/>
      <c r="C227" s="169"/>
      <c r="D227" s="186"/>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row>
    <row r="228" spans="1:41" ht="12.75" customHeight="1" x14ac:dyDescent="0.2">
      <c r="A228" s="169"/>
      <c r="B228" s="169"/>
      <c r="C228" s="169"/>
      <c r="D228" s="186"/>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row>
    <row r="229" spans="1:41" ht="12.75" customHeight="1" x14ac:dyDescent="0.2">
      <c r="A229" s="169"/>
      <c r="B229" s="169"/>
      <c r="C229" s="169"/>
      <c r="D229" s="186"/>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row>
    <row r="230" spans="1:41" ht="12.75" customHeight="1" x14ac:dyDescent="0.2">
      <c r="A230" s="169"/>
      <c r="B230" s="169"/>
      <c r="C230" s="169"/>
      <c r="D230" s="186"/>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row>
    <row r="231" spans="1:41" ht="12.75" customHeight="1" x14ac:dyDescent="0.2">
      <c r="A231" s="169"/>
      <c r="B231" s="169"/>
      <c r="C231" s="169"/>
      <c r="D231" s="186"/>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row>
    <row r="232" spans="1:41" ht="12.75" customHeight="1" x14ac:dyDescent="0.2">
      <c r="A232" s="169"/>
      <c r="B232" s="169"/>
      <c r="C232" s="169"/>
      <c r="D232" s="186"/>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row>
    <row r="233" spans="1:41" ht="12.75" customHeight="1" x14ac:dyDescent="0.2">
      <c r="A233" s="169"/>
      <c r="B233" s="169"/>
      <c r="C233" s="169"/>
      <c r="D233" s="186"/>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row>
    <row r="234" spans="1:41" ht="12.75" customHeight="1" x14ac:dyDescent="0.2">
      <c r="A234" s="169"/>
      <c r="B234" s="169"/>
      <c r="C234" s="169"/>
      <c r="D234" s="186"/>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row>
    <row r="235" spans="1:41" ht="12.75" customHeight="1" x14ac:dyDescent="0.2">
      <c r="A235" s="169"/>
      <c r="B235" s="169"/>
      <c r="C235" s="169"/>
      <c r="D235" s="186"/>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row>
    <row r="236" spans="1:41" ht="12.75" customHeight="1" x14ac:dyDescent="0.2">
      <c r="A236" s="169"/>
      <c r="B236" s="169"/>
      <c r="C236" s="169"/>
      <c r="D236" s="186"/>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row>
    <row r="237" spans="1:41" ht="12.75" customHeight="1" x14ac:dyDescent="0.2">
      <c r="A237" s="169"/>
      <c r="B237" s="169"/>
      <c r="C237" s="169"/>
      <c r="D237" s="186"/>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row>
    <row r="238" spans="1:41" ht="12.75" customHeight="1" x14ac:dyDescent="0.2">
      <c r="A238" s="169"/>
      <c r="B238" s="169"/>
      <c r="C238" s="169"/>
      <c r="D238" s="186"/>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row>
    <row r="239" spans="1:41" ht="12.75" customHeight="1" x14ac:dyDescent="0.2">
      <c r="A239" s="169"/>
      <c r="B239" s="169"/>
      <c r="C239" s="169"/>
      <c r="D239" s="186"/>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row>
    <row r="240" spans="1:41" ht="12.75" customHeight="1" x14ac:dyDescent="0.2">
      <c r="A240" s="169"/>
      <c r="B240" s="169"/>
      <c r="C240" s="169"/>
      <c r="D240" s="186"/>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row>
    <row r="241" spans="1:41" ht="12.75" customHeight="1" x14ac:dyDescent="0.2">
      <c r="A241" s="169"/>
      <c r="B241" s="169"/>
      <c r="C241" s="169"/>
      <c r="D241" s="186"/>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row>
    <row r="242" spans="1:41" ht="12.75" customHeight="1" x14ac:dyDescent="0.2">
      <c r="A242" s="169"/>
      <c r="B242" s="169"/>
      <c r="C242" s="169"/>
      <c r="D242" s="186"/>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row>
    <row r="243" spans="1:41" ht="12.75" customHeight="1" x14ac:dyDescent="0.2">
      <c r="A243" s="169"/>
      <c r="B243" s="169"/>
      <c r="C243" s="169"/>
      <c r="D243" s="186"/>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row>
    <row r="244" spans="1:41" ht="12.75" customHeight="1" x14ac:dyDescent="0.2">
      <c r="A244" s="169"/>
      <c r="B244" s="169"/>
      <c r="C244" s="169"/>
      <c r="D244" s="186"/>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row>
    <row r="245" spans="1:41" ht="12.75" customHeight="1" x14ac:dyDescent="0.2">
      <c r="A245" s="169"/>
      <c r="B245" s="169"/>
      <c r="C245" s="169"/>
      <c r="D245" s="186"/>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row>
    <row r="246" spans="1:41" ht="12.75" customHeight="1" x14ac:dyDescent="0.2">
      <c r="A246" s="169"/>
      <c r="B246" s="169"/>
      <c r="C246" s="169"/>
      <c r="D246" s="186"/>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row>
    <row r="247" spans="1:41" ht="12.75" customHeight="1" x14ac:dyDescent="0.2">
      <c r="A247" s="169"/>
      <c r="B247" s="169"/>
      <c r="C247" s="169"/>
      <c r="D247" s="186"/>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row>
    <row r="248" spans="1:41" ht="12.75" customHeight="1" x14ac:dyDescent="0.2">
      <c r="A248" s="169"/>
      <c r="B248" s="169"/>
      <c r="C248" s="169"/>
      <c r="D248" s="186"/>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row>
    <row r="249" spans="1:41" ht="12.75" customHeight="1" x14ac:dyDescent="0.2">
      <c r="A249" s="169"/>
      <c r="B249" s="169"/>
      <c r="C249" s="169"/>
      <c r="D249" s="186"/>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row>
    <row r="250" spans="1:41" ht="12.75" customHeight="1" x14ac:dyDescent="0.2">
      <c r="A250" s="169"/>
      <c r="B250" s="169"/>
      <c r="C250" s="169"/>
      <c r="D250" s="186"/>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row>
    <row r="251" spans="1:41" ht="12.75" customHeight="1" x14ac:dyDescent="0.2">
      <c r="A251" s="169"/>
      <c r="B251" s="169"/>
      <c r="C251" s="169"/>
      <c r="D251" s="186"/>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row>
    <row r="252" spans="1:41" ht="12.75" customHeight="1" x14ac:dyDescent="0.2">
      <c r="A252" s="169"/>
      <c r="B252" s="169"/>
      <c r="C252" s="169"/>
      <c r="D252" s="186"/>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row>
    <row r="253" spans="1:41" ht="12.75" customHeight="1" x14ac:dyDescent="0.2">
      <c r="A253" s="169"/>
      <c r="B253" s="169"/>
      <c r="C253" s="169"/>
      <c r="D253" s="186"/>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row>
    <row r="254" spans="1:41" ht="12.75" customHeight="1" x14ac:dyDescent="0.2">
      <c r="A254" s="169"/>
      <c r="B254" s="169"/>
      <c r="C254" s="169"/>
      <c r="D254" s="186"/>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row>
    <row r="255" spans="1:41" ht="12.75" customHeight="1" x14ac:dyDescent="0.2">
      <c r="A255" s="169"/>
      <c r="B255" s="169"/>
      <c r="C255" s="169"/>
      <c r="D255" s="186"/>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row>
    <row r="256" spans="1:41" ht="12.75" customHeight="1" x14ac:dyDescent="0.2">
      <c r="A256" s="169"/>
      <c r="B256" s="169"/>
      <c r="C256" s="169"/>
      <c r="D256" s="186"/>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row>
    <row r="257" spans="1:41" ht="12.75" customHeight="1" x14ac:dyDescent="0.2">
      <c r="A257" s="169"/>
      <c r="B257" s="169"/>
      <c r="C257" s="169"/>
      <c r="D257" s="186"/>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c r="AB257" s="169"/>
      <c r="AC257" s="169"/>
      <c r="AD257" s="169"/>
      <c r="AE257" s="169"/>
      <c r="AF257" s="169"/>
      <c r="AG257" s="169"/>
      <c r="AH257" s="169"/>
      <c r="AI257" s="169"/>
      <c r="AJ257" s="169"/>
      <c r="AK257" s="169"/>
      <c r="AL257" s="169"/>
      <c r="AM257" s="169"/>
      <c r="AN257" s="169"/>
      <c r="AO257" s="169"/>
    </row>
    <row r="258" spans="1:41" ht="12.75" customHeight="1" x14ac:dyDescent="0.2">
      <c r="A258" s="169"/>
      <c r="B258" s="169"/>
      <c r="C258" s="169"/>
      <c r="D258" s="186"/>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row>
    <row r="259" spans="1:41" ht="12.75" customHeight="1" x14ac:dyDescent="0.2">
      <c r="A259" s="169"/>
      <c r="B259" s="169"/>
      <c r="C259" s="169"/>
      <c r="D259" s="186"/>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c r="AB259" s="169"/>
      <c r="AC259" s="169"/>
      <c r="AD259" s="169"/>
      <c r="AE259" s="169"/>
      <c r="AF259" s="169"/>
      <c r="AG259" s="169"/>
      <c r="AH259" s="169"/>
      <c r="AI259" s="169"/>
      <c r="AJ259" s="169"/>
      <c r="AK259" s="169"/>
      <c r="AL259" s="169"/>
      <c r="AM259" s="169"/>
      <c r="AN259" s="169"/>
      <c r="AO259" s="169"/>
    </row>
    <row r="260" spans="1:41" ht="12.75" customHeight="1" x14ac:dyDescent="0.2">
      <c r="A260" s="169"/>
      <c r="B260" s="169"/>
      <c r="C260" s="169"/>
      <c r="D260" s="186"/>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c r="AB260" s="169"/>
      <c r="AC260" s="169"/>
      <c r="AD260" s="169"/>
      <c r="AE260" s="169"/>
      <c r="AF260" s="169"/>
      <c r="AG260" s="169"/>
      <c r="AH260" s="169"/>
      <c r="AI260" s="169"/>
      <c r="AJ260" s="169"/>
      <c r="AK260" s="169"/>
      <c r="AL260" s="169"/>
      <c r="AM260" s="169"/>
      <c r="AN260" s="169"/>
      <c r="AO260" s="169"/>
    </row>
    <row r="261" spans="1:41" ht="12.75" customHeight="1" x14ac:dyDescent="0.2">
      <c r="A261" s="169"/>
      <c r="B261" s="169"/>
      <c r="C261" s="169"/>
      <c r="D261" s="186"/>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row>
    <row r="262" spans="1:41" ht="12.75" customHeight="1" x14ac:dyDescent="0.2">
      <c r="A262" s="169"/>
      <c r="B262" s="169"/>
      <c r="C262" s="169"/>
      <c r="D262" s="186"/>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69"/>
    </row>
    <row r="263" spans="1:41" ht="12.75" customHeight="1" x14ac:dyDescent="0.2">
      <c r="A263" s="169"/>
      <c r="B263" s="169"/>
      <c r="C263" s="169"/>
      <c r="D263" s="186"/>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row>
    <row r="264" spans="1:41" ht="12.75" customHeight="1" x14ac:dyDescent="0.2">
      <c r="A264" s="169"/>
      <c r="B264" s="169"/>
      <c r="C264" s="169"/>
      <c r="D264" s="186"/>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row>
    <row r="265" spans="1:41" ht="12.75" customHeight="1" x14ac:dyDescent="0.2">
      <c r="A265" s="169"/>
      <c r="B265" s="169"/>
      <c r="C265" s="169"/>
      <c r="D265" s="186"/>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row>
    <row r="266" spans="1:41" ht="12.75" customHeight="1" x14ac:dyDescent="0.2">
      <c r="A266" s="169"/>
      <c r="B266" s="169"/>
      <c r="C266" s="169"/>
      <c r="D266" s="186"/>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row>
    <row r="267" spans="1:41" ht="12.75" customHeight="1" x14ac:dyDescent="0.2">
      <c r="A267" s="169"/>
      <c r="B267" s="169"/>
      <c r="C267" s="169"/>
      <c r="D267" s="186"/>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c r="AA267" s="169"/>
      <c r="AB267" s="169"/>
      <c r="AC267" s="169"/>
      <c r="AD267" s="169"/>
      <c r="AE267" s="169"/>
      <c r="AF267" s="169"/>
      <c r="AG267" s="169"/>
      <c r="AH267" s="169"/>
      <c r="AI267" s="169"/>
      <c r="AJ267" s="169"/>
      <c r="AK267" s="169"/>
      <c r="AL267" s="169"/>
      <c r="AM267" s="169"/>
      <c r="AN267" s="169"/>
      <c r="AO267" s="169"/>
    </row>
    <row r="268" spans="1:41" ht="12.75" customHeight="1" x14ac:dyDescent="0.2">
      <c r="A268" s="169"/>
      <c r="B268" s="169"/>
      <c r="C268" s="169"/>
      <c r="D268" s="186"/>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c r="AA268" s="169"/>
      <c r="AB268" s="169"/>
      <c r="AC268" s="169"/>
      <c r="AD268" s="169"/>
      <c r="AE268" s="169"/>
      <c r="AF268" s="169"/>
      <c r="AG268" s="169"/>
      <c r="AH268" s="169"/>
      <c r="AI268" s="169"/>
      <c r="AJ268" s="169"/>
      <c r="AK268" s="169"/>
      <c r="AL268" s="169"/>
      <c r="AM268" s="169"/>
      <c r="AN268" s="169"/>
      <c r="AO268" s="169"/>
    </row>
    <row r="269" spans="1:41" ht="12.75" customHeight="1" x14ac:dyDescent="0.2">
      <c r="A269" s="169"/>
      <c r="B269" s="169"/>
      <c r="C269" s="169"/>
      <c r="D269" s="186"/>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c r="AA269" s="169"/>
      <c r="AB269" s="169"/>
      <c r="AC269" s="169"/>
      <c r="AD269" s="169"/>
      <c r="AE269" s="169"/>
      <c r="AF269" s="169"/>
      <c r="AG269" s="169"/>
      <c r="AH269" s="169"/>
      <c r="AI269" s="169"/>
      <c r="AJ269" s="169"/>
      <c r="AK269" s="169"/>
      <c r="AL269" s="169"/>
      <c r="AM269" s="169"/>
      <c r="AN269" s="169"/>
      <c r="AO269" s="169"/>
    </row>
    <row r="270" spans="1:41" ht="12.75" customHeight="1" x14ac:dyDescent="0.2">
      <c r="A270" s="169"/>
      <c r="B270" s="169"/>
      <c r="C270" s="169"/>
      <c r="D270" s="186"/>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row>
    <row r="271" spans="1:41" ht="12.75" customHeight="1" x14ac:dyDescent="0.2">
      <c r="A271" s="169"/>
      <c r="B271" s="169"/>
      <c r="C271" s="169"/>
      <c r="D271" s="186"/>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row>
    <row r="272" spans="1:41" ht="12.75" customHeight="1" x14ac:dyDescent="0.2">
      <c r="A272" s="169"/>
      <c r="B272" s="169"/>
      <c r="C272" s="169"/>
      <c r="D272" s="186"/>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row>
    <row r="273" spans="1:41" ht="12.75" customHeight="1" x14ac:dyDescent="0.2">
      <c r="A273" s="169"/>
      <c r="B273" s="169"/>
      <c r="C273" s="169"/>
      <c r="D273" s="186"/>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row>
    <row r="274" spans="1:41" ht="12.75" customHeight="1" x14ac:dyDescent="0.2">
      <c r="A274" s="169"/>
      <c r="B274" s="169"/>
      <c r="C274" s="169"/>
      <c r="D274" s="186"/>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row>
    <row r="275" spans="1:41" ht="12.75" customHeight="1" x14ac:dyDescent="0.2">
      <c r="A275" s="169"/>
      <c r="B275" s="169"/>
      <c r="C275" s="169"/>
      <c r="D275" s="186"/>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c r="AA275" s="169"/>
      <c r="AB275" s="169"/>
      <c r="AC275" s="169"/>
      <c r="AD275" s="169"/>
      <c r="AE275" s="169"/>
      <c r="AF275" s="169"/>
      <c r="AG275" s="169"/>
      <c r="AH275" s="169"/>
      <c r="AI275" s="169"/>
      <c r="AJ275" s="169"/>
      <c r="AK275" s="169"/>
      <c r="AL275" s="169"/>
      <c r="AM275" s="169"/>
      <c r="AN275" s="169"/>
      <c r="AO275" s="169"/>
    </row>
    <row r="276" spans="1:41" ht="12.75" customHeight="1" x14ac:dyDescent="0.2">
      <c r="A276" s="169"/>
      <c r="B276" s="169"/>
      <c r="C276" s="169"/>
      <c r="D276" s="186"/>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row>
    <row r="277" spans="1:41" ht="12.75" customHeight="1" x14ac:dyDescent="0.2">
      <c r="A277" s="169"/>
      <c r="B277" s="169"/>
      <c r="C277" s="169"/>
      <c r="D277" s="186"/>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c r="AA277" s="169"/>
      <c r="AB277" s="169"/>
      <c r="AC277" s="169"/>
      <c r="AD277" s="169"/>
      <c r="AE277" s="169"/>
      <c r="AF277" s="169"/>
      <c r="AG277" s="169"/>
      <c r="AH277" s="169"/>
      <c r="AI277" s="169"/>
      <c r="AJ277" s="169"/>
      <c r="AK277" s="169"/>
      <c r="AL277" s="169"/>
      <c r="AM277" s="169"/>
      <c r="AN277" s="169"/>
      <c r="AO277" s="169"/>
    </row>
    <row r="278" spans="1:41" ht="12.75" customHeight="1" x14ac:dyDescent="0.2">
      <c r="A278" s="169"/>
      <c r="B278" s="169"/>
      <c r="C278" s="169"/>
      <c r="D278" s="186"/>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row>
    <row r="279" spans="1:41" ht="12.75" customHeight="1" x14ac:dyDescent="0.2">
      <c r="A279" s="169"/>
      <c r="B279" s="169"/>
      <c r="C279" s="169"/>
      <c r="D279" s="186"/>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c r="AA279" s="169"/>
      <c r="AB279" s="169"/>
      <c r="AC279" s="169"/>
      <c r="AD279" s="169"/>
      <c r="AE279" s="169"/>
      <c r="AF279" s="169"/>
      <c r="AG279" s="169"/>
      <c r="AH279" s="169"/>
      <c r="AI279" s="169"/>
      <c r="AJ279" s="169"/>
      <c r="AK279" s="169"/>
      <c r="AL279" s="169"/>
      <c r="AM279" s="169"/>
      <c r="AN279" s="169"/>
      <c r="AO279" s="169"/>
    </row>
    <row r="280" spans="1:41" ht="12.75" customHeight="1" x14ac:dyDescent="0.2">
      <c r="A280" s="169"/>
      <c r="B280" s="169"/>
      <c r="C280" s="169"/>
      <c r="D280" s="186"/>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c r="AA280" s="169"/>
      <c r="AB280" s="169"/>
      <c r="AC280" s="169"/>
      <c r="AD280" s="169"/>
      <c r="AE280" s="169"/>
      <c r="AF280" s="169"/>
      <c r="AG280" s="169"/>
      <c r="AH280" s="169"/>
      <c r="AI280" s="169"/>
      <c r="AJ280" s="169"/>
      <c r="AK280" s="169"/>
      <c r="AL280" s="169"/>
      <c r="AM280" s="169"/>
      <c r="AN280" s="169"/>
      <c r="AO280" s="169"/>
    </row>
    <row r="281" spans="1:41" ht="12.75" customHeight="1" x14ac:dyDescent="0.2">
      <c r="A281" s="169"/>
      <c r="B281" s="169"/>
      <c r="C281" s="169"/>
      <c r="D281" s="186"/>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c r="AA281" s="169"/>
      <c r="AB281" s="169"/>
      <c r="AC281" s="169"/>
      <c r="AD281" s="169"/>
      <c r="AE281" s="169"/>
      <c r="AF281" s="169"/>
      <c r="AG281" s="169"/>
      <c r="AH281" s="169"/>
      <c r="AI281" s="169"/>
      <c r="AJ281" s="169"/>
      <c r="AK281" s="169"/>
      <c r="AL281" s="169"/>
      <c r="AM281" s="169"/>
      <c r="AN281" s="169"/>
      <c r="AO281" s="169"/>
    </row>
    <row r="282" spans="1:41" ht="12.75" customHeight="1" x14ac:dyDescent="0.2">
      <c r="A282" s="169"/>
      <c r="B282" s="169"/>
      <c r="C282" s="169"/>
      <c r="D282" s="186"/>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row>
    <row r="283" spans="1:41" ht="12.75" customHeight="1" x14ac:dyDescent="0.2">
      <c r="A283" s="169"/>
      <c r="B283" s="169"/>
      <c r="C283" s="169"/>
      <c r="D283" s="186"/>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row>
    <row r="284" spans="1:41" ht="12.75" customHeight="1" x14ac:dyDescent="0.2">
      <c r="A284" s="169"/>
      <c r="B284" s="169"/>
      <c r="C284" s="169"/>
      <c r="D284" s="186"/>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row>
    <row r="285" spans="1:41" ht="12.75" customHeight="1" x14ac:dyDescent="0.2">
      <c r="A285" s="169"/>
      <c r="B285" s="169"/>
      <c r="C285" s="169"/>
      <c r="D285" s="186"/>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row>
    <row r="286" spans="1:41" ht="12.75" customHeight="1" x14ac:dyDescent="0.2">
      <c r="A286" s="169"/>
      <c r="B286" s="169"/>
      <c r="C286" s="169"/>
      <c r="D286" s="186"/>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row>
    <row r="287" spans="1:41" ht="12.75" customHeight="1" x14ac:dyDescent="0.2">
      <c r="A287" s="169"/>
      <c r="B287" s="169"/>
      <c r="C287" s="169"/>
      <c r="D287" s="186"/>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row>
    <row r="288" spans="1:41" ht="12.75" customHeight="1" x14ac:dyDescent="0.2">
      <c r="A288" s="169"/>
      <c r="B288" s="169"/>
      <c r="C288" s="169"/>
      <c r="D288" s="186"/>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c r="AA288" s="169"/>
      <c r="AB288" s="169"/>
      <c r="AC288" s="169"/>
      <c r="AD288" s="169"/>
      <c r="AE288" s="169"/>
      <c r="AF288" s="169"/>
      <c r="AG288" s="169"/>
      <c r="AH288" s="169"/>
      <c r="AI288" s="169"/>
      <c r="AJ288" s="169"/>
      <c r="AK288" s="169"/>
      <c r="AL288" s="169"/>
      <c r="AM288" s="169"/>
      <c r="AN288" s="169"/>
      <c r="AO288" s="169"/>
    </row>
    <row r="289" spans="1:41" ht="12.75" customHeight="1" x14ac:dyDescent="0.2">
      <c r="A289" s="169"/>
      <c r="B289" s="169"/>
      <c r="C289" s="169"/>
      <c r="D289" s="186"/>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row>
    <row r="290" spans="1:41" ht="12.75" customHeight="1" x14ac:dyDescent="0.2">
      <c r="A290" s="169"/>
      <c r="B290" s="169"/>
      <c r="C290" s="169"/>
      <c r="D290" s="186"/>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row>
    <row r="291" spans="1:41" ht="12.75" customHeight="1" x14ac:dyDescent="0.2">
      <c r="A291" s="169"/>
      <c r="B291" s="169"/>
      <c r="C291" s="169"/>
      <c r="D291" s="186"/>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row>
    <row r="292" spans="1:41" ht="12.75" customHeight="1" x14ac:dyDescent="0.2">
      <c r="A292" s="169"/>
      <c r="B292" s="169"/>
      <c r="C292" s="169"/>
      <c r="D292" s="186"/>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c r="AA292" s="169"/>
      <c r="AB292" s="169"/>
      <c r="AC292" s="169"/>
      <c r="AD292" s="169"/>
      <c r="AE292" s="169"/>
      <c r="AF292" s="169"/>
      <c r="AG292" s="169"/>
      <c r="AH292" s="169"/>
      <c r="AI292" s="169"/>
      <c r="AJ292" s="169"/>
      <c r="AK292" s="169"/>
      <c r="AL292" s="169"/>
      <c r="AM292" s="169"/>
      <c r="AN292" s="169"/>
      <c r="AO292" s="169"/>
    </row>
    <row r="293" spans="1:41" ht="12.75" customHeight="1" x14ac:dyDescent="0.2">
      <c r="A293" s="169"/>
      <c r="B293" s="169"/>
      <c r="C293" s="169"/>
      <c r="D293" s="186"/>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c r="AA293" s="169"/>
      <c r="AB293" s="169"/>
      <c r="AC293" s="169"/>
      <c r="AD293" s="169"/>
      <c r="AE293" s="169"/>
      <c r="AF293" s="169"/>
      <c r="AG293" s="169"/>
      <c r="AH293" s="169"/>
      <c r="AI293" s="169"/>
      <c r="AJ293" s="169"/>
      <c r="AK293" s="169"/>
      <c r="AL293" s="169"/>
      <c r="AM293" s="169"/>
      <c r="AN293" s="169"/>
      <c r="AO293" s="169"/>
    </row>
    <row r="294" spans="1:41" ht="12.75" customHeight="1" x14ac:dyDescent="0.2">
      <c r="A294" s="169"/>
      <c r="B294" s="169"/>
      <c r="C294" s="169"/>
      <c r="D294" s="186"/>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c r="AA294" s="169"/>
      <c r="AB294" s="169"/>
      <c r="AC294" s="169"/>
      <c r="AD294" s="169"/>
      <c r="AE294" s="169"/>
      <c r="AF294" s="169"/>
      <c r="AG294" s="169"/>
      <c r="AH294" s="169"/>
      <c r="AI294" s="169"/>
      <c r="AJ294" s="169"/>
      <c r="AK294" s="169"/>
      <c r="AL294" s="169"/>
      <c r="AM294" s="169"/>
      <c r="AN294" s="169"/>
      <c r="AO294" s="169"/>
    </row>
    <row r="295" spans="1:41" ht="12.75" customHeight="1" x14ac:dyDescent="0.2">
      <c r="A295" s="169"/>
      <c r="B295" s="169"/>
      <c r="C295" s="169"/>
      <c r="D295" s="186"/>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c r="AA295" s="169"/>
      <c r="AB295" s="169"/>
      <c r="AC295" s="169"/>
      <c r="AD295" s="169"/>
      <c r="AE295" s="169"/>
      <c r="AF295" s="169"/>
      <c r="AG295" s="169"/>
      <c r="AH295" s="169"/>
      <c r="AI295" s="169"/>
      <c r="AJ295" s="169"/>
      <c r="AK295" s="169"/>
      <c r="AL295" s="169"/>
      <c r="AM295" s="169"/>
      <c r="AN295" s="169"/>
      <c r="AO295" s="169"/>
    </row>
    <row r="296" spans="1:41" ht="12.75" customHeight="1" x14ac:dyDescent="0.2">
      <c r="A296" s="169"/>
      <c r="B296" s="169"/>
      <c r="C296" s="169"/>
      <c r="D296" s="186"/>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c r="AB296" s="169"/>
      <c r="AC296" s="169"/>
      <c r="AD296" s="169"/>
      <c r="AE296" s="169"/>
      <c r="AF296" s="169"/>
      <c r="AG296" s="169"/>
      <c r="AH296" s="169"/>
      <c r="AI296" s="169"/>
      <c r="AJ296" s="169"/>
      <c r="AK296" s="169"/>
      <c r="AL296" s="169"/>
      <c r="AM296" s="169"/>
      <c r="AN296" s="169"/>
      <c r="AO296" s="169"/>
    </row>
    <row r="297" spans="1:41" ht="12.75" customHeight="1" x14ac:dyDescent="0.2">
      <c r="A297" s="169"/>
      <c r="B297" s="169"/>
      <c r="C297" s="169"/>
      <c r="D297" s="186"/>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c r="AA297" s="169"/>
      <c r="AB297" s="169"/>
      <c r="AC297" s="169"/>
      <c r="AD297" s="169"/>
      <c r="AE297" s="169"/>
      <c r="AF297" s="169"/>
      <c r="AG297" s="169"/>
      <c r="AH297" s="169"/>
      <c r="AI297" s="169"/>
      <c r="AJ297" s="169"/>
      <c r="AK297" s="169"/>
      <c r="AL297" s="169"/>
      <c r="AM297" s="169"/>
      <c r="AN297" s="169"/>
      <c r="AO297" s="169"/>
    </row>
    <row r="298" spans="1:41" ht="12.75" customHeight="1" x14ac:dyDescent="0.2">
      <c r="A298" s="169"/>
      <c r="B298" s="169"/>
      <c r="C298" s="169"/>
      <c r="D298" s="186"/>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c r="AA298" s="169"/>
      <c r="AB298" s="169"/>
      <c r="AC298" s="169"/>
      <c r="AD298" s="169"/>
      <c r="AE298" s="169"/>
      <c r="AF298" s="169"/>
      <c r="AG298" s="169"/>
      <c r="AH298" s="169"/>
      <c r="AI298" s="169"/>
      <c r="AJ298" s="169"/>
      <c r="AK298" s="169"/>
      <c r="AL298" s="169"/>
      <c r="AM298" s="169"/>
      <c r="AN298" s="169"/>
      <c r="AO298" s="169"/>
    </row>
    <row r="299" spans="1:41" ht="12.75" customHeight="1" x14ac:dyDescent="0.2">
      <c r="A299" s="169"/>
      <c r="B299" s="169"/>
      <c r="C299" s="169"/>
      <c r="D299" s="186"/>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c r="AA299" s="169"/>
      <c r="AB299" s="169"/>
      <c r="AC299" s="169"/>
      <c r="AD299" s="169"/>
      <c r="AE299" s="169"/>
      <c r="AF299" s="169"/>
      <c r="AG299" s="169"/>
      <c r="AH299" s="169"/>
      <c r="AI299" s="169"/>
      <c r="AJ299" s="169"/>
      <c r="AK299" s="169"/>
      <c r="AL299" s="169"/>
      <c r="AM299" s="169"/>
      <c r="AN299" s="169"/>
      <c r="AO299" s="169"/>
    </row>
    <row r="300" spans="1:41" ht="12.75" customHeight="1" x14ac:dyDescent="0.2">
      <c r="A300" s="169"/>
      <c r="B300" s="169"/>
      <c r="C300" s="169"/>
      <c r="D300" s="186"/>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c r="AA300" s="169"/>
      <c r="AB300" s="169"/>
      <c r="AC300" s="169"/>
      <c r="AD300" s="169"/>
      <c r="AE300" s="169"/>
      <c r="AF300" s="169"/>
      <c r="AG300" s="169"/>
      <c r="AH300" s="169"/>
      <c r="AI300" s="169"/>
      <c r="AJ300" s="169"/>
      <c r="AK300" s="169"/>
      <c r="AL300" s="169"/>
      <c r="AM300" s="169"/>
      <c r="AN300" s="169"/>
      <c r="AO300" s="169"/>
    </row>
    <row r="301" spans="1:41" ht="12.75" customHeight="1" x14ac:dyDescent="0.2">
      <c r="A301" s="169"/>
      <c r="B301" s="169"/>
      <c r="C301" s="169"/>
      <c r="D301" s="186"/>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c r="AA301" s="169"/>
      <c r="AB301" s="169"/>
      <c r="AC301" s="169"/>
      <c r="AD301" s="169"/>
      <c r="AE301" s="169"/>
      <c r="AF301" s="169"/>
      <c r="AG301" s="169"/>
      <c r="AH301" s="169"/>
      <c r="AI301" s="169"/>
      <c r="AJ301" s="169"/>
      <c r="AK301" s="169"/>
      <c r="AL301" s="169"/>
      <c r="AM301" s="169"/>
      <c r="AN301" s="169"/>
      <c r="AO301" s="169"/>
    </row>
    <row r="302" spans="1:41" ht="12.75" customHeight="1" x14ac:dyDescent="0.2">
      <c r="A302" s="169"/>
      <c r="B302" s="169"/>
      <c r="C302" s="169"/>
      <c r="D302" s="186"/>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c r="AA302" s="169"/>
      <c r="AB302" s="169"/>
      <c r="AC302" s="169"/>
      <c r="AD302" s="169"/>
      <c r="AE302" s="169"/>
      <c r="AF302" s="169"/>
      <c r="AG302" s="169"/>
      <c r="AH302" s="169"/>
      <c r="AI302" s="169"/>
      <c r="AJ302" s="169"/>
      <c r="AK302" s="169"/>
      <c r="AL302" s="169"/>
      <c r="AM302" s="169"/>
      <c r="AN302" s="169"/>
      <c r="AO302" s="169"/>
    </row>
    <row r="303" spans="1:41" ht="12.75" customHeight="1" x14ac:dyDescent="0.2">
      <c r="A303" s="169"/>
      <c r="B303" s="169"/>
      <c r="C303" s="169"/>
      <c r="D303" s="186"/>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c r="AA303" s="169"/>
      <c r="AB303" s="169"/>
      <c r="AC303" s="169"/>
      <c r="AD303" s="169"/>
      <c r="AE303" s="169"/>
      <c r="AF303" s="169"/>
      <c r="AG303" s="169"/>
      <c r="AH303" s="169"/>
      <c r="AI303" s="169"/>
      <c r="AJ303" s="169"/>
      <c r="AK303" s="169"/>
      <c r="AL303" s="169"/>
      <c r="AM303" s="169"/>
      <c r="AN303" s="169"/>
      <c r="AO303" s="169"/>
    </row>
    <row r="304" spans="1:41" ht="12.75" customHeight="1" x14ac:dyDescent="0.2">
      <c r="A304" s="169"/>
      <c r="B304" s="169"/>
      <c r="C304" s="169"/>
      <c r="D304" s="186"/>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c r="AA304" s="169"/>
      <c r="AB304" s="169"/>
      <c r="AC304" s="169"/>
      <c r="AD304" s="169"/>
      <c r="AE304" s="169"/>
      <c r="AF304" s="169"/>
      <c r="AG304" s="169"/>
      <c r="AH304" s="169"/>
      <c r="AI304" s="169"/>
      <c r="AJ304" s="169"/>
      <c r="AK304" s="169"/>
      <c r="AL304" s="169"/>
      <c r="AM304" s="169"/>
      <c r="AN304" s="169"/>
      <c r="AO304" s="169"/>
    </row>
    <row r="305" spans="1:41" ht="12.75" customHeight="1" x14ac:dyDescent="0.2">
      <c r="A305" s="169"/>
      <c r="B305" s="169"/>
      <c r="C305" s="169"/>
      <c r="D305" s="186"/>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c r="AA305" s="169"/>
      <c r="AB305" s="169"/>
      <c r="AC305" s="169"/>
      <c r="AD305" s="169"/>
      <c r="AE305" s="169"/>
      <c r="AF305" s="169"/>
      <c r="AG305" s="169"/>
      <c r="AH305" s="169"/>
      <c r="AI305" s="169"/>
      <c r="AJ305" s="169"/>
      <c r="AK305" s="169"/>
      <c r="AL305" s="169"/>
      <c r="AM305" s="169"/>
      <c r="AN305" s="169"/>
      <c r="AO305" s="169"/>
    </row>
    <row r="306" spans="1:41" ht="12.75" customHeight="1" x14ac:dyDescent="0.2">
      <c r="A306" s="169"/>
      <c r="B306" s="169"/>
      <c r="C306" s="169"/>
      <c r="D306" s="186"/>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row>
    <row r="307" spans="1:41" ht="12.75" customHeight="1" x14ac:dyDescent="0.2">
      <c r="A307" s="169"/>
      <c r="B307" s="169"/>
      <c r="C307" s="169"/>
      <c r="D307" s="186"/>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c r="AA307" s="169"/>
      <c r="AB307" s="169"/>
      <c r="AC307" s="169"/>
      <c r="AD307" s="169"/>
      <c r="AE307" s="169"/>
      <c r="AF307" s="169"/>
      <c r="AG307" s="169"/>
      <c r="AH307" s="169"/>
      <c r="AI307" s="169"/>
      <c r="AJ307" s="169"/>
      <c r="AK307" s="169"/>
      <c r="AL307" s="169"/>
      <c r="AM307" s="169"/>
      <c r="AN307" s="169"/>
      <c r="AO307" s="169"/>
    </row>
    <row r="308" spans="1:41" ht="12.75" customHeight="1" x14ac:dyDescent="0.2">
      <c r="A308" s="169"/>
      <c r="B308" s="169"/>
      <c r="C308" s="169"/>
      <c r="D308" s="186"/>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c r="AB308" s="169"/>
      <c r="AC308" s="169"/>
      <c r="AD308" s="169"/>
      <c r="AE308" s="169"/>
      <c r="AF308" s="169"/>
      <c r="AG308" s="169"/>
      <c r="AH308" s="169"/>
      <c r="AI308" s="169"/>
      <c r="AJ308" s="169"/>
      <c r="AK308" s="169"/>
      <c r="AL308" s="169"/>
      <c r="AM308" s="169"/>
      <c r="AN308" s="169"/>
      <c r="AO308" s="169"/>
    </row>
    <row r="309" spans="1:41" ht="12.75" customHeight="1" x14ac:dyDescent="0.2">
      <c r="A309" s="169"/>
      <c r="B309" s="169"/>
      <c r="C309" s="169"/>
      <c r="D309" s="186"/>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c r="AA309" s="169"/>
      <c r="AB309" s="169"/>
      <c r="AC309" s="169"/>
      <c r="AD309" s="169"/>
      <c r="AE309" s="169"/>
      <c r="AF309" s="169"/>
      <c r="AG309" s="169"/>
      <c r="AH309" s="169"/>
      <c r="AI309" s="169"/>
      <c r="AJ309" s="169"/>
      <c r="AK309" s="169"/>
      <c r="AL309" s="169"/>
      <c r="AM309" s="169"/>
      <c r="AN309" s="169"/>
      <c r="AO309" s="169"/>
    </row>
    <row r="310" spans="1:41" ht="12.75" customHeight="1" x14ac:dyDescent="0.2">
      <c r="A310" s="169"/>
      <c r="B310" s="169"/>
      <c r="C310" s="169"/>
      <c r="D310" s="186"/>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c r="AE310" s="169"/>
      <c r="AF310" s="169"/>
      <c r="AG310" s="169"/>
      <c r="AH310" s="169"/>
      <c r="AI310" s="169"/>
      <c r="AJ310" s="169"/>
      <c r="AK310" s="169"/>
      <c r="AL310" s="169"/>
      <c r="AM310" s="169"/>
      <c r="AN310" s="169"/>
      <c r="AO310" s="169"/>
    </row>
    <row r="311" spans="1:41" ht="12.75" customHeight="1" x14ac:dyDescent="0.2">
      <c r="A311" s="169"/>
      <c r="B311" s="169"/>
      <c r="C311" s="169"/>
      <c r="D311" s="186"/>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row>
    <row r="312" spans="1:41" ht="12.75" customHeight="1" x14ac:dyDescent="0.2">
      <c r="A312" s="169"/>
      <c r="B312" s="169"/>
      <c r="C312" s="169"/>
      <c r="D312" s="186"/>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c r="AA312" s="169"/>
      <c r="AB312" s="169"/>
      <c r="AC312" s="169"/>
      <c r="AD312" s="169"/>
      <c r="AE312" s="169"/>
      <c r="AF312" s="169"/>
      <c r="AG312" s="169"/>
      <c r="AH312" s="169"/>
      <c r="AI312" s="169"/>
      <c r="AJ312" s="169"/>
      <c r="AK312" s="169"/>
      <c r="AL312" s="169"/>
      <c r="AM312" s="169"/>
      <c r="AN312" s="169"/>
      <c r="AO312" s="169"/>
    </row>
    <row r="313" spans="1:41" ht="12.75" customHeight="1" x14ac:dyDescent="0.2">
      <c r="A313" s="169"/>
      <c r="B313" s="169"/>
      <c r="C313" s="169"/>
      <c r="D313" s="186"/>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c r="AA313" s="169"/>
      <c r="AB313" s="169"/>
      <c r="AC313" s="169"/>
      <c r="AD313" s="169"/>
      <c r="AE313" s="169"/>
      <c r="AF313" s="169"/>
      <c r="AG313" s="169"/>
      <c r="AH313" s="169"/>
      <c r="AI313" s="169"/>
      <c r="AJ313" s="169"/>
      <c r="AK313" s="169"/>
      <c r="AL313" s="169"/>
      <c r="AM313" s="169"/>
      <c r="AN313" s="169"/>
      <c r="AO313" s="169"/>
    </row>
    <row r="314" spans="1:41" ht="12.75" customHeight="1" x14ac:dyDescent="0.2">
      <c r="A314" s="169"/>
      <c r="B314" s="169"/>
      <c r="C314" s="169"/>
      <c r="D314" s="186"/>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c r="AB314" s="169"/>
      <c r="AC314" s="169"/>
      <c r="AD314" s="169"/>
      <c r="AE314" s="169"/>
      <c r="AF314" s="169"/>
      <c r="AG314" s="169"/>
      <c r="AH314" s="169"/>
      <c r="AI314" s="169"/>
      <c r="AJ314" s="169"/>
      <c r="AK314" s="169"/>
      <c r="AL314" s="169"/>
      <c r="AM314" s="169"/>
      <c r="AN314" s="169"/>
      <c r="AO314" s="169"/>
    </row>
    <row r="315" spans="1:41" ht="12.75" customHeight="1" x14ac:dyDescent="0.2">
      <c r="A315" s="169"/>
      <c r="B315" s="169"/>
      <c r="C315" s="169"/>
      <c r="D315" s="186"/>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c r="AB315" s="169"/>
      <c r="AC315" s="169"/>
      <c r="AD315" s="169"/>
      <c r="AE315" s="169"/>
      <c r="AF315" s="169"/>
      <c r="AG315" s="169"/>
      <c r="AH315" s="169"/>
      <c r="AI315" s="169"/>
      <c r="AJ315" s="169"/>
      <c r="AK315" s="169"/>
      <c r="AL315" s="169"/>
      <c r="AM315" s="169"/>
      <c r="AN315" s="169"/>
      <c r="AO315" s="169"/>
    </row>
    <row r="316" spans="1:41" ht="12.75" customHeight="1" x14ac:dyDescent="0.2">
      <c r="A316" s="169"/>
      <c r="B316" s="169"/>
      <c r="C316" s="169"/>
      <c r="D316" s="186"/>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c r="AB316" s="169"/>
      <c r="AC316" s="169"/>
      <c r="AD316" s="169"/>
      <c r="AE316" s="169"/>
      <c r="AF316" s="169"/>
      <c r="AG316" s="169"/>
      <c r="AH316" s="169"/>
      <c r="AI316" s="169"/>
      <c r="AJ316" s="169"/>
      <c r="AK316" s="169"/>
      <c r="AL316" s="169"/>
      <c r="AM316" s="169"/>
      <c r="AN316" s="169"/>
      <c r="AO316" s="169"/>
    </row>
    <row r="317" spans="1:41" ht="12.75" customHeight="1" x14ac:dyDescent="0.2">
      <c r="A317" s="169"/>
      <c r="B317" s="169"/>
      <c r="C317" s="169"/>
      <c r="D317" s="186"/>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c r="AB317" s="169"/>
      <c r="AC317" s="169"/>
      <c r="AD317" s="169"/>
      <c r="AE317" s="169"/>
      <c r="AF317" s="169"/>
      <c r="AG317" s="169"/>
      <c r="AH317" s="169"/>
      <c r="AI317" s="169"/>
      <c r="AJ317" s="169"/>
      <c r="AK317" s="169"/>
      <c r="AL317" s="169"/>
      <c r="AM317" s="169"/>
      <c r="AN317" s="169"/>
      <c r="AO317" s="169"/>
    </row>
    <row r="318" spans="1:41" ht="12.75" customHeight="1" x14ac:dyDescent="0.2">
      <c r="A318" s="169"/>
      <c r="B318" s="169"/>
      <c r="C318" s="169"/>
      <c r="D318" s="186"/>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c r="AB318" s="169"/>
      <c r="AC318" s="169"/>
      <c r="AD318" s="169"/>
      <c r="AE318" s="169"/>
      <c r="AF318" s="169"/>
      <c r="AG318" s="169"/>
      <c r="AH318" s="169"/>
      <c r="AI318" s="169"/>
      <c r="AJ318" s="169"/>
      <c r="AK318" s="169"/>
      <c r="AL318" s="169"/>
      <c r="AM318" s="169"/>
      <c r="AN318" s="169"/>
      <c r="AO318" s="169"/>
    </row>
    <row r="319" spans="1:41" ht="12.75" customHeight="1" x14ac:dyDescent="0.2">
      <c r="A319" s="169"/>
      <c r="B319" s="169"/>
      <c r="C319" s="169"/>
      <c r="D319" s="186"/>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169"/>
      <c r="AG319" s="169"/>
      <c r="AH319" s="169"/>
      <c r="AI319" s="169"/>
      <c r="AJ319" s="169"/>
      <c r="AK319" s="169"/>
      <c r="AL319" s="169"/>
      <c r="AM319" s="169"/>
      <c r="AN319" s="169"/>
      <c r="AO319" s="169"/>
    </row>
    <row r="320" spans="1:41" ht="12.75" customHeight="1" x14ac:dyDescent="0.2">
      <c r="A320" s="169"/>
      <c r="B320" s="169"/>
      <c r="C320" s="169"/>
      <c r="D320" s="186"/>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c r="AB320" s="169"/>
      <c r="AC320" s="169"/>
      <c r="AD320" s="169"/>
      <c r="AE320" s="169"/>
      <c r="AF320" s="169"/>
      <c r="AG320" s="169"/>
      <c r="AH320" s="169"/>
      <c r="AI320" s="169"/>
      <c r="AJ320" s="169"/>
      <c r="AK320" s="169"/>
      <c r="AL320" s="169"/>
      <c r="AM320" s="169"/>
      <c r="AN320" s="169"/>
      <c r="AO320" s="169"/>
    </row>
    <row r="321" spans="1:41" ht="12.75" customHeight="1" x14ac:dyDescent="0.2">
      <c r="A321" s="169"/>
      <c r="B321" s="169"/>
      <c r="C321" s="169"/>
      <c r="D321" s="186"/>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169"/>
      <c r="AG321" s="169"/>
      <c r="AH321" s="169"/>
      <c r="AI321" s="169"/>
      <c r="AJ321" s="169"/>
      <c r="AK321" s="169"/>
      <c r="AL321" s="169"/>
      <c r="AM321" s="169"/>
      <c r="AN321" s="169"/>
      <c r="AO321" s="169"/>
    </row>
    <row r="322" spans="1:41" ht="12.75" customHeight="1" x14ac:dyDescent="0.2">
      <c r="A322" s="169"/>
      <c r="B322" s="169"/>
      <c r="C322" s="169"/>
      <c r="D322" s="186"/>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c r="AB322" s="169"/>
      <c r="AC322" s="169"/>
      <c r="AD322" s="169"/>
      <c r="AE322" s="169"/>
      <c r="AF322" s="169"/>
      <c r="AG322" s="169"/>
      <c r="AH322" s="169"/>
      <c r="AI322" s="169"/>
      <c r="AJ322" s="169"/>
      <c r="AK322" s="169"/>
      <c r="AL322" s="169"/>
      <c r="AM322" s="169"/>
      <c r="AN322" s="169"/>
      <c r="AO322" s="169"/>
    </row>
    <row r="323" spans="1:41" ht="12.75" customHeight="1" x14ac:dyDescent="0.2">
      <c r="A323" s="169"/>
      <c r="B323" s="169"/>
      <c r="C323" s="169"/>
      <c r="D323" s="186"/>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c r="AA323" s="169"/>
      <c r="AB323" s="169"/>
      <c r="AC323" s="169"/>
      <c r="AD323" s="169"/>
      <c r="AE323" s="169"/>
      <c r="AF323" s="169"/>
      <c r="AG323" s="169"/>
      <c r="AH323" s="169"/>
      <c r="AI323" s="169"/>
      <c r="AJ323" s="169"/>
      <c r="AK323" s="169"/>
      <c r="AL323" s="169"/>
      <c r="AM323" s="169"/>
      <c r="AN323" s="169"/>
      <c r="AO323" s="169"/>
    </row>
    <row r="324" spans="1:41" ht="12.75" customHeight="1" x14ac:dyDescent="0.2">
      <c r="A324" s="169"/>
      <c r="B324" s="169"/>
      <c r="C324" s="169"/>
      <c r="D324" s="186"/>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c r="AB324" s="169"/>
      <c r="AC324" s="169"/>
      <c r="AD324" s="169"/>
      <c r="AE324" s="169"/>
      <c r="AF324" s="169"/>
      <c r="AG324" s="169"/>
      <c r="AH324" s="169"/>
      <c r="AI324" s="169"/>
      <c r="AJ324" s="169"/>
      <c r="AK324" s="169"/>
      <c r="AL324" s="169"/>
      <c r="AM324" s="169"/>
      <c r="AN324" s="169"/>
      <c r="AO324" s="169"/>
    </row>
    <row r="325" spans="1:41" ht="12.75" customHeight="1" x14ac:dyDescent="0.2">
      <c r="A325" s="169"/>
      <c r="B325" s="169"/>
      <c r="C325" s="169"/>
      <c r="D325" s="186"/>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row>
    <row r="326" spans="1:41" ht="12.75" customHeight="1" x14ac:dyDescent="0.2">
      <c r="A326" s="169"/>
      <c r="B326" s="169"/>
      <c r="C326" s="169"/>
      <c r="D326" s="186"/>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c r="AB326" s="169"/>
      <c r="AC326" s="169"/>
      <c r="AD326" s="169"/>
      <c r="AE326" s="169"/>
      <c r="AF326" s="169"/>
      <c r="AG326" s="169"/>
      <c r="AH326" s="169"/>
      <c r="AI326" s="169"/>
      <c r="AJ326" s="169"/>
      <c r="AK326" s="169"/>
      <c r="AL326" s="169"/>
      <c r="AM326" s="169"/>
      <c r="AN326" s="169"/>
      <c r="AO326" s="169"/>
    </row>
    <row r="327" spans="1:41" ht="12.75" customHeight="1" x14ac:dyDescent="0.2">
      <c r="A327" s="169"/>
      <c r="B327" s="169"/>
      <c r="C327" s="169"/>
      <c r="D327" s="186"/>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69"/>
      <c r="AK327" s="169"/>
      <c r="AL327" s="169"/>
      <c r="AM327" s="169"/>
      <c r="AN327" s="169"/>
      <c r="AO327" s="169"/>
    </row>
    <row r="328" spans="1:41" ht="12.75" customHeight="1" x14ac:dyDescent="0.2">
      <c r="A328" s="169"/>
      <c r="B328" s="169"/>
      <c r="C328" s="169"/>
      <c r="D328" s="186"/>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69"/>
      <c r="AK328" s="169"/>
      <c r="AL328" s="169"/>
      <c r="AM328" s="169"/>
      <c r="AN328" s="169"/>
      <c r="AO328" s="169"/>
    </row>
    <row r="329" spans="1:41" ht="12.75" customHeight="1" x14ac:dyDescent="0.2">
      <c r="A329" s="169"/>
      <c r="B329" s="169"/>
      <c r="C329" s="169"/>
      <c r="D329" s="186"/>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row>
    <row r="330" spans="1:41" ht="12.75" customHeight="1" x14ac:dyDescent="0.2">
      <c r="A330" s="169"/>
      <c r="B330" s="169"/>
      <c r="C330" s="169"/>
      <c r="D330" s="186"/>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row>
    <row r="331" spans="1:41" ht="12.75" customHeight="1" x14ac:dyDescent="0.2">
      <c r="A331" s="169"/>
      <c r="B331" s="169"/>
      <c r="C331" s="169"/>
      <c r="D331" s="186"/>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row>
    <row r="332" spans="1:41" ht="12.75" customHeight="1" x14ac:dyDescent="0.2">
      <c r="A332" s="169"/>
      <c r="B332" s="169"/>
      <c r="C332" s="169"/>
      <c r="D332" s="186"/>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row>
    <row r="333" spans="1:41" ht="12.75" customHeight="1" x14ac:dyDescent="0.2">
      <c r="A333" s="169"/>
      <c r="B333" s="169"/>
      <c r="C333" s="169"/>
      <c r="D333" s="186"/>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row>
    <row r="334" spans="1:41" ht="12.75" customHeight="1" x14ac:dyDescent="0.2">
      <c r="A334" s="169"/>
      <c r="B334" s="169"/>
      <c r="C334" s="169"/>
      <c r="D334" s="186"/>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row>
    <row r="335" spans="1:41" ht="12.75" customHeight="1" x14ac:dyDescent="0.2">
      <c r="A335" s="169"/>
      <c r="B335" s="169"/>
      <c r="C335" s="169"/>
      <c r="D335" s="186"/>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row>
    <row r="336" spans="1:41" ht="12.75" customHeight="1" x14ac:dyDescent="0.2">
      <c r="A336" s="169"/>
      <c r="B336" s="169"/>
      <c r="C336" s="169"/>
      <c r="D336" s="186"/>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c r="AA336" s="169"/>
      <c r="AB336" s="169"/>
      <c r="AC336" s="169"/>
      <c r="AD336" s="169"/>
      <c r="AE336" s="169"/>
      <c r="AF336" s="169"/>
      <c r="AG336" s="169"/>
      <c r="AH336" s="169"/>
      <c r="AI336" s="169"/>
      <c r="AJ336" s="169"/>
      <c r="AK336" s="169"/>
      <c r="AL336" s="169"/>
      <c r="AM336" s="169"/>
      <c r="AN336" s="169"/>
      <c r="AO336" s="169"/>
    </row>
    <row r="337" spans="1:41" ht="12.75" customHeight="1" x14ac:dyDescent="0.2">
      <c r="A337" s="169"/>
      <c r="B337" s="169"/>
      <c r="C337" s="169"/>
      <c r="D337" s="186"/>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row>
    <row r="338" spans="1:41" ht="12.75" customHeight="1" x14ac:dyDescent="0.2">
      <c r="A338" s="169"/>
      <c r="B338" s="169"/>
      <c r="C338" s="169"/>
      <c r="D338" s="186"/>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c r="AF338" s="169"/>
      <c r="AG338" s="169"/>
      <c r="AH338" s="169"/>
      <c r="AI338" s="169"/>
      <c r="AJ338" s="169"/>
      <c r="AK338" s="169"/>
      <c r="AL338" s="169"/>
      <c r="AM338" s="169"/>
      <c r="AN338" s="169"/>
      <c r="AO338" s="169"/>
    </row>
    <row r="339" spans="1:41" ht="12.75" customHeight="1" x14ac:dyDescent="0.2">
      <c r="A339" s="169"/>
      <c r="B339" s="169"/>
      <c r="C339" s="169"/>
      <c r="D339" s="186"/>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c r="AA339" s="169"/>
      <c r="AB339" s="169"/>
      <c r="AC339" s="169"/>
      <c r="AD339" s="169"/>
      <c r="AE339" s="169"/>
      <c r="AF339" s="169"/>
      <c r="AG339" s="169"/>
      <c r="AH339" s="169"/>
      <c r="AI339" s="169"/>
      <c r="AJ339" s="169"/>
      <c r="AK339" s="169"/>
      <c r="AL339" s="169"/>
      <c r="AM339" s="169"/>
      <c r="AN339" s="169"/>
      <c r="AO339" s="169"/>
    </row>
    <row r="340" spans="1:41" ht="12.75" customHeight="1" x14ac:dyDescent="0.2">
      <c r="A340" s="169"/>
      <c r="B340" s="169"/>
      <c r="C340" s="169"/>
      <c r="D340" s="186"/>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c r="AB340" s="169"/>
      <c r="AC340" s="169"/>
      <c r="AD340" s="169"/>
      <c r="AE340" s="169"/>
      <c r="AF340" s="169"/>
      <c r="AG340" s="169"/>
      <c r="AH340" s="169"/>
      <c r="AI340" s="169"/>
      <c r="AJ340" s="169"/>
      <c r="AK340" s="169"/>
      <c r="AL340" s="169"/>
      <c r="AM340" s="169"/>
      <c r="AN340" s="169"/>
      <c r="AO340" s="169"/>
    </row>
    <row r="341" spans="1:41" ht="12.75" customHeight="1" x14ac:dyDescent="0.2">
      <c r="A341" s="169"/>
      <c r="B341" s="169"/>
      <c r="C341" s="169"/>
      <c r="D341" s="186"/>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c r="AB341" s="169"/>
      <c r="AC341" s="169"/>
      <c r="AD341" s="169"/>
      <c r="AE341" s="169"/>
      <c r="AF341" s="169"/>
      <c r="AG341" s="169"/>
      <c r="AH341" s="169"/>
      <c r="AI341" s="169"/>
      <c r="AJ341" s="169"/>
      <c r="AK341" s="169"/>
      <c r="AL341" s="169"/>
      <c r="AM341" s="169"/>
      <c r="AN341" s="169"/>
      <c r="AO341" s="169"/>
    </row>
    <row r="342" spans="1:41" ht="12.75" customHeight="1" x14ac:dyDescent="0.2">
      <c r="A342" s="169"/>
      <c r="B342" s="169"/>
      <c r="C342" s="169"/>
      <c r="D342" s="186"/>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row>
    <row r="343" spans="1:41" ht="12.75" customHeight="1" x14ac:dyDescent="0.2">
      <c r="A343" s="169"/>
      <c r="B343" s="169"/>
      <c r="C343" s="169"/>
      <c r="D343" s="186"/>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c r="AF343" s="169"/>
      <c r="AG343" s="169"/>
      <c r="AH343" s="169"/>
      <c r="AI343" s="169"/>
      <c r="AJ343" s="169"/>
      <c r="AK343" s="169"/>
      <c r="AL343" s="169"/>
      <c r="AM343" s="169"/>
      <c r="AN343" s="169"/>
      <c r="AO343" s="169"/>
    </row>
    <row r="344" spans="1:41" ht="12.75" customHeight="1" x14ac:dyDescent="0.2">
      <c r="A344" s="169"/>
      <c r="B344" s="169"/>
      <c r="C344" s="169"/>
      <c r="D344" s="186"/>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row>
    <row r="345" spans="1:41" ht="12.75" customHeight="1" x14ac:dyDescent="0.2">
      <c r="A345" s="169"/>
      <c r="B345" s="169"/>
      <c r="C345" s="169"/>
      <c r="D345" s="186"/>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row>
    <row r="346" spans="1:41" ht="12.75" customHeight="1" x14ac:dyDescent="0.2">
      <c r="A346" s="169"/>
      <c r="B346" s="169"/>
      <c r="C346" s="169"/>
      <c r="D346" s="186"/>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row>
    <row r="347" spans="1:41" ht="12.75" customHeight="1" x14ac:dyDescent="0.2">
      <c r="A347" s="169"/>
      <c r="B347" s="169"/>
      <c r="C347" s="169"/>
      <c r="D347" s="186"/>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69"/>
      <c r="AK347" s="169"/>
      <c r="AL347" s="169"/>
      <c r="AM347" s="169"/>
      <c r="AN347" s="169"/>
      <c r="AO347" s="169"/>
    </row>
    <row r="348" spans="1:41" ht="12.75" customHeight="1" x14ac:dyDescent="0.2">
      <c r="A348" s="169"/>
      <c r="B348" s="169"/>
      <c r="C348" s="169"/>
      <c r="D348" s="186"/>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c r="AB348" s="169"/>
      <c r="AC348" s="169"/>
      <c r="AD348" s="169"/>
      <c r="AE348" s="169"/>
      <c r="AF348" s="169"/>
      <c r="AG348" s="169"/>
      <c r="AH348" s="169"/>
      <c r="AI348" s="169"/>
      <c r="AJ348" s="169"/>
      <c r="AK348" s="169"/>
      <c r="AL348" s="169"/>
      <c r="AM348" s="169"/>
      <c r="AN348" s="169"/>
      <c r="AO348" s="169"/>
    </row>
    <row r="349" spans="1:41" ht="12.75" customHeight="1" x14ac:dyDescent="0.2">
      <c r="A349" s="169"/>
      <c r="B349" s="169"/>
      <c r="C349" s="169"/>
      <c r="D349" s="186"/>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row>
    <row r="350" spans="1:41" ht="12.75" customHeight="1" x14ac:dyDescent="0.2">
      <c r="A350" s="169"/>
      <c r="B350" s="169"/>
      <c r="C350" s="169"/>
      <c r="D350" s="186"/>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row>
    <row r="351" spans="1:41" ht="12.75" customHeight="1" x14ac:dyDescent="0.2">
      <c r="A351" s="169"/>
      <c r="B351" s="169"/>
      <c r="C351" s="169"/>
      <c r="D351" s="186"/>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row>
    <row r="352" spans="1:41" ht="12.75" customHeight="1" x14ac:dyDescent="0.2">
      <c r="A352" s="169"/>
      <c r="B352" s="169"/>
      <c r="C352" s="169"/>
      <c r="D352" s="186"/>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row>
    <row r="353" spans="1:41" ht="12.75" customHeight="1" x14ac:dyDescent="0.2">
      <c r="A353" s="169"/>
      <c r="B353" s="169"/>
      <c r="C353" s="169"/>
      <c r="D353" s="186"/>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row>
    <row r="354" spans="1:41" ht="12.75" customHeight="1" x14ac:dyDescent="0.2">
      <c r="A354" s="169"/>
      <c r="B354" s="169"/>
      <c r="C354" s="169"/>
      <c r="D354" s="186"/>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row>
    <row r="355" spans="1:41" ht="12.75" customHeight="1" x14ac:dyDescent="0.2">
      <c r="A355" s="169"/>
      <c r="B355" s="169"/>
      <c r="C355" s="169"/>
      <c r="D355" s="186"/>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row>
    <row r="356" spans="1:41" ht="12.75" customHeight="1" x14ac:dyDescent="0.2">
      <c r="A356" s="169"/>
      <c r="B356" s="169"/>
      <c r="C356" s="169"/>
      <c r="D356" s="186"/>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c r="AA356" s="169"/>
      <c r="AB356" s="169"/>
      <c r="AC356" s="169"/>
      <c r="AD356" s="169"/>
      <c r="AE356" s="169"/>
      <c r="AF356" s="169"/>
      <c r="AG356" s="169"/>
      <c r="AH356" s="169"/>
      <c r="AI356" s="169"/>
      <c r="AJ356" s="169"/>
      <c r="AK356" s="169"/>
      <c r="AL356" s="169"/>
      <c r="AM356" s="169"/>
      <c r="AN356" s="169"/>
      <c r="AO356" s="169"/>
    </row>
    <row r="357" spans="1:41" ht="12.75" customHeight="1" x14ac:dyDescent="0.2">
      <c r="A357" s="169"/>
      <c r="B357" s="169"/>
      <c r="C357" s="169"/>
      <c r="D357" s="186"/>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c r="AA357" s="169"/>
      <c r="AB357" s="169"/>
      <c r="AC357" s="169"/>
      <c r="AD357" s="169"/>
      <c r="AE357" s="169"/>
      <c r="AF357" s="169"/>
      <c r="AG357" s="169"/>
      <c r="AH357" s="169"/>
      <c r="AI357" s="169"/>
      <c r="AJ357" s="169"/>
      <c r="AK357" s="169"/>
      <c r="AL357" s="169"/>
      <c r="AM357" s="169"/>
      <c r="AN357" s="169"/>
      <c r="AO357" s="169"/>
    </row>
    <row r="358" spans="1:41" ht="12.75" customHeight="1" x14ac:dyDescent="0.2">
      <c r="A358" s="169"/>
      <c r="B358" s="169"/>
      <c r="C358" s="169"/>
      <c r="D358" s="186"/>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c r="AA358" s="169"/>
      <c r="AB358" s="169"/>
      <c r="AC358" s="169"/>
      <c r="AD358" s="169"/>
      <c r="AE358" s="169"/>
      <c r="AF358" s="169"/>
      <c r="AG358" s="169"/>
      <c r="AH358" s="169"/>
      <c r="AI358" s="169"/>
      <c r="AJ358" s="169"/>
      <c r="AK358" s="169"/>
      <c r="AL358" s="169"/>
      <c r="AM358" s="169"/>
      <c r="AN358" s="169"/>
      <c r="AO358" s="169"/>
    </row>
    <row r="359" spans="1:41" ht="12.75" customHeight="1" x14ac:dyDescent="0.2">
      <c r="A359" s="169"/>
      <c r="B359" s="169"/>
      <c r="C359" s="169"/>
      <c r="D359" s="186"/>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c r="AA359" s="169"/>
      <c r="AB359" s="169"/>
      <c r="AC359" s="169"/>
      <c r="AD359" s="169"/>
      <c r="AE359" s="169"/>
      <c r="AF359" s="169"/>
      <c r="AG359" s="169"/>
      <c r="AH359" s="169"/>
      <c r="AI359" s="169"/>
      <c r="AJ359" s="169"/>
      <c r="AK359" s="169"/>
      <c r="AL359" s="169"/>
      <c r="AM359" s="169"/>
      <c r="AN359" s="169"/>
      <c r="AO359" s="169"/>
    </row>
    <row r="360" spans="1:41" ht="12.75" customHeight="1" x14ac:dyDescent="0.2">
      <c r="A360" s="169"/>
      <c r="B360" s="169"/>
      <c r="C360" s="169"/>
      <c r="D360" s="186"/>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c r="AA360" s="169"/>
      <c r="AB360" s="169"/>
      <c r="AC360" s="169"/>
      <c r="AD360" s="169"/>
      <c r="AE360" s="169"/>
      <c r="AF360" s="169"/>
      <c r="AG360" s="169"/>
      <c r="AH360" s="169"/>
      <c r="AI360" s="169"/>
      <c r="AJ360" s="169"/>
      <c r="AK360" s="169"/>
      <c r="AL360" s="169"/>
      <c r="AM360" s="169"/>
      <c r="AN360" s="169"/>
      <c r="AO360" s="169"/>
    </row>
    <row r="361" spans="1:41" ht="12.75" customHeight="1" x14ac:dyDescent="0.2">
      <c r="A361" s="169"/>
      <c r="B361" s="169"/>
      <c r="C361" s="169"/>
      <c r="D361" s="186"/>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c r="AA361" s="169"/>
      <c r="AB361" s="169"/>
      <c r="AC361" s="169"/>
      <c r="AD361" s="169"/>
      <c r="AE361" s="169"/>
      <c r="AF361" s="169"/>
      <c r="AG361" s="169"/>
      <c r="AH361" s="169"/>
      <c r="AI361" s="169"/>
      <c r="AJ361" s="169"/>
      <c r="AK361" s="169"/>
      <c r="AL361" s="169"/>
      <c r="AM361" s="169"/>
      <c r="AN361" s="169"/>
      <c r="AO361" s="169"/>
    </row>
    <row r="362" spans="1:41" ht="12.75" customHeight="1" x14ac:dyDescent="0.2">
      <c r="A362" s="169"/>
      <c r="B362" s="169"/>
      <c r="C362" s="169"/>
      <c r="D362" s="186"/>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69"/>
    </row>
    <row r="363" spans="1:41" ht="12.75" customHeight="1" x14ac:dyDescent="0.2">
      <c r="A363" s="169"/>
      <c r="B363" s="169"/>
      <c r="C363" s="169"/>
      <c r="D363" s="186"/>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c r="AA363" s="169"/>
      <c r="AB363" s="169"/>
      <c r="AC363" s="169"/>
      <c r="AD363" s="169"/>
      <c r="AE363" s="169"/>
      <c r="AF363" s="169"/>
      <c r="AG363" s="169"/>
      <c r="AH363" s="169"/>
      <c r="AI363" s="169"/>
      <c r="AJ363" s="169"/>
      <c r="AK363" s="169"/>
      <c r="AL363" s="169"/>
      <c r="AM363" s="169"/>
      <c r="AN363" s="169"/>
      <c r="AO363" s="169"/>
    </row>
    <row r="364" spans="1:41" ht="12.75" customHeight="1" x14ac:dyDescent="0.2">
      <c r="A364" s="169"/>
      <c r="B364" s="169"/>
      <c r="C364" s="169"/>
      <c r="D364" s="186"/>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c r="AA364" s="169"/>
      <c r="AB364" s="169"/>
      <c r="AC364" s="169"/>
      <c r="AD364" s="169"/>
      <c r="AE364" s="169"/>
      <c r="AF364" s="169"/>
      <c r="AG364" s="169"/>
      <c r="AH364" s="169"/>
      <c r="AI364" s="169"/>
      <c r="AJ364" s="169"/>
      <c r="AK364" s="169"/>
      <c r="AL364" s="169"/>
      <c r="AM364" s="169"/>
      <c r="AN364" s="169"/>
      <c r="AO364" s="169"/>
    </row>
    <row r="365" spans="1:41" ht="12.75" customHeight="1" x14ac:dyDescent="0.2">
      <c r="A365" s="169"/>
      <c r="B365" s="169"/>
      <c r="C365" s="169"/>
      <c r="D365" s="186"/>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c r="AA365" s="169"/>
      <c r="AB365" s="169"/>
      <c r="AC365" s="169"/>
      <c r="AD365" s="169"/>
      <c r="AE365" s="169"/>
      <c r="AF365" s="169"/>
      <c r="AG365" s="169"/>
      <c r="AH365" s="169"/>
      <c r="AI365" s="169"/>
      <c r="AJ365" s="169"/>
      <c r="AK365" s="169"/>
      <c r="AL365" s="169"/>
      <c r="AM365" s="169"/>
      <c r="AN365" s="169"/>
      <c r="AO365" s="169"/>
    </row>
    <row r="366" spans="1:41" ht="12.75" customHeight="1" x14ac:dyDescent="0.2">
      <c r="A366" s="169"/>
      <c r="B366" s="169"/>
      <c r="C366" s="169"/>
      <c r="D366" s="186"/>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c r="AA366" s="169"/>
      <c r="AB366" s="169"/>
      <c r="AC366" s="169"/>
      <c r="AD366" s="169"/>
      <c r="AE366" s="169"/>
      <c r="AF366" s="169"/>
      <c r="AG366" s="169"/>
      <c r="AH366" s="169"/>
      <c r="AI366" s="169"/>
      <c r="AJ366" s="169"/>
      <c r="AK366" s="169"/>
      <c r="AL366" s="169"/>
      <c r="AM366" s="169"/>
      <c r="AN366" s="169"/>
      <c r="AO366" s="169"/>
    </row>
    <row r="367" spans="1:41" ht="12.75" customHeight="1" x14ac:dyDescent="0.2">
      <c r="A367" s="169"/>
      <c r="B367" s="169"/>
      <c r="C367" s="169"/>
      <c r="D367" s="186"/>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c r="AA367" s="169"/>
      <c r="AB367" s="169"/>
      <c r="AC367" s="169"/>
      <c r="AD367" s="169"/>
      <c r="AE367" s="169"/>
      <c r="AF367" s="169"/>
      <c r="AG367" s="169"/>
      <c r="AH367" s="169"/>
      <c r="AI367" s="169"/>
      <c r="AJ367" s="169"/>
      <c r="AK367" s="169"/>
      <c r="AL367" s="169"/>
      <c r="AM367" s="169"/>
      <c r="AN367" s="169"/>
      <c r="AO367" s="169"/>
    </row>
    <row r="368" spans="1:41" ht="12.75" customHeight="1" x14ac:dyDescent="0.2">
      <c r="A368" s="169"/>
      <c r="B368" s="169"/>
      <c r="C368" s="169"/>
      <c r="D368" s="186"/>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c r="AA368" s="169"/>
      <c r="AB368" s="169"/>
      <c r="AC368" s="169"/>
      <c r="AD368" s="169"/>
      <c r="AE368" s="169"/>
      <c r="AF368" s="169"/>
      <c r="AG368" s="169"/>
      <c r="AH368" s="169"/>
      <c r="AI368" s="169"/>
      <c r="AJ368" s="169"/>
      <c r="AK368" s="169"/>
      <c r="AL368" s="169"/>
      <c r="AM368" s="169"/>
      <c r="AN368" s="169"/>
      <c r="AO368" s="169"/>
    </row>
    <row r="369" spans="1:41" ht="12.75" customHeight="1" x14ac:dyDescent="0.2">
      <c r="A369" s="169"/>
      <c r="B369" s="169"/>
      <c r="C369" s="169"/>
      <c r="D369" s="186"/>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c r="AA369" s="169"/>
      <c r="AB369" s="169"/>
      <c r="AC369" s="169"/>
      <c r="AD369" s="169"/>
      <c r="AE369" s="169"/>
      <c r="AF369" s="169"/>
      <c r="AG369" s="169"/>
      <c r="AH369" s="169"/>
      <c r="AI369" s="169"/>
      <c r="AJ369" s="169"/>
      <c r="AK369" s="169"/>
      <c r="AL369" s="169"/>
      <c r="AM369" s="169"/>
      <c r="AN369" s="169"/>
      <c r="AO369" s="169"/>
    </row>
    <row r="370" spans="1:41" ht="12.75" customHeight="1" x14ac:dyDescent="0.2">
      <c r="A370" s="169"/>
      <c r="B370" s="169"/>
      <c r="C370" s="169"/>
      <c r="D370" s="186"/>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c r="AA370" s="169"/>
      <c r="AB370" s="169"/>
      <c r="AC370" s="169"/>
      <c r="AD370" s="169"/>
      <c r="AE370" s="169"/>
      <c r="AF370" s="169"/>
      <c r="AG370" s="169"/>
      <c r="AH370" s="169"/>
      <c r="AI370" s="169"/>
      <c r="AJ370" s="169"/>
      <c r="AK370" s="169"/>
      <c r="AL370" s="169"/>
      <c r="AM370" s="169"/>
      <c r="AN370" s="169"/>
      <c r="AO370" s="169"/>
    </row>
    <row r="371" spans="1:41" ht="12.75" customHeight="1" x14ac:dyDescent="0.2">
      <c r="A371" s="169"/>
      <c r="B371" s="169"/>
      <c r="C371" s="169"/>
      <c r="D371" s="186"/>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169"/>
      <c r="AG371" s="169"/>
      <c r="AH371" s="169"/>
      <c r="AI371" s="169"/>
      <c r="AJ371" s="169"/>
      <c r="AK371" s="169"/>
      <c r="AL371" s="169"/>
      <c r="AM371" s="169"/>
      <c r="AN371" s="169"/>
      <c r="AO371" s="169"/>
    </row>
    <row r="372" spans="1:41" ht="12.75" customHeight="1" x14ac:dyDescent="0.2">
      <c r="A372" s="169"/>
      <c r="B372" s="169"/>
      <c r="C372" s="169"/>
      <c r="D372" s="186"/>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c r="AB372" s="169"/>
      <c r="AC372" s="169"/>
      <c r="AD372" s="169"/>
      <c r="AE372" s="169"/>
      <c r="AF372" s="169"/>
      <c r="AG372" s="169"/>
      <c r="AH372" s="169"/>
      <c r="AI372" s="169"/>
      <c r="AJ372" s="169"/>
      <c r="AK372" s="169"/>
      <c r="AL372" s="169"/>
      <c r="AM372" s="169"/>
      <c r="AN372" s="169"/>
      <c r="AO372" s="169"/>
    </row>
    <row r="373" spans="1:41" ht="12.75" customHeight="1" x14ac:dyDescent="0.2">
      <c r="A373" s="169"/>
      <c r="B373" s="169"/>
      <c r="C373" s="169"/>
      <c r="D373" s="186"/>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c r="AA373" s="169"/>
      <c r="AB373" s="169"/>
      <c r="AC373" s="169"/>
      <c r="AD373" s="169"/>
      <c r="AE373" s="169"/>
      <c r="AF373" s="169"/>
      <c r="AG373" s="169"/>
      <c r="AH373" s="169"/>
      <c r="AI373" s="169"/>
      <c r="AJ373" s="169"/>
      <c r="AK373" s="169"/>
      <c r="AL373" s="169"/>
      <c r="AM373" s="169"/>
      <c r="AN373" s="169"/>
      <c r="AO373" s="169"/>
    </row>
    <row r="374" spans="1:41" ht="12.75" customHeight="1" x14ac:dyDescent="0.2">
      <c r="A374" s="169"/>
      <c r="B374" s="169"/>
      <c r="C374" s="169"/>
      <c r="D374" s="186"/>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c r="AB374" s="169"/>
      <c r="AC374" s="169"/>
      <c r="AD374" s="169"/>
      <c r="AE374" s="169"/>
      <c r="AF374" s="169"/>
      <c r="AG374" s="169"/>
      <c r="AH374" s="169"/>
      <c r="AI374" s="169"/>
      <c r="AJ374" s="169"/>
      <c r="AK374" s="169"/>
      <c r="AL374" s="169"/>
      <c r="AM374" s="169"/>
      <c r="AN374" s="169"/>
      <c r="AO374" s="169"/>
    </row>
    <row r="375" spans="1:41" ht="12.75" customHeight="1" x14ac:dyDescent="0.2">
      <c r="A375" s="169"/>
      <c r="B375" s="169"/>
      <c r="C375" s="169"/>
      <c r="D375" s="186"/>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c r="AB375" s="169"/>
      <c r="AC375" s="169"/>
      <c r="AD375" s="169"/>
      <c r="AE375" s="169"/>
      <c r="AF375" s="169"/>
      <c r="AG375" s="169"/>
      <c r="AH375" s="169"/>
      <c r="AI375" s="169"/>
      <c r="AJ375" s="169"/>
      <c r="AK375" s="169"/>
      <c r="AL375" s="169"/>
      <c r="AM375" s="169"/>
      <c r="AN375" s="169"/>
      <c r="AO375" s="169"/>
    </row>
    <row r="376" spans="1:41" ht="12.75" customHeight="1" x14ac:dyDescent="0.2">
      <c r="A376" s="169"/>
      <c r="B376" s="169"/>
      <c r="C376" s="169"/>
      <c r="D376" s="186"/>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c r="AB376" s="169"/>
      <c r="AC376" s="169"/>
      <c r="AD376" s="169"/>
      <c r="AE376" s="169"/>
      <c r="AF376" s="169"/>
      <c r="AG376" s="169"/>
      <c r="AH376" s="169"/>
      <c r="AI376" s="169"/>
      <c r="AJ376" s="169"/>
      <c r="AK376" s="169"/>
      <c r="AL376" s="169"/>
      <c r="AM376" s="169"/>
      <c r="AN376" s="169"/>
      <c r="AO376" s="169"/>
    </row>
    <row r="377" spans="1:41" ht="12.75" customHeight="1" x14ac:dyDescent="0.2">
      <c r="A377" s="169"/>
      <c r="B377" s="169"/>
      <c r="C377" s="169"/>
      <c r="D377" s="186"/>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c r="AB377" s="169"/>
      <c r="AC377" s="169"/>
      <c r="AD377" s="169"/>
      <c r="AE377" s="169"/>
      <c r="AF377" s="169"/>
      <c r="AG377" s="169"/>
      <c r="AH377" s="169"/>
      <c r="AI377" s="169"/>
      <c r="AJ377" s="169"/>
      <c r="AK377" s="169"/>
      <c r="AL377" s="169"/>
      <c r="AM377" s="169"/>
      <c r="AN377" s="169"/>
      <c r="AO377" s="169"/>
    </row>
    <row r="378" spans="1:41" ht="12.75" customHeight="1" x14ac:dyDescent="0.2">
      <c r="A378" s="169"/>
      <c r="B378" s="169"/>
      <c r="C378" s="169"/>
      <c r="D378" s="186"/>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c r="AA378" s="169"/>
      <c r="AB378" s="169"/>
      <c r="AC378" s="169"/>
      <c r="AD378" s="169"/>
      <c r="AE378" s="169"/>
      <c r="AF378" s="169"/>
      <c r="AG378" s="169"/>
      <c r="AH378" s="169"/>
      <c r="AI378" s="169"/>
      <c r="AJ378" s="169"/>
      <c r="AK378" s="169"/>
      <c r="AL378" s="169"/>
      <c r="AM378" s="169"/>
      <c r="AN378" s="169"/>
      <c r="AO378" s="169"/>
    </row>
    <row r="379" spans="1:41" ht="12.75" customHeight="1" x14ac:dyDescent="0.2">
      <c r="A379" s="169"/>
      <c r="B379" s="169"/>
      <c r="C379" s="169"/>
      <c r="D379" s="186"/>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c r="AA379" s="169"/>
      <c r="AB379" s="169"/>
      <c r="AC379" s="169"/>
      <c r="AD379" s="169"/>
      <c r="AE379" s="169"/>
      <c r="AF379" s="169"/>
      <c r="AG379" s="169"/>
      <c r="AH379" s="169"/>
      <c r="AI379" s="169"/>
      <c r="AJ379" s="169"/>
      <c r="AK379" s="169"/>
      <c r="AL379" s="169"/>
      <c r="AM379" s="169"/>
      <c r="AN379" s="169"/>
      <c r="AO379" s="169"/>
    </row>
    <row r="380" spans="1:41" ht="12.75" customHeight="1" x14ac:dyDescent="0.2">
      <c r="A380" s="169"/>
      <c r="B380" s="169"/>
      <c r="C380" s="169"/>
      <c r="D380" s="186"/>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c r="AA380" s="169"/>
      <c r="AB380" s="169"/>
      <c r="AC380" s="169"/>
      <c r="AD380" s="169"/>
      <c r="AE380" s="169"/>
      <c r="AF380" s="169"/>
      <c r="AG380" s="169"/>
      <c r="AH380" s="169"/>
      <c r="AI380" s="169"/>
      <c r="AJ380" s="169"/>
      <c r="AK380" s="169"/>
      <c r="AL380" s="169"/>
      <c r="AM380" s="169"/>
      <c r="AN380" s="169"/>
      <c r="AO380" s="169"/>
    </row>
    <row r="381" spans="1:41" ht="12.75" customHeight="1" x14ac:dyDescent="0.2">
      <c r="A381" s="169"/>
      <c r="B381" s="169"/>
      <c r="C381" s="169"/>
      <c r="D381" s="186"/>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row>
    <row r="382" spans="1:41" ht="12.75" customHeight="1" x14ac:dyDescent="0.2">
      <c r="A382" s="169"/>
      <c r="B382" s="169"/>
      <c r="C382" s="169"/>
      <c r="D382" s="186"/>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c r="AB382" s="169"/>
      <c r="AC382" s="169"/>
      <c r="AD382" s="169"/>
      <c r="AE382" s="169"/>
      <c r="AF382" s="169"/>
      <c r="AG382" s="169"/>
      <c r="AH382" s="169"/>
      <c r="AI382" s="169"/>
      <c r="AJ382" s="169"/>
      <c r="AK382" s="169"/>
      <c r="AL382" s="169"/>
      <c r="AM382" s="169"/>
      <c r="AN382" s="169"/>
      <c r="AO382" s="169"/>
    </row>
    <row r="383" spans="1:41" ht="12.75" customHeight="1" x14ac:dyDescent="0.2">
      <c r="A383" s="169"/>
      <c r="B383" s="169"/>
      <c r="C383" s="169"/>
      <c r="D383" s="186"/>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c r="AF383" s="169"/>
      <c r="AG383" s="169"/>
      <c r="AH383" s="169"/>
      <c r="AI383" s="169"/>
      <c r="AJ383" s="169"/>
      <c r="AK383" s="169"/>
      <c r="AL383" s="169"/>
      <c r="AM383" s="169"/>
      <c r="AN383" s="169"/>
      <c r="AO383" s="169"/>
    </row>
    <row r="384" spans="1:41" ht="12.75" customHeight="1" x14ac:dyDescent="0.2">
      <c r="A384" s="169"/>
      <c r="B384" s="169"/>
      <c r="C384" s="169"/>
      <c r="D384" s="186"/>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c r="AB384" s="169"/>
      <c r="AC384" s="169"/>
      <c r="AD384" s="169"/>
      <c r="AE384" s="169"/>
      <c r="AF384" s="169"/>
      <c r="AG384" s="169"/>
      <c r="AH384" s="169"/>
      <c r="AI384" s="169"/>
      <c r="AJ384" s="169"/>
      <c r="AK384" s="169"/>
      <c r="AL384" s="169"/>
      <c r="AM384" s="169"/>
      <c r="AN384" s="169"/>
      <c r="AO384" s="169"/>
    </row>
    <row r="385" spans="1:41" ht="12.75" customHeight="1" x14ac:dyDescent="0.2">
      <c r="A385" s="169"/>
      <c r="B385" s="169"/>
      <c r="C385" s="169"/>
      <c r="D385" s="186"/>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row>
    <row r="386" spans="1:41" ht="12.75" customHeight="1" x14ac:dyDescent="0.2">
      <c r="A386" s="169"/>
      <c r="B386" s="169"/>
      <c r="C386" s="169"/>
      <c r="D386" s="186"/>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c r="AA386" s="169"/>
      <c r="AB386" s="169"/>
      <c r="AC386" s="169"/>
      <c r="AD386" s="169"/>
      <c r="AE386" s="169"/>
      <c r="AF386" s="169"/>
      <c r="AG386" s="169"/>
      <c r="AH386" s="169"/>
      <c r="AI386" s="169"/>
      <c r="AJ386" s="169"/>
      <c r="AK386" s="169"/>
      <c r="AL386" s="169"/>
      <c r="AM386" s="169"/>
      <c r="AN386" s="169"/>
      <c r="AO386" s="169"/>
    </row>
    <row r="387" spans="1:41" ht="12.75" customHeight="1" x14ac:dyDescent="0.2">
      <c r="A387" s="169"/>
      <c r="B387" s="169"/>
      <c r="C387" s="169"/>
      <c r="D387" s="186"/>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c r="AB387" s="169"/>
      <c r="AC387" s="169"/>
      <c r="AD387" s="169"/>
      <c r="AE387" s="169"/>
      <c r="AF387" s="169"/>
      <c r="AG387" s="169"/>
      <c r="AH387" s="169"/>
      <c r="AI387" s="169"/>
      <c r="AJ387" s="169"/>
      <c r="AK387" s="169"/>
      <c r="AL387" s="169"/>
      <c r="AM387" s="169"/>
      <c r="AN387" s="169"/>
      <c r="AO387" s="169"/>
    </row>
    <row r="388" spans="1:41" ht="12.75" customHeight="1" x14ac:dyDescent="0.2">
      <c r="A388" s="169"/>
      <c r="B388" s="169"/>
      <c r="C388" s="169"/>
      <c r="D388" s="186"/>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c r="AA388" s="169"/>
      <c r="AB388" s="169"/>
      <c r="AC388" s="169"/>
      <c r="AD388" s="169"/>
      <c r="AE388" s="169"/>
      <c r="AF388" s="169"/>
      <c r="AG388" s="169"/>
      <c r="AH388" s="169"/>
      <c r="AI388" s="169"/>
      <c r="AJ388" s="169"/>
      <c r="AK388" s="169"/>
      <c r="AL388" s="169"/>
      <c r="AM388" s="169"/>
      <c r="AN388" s="169"/>
      <c r="AO388" s="169"/>
    </row>
    <row r="389" spans="1:41" ht="12.75" customHeight="1" x14ac:dyDescent="0.2">
      <c r="A389" s="169"/>
      <c r="B389" s="169"/>
      <c r="C389" s="169"/>
      <c r="D389" s="186"/>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c r="AA389" s="169"/>
      <c r="AB389" s="169"/>
      <c r="AC389" s="169"/>
      <c r="AD389" s="169"/>
      <c r="AE389" s="169"/>
      <c r="AF389" s="169"/>
      <c r="AG389" s="169"/>
      <c r="AH389" s="169"/>
      <c r="AI389" s="169"/>
      <c r="AJ389" s="169"/>
      <c r="AK389" s="169"/>
      <c r="AL389" s="169"/>
      <c r="AM389" s="169"/>
      <c r="AN389" s="169"/>
      <c r="AO389" s="169"/>
    </row>
    <row r="390" spans="1:41" ht="12.75" customHeight="1" x14ac:dyDescent="0.2">
      <c r="A390" s="169"/>
      <c r="B390" s="169"/>
      <c r="C390" s="169"/>
      <c r="D390" s="186"/>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c r="AA390" s="169"/>
      <c r="AB390" s="169"/>
      <c r="AC390" s="169"/>
      <c r="AD390" s="169"/>
      <c r="AE390" s="169"/>
      <c r="AF390" s="169"/>
      <c r="AG390" s="169"/>
      <c r="AH390" s="169"/>
      <c r="AI390" s="169"/>
      <c r="AJ390" s="169"/>
      <c r="AK390" s="169"/>
      <c r="AL390" s="169"/>
      <c r="AM390" s="169"/>
      <c r="AN390" s="169"/>
      <c r="AO390" s="169"/>
    </row>
    <row r="391" spans="1:41" ht="12.75" customHeight="1" x14ac:dyDescent="0.2">
      <c r="A391" s="169"/>
      <c r="B391" s="169"/>
      <c r="C391" s="169"/>
      <c r="D391" s="186"/>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c r="AA391" s="169"/>
      <c r="AB391" s="169"/>
      <c r="AC391" s="169"/>
      <c r="AD391" s="169"/>
      <c r="AE391" s="169"/>
      <c r="AF391" s="169"/>
      <c r="AG391" s="169"/>
      <c r="AH391" s="169"/>
      <c r="AI391" s="169"/>
      <c r="AJ391" s="169"/>
      <c r="AK391" s="169"/>
      <c r="AL391" s="169"/>
      <c r="AM391" s="169"/>
      <c r="AN391" s="169"/>
      <c r="AO391" s="169"/>
    </row>
    <row r="392" spans="1:41" ht="12.75" customHeight="1" x14ac:dyDescent="0.2">
      <c r="A392" s="169"/>
      <c r="B392" s="169"/>
      <c r="C392" s="169"/>
      <c r="D392" s="186"/>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c r="AA392" s="169"/>
      <c r="AB392" s="169"/>
      <c r="AC392" s="169"/>
      <c r="AD392" s="169"/>
      <c r="AE392" s="169"/>
      <c r="AF392" s="169"/>
      <c r="AG392" s="169"/>
      <c r="AH392" s="169"/>
      <c r="AI392" s="169"/>
      <c r="AJ392" s="169"/>
      <c r="AK392" s="169"/>
      <c r="AL392" s="169"/>
      <c r="AM392" s="169"/>
      <c r="AN392" s="169"/>
      <c r="AO392" s="169"/>
    </row>
    <row r="393" spans="1:41" ht="12.75" customHeight="1" x14ac:dyDescent="0.2">
      <c r="A393" s="169"/>
      <c r="B393" s="169"/>
      <c r="C393" s="169"/>
      <c r="D393" s="186"/>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row>
    <row r="394" spans="1:41" ht="12.75" customHeight="1" x14ac:dyDescent="0.2">
      <c r="A394" s="169"/>
      <c r="B394" s="169"/>
      <c r="C394" s="169"/>
      <c r="D394" s="186"/>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c r="AA394" s="169"/>
      <c r="AB394" s="169"/>
      <c r="AC394" s="169"/>
      <c r="AD394" s="169"/>
      <c r="AE394" s="169"/>
      <c r="AF394" s="169"/>
      <c r="AG394" s="169"/>
      <c r="AH394" s="169"/>
      <c r="AI394" s="169"/>
      <c r="AJ394" s="169"/>
      <c r="AK394" s="169"/>
      <c r="AL394" s="169"/>
      <c r="AM394" s="169"/>
      <c r="AN394" s="169"/>
      <c r="AO394" s="169"/>
    </row>
    <row r="395" spans="1:41" ht="12.75" customHeight="1" x14ac:dyDescent="0.2">
      <c r="A395" s="169"/>
      <c r="B395" s="169"/>
      <c r="C395" s="169"/>
      <c r="D395" s="186"/>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c r="AA395" s="169"/>
      <c r="AB395" s="169"/>
      <c r="AC395" s="169"/>
      <c r="AD395" s="169"/>
      <c r="AE395" s="169"/>
      <c r="AF395" s="169"/>
      <c r="AG395" s="169"/>
      <c r="AH395" s="169"/>
      <c r="AI395" s="169"/>
      <c r="AJ395" s="169"/>
      <c r="AK395" s="169"/>
      <c r="AL395" s="169"/>
      <c r="AM395" s="169"/>
      <c r="AN395" s="169"/>
      <c r="AO395" s="169"/>
    </row>
    <row r="396" spans="1:41" ht="12.75" customHeight="1" x14ac:dyDescent="0.2">
      <c r="A396" s="169"/>
      <c r="B396" s="169"/>
      <c r="C396" s="169"/>
      <c r="D396" s="186"/>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c r="AA396" s="169"/>
      <c r="AB396" s="169"/>
      <c r="AC396" s="169"/>
      <c r="AD396" s="169"/>
      <c r="AE396" s="169"/>
      <c r="AF396" s="169"/>
      <c r="AG396" s="169"/>
      <c r="AH396" s="169"/>
      <c r="AI396" s="169"/>
      <c r="AJ396" s="169"/>
      <c r="AK396" s="169"/>
      <c r="AL396" s="169"/>
      <c r="AM396" s="169"/>
      <c r="AN396" s="169"/>
      <c r="AO396" s="169"/>
    </row>
    <row r="397" spans="1:41" ht="12.75" customHeight="1" x14ac:dyDescent="0.2">
      <c r="A397" s="169"/>
      <c r="B397" s="169"/>
      <c r="C397" s="169"/>
      <c r="D397" s="186"/>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row>
    <row r="398" spans="1:41" ht="12.75" customHeight="1" x14ac:dyDescent="0.2">
      <c r="A398" s="169"/>
      <c r="B398" s="169"/>
      <c r="C398" s="169"/>
      <c r="D398" s="186"/>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c r="AA398" s="169"/>
      <c r="AB398" s="169"/>
      <c r="AC398" s="169"/>
      <c r="AD398" s="169"/>
      <c r="AE398" s="169"/>
      <c r="AF398" s="169"/>
      <c r="AG398" s="169"/>
      <c r="AH398" s="169"/>
      <c r="AI398" s="169"/>
      <c r="AJ398" s="169"/>
      <c r="AK398" s="169"/>
      <c r="AL398" s="169"/>
      <c r="AM398" s="169"/>
      <c r="AN398" s="169"/>
      <c r="AO398" s="169"/>
    </row>
    <row r="399" spans="1:41" ht="12.75" customHeight="1" x14ac:dyDescent="0.2">
      <c r="A399" s="169"/>
      <c r="B399" s="169"/>
      <c r="C399" s="169"/>
      <c r="D399" s="186"/>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c r="AB399" s="169"/>
      <c r="AC399" s="169"/>
      <c r="AD399" s="169"/>
      <c r="AE399" s="169"/>
      <c r="AF399" s="169"/>
      <c r="AG399" s="169"/>
      <c r="AH399" s="169"/>
      <c r="AI399" s="169"/>
      <c r="AJ399" s="169"/>
      <c r="AK399" s="169"/>
      <c r="AL399" s="169"/>
      <c r="AM399" s="169"/>
      <c r="AN399" s="169"/>
      <c r="AO399" s="169"/>
    </row>
    <row r="400" spans="1:41" ht="12.75" customHeight="1" x14ac:dyDescent="0.2">
      <c r="A400" s="169"/>
      <c r="B400" s="169"/>
      <c r="C400" s="169"/>
      <c r="D400" s="186"/>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c r="AA400" s="169"/>
      <c r="AB400" s="169"/>
      <c r="AC400" s="169"/>
      <c r="AD400" s="169"/>
      <c r="AE400" s="169"/>
      <c r="AF400" s="169"/>
      <c r="AG400" s="169"/>
      <c r="AH400" s="169"/>
      <c r="AI400" s="169"/>
      <c r="AJ400" s="169"/>
      <c r="AK400" s="169"/>
      <c r="AL400" s="169"/>
      <c r="AM400" s="169"/>
      <c r="AN400" s="169"/>
      <c r="AO400" s="169"/>
    </row>
    <row r="401" spans="1:41" ht="12.75" customHeight="1" x14ac:dyDescent="0.2">
      <c r="A401" s="169"/>
      <c r="B401" s="169"/>
      <c r="C401" s="169"/>
      <c r="D401" s="186"/>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c r="AA401" s="169"/>
      <c r="AB401" s="169"/>
      <c r="AC401" s="169"/>
      <c r="AD401" s="169"/>
      <c r="AE401" s="169"/>
      <c r="AF401" s="169"/>
      <c r="AG401" s="169"/>
      <c r="AH401" s="169"/>
      <c r="AI401" s="169"/>
      <c r="AJ401" s="169"/>
      <c r="AK401" s="169"/>
      <c r="AL401" s="169"/>
      <c r="AM401" s="169"/>
      <c r="AN401" s="169"/>
      <c r="AO401" s="169"/>
    </row>
    <row r="402" spans="1:41" ht="12.75" customHeight="1" x14ac:dyDescent="0.2">
      <c r="A402" s="169"/>
      <c r="B402" s="169"/>
      <c r="C402" s="169"/>
      <c r="D402" s="186"/>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c r="AA402" s="169"/>
      <c r="AB402" s="169"/>
      <c r="AC402" s="169"/>
      <c r="AD402" s="169"/>
      <c r="AE402" s="169"/>
      <c r="AF402" s="169"/>
      <c r="AG402" s="169"/>
      <c r="AH402" s="169"/>
      <c r="AI402" s="169"/>
      <c r="AJ402" s="169"/>
      <c r="AK402" s="169"/>
      <c r="AL402" s="169"/>
      <c r="AM402" s="169"/>
      <c r="AN402" s="169"/>
      <c r="AO402" s="169"/>
    </row>
    <row r="403" spans="1:41" ht="12.75" customHeight="1" x14ac:dyDescent="0.2">
      <c r="A403" s="169"/>
      <c r="B403" s="169"/>
      <c r="C403" s="169"/>
      <c r="D403" s="186"/>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c r="AA403" s="169"/>
      <c r="AB403" s="169"/>
      <c r="AC403" s="169"/>
      <c r="AD403" s="169"/>
      <c r="AE403" s="169"/>
      <c r="AF403" s="169"/>
      <c r="AG403" s="169"/>
      <c r="AH403" s="169"/>
      <c r="AI403" s="169"/>
      <c r="AJ403" s="169"/>
      <c r="AK403" s="169"/>
      <c r="AL403" s="169"/>
      <c r="AM403" s="169"/>
      <c r="AN403" s="169"/>
      <c r="AO403" s="169"/>
    </row>
    <row r="404" spans="1:41" ht="12.75" customHeight="1" x14ac:dyDescent="0.2">
      <c r="A404" s="169"/>
      <c r="B404" s="169"/>
      <c r="C404" s="169"/>
      <c r="D404" s="186"/>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c r="AA404" s="169"/>
      <c r="AB404" s="169"/>
      <c r="AC404" s="169"/>
      <c r="AD404" s="169"/>
      <c r="AE404" s="169"/>
      <c r="AF404" s="169"/>
      <c r="AG404" s="169"/>
      <c r="AH404" s="169"/>
      <c r="AI404" s="169"/>
      <c r="AJ404" s="169"/>
      <c r="AK404" s="169"/>
      <c r="AL404" s="169"/>
      <c r="AM404" s="169"/>
      <c r="AN404" s="169"/>
      <c r="AO404" s="169"/>
    </row>
    <row r="405" spans="1:41" ht="12.75" customHeight="1" x14ac:dyDescent="0.2">
      <c r="A405" s="169"/>
      <c r="B405" s="169"/>
      <c r="C405" s="169"/>
      <c r="D405" s="186"/>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c r="AA405" s="169"/>
      <c r="AB405" s="169"/>
      <c r="AC405" s="169"/>
      <c r="AD405" s="169"/>
      <c r="AE405" s="169"/>
      <c r="AF405" s="169"/>
      <c r="AG405" s="169"/>
      <c r="AH405" s="169"/>
      <c r="AI405" s="169"/>
      <c r="AJ405" s="169"/>
      <c r="AK405" s="169"/>
      <c r="AL405" s="169"/>
      <c r="AM405" s="169"/>
      <c r="AN405" s="169"/>
      <c r="AO405" s="169"/>
    </row>
    <row r="406" spans="1:41" ht="12.75" customHeight="1" x14ac:dyDescent="0.2">
      <c r="A406" s="169"/>
      <c r="B406" s="169"/>
      <c r="C406" s="169"/>
      <c r="D406" s="186"/>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c r="AA406" s="169"/>
      <c r="AB406" s="169"/>
      <c r="AC406" s="169"/>
      <c r="AD406" s="169"/>
      <c r="AE406" s="169"/>
      <c r="AF406" s="169"/>
      <c r="AG406" s="169"/>
      <c r="AH406" s="169"/>
      <c r="AI406" s="169"/>
      <c r="AJ406" s="169"/>
      <c r="AK406" s="169"/>
      <c r="AL406" s="169"/>
      <c r="AM406" s="169"/>
      <c r="AN406" s="169"/>
      <c r="AO406" s="169"/>
    </row>
    <row r="407" spans="1:41" ht="12.75" customHeight="1" x14ac:dyDescent="0.2">
      <c r="A407" s="169"/>
      <c r="B407" s="169"/>
      <c r="C407" s="169"/>
      <c r="D407" s="186"/>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c r="AA407" s="169"/>
      <c r="AB407" s="169"/>
      <c r="AC407" s="169"/>
      <c r="AD407" s="169"/>
      <c r="AE407" s="169"/>
      <c r="AF407" s="169"/>
      <c r="AG407" s="169"/>
      <c r="AH407" s="169"/>
      <c r="AI407" s="169"/>
      <c r="AJ407" s="169"/>
      <c r="AK407" s="169"/>
      <c r="AL407" s="169"/>
      <c r="AM407" s="169"/>
      <c r="AN407" s="169"/>
      <c r="AO407" s="169"/>
    </row>
    <row r="408" spans="1:41" ht="12.75" customHeight="1" x14ac:dyDescent="0.2">
      <c r="A408" s="169"/>
      <c r="B408" s="169"/>
      <c r="C408" s="169"/>
      <c r="D408" s="186"/>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c r="AA408" s="169"/>
      <c r="AB408" s="169"/>
      <c r="AC408" s="169"/>
      <c r="AD408" s="169"/>
      <c r="AE408" s="169"/>
      <c r="AF408" s="169"/>
      <c r="AG408" s="169"/>
      <c r="AH408" s="169"/>
      <c r="AI408" s="169"/>
      <c r="AJ408" s="169"/>
      <c r="AK408" s="169"/>
      <c r="AL408" s="169"/>
      <c r="AM408" s="169"/>
      <c r="AN408" s="169"/>
      <c r="AO408" s="169"/>
    </row>
    <row r="409" spans="1:41" ht="12.75" customHeight="1" x14ac:dyDescent="0.2">
      <c r="A409" s="169"/>
      <c r="B409" s="169"/>
      <c r="C409" s="169"/>
      <c r="D409" s="186"/>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c r="AB409" s="169"/>
      <c r="AC409" s="169"/>
      <c r="AD409" s="169"/>
      <c r="AE409" s="169"/>
      <c r="AF409" s="169"/>
      <c r="AG409" s="169"/>
      <c r="AH409" s="169"/>
      <c r="AI409" s="169"/>
      <c r="AJ409" s="169"/>
      <c r="AK409" s="169"/>
      <c r="AL409" s="169"/>
      <c r="AM409" s="169"/>
      <c r="AN409" s="169"/>
      <c r="AO409" s="169"/>
    </row>
    <row r="410" spans="1:41" ht="12.75" customHeight="1" x14ac:dyDescent="0.2">
      <c r="A410" s="169"/>
      <c r="B410" s="169"/>
      <c r="C410" s="169"/>
      <c r="D410" s="186"/>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row>
    <row r="411" spans="1:41" ht="12.75" customHeight="1" x14ac:dyDescent="0.2">
      <c r="A411" s="169"/>
      <c r="B411" s="169"/>
      <c r="C411" s="169"/>
      <c r="D411" s="186"/>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c r="AB411" s="169"/>
      <c r="AC411" s="169"/>
      <c r="AD411" s="169"/>
      <c r="AE411" s="169"/>
      <c r="AF411" s="169"/>
      <c r="AG411" s="169"/>
      <c r="AH411" s="169"/>
      <c r="AI411" s="169"/>
      <c r="AJ411" s="169"/>
      <c r="AK411" s="169"/>
      <c r="AL411" s="169"/>
      <c r="AM411" s="169"/>
      <c r="AN411" s="169"/>
      <c r="AO411" s="169"/>
    </row>
    <row r="412" spans="1:41" ht="12.75" customHeight="1" x14ac:dyDescent="0.2">
      <c r="A412" s="169"/>
      <c r="B412" s="169"/>
      <c r="C412" s="169"/>
      <c r="D412" s="186"/>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row>
    <row r="413" spans="1:41" ht="12.75" customHeight="1" x14ac:dyDescent="0.2">
      <c r="A413" s="169"/>
      <c r="B413" s="169"/>
      <c r="C413" s="169"/>
      <c r="D413" s="186"/>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row>
    <row r="414" spans="1:41" ht="12.75" customHeight="1" x14ac:dyDescent="0.2">
      <c r="A414" s="169"/>
      <c r="B414" s="169"/>
      <c r="C414" s="169"/>
      <c r="D414" s="186"/>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row>
    <row r="415" spans="1:41" ht="12.75" customHeight="1" x14ac:dyDescent="0.2">
      <c r="A415" s="169"/>
      <c r="B415" s="169"/>
      <c r="C415" s="169"/>
      <c r="D415" s="186"/>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c r="AB415" s="169"/>
      <c r="AC415" s="169"/>
      <c r="AD415" s="169"/>
      <c r="AE415" s="169"/>
      <c r="AF415" s="169"/>
      <c r="AG415" s="169"/>
      <c r="AH415" s="169"/>
      <c r="AI415" s="169"/>
      <c r="AJ415" s="169"/>
      <c r="AK415" s="169"/>
      <c r="AL415" s="169"/>
      <c r="AM415" s="169"/>
      <c r="AN415" s="169"/>
      <c r="AO415" s="169"/>
    </row>
    <row r="416" spans="1:41" ht="12.75" customHeight="1" x14ac:dyDescent="0.2">
      <c r="A416" s="169"/>
      <c r="B416" s="169"/>
      <c r="C416" s="169"/>
      <c r="D416" s="186"/>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row>
    <row r="417" spans="1:41" ht="12.75" customHeight="1" x14ac:dyDescent="0.2">
      <c r="A417" s="169"/>
      <c r="B417" s="169"/>
      <c r="C417" s="169"/>
      <c r="D417" s="186"/>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c r="AB417" s="169"/>
      <c r="AC417" s="169"/>
      <c r="AD417" s="169"/>
      <c r="AE417" s="169"/>
      <c r="AF417" s="169"/>
      <c r="AG417" s="169"/>
      <c r="AH417" s="169"/>
      <c r="AI417" s="169"/>
      <c r="AJ417" s="169"/>
      <c r="AK417" s="169"/>
      <c r="AL417" s="169"/>
      <c r="AM417" s="169"/>
      <c r="AN417" s="169"/>
      <c r="AO417" s="169"/>
    </row>
    <row r="418" spans="1:41" ht="12.75" customHeight="1" x14ac:dyDescent="0.2">
      <c r="A418" s="169"/>
      <c r="B418" s="169"/>
      <c r="C418" s="169"/>
      <c r="D418" s="186"/>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row>
    <row r="419" spans="1:41" ht="12.75" customHeight="1" x14ac:dyDescent="0.2">
      <c r="A419" s="169"/>
      <c r="B419" s="169"/>
      <c r="C419" s="169"/>
      <c r="D419" s="186"/>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row>
    <row r="420" spans="1:41" ht="12.75" customHeight="1" x14ac:dyDescent="0.2">
      <c r="A420" s="169"/>
      <c r="B420" s="169"/>
      <c r="C420" s="169"/>
      <c r="D420" s="186"/>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row>
    <row r="421" spans="1:41" ht="12.75" customHeight="1" x14ac:dyDescent="0.2">
      <c r="A421" s="169"/>
      <c r="B421" s="169"/>
      <c r="C421" s="169"/>
      <c r="D421" s="186"/>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row>
    <row r="422" spans="1:41" ht="12.75" customHeight="1" x14ac:dyDescent="0.2">
      <c r="A422" s="169"/>
      <c r="B422" s="169"/>
      <c r="C422" s="169"/>
      <c r="D422" s="186"/>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row>
    <row r="423" spans="1:41" ht="12.75" customHeight="1" x14ac:dyDescent="0.2">
      <c r="A423" s="169"/>
      <c r="B423" s="169"/>
      <c r="C423" s="169"/>
      <c r="D423" s="186"/>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row>
    <row r="424" spans="1:41" ht="12.75" customHeight="1" x14ac:dyDescent="0.2">
      <c r="A424" s="169"/>
      <c r="B424" s="169"/>
      <c r="C424" s="169"/>
      <c r="D424" s="186"/>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c r="AA424" s="169"/>
      <c r="AB424" s="169"/>
      <c r="AC424" s="169"/>
      <c r="AD424" s="169"/>
      <c r="AE424" s="169"/>
      <c r="AF424" s="169"/>
      <c r="AG424" s="169"/>
      <c r="AH424" s="169"/>
      <c r="AI424" s="169"/>
      <c r="AJ424" s="169"/>
      <c r="AK424" s="169"/>
      <c r="AL424" s="169"/>
      <c r="AM424" s="169"/>
      <c r="AN424" s="169"/>
      <c r="AO424" s="169"/>
    </row>
    <row r="425" spans="1:41" ht="12.75" customHeight="1" x14ac:dyDescent="0.2">
      <c r="A425" s="169"/>
      <c r="B425" s="169"/>
      <c r="C425" s="169"/>
      <c r="D425" s="186"/>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c r="AA425" s="169"/>
      <c r="AB425" s="169"/>
      <c r="AC425" s="169"/>
      <c r="AD425" s="169"/>
      <c r="AE425" s="169"/>
      <c r="AF425" s="169"/>
      <c r="AG425" s="169"/>
      <c r="AH425" s="169"/>
      <c r="AI425" s="169"/>
      <c r="AJ425" s="169"/>
      <c r="AK425" s="169"/>
      <c r="AL425" s="169"/>
      <c r="AM425" s="169"/>
      <c r="AN425" s="169"/>
      <c r="AO425" s="169"/>
    </row>
    <row r="426" spans="1:41" ht="12.75" customHeight="1" x14ac:dyDescent="0.2">
      <c r="A426" s="169"/>
      <c r="B426" s="169"/>
      <c r="C426" s="169"/>
      <c r="D426" s="186"/>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c r="AA426" s="169"/>
      <c r="AB426" s="169"/>
      <c r="AC426" s="169"/>
      <c r="AD426" s="169"/>
      <c r="AE426" s="169"/>
      <c r="AF426" s="169"/>
      <c r="AG426" s="169"/>
      <c r="AH426" s="169"/>
      <c r="AI426" s="169"/>
      <c r="AJ426" s="169"/>
      <c r="AK426" s="169"/>
      <c r="AL426" s="169"/>
      <c r="AM426" s="169"/>
      <c r="AN426" s="169"/>
      <c r="AO426" s="169"/>
    </row>
    <row r="427" spans="1:41" ht="12.75" customHeight="1" x14ac:dyDescent="0.2">
      <c r="A427" s="169"/>
      <c r="B427" s="169"/>
      <c r="C427" s="169"/>
      <c r="D427" s="186"/>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c r="AA427" s="169"/>
      <c r="AB427" s="169"/>
      <c r="AC427" s="169"/>
      <c r="AD427" s="169"/>
      <c r="AE427" s="169"/>
      <c r="AF427" s="169"/>
      <c r="AG427" s="169"/>
      <c r="AH427" s="169"/>
      <c r="AI427" s="169"/>
      <c r="AJ427" s="169"/>
      <c r="AK427" s="169"/>
      <c r="AL427" s="169"/>
      <c r="AM427" s="169"/>
      <c r="AN427" s="169"/>
      <c r="AO427" s="169"/>
    </row>
    <row r="428" spans="1:41" ht="12.75" customHeight="1" x14ac:dyDescent="0.2">
      <c r="A428" s="169"/>
      <c r="B428" s="169"/>
      <c r="C428" s="169"/>
      <c r="D428" s="186"/>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c r="AA428" s="169"/>
      <c r="AB428" s="169"/>
      <c r="AC428" s="169"/>
      <c r="AD428" s="169"/>
      <c r="AE428" s="169"/>
      <c r="AF428" s="169"/>
      <c r="AG428" s="169"/>
      <c r="AH428" s="169"/>
      <c r="AI428" s="169"/>
      <c r="AJ428" s="169"/>
      <c r="AK428" s="169"/>
      <c r="AL428" s="169"/>
      <c r="AM428" s="169"/>
      <c r="AN428" s="169"/>
      <c r="AO428" s="169"/>
    </row>
    <row r="429" spans="1:41" ht="12.75" customHeight="1" x14ac:dyDescent="0.2">
      <c r="A429" s="169"/>
      <c r="B429" s="169"/>
      <c r="C429" s="169"/>
      <c r="D429" s="186"/>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c r="AA429" s="169"/>
      <c r="AB429" s="169"/>
      <c r="AC429" s="169"/>
      <c r="AD429" s="169"/>
      <c r="AE429" s="169"/>
      <c r="AF429" s="169"/>
      <c r="AG429" s="169"/>
      <c r="AH429" s="169"/>
      <c r="AI429" s="169"/>
      <c r="AJ429" s="169"/>
      <c r="AK429" s="169"/>
      <c r="AL429" s="169"/>
      <c r="AM429" s="169"/>
      <c r="AN429" s="169"/>
      <c r="AO429" s="169"/>
    </row>
    <row r="430" spans="1:41" ht="12.75" customHeight="1" x14ac:dyDescent="0.2">
      <c r="A430" s="169"/>
      <c r="B430" s="169"/>
      <c r="C430" s="169"/>
      <c r="D430" s="186"/>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row>
    <row r="431" spans="1:41" ht="12.75" customHeight="1" x14ac:dyDescent="0.2">
      <c r="A431" s="169"/>
      <c r="B431" s="169"/>
      <c r="C431" s="169"/>
      <c r="D431" s="186"/>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c r="AA431" s="169"/>
      <c r="AB431" s="169"/>
      <c r="AC431" s="169"/>
      <c r="AD431" s="169"/>
      <c r="AE431" s="169"/>
      <c r="AF431" s="169"/>
      <c r="AG431" s="169"/>
      <c r="AH431" s="169"/>
      <c r="AI431" s="169"/>
      <c r="AJ431" s="169"/>
      <c r="AK431" s="169"/>
      <c r="AL431" s="169"/>
      <c r="AM431" s="169"/>
      <c r="AN431" s="169"/>
      <c r="AO431" s="169"/>
    </row>
    <row r="432" spans="1:41" ht="12.75" customHeight="1" x14ac:dyDescent="0.2">
      <c r="A432" s="169"/>
      <c r="B432" s="169"/>
      <c r="C432" s="169"/>
      <c r="D432" s="186"/>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c r="AA432" s="169"/>
      <c r="AB432" s="169"/>
      <c r="AC432" s="169"/>
      <c r="AD432" s="169"/>
      <c r="AE432" s="169"/>
      <c r="AF432" s="169"/>
      <c r="AG432" s="169"/>
      <c r="AH432" s="169"/>
      <c r="AI432" s="169"/>
      <c r="AJ432" s="169"/>
      <c r="AK432" s="169"/>
      <c r="AL432" s="169"/>
      <c r="AM432" s="169"/>
      <c r="AN432" s="169"/>
      <c r="AO432" s="169"/>
    </row>
    <row r="433" spans="1:41" ht="12.75" customHeight="1" x14ac:dyDescent="0.2">
      <c r="A433" s="169"/>
      <c r="B433" s="169"/>
      <c r="C433" s="169"/>
      <c r="D433" s="186"/>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c r="AA433" s="169"/>
      <c r="AB433" s="169"/>
      <c r="AC433" s="169"/>
      <c r="AD433" s="169"/>
      <c r="AE433" s="169"/>
      <c r="AF433" s="169"/>
      <c r="AG433" s="169"/>
      <c r="AH433" s="169"/>
      <c r="AI433" s="169"/>
      <c r="AJ433" s="169"/>
      <c r="AK433" s="169"/>
      <c r="AL433" s="169"/>
      <c r="AM433" s="169"/>
      <c r="AN433" s="169"/>
      <c r="AO433" s="169"/>
    </row>
    <row r="434" spans="1:41" ht="12.75" customHeight="1" x14ac:dyDescent="0.2">
      <c r="A434" s="169"/>
      <c r="B434" s="169"/>
      <c r="C434" s="169"/>
      <c r="D434" s="186"/>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c r="AA434" s="169"/>
      <c r="AB434" s="169"/>
      <c r="AC434" s="169"/>
      <c r="AD434" s="169"/>
      <c r="AE434" s="169"/>
      <c r="AF434" s="169"/>
      <c r="AG434" s="169"/>
      <c r="AH434" s="169"/>
      <c r="AI434" s="169"/>
      <c r="AJ434" s="169"/>
      <c r="AK434" s="169"/>
      <c r="AL434" s="169"/>
      <c r="AM434" s="169"/>
      <c r="AN434" s="169"/>
      <c r="AO434" s="169"/>
    </row>
    <row r="435" spans="1:41" ht="12.75" customHeight="1" x14ac:dyDescent="0.2">
      <c r="A435" s="169"/>
      <c r="B435" s="169"/>
      <c r="C435" s="169"/>
      <c r="D435" s="186"/>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c r="AA435" s="169"/>
      <c r="AB435" s="169"/>
      <c r="AC435" s="169"/>
      <c r="AD435" s="169"/>
      <c r="AE435" s="169"/>
      <c r="AF435" s="169"/>
      <c r="AG435" s="169"/>
      <c r="AH435" s="169"/>
      <c r="AI435" s="169"/>
      <c r="AJ435" s="169"/>
      <c r="AK435" s="169"/>
      <c r="AL435" s="169"/>
      <c r="AM435" s="169"/>
      <c r="AN435" s="169"/>
      <c r="AO435" s="169"/>
    </row>
    <row r="436" spans="1:41" ht="12.75" customHeight="1" x14ac:dyDescent="0.2">
      <c r="A436" s="169"/>
      <c r="B436" s="169"/>
      <c r="C436" s="169"/>
      <c r="D436" s="186"/>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c r="AA436" s="169"/>
      <c r="AB436" s="169"/>
      <c r="AC436" s="169"/>
      <c r="AD436" s="169"/>
      <c r="AE436" s="169"/>
      <c r="AF436" s="169"/>
      <c r="AG436" s="169"/>
      <c r="AH436" s="169"/>
      <c r="AI436" s="169"/>
      <c r="AJ436" s="169"/>
      <c r="AK436" s="169"/>
      <c r="AL436" s="169"/>
      <c r="AM436" s="169"/>
      <c r="AN436" s="169"/>
      <c r="AO436" s="169"/>
    </row>
    <row r="437" spans="1:41" ht="12.75" customHeight="1" x14ac:dyDescent="0.2">
      <c r="A437" s="169"/>
      <c r="B437" s="169"/>
      <c r="C437" s="169"/>
      <c r="D437" s="186"/>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c r="AA437" s="169"/>
      <c r="AB437" s="169"/>
      <c r="AC437" s="169"/>
      <c r="AD437" s="169"/>
      <c r="AE437" s="169"/>
      <c r="AF437" s="169"/>
      <c r="AG437" s="169"/>
      <c r="AH437" s="169"/>
      <c r="AI437" s="169"/>
      <c r="AJ437" s="169"/>
      <c r="AK437" s="169"/>
      <c r="AL437" s="169"/>
      <c r="AM437" s="169"/>
      <c r="AN437" s="169"/>
      <c r="AO437" s="169"/>
    </row>
    <row r="438" spans="1:41" ht="12.75" customHeight="1" x14ac:dyDescent="0.2">
      <c r="A438" s="169"/>
      <c r="B438" s="169"/>
      <c r="C438" s="169"/>
      <c r="D438" s="186"/>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c r="AA438" s="169"/>
      <c r="AB438" s="169"/>
      <c r="AC438" s="169"/>
      <c r="AD438" s="169"/>
      <c r="AE438" s="169"/>
      <c r="AF438" s="169"/>
      <c r="AG438" s="169"/>
      <c r="AH438" s="169"/>
      <c r="AI438" s="169"/>
      <c r="AJ438" s="169"/>
      <c r="AK438" s="169"/>
      <c r="AL438" s="169"/>
      <c r="AM438" s="169"/>
      <c r="AN438" s="169"/>
      <c r="AO438" s="169"/>
    </row>
    <row r="439" spans="1:41" ht="12.75" customHeight="1" x14ac:dyDescent="0.2">
      <c r="A439" s="169"/>
      <c r="B439" s="169"/>
      <c r="C439" s="169"/>
      <c r="D439" s="186"/>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c r="AB439" s="169"/>
      <c r="AC439" s="169"/>
      <c r="AD439" s="169"/>
      <c r="AE439" s="169"/>
      <c r="AF439" s="169"/>
      <c r="AG439" s="169"/>
      <c r="AH439" s="169"/>
      <c r="AI439" s="169"/>
      <c r="AJ439" s="169"/>
      <c r="AK439" s="169"/>
      <c r="AL439" s="169"/>
      <c r="AM439" s="169"/>
      <c r="AN439" s="169"/>
      <c r="AO439" s="169"/>
    </row>
    <row r="440" spans="1:41" ht="12.75" customHeight="1" x14ac:dyDescent="0.2">
      <c r="A440" s="169"/>
      <c r="B440" s="169"/>
      <c r="C440" s="169"/>
      <c r="D440" s="186"/>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c r="AB440" s="169"/>
      <c r="AC440" s="169"/>
      <c r="AD440" s="169"/>
      <c r="AE440" s="169"/>
      <c r="AF440" s="169"/>
      <c r="AG440" s="169"/>
      <c r="AH440" s="169"/>
      <c r="AI440" s="169"/>
      <c r="AJ440" s="169"/>
      <c r="AK440" s="169"/>
      <c r="AL440" s="169"/>
      <c r="AM440" s="169"/>
      <c r="AN440" s="169"/>
      <c r="AO440" s="169"/>
    </row>
    <row r="441" spans="1:41" ht="12.75" customHeight="1" x14ac:dyDescent="0.2">
      <c r="A441" s="169"/>
      <c r="B441" s="169"/>
      <c r="C441" s="169"/>
      <c r="D441" s="186"/>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c r="AB441" s="169"/>
      <c r="AC441" s="169"/>
      <c r="AD441" s="169"/>
      <c r="AE441" s="169"/>
      <c r="AF441" s="169"/>
      <c r="AG441" s="169"/>
      <c r="AH441" s="169"/>
      <c r="AI441" s="169"/>
      <c r="AJ441" s="169"/>
      <c r="AK441" s="169"/>
      <c r="AL441" s="169"/>
      <c r="AM441" s="169"/>
      <c r="AN441" s="169"/>
      <c r="AO441" s="169"/>
    </row>
    <row r="442" spans="1:41" ht="12.75" customHeight="1" x14ac:dyDescent="0.2">
      <c r="A442" s="169"/>
      <c r="B442" s="169"/>
      <c r="C442" s="169"/>
      <c r="D442" s="186"/>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c r="AB442" s="169"/>
      <c r="AC442" s="169"/>
      <c r="AD442" s="169"/>
      <c r="AE442" s="169"/>
      <c r="AF442" s="169"/>
      <c r="AG442" s="169"/>
      <c r="AH442" s="169"/>
      <c r="AI442" s="169"/>
      <c r="AJ442" s="169"/>
      <c r="AK442" s="169"/>
      <c r="AL442" s="169"/>
      <c r="AM442" s="169"/>
      <c r="AN442" s="169"/>
      <c r="AO442" s="169"/>
    </row>
    <row r="443" spans="1:41" ht="12.75" customHeight="1" x14ac:dyDescent="0.2">
      <c r="A443" s="169"/>
      <c r="B443" s="169"/>
      <c r="C443" s="169"/>
      <c r="D443" s="186"/>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c r="AA443" s="169"/>
      <c r="AB443" s="169"/>
      <c r="AC443" s="169"/>
      <c r="AD443" s="169"/>
      <c r="AE443" s="169"/>
      <c r="AF443" s="169"/>
      <c r="AG443" s="169"/>
      <c r="AH443" s="169"/>
      <c r="AI443" s="169"/>
      <c r="AJ443" s="169"/>
      <c r="AK443" s="169"/>
      <c r="AL443" s="169"/>
      <c r="AM443" s="169"/>
      <c r="AN443" s="169"/>
      <c r="AO443" s="169"/>
    </row>
    <row r="444" spans="1:41" ht="12.75" customHeight="1" x14ac:dyDescent="0.2">
      <c r="A444" s="169"/>
      <c r="B444" s="169"/>
      <c r="C444" s="169"/>
      <c r="D444" s="186"/>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c r="AA444" s="169"/>
      <c r="AB444" s="169"/>
      <c r="AC444" s="169"/>
      <c r="AD444" s="169"/>
      <c r="AE444" s="169"/>
      <c r="AF444" s="169"/>
      <c r="AG444" s="169"/>
      <c r="AH444" s="169"/>
      <c r="AI444" s="169"/>
      <c r="AJ444" s="169"/>
      <c r="AK444" s="169"/>
      <c r="AL444" s="169"/>
      <c r="AM444" s="169"/>
      <c r="AN444" s="169"/>
      <c r="AO444" s="169"/>
    </row>
    <row r="445" spans="1:41" ht="12.75" customHeight="1" x14ac:dyDescent="0.2">
      <c r="A445" s="169"/>
      <c r="B445" s="169"/>
      <c r="C445" s="169"/>
      <c r="D445" s="186"/>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c r="AA445" s="169"/>
      <c r="AB445" s="169"/>
      <c r="AC445" s="169"/>
      <c r="AD445" s="169"/>
      <c r="AE445" s="169"/>
      <c r="AF445" s="169"/>
      <c r="AG445" s="169"/>
      <c r="AH445" s="169"/>
      <c r="AI445" s="169"/>
      <c r="AJ445" s="169"/>
      <c r="AK445" s="169"/>
      <c r="AL445" s="169"/>
      <c r="AM445" s="169"/>
      <c r="AN445" s="169"/>
      <c r="AO445" s="169"/>
    </row>
    <row r="446" spans="1:41" ht="12.75" customHeight="1" x14ac:dyDescent="0.2">
      <c r="A446" s="169"/>
      <c r="B446" s="169"/>
      <c r="C446" s="169"/>
      <c r="D446" s="186"/>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c r="AA446" s="169"/>
      <c r="AB446" s="169"/>
      <c r="AC446" s="169"/>
      <c r="AD446" s="169"/>
      <c r="AE446" s="169"/>
      <c r="AF446" s="169"/>
      <c r="AG446" s="169"/>
      <c r="AH446" s="169"/>
      <c r="AI446" s="169"/>
      <c r="AJ446" s="169"/>
      <c r="AK446" s="169"/>
      <c r="AL446" s="169"/>
      <c r="AM446" s="169"/>
      <c r="AN446" s="169"/>
      <c r="AO446" s="169"/>
    </row>
    <row r="447" spans="1:41" ht="12.75" customHeight="1" x14ac:dyDescent="0.2">
      <c r="A447" s="169"/>
      <c r="B447" s="169"/>
      <c r="C447" s="169"/>
      <c r="D447" s="186"/>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c r="AA447" s="169"/>
      <c r="AB447" s="169"/>
      <c r="AC447" s="169"/>
      <c r="AD447" s="169"/>
      <c r="AE447" s="169"/>
      <c r="AF447" s="169"/>
      <c r="AG447" s="169"/>
      <c r="AH447" s="169"/>
      <c r="AI447" s="169"/>
      <c r="AJ447" s="169"/>
      <c r="AK447" s="169"/>
      <c r="AL447" s="169"/>
      <c r="AM447" s="169"/>
      <c r="AN447" s="169"/>
      <c r="AO447" s="169"/>
    </row>
    <row r="448" spans="1:41" ht="12.75" customHeight="1" x14ac:dyDescent="0.2">
      <c r="A448" s="169"/>
      <c r="B448" s="169"/>
      <c r="C448" s="169"/>
      <c r="D448" s="186"/>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c r="AA448" s="169"/>
      <c r="AB448" s="169"/>
      <c r="AC448" s="169"/>
      <c r="AD448" s="169"/>
      <c r="AE448" s="169"/>
      <c r="AF448" s="169"/>
      <c r="AG448" s="169"/>
      <c r="AH448" s="169"/>
      <c r="AI448" s="169"/>
      <c r="AJ448" s="169"/>
      <c r="AK448" s="169"/>
      <c r="AL448" s="169"/>
      <c r="AM448" s="169"/>
      <c r="AN448" s="169"/>
      <c r="AO448" s="169"/>
    </row>
    <row r="449" spans="1:41" ht="12.75" customHeight="1" x14ac:dyDescent="0.2">
      <c r="A449" s="169"/>
      <c r="B449" s="169"/>
      <c r="C449" s="169"/>
      <c r="D449" s="186"/>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c r="AA449" s="169"/>
      <c r="AB449" s="169"/>
      <c r="AC449" s="169"/>
      <c r="AD449" s="169"/>
      <c r="AE449" s="169"/>
      <c r="AF449" s="169"/>
      <c r="AG449" s="169"/>
      <c r="AH449" s="169"/>
      <c r="AI449" s="169"/>
      <c r="AJ449" s="169"/>
      <c r="AK449" s="169"/>
      <c r="AL449" s="169"/>
      <c r="AM449" s="169"/>
      <c r="AN449" s="169"/>
      <c r="AO449" s="169"/>
    </row>
    <row r="450" spans="1:41" ht="12.75" customHeight="1" x14ac:dyDescent="0.2">
      <c r="A450" s="169"/>
      <c r="B450" s="169"/>
      <c r="C450" s="169"/>
      <c r="D450" s="186"/>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c r="AA450" s="169"/>
      <c r="AB450" s="169"/>
      <c r="AC450" s="169"/>
      <c r="AD450" s="169"/>
      <c r="AE450" s="169"/>
      <c r="AF450" s="169"/>
      <c r="AG450" s="169"/>
      <c r="AH450" s="169"/>
      <c r="AI450" s="169"/>
      <c r="AJ450" s="169"/>
      <c r="AK450" s="169"/>
      <c r="AL450" s="169"/>
      <c r="AM450" s="169"/>
      <c r="AN450" s="169"/>
      <c r="AO450" s="169"/>
    </row>
    <row r="451" spans="1:41" ht="12.75" customHeight="1" x14ac:dyDescent="0.2">
      <c r="A451" s="169"/>
      <c r="B451" s="169"/>
      <c r="C451" s="169"/>
      <c r="D451" s="186"/>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c r="AA451" s="169"/>
      <c r="AB451" s="169"/>
      <c r="AC451" s="169"/>
      <c r="AD451" s="169"/>
      <c r="AE451" s="169"/>
      <c r="AF451" s="169"/>
      <c r="AG451" s="169"/>
      <c r="AH451" s="169"/>
      <c r="AI451" s="169"/>
      <c r="AJ451" s="169"/>
      <c r="AK451" s="169"/>
      <c r="AL451" s="169"/>
      <c r="AM451" s="169"/>
      <c r="AN451" s="169"/>
      <c r="AO451" s="169"/>
    </row>
    <row r="452" spans="1:41" ht="12.75" customHeight="1" x14ac:dyDescent="0.2">
      <c r="A452" s="169"/>
      <c r="B452" s="169"/>
      <c r="C452" s="169"/>
      <c r="D452" s="186"/>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c r="AA452" s="169"/>
      <c r="AB452" s="169"/>
      <c r="AC452" s="169"/>
      <c r="AD452" s="169"/>
      <c r="AE452" s="169"/>
      <c r="AF452" s="169"/>
      <c r="AG452" s="169"/>
      <c r="AH452" s="169"/>
      <c r="AI452" s="169"/>
      <c r="AJ452" s="169"/>
      <c r="AK452" s="169"/>
      <c r="AL452" s="169"/>
      <c r="AM452" s="169"/>
      <c r="AN452" s="169"/>
      <c r="AO452" s="169"/>
    </row>
    <row r="453" spans="1:41" ht="12.75" customHeight="1" x14ac:dyDescent="0.2">
      <c r="A453" s="169"/>
      <c r="B453" s="169"/>
      <c r="C453" s="169"/>
      <c r="D453" s="186"/>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c r="AA453" s="169"/>
      <c r="AB453" s="169"/>
      <c r="AC453" s="169"/>
      <c r="AD453" s="169"/>
      <c r="AE453" s="169"/>
      <c r="AF453" s="169"/>
      <c r="AG453" s="169"/>
      <c r="AH453" s="169"/>
      <c r="AI453" s="169"/>
      <c r="AJ453" s="169"/>
      <c r="AK453" s="169"/>
      <c r="AL453" s="169"/>
      <c r="AM453" s="169"/>
      <c r="AN453" s="169"/>
      <c r="AO453" s="169"/>
    </row>
    <row r="454" spans="1:41" ht="12.75" customHeight="1" x14ac:dyDescent="0.2">
      <c r="A454" s="169"/>
      <c r="B454" s="169"/>
      <c r="C454" s="169"/>
      <c r="D454" s="186"/>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c r="AA454" s="169"/>
      <c r="AB454" s="169"/>
      <c r="AC454" s="169"/>
      <c r="AD454" s="169"/>
      <c r="AE454" s="169"/>
      <c r="AF454" s="169"/>
      <c r="AG454" s="169"/>
      <c r="AH454" s="169"/>
      <c r="AI454" s="169"/>
      <c r="AJ454" s="169"/>
      <c r="AK454" s="169"/>
      <c r="AL454" s="169"/>
      <c r="AM454" s="169"/>
      <c r="AN454" s="169"/>
      <c r="AO454" s="169"/>
    </row>
    <row r="455" spans="1:41" ht="12.75" customHeight="1" x14ac:dyDescent="0.2">
      <c r="A455" s="169"/>
      <c r="B455" s="169"/>
      <c r="C455" s="169"/>
      <c r="D455" s="186"/>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c r="AA455" s="169"/>
      <c r="AB455" s="169"/>
      <c r="AC455" s="169"/>
      <c r="AD455" s="169"/>
      <c r="AE455" s="169"/>
      <c r="AF455" s="169"/>
      <c r="AG455" s="169"/>
      <c r="AH455" s="169"/>
      <c r="AI455" s="169"/>
      <c r="AJ455" s="169"/>
      <c r="AK455" s="169"/>
      <c r="AL455" s="169"/>
      <c r="AM455" s="169"/>
      <c r="AN455" s="169"/>
      <c r="AO455" s="169"/>
    </row>
    <row r="456" spans="1:41" ht="12.75" customHeight="1" x14ac:dyDescent="0.2">
      <c r="A456" s="169"/>
      <c r="B456" s="169"/>
      <c r="C456" s="169"/>
      <c r="D456" s="186"/>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c r="AA456" s="169"/>
      <c r="AB456" s="169"/>
      <c r="AC456" s="169"/>
      <c r="AD456" s="169"/>
      <c r="AE456" s="169"/>
      <c r="AF456" s="169"/>
      <c r="AG456" s="169"/>
      <c r="AH456" s="169"/>
      <c r="AI456" s="169"/>
      <c r="AJ456" s="169"/>
      <c r="AK456" s="169"/>
      <c r="AL456" s="169"/>
      <c r="AM456" s="169"/>
      <c r="AN456" s="169"/>
      <c r="AO456" s="169"/>
    </row>
    <row r="457" spans="1:41" ht="12.75" customHeight="1" x14ac:dyDescent="0.2">
      <c r="A457" s="169"/>
      <c r="B457" s="169"/>
      <c r="C457" s="169"/>
      <c r="D457" s="186"/>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c r="AA457" s="169"/>
      <c r="AB457" s="169"/>
      <c r="AC457" s="169"/>
      <c r="AD457" s="169"/>
      <c r="AE457" s="169"/>
      <c r="AF457" s="169"/>
      <c r="AG457" s="169"/>
      <c r="AH457" s="169"/>
      <c r="AI457" s="169"/>
      <c r="AJ457" s="169"/>
      <c r="AK457" s="169"/>
      <c r="AL457" s="169"/>
      <c r="AM457" s="169"/>
      <c r="AN457" s="169"/>
      <c r="AO457" s="169"/>
    </row>
    <row r="458" spans="1:41" ht="12.75" customHeight="1" x14ac:dyDescent="0.2">
      <c r="A458" s="169"/>
      <c r="B458" s="169"/>
      <c r="C458" s="169"/>
      <c r="D458" s="186"/>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c r="AA458" s="169"/>
      <c r="AB458" s="169"/>
      <c r="AC458" s="169"/>
      <c r="AD458" s="169"/>
      <c r="AE458" s="169"/>
      <c r="AF458" s="169"/>
      <c r="AG458" s="169"/>
      <c r="AH458" s="169"/>
      <c r="AI458" s="169"/>
      <c r="AJ458" s="169"/>
      <c r="AK458" s="169"/>
      <c r="AL458" s="169"/>
      <c r="AM458" s="169"/>
      <c r="AN458" s="169"/>
      <c r="AO458" s="169"/>
    </row>
    <row r="459" spans="1:41" ht="12.75" customHeight="1" x14ac:dyDescent="0.2">
      <c r="A459" s="169"/>
      <c r="B459" s="169"/>
      <c r="C459" s="169"/>
      <c r="D459" s="186"/>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c r="AA459" s="169"/>
      <c r="AB459" s="169"/>
      <c r="AC459" s="169"/>
      <c r="AD459" s="169"/>
      <c r="AE459" s="169"/>
      <c r="AF459" s="169"/>
      <c r="AG459" s="169"/>
      <c r="AH459" s="169"/>
      <c r="AI459" s="169"/>
      <c r="AJ459" s="169"/>
      <c r="AK459" s="169"/>
      <c r="AL459" s="169"/>
      <c r="AM459" s="169"/>
      <c r="AN459" s="169"/>
      <c r="AO459" s="169"/>
    </row>
    <row r="460" spans="1:41" ht="12.75" customHeight="1" x14ac:dyDescent="0.2">
      <c r="A460" s="169"/>
      <c r="B460" s="169"/>
      <c r="C460" s="169"/>
      <c r="D460" s="186"/>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c r="AA460" s="169"/>
      <c r="AB460" s="169"/>
      <c r="AC460" s="169"/>
      <c r="AD460" s="169"/>
      <c r="AE460" s="169"/>
      <c r="AF460" s="169"/>
      <c r="AG460" s="169"/>
      <c r="AH460" s="169"/>
      <c r="AI460" s="169"/>
      <c r="AJ460" s="169"/>
      <c r="AK460" s="169"/>
      <c r="AL460" s="169"/>
      <c r="AM460" s="169"/>
      <c r="AN460" s="169"/>
      <c r="AO460" s="169"/>
    </row>
    <row r="461" spans="1:41" ht="12.75" customHeight="1" x14ac:dyDescent="0.2">
      <c r="A461" s="169"/>
      <c r="B461" s="169"/>
      <c r="C461" s="169"/>
      <c r="D461" s="186"/>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c r="AA461" s="169"/>
      <c r="AB461" s="169"/>
      <c r="AC461" s="169"/>
      <c r="AD461" s="169"/>
      <c r="AE461" s="169"/>
      <c r="AF461" s="169"/>
      <c r="AG461" s="169"/>
      <c r="AH461" s="169"/>
      <c r="AI461" s="169"/>
      <c r="AJ461" s="169"/>
      <c r="AK461" s="169"/>
      <c r="AL461" s="169"/>
      <c r="AM461" s="169"/>
      <c r="AN461" s="169"/>
      <c r="AO461" s="169"/>
    </row>
    <row r="462" spans="1:41" ht="12.75" customHeight="1" x14ac:dyDescent="0.2">
      <c r="A462" s="169"/>
      <c r="B462" s="169"/>
      <c r="C462" s="169"/>
      <c r="D462" s="186"/>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c r="AA462" s="169"/>
      <c r="AB462" s="169"/>
      <c r="AC462" s="169"/>
      <c r="AD462" s="169"/>
      <c r="AE462" s="169"/>
      <c r="AF462" s="169"/>
      <c r="AG462" s="169"/>
      <c r="AH462" s="169"/>
      <c r="AI462" s="169"/>
      <c r="AJ462" s="169"/>
      <c r="AK462" s="169"/>
      <c r="AL462" s="169"/>
      <c r="AM462" s="169"/>
      <c r="AN462" s="169"/>
      <c r="AO462" s="169"/>
    </row>
    <row r="463" spans="1:41" ht="12.75" customHeight="1" x14ac:dyDescent="0.2">
      <c r="A463" s="169"/>
      <c r="B463" s="169"/>
      <c r="C463" s="169"/>
      <c r="D463" s="186"/>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c r="AA463" s="169"/>
      <c r="AB463" s="169"/>
      <c r="AC463" s="169"/>
      <c r="AD463" s="169"/>
      <c r="AE463" s="169"/>
      <c r="AF463" s="169"/>
      <c r="AG463" s="169"/>
      <c r="AH463" s="169"/>
      <c r="AI463" s="169"/>
      <c r="AJ463" s="169"/>
      <c r="AK463" s="169"/>
      <c r="AL463" s="169"/>
      <c r="AM463" s="169"/>
      <c r="AN463" s="169"/>
      <c r="AO463" s="169"/>
    </row>
    <row r="464" spans="1:41" ht="12.75" customHeight="1" x14ac:dyDescent="0.2">
      <c r="A464" s="169"/>
      <c r="B464" s="169"/>
      <c r="C464" s="169"/>
      <c r="D464" s="186"/>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row>
    <row r="465" spans="1:41" ht="12.75" customHeight="1" x14ac:dyDescent="0.2">
      <c r="A465" s="169"/>
      <c r="B465" s="169"/>
      <c r="C465" s="169"/>
      <c r="D465" s="186"/>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c r="AA465" s="169"/>
      <c r="AB465" s="169"/>
      <c r="AC465" s="169"/>
      <c r="AD465" s="169"/>
      <c r="AE465" s="169"/>
      <c r="AF465" s="169"/>
      <c r="AG465" s="169"/>
      <c r="AH465" s="169"/>
      <c r="AI465" s="169"/>
      <c r="AJ465" s="169"/>
      <c r="AK465" s="169"/>
      <c r="AL465" s="169"/>
      <c r="AM465" s="169"/>
      <c r="AN465" s="169"/>
      <c r="AO465" s="169"/>
    </row>
    <row r="466" spans="1:41" ht="12.75" customHeight="1" x14ac:dyDescent="0.2">
      <c r="A466" s="169"/>
      <c r="B466" s="169"/>
      <c r="C466" s="169"/>
      <c r="D466" s="186"/>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c r="AA466" s="169"/>
      <c r="AB466" s="169"/>
      <c r="AC466" s="169"/>
      <c r="AD466" s="169"/>
      <c r="AE466" s="169"/>
      <c r="AF466" s="169"/>
      <c r="AG466" s="169"/>
      <c r="AH466" s="169"/>
      <c r="AI466" s="169"/>
      <c r="AJ466" s="169"/>
      <c r="AK466" s="169"/>
      <c r="AL466" s="169"/>
      <c r="AM466" s="169"/>
      <c r="AN466" s="169"/>
      <c r="AO466" s="169"/>
    </row>
    <row r="467" spans="1:41" ht="12.75" customHeight="1" x14ac:dyDescent="0.2">
      <c r="A467" s="169"/>
      <c r="B467" s="169"/>
      <c r="C467" s="169"/>
      <c r="D467" s="186"/>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c r="AA467" s="169"/>
      <c r="AB467" s="169"/>
      <c r="AC467" s="169"/>
      <c r="AD467" s="169"/>
      <c r="AE467" s="169"/>
      <c r="AF467" s="169"/>
      <c r="AG467" s="169"/>
      <c r="AH467" s="169"/>
      <c r="AI467" s="169"/>
      <c r="AJ467" s="169"/>
      <c r="AK467" s="169"/>
      <c r="AL467" s="169"/>
      <c r="AM467" s="169"/>
      <c r="AN467" s="169"/>
      <c r="AO467" s="169"/>
    </row>
    <row r="468" spans="1:41" ht="12.75" customHeight="1" x14ac:dyDescent="0.2">
      <c r="A468" s="169"/>
      <c r="B468" s="169"/>
      <c r="C468" s="169"/>
      <c r="D468" s="186"/>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c r="AA468" s="169"/>
      <c r="AB468" s="169"/>
      <c r="AC468" s="169"/>
      <c r="AD468" s="169"/>
      <c r="AE468" s="169"/>
      <c r="AF468" s="169"/>
      <c r="AG468" s="169"/>
      <c r="AH468" s="169"/>
      <c r="AI468" s="169"/>
      <c r="AJ468" s="169"/>
      <c r="AK468" s="169"/>
      <c r="AL468" s="169"/>
      <c r="AM468" s="169"/>
      <c r="AN468" s="169"/>
      <c r="AO468" s="169"/>
    </row>
    <row r="469" spans="1:41" ht="12.75" customHeight="1" x14ac:dyDescent="0.2">
      <c r="A469" s="169"/>
      <c r="B469" s="169"/>
      <c r="C469" s="169"/>
      <c r="D469" s="186"/>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row>
    <row r="470" spans="1:41" ht="12.75" customHeight="1" x14ac:dyDescent="0.2">
      <c r="A470" s="169"/>
      <c r="B470" s="169"/>
      <c r="C470" s="169"/>
      <c r="D470" s="186"/>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c r="AB470" s="169"/>
      <c r="AC470" s="169"/>
      <c r="AD470" s="169"/>
      <c r="AE470" s="169"/>
      <c r="AF470" s="169"/>
      <c r="AG470" s="169"/>
      <c r="AH470" s="169"/>
      <c r="AI470" s="169"/>
      <c r="AJ470" s="169"/>
      <c r="AK470" s="169"/>
      <c r="AL470" s="169"/>
      <c r="AM470" s="169"/>
      <c r="AN470" s="169"/>
      <c r="AO470" s="169"/>
    </row>
    <row r="471" spans="1:41" ht="12.75" customHeight="1" x14ac:dyDescent="0.2">
      <c r="A471" s="169"/>
      <c r="B471" s="169"/>
      <c r="C471" s="169"/>
      <c r="D471" s="186"/>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c r="AA471" s="169"/>
      <c r="AB471" s="169"/>
      <c r="AC471" s="169"/>
      <c r="AD471" s="169"/>
      <c r="AE471" s="169"/>
      <c r="AF471" s="169"/>
      <c r="AG471" s="169"/>
      <c r="AH471" s="169"/>
      <c r="AI471" s="169"/>
      <c r="AJ471" s="169"/>
      <c r="AK471" s="169"/>
      <c r="AL471" s="169"/>
      <c r="AM471" s="169"/>
      <c r="AN471" s="169"/>
      <c r="AO471" s="169"/>
    </row>
    <row r="472" spans="1:41" ht="12.75" customHeight="1" x14ac:dyDescent="0.2">
      <c r="A472" s="169"/>
      <c r="B472" s="169"/>
      <c r="C472" s="169"/>
      <c r="D472" s="186"/>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c r="AA472" s="169"/>
      <c r="AB472" s="169"/>
      <c r="AC472" s="169"/>
      <c r="AD472" s="169"/>
      <c r="AE472" s="169"/>
      <c r="AF472" s="169"/>
      <c r="AG472" s="169"/>
      <c r="AH472" s="169"/>
      <c r="AI472" s="169"/>
      <c r="AJ472" s="169"/>
      <c r="AK472" s="169"/>
      <c r="AL472" s="169"/>
      <c r="AM472" s="169"/>
      <c r="AN472" s="169"/>
      <c r="AO472" s="169"/>
    </row>
    <row r="473" spans="1:41" ht="12.75" customHeight="1" x14ac:dyDescent="0.2">
      <c r="A473" s="169"/>
      <c r="B473" s="169"/>
      <c r="C473" s="169"/>
      <c r="D473" s="186"/>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c r="AA473" s="169"/>
      <c r="AB473" s="169"/>
      <c r="AC473" s="169"/>
      <c r="AD473" s="169"/>
      <c r="AE473" s="169"/>
      <c r="AF473" s="169"/>
      <c r="AG473" s="169"/>
      <c r="AH473" s="169"/>
      <c r="AI473" s="169"/>
      <c r="AJ473" s="169"/>
      <c r="AK473" s="169"/>
      <c r="AL473" s="169"/>
      <c r="AM473" s="169"/>
      <c r="AN473" s="169"/>
      <c r="AO473" s="169"/>
    </row>
    <row r="474" spans="1:41" ht="12.75" customHeight="1" x14ac:dyDescent="0.2">
      <c r="A474" s="169"/>
      <c r="B474" s="169"/>
      <c r="C474" s="169"/>
      <c r="D474" s="186"/>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c r="AA474" s="169"/>
      <c r="AB474" s="169"/>
      <c r="AC474" s="169"/>
      <c r="AD474" s="169"/>
      <c r="AE474" s="169"/>
      <c r="AF474" s="169"/>
      <c r="AG474" s="169"/>
      <c r="AH474" s="169"/>
      <c r="AI474" s="169"/>
      <c r="AJ474" s="169"/>
      <c r="AK474" s="169"/>
      <c r="AL474" s="169"/>
      <c r="AM474" s="169"/>
      <c r="AN474" s="169"/>
      <c r="AO474" s="169"/>
    </row>
    <row r="475" spans="1:41" ht="12.75" customHeight="1" x14ac:dyDescent="0.2">
      <c r="A475" s="169"/>
      <c r="B475" s="169"/>
      <c r="C475" s="169"/>
      <c r="D475" s="186"/>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c r="AA475" s="169"/>
      <c r="AB475" s="169"/>
      <c r="AC475" s="169"/>
      <c r="AD475" s="169"/>
      <c r="AE475" s="169"/>
      <c r="AF475" s="169"/>
      <c r="AG475" s="169"/>
      <c r="AH475" s="169"/>
      <c r="AI475" s="169"/>
      <c r="AJ475" s="169"/>
      <c r="AK475" s="169"/>
      <c r="AL475" s="169"/>
      <c r="AM475" s="169"/>
      <c r="AN475" s="169"/>
      <c r="AO475" s="169"/>
    </row>
    <row r="476" spans="1:41" ht="12.75" customHeight="1" x14ac:dyDescent="0.2">
      <c r="A476" s="169"/>
      <c r="B476" s="169"/>
      <c r="C476" s="169"/>
      <c r="D476" s="186"/>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c r="AA476" s="169"/>
      <c r="AB476" s="169"/>
      <c r="AC476" s="169"/>
      <c r="AD476" s="169"/>
      <c r="AE476" s="169"/>
      <c r="AF476" s="169"/>
      <c r="AG476" s="169"/>
      <c r="AH476" s="169"/>
      <c r="AI476" s="169"/>
      <c r="AJ476" s="169"/>
      <c r="AK476" s="169"/>
      <c r="AL476" s="169"/>
      <c r="AM476" s="169"/>
      <c r="AN476" s="169"/>
      <c r="AO476" s="169"/>
    </row>
    <row r="477" spans="1:41" ht="12.75" customHeight="1" x14ac:dyDescent="0.2">
      <c r="A477" s="169"/>
      <c r="B477" s="169"/>
      <c r="C477" s="169"/>
      <c r="D477" s="186"/>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c r="AA477" s="169"/>
      <c r="AB477" s="169"/>
      <c r="AC477" s="169"/>
      <c r="AD477" s="169"/>
      <c r="AE477" s="169"/>
      <c r="AF477" s="169"/>
      <c r="AG477" s="169"/>
      <c r="AH477" s="169"/>
      <c r="AI477" s="169"/>
      <c r="AJ477" s="169"/>
      <c r="AK477" s="169"/>
      <c r="AL477" s="169"/>
      <c r="AM477" s="169"/>
      <c r="AN477" s="169"/>
      <c r="AO477" s="169"/>
    </row>
    <row r="478" spans="1:41" ht="12.75" customHeight="1" x14ac:dyDescent="0.2">
      <c r="A478" s="169"/>
      <c r="B478" s="169"/>
      <c r="C478" s="169"/>
      <c r="D478" s="186"/>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c r="AA478" s="169"/>
      <c r="AB478" s="169"/>
      <c r="AC478" s="169"/>
      <c r="AD478" s="169"/>
      <c r="AE478" s="169"/>
      <c r="AF478" s="169"/>
      <c r="AG478" s="169"/>
      <c r="AH478" s="169"/>
      <c r="AI478" s="169"/>
      <c r="AJ478" s="169"/>
      <c r="AK478" s="169"/>
      <c r="AL478" s="169"/>
      <c r="AM478" s="169"/>
      <c r="AN478" s="169"/>
      <c r="AO478" s="169"/>
    </row>
    <row r="479" spans="1:41" ht="12.75" customHeight="1" x14ac:dyDescent="0.2">
      <c r="A479" s="169"/>
      <c r="B479" s="169"/>
      <c r="C479" s="169"/>
      <c r="D479" s="186"/>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row>
    <row r="480" spans="1:41" ht="12.75" customHeight="1" x14ac:dyDescent="0.2">
      <c r="A480" s="169"/>
      <c r="B480" s="169"/>
      <c r="C480" s="169"/>
      <c r="D480" s="186"/>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c r="AA480" s="169"/>
      <c r="AB480" s="169"/>
      <c r="AC480" s="169"/>
      <c r="AD480" s="169"/>
      <c r="AE480" s="169"/>
      <c r="AF480" s="169"/>
      <c r="AG480" s="169"/>
      <c r="AH480" s="169"/>
      <c r="AI480" s="169"/>
      <c r="AJ480" s="169"/>
      <c r="AK480" s="169"/>
      <c r="AL480" s="169"/>
      <c r="AM480" s="169"/>
      <c r="AN480" s="169"/>
      <c r="AO480" s="169"/>
    </row>
    <row r="481" spans="1:41" ht="12.75" customHeight="1" x14ac:dyDescent="0.2">
      <c r="A481" s="169"/>
      <c r="B481" s="169"/>
      <c r="C481" s="169"/>
      <c r="D481" s="186"/>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c r="AA481" s="169"/>
      <c r="AB481" s="169"/>
      <c r="AC481" s="169"/>
      <c r="AD481" s="169"/>
      <c r="AE481" s="169"/>
      <c r="AF481" s="169"/>
      <c r="AG481" s="169"/>
      <c r="AH481" s="169"/>
      <c r="AI481" s="169"/>
      <c r="AJ481" s="169"/>
      <c r="AK481" s="169"/>
      <c r="AL481" s="169"/>
      <c r="AM481" s="169"/>
      <c r="AN481" s="169"/>
      <c r="AO481" s="169"/>
    </row>
    <row r="482" spans="1:41" ht="12.75" customHeight="1" x14ac:dyDescent="0.2">
      <c r="A482" s="169"/>
      <c r="B482" s="169"/>
      <c r="C482" s="169"/>
      <c r="D482" s="186"/>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c r="AA482" s="169"/>
      <c r="AB482" s="169"/>
      <c r="AC482" s="169"/>
      <c r="AD482" s="169"/>
      <c r="AE482" s="169"/>
      <c r="AF482" s="169"/>
      <c r="AG482" s="169"/>
      <c r="AH482" s="169"/>
      <c r="AI482" s="169"/>
      <c r="AJ482" s="169"/>
      <c r="AK482" s="169"/>
      <c r="AL482" s="169"/>
      <c r="AM482" s="169"/>
      <c r="AN482" s="169"/>
      <c r="AO482" s="169"/>
    </row>
    <row r="483" spans="1:41" ht="12.75" customHeight="1" x14ac:dyDescent="0.2">
      <c r="A483" s="169"/>
      <c r="B483" s="169"/>
      <c r="C483" s="169"/>
      <c r="D483" s="186"/>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c r="AA483" s="169"/>
      <c r="AB483" s="169"/>
      <c r="AC483" s="169"/>
      <c r="AD483" s="169"/>
      <c r="AE483" s="169"/>
      <c r="AF483" s="169"/>
      <c r="AG483" s="169"/>
      <c r="AH483" s="169"/>
      <c r="AI483" s="169"/>
      <c r="AJ483" s="169"/>
      <c r="AK483" s="169"/>
      <c r="AL483" s="169"/>
      <c r="AM483" s="169"/>
      <c r="AN483" s="169"/>
      <c r="AO483" s="169"/>
    </row>
    <row r="484" spans="1:41" ht="12.75" customHeight="1" x14ac:dyDescent="0.2">
      <c r="A484" s="169"/>
      <c r="B484" s="169"/>
      <c r="C484" s="169"/>
      <c r="D484" s="186"/>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c r="AA484" s="169"/>
      <c r="AB484" s="169"/>
      <c r="AC484" s="169"/>
      <c r="AD484" s="169"/>
      <c r="AE484" s="169"/>
      <c r="AF484" s="169"/>
      <c r="AG484" s="169"/>
      <c r="AH484" s="169"/>
      <c r="AI484" s="169"/>
      <c r="AJ484" s="169"/>
      <c r="AK484" s="169"/>
      <c r="AL484" s="169"/>
      <c r="AM484" s="169"/>
      <c r="AN484" s="169"/>
      <c r="AO484" s="169"/>
    </row>
    <row r="485" spans="1:41" ht="12.75" customHeight="1" x14ac:dyDescent="0.2">
      <c r="A485" s="169"/>
      <c r="B485" s="169"/>
      <c r="C485" s="169"/>
      <c r="D485" s="186"/>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c r="AA485" s="169"/>
      <c r="AB485" s="169"/>
      <c r="AC485" s="169"/>
      <c r="AD485" s="169"/>
      <c r="AE485" s="169"/>
      <c r="AF485" s="169"/>
      <c r="AG485" s="169"/>
      <c r="AH485" s="169"/>
      <c r="AI485" s="169"/>
      <c r="AJ485" s="169"/>
      <c r="AK485" s="169"/>
      <c r="AL485" s="169"/>
      <c r="AM485" s="169"/>
      <c r="AN485" s="169"/>
      <c r="AO485" s="169"/>
    </row>
    <row r="486" spans="1:41" ht="12.75" customHeight="1" x14ac:dyDescent="0.2">
      <c r="A486" s="169"/>
      <c r="B486" s="169"/>
      <c r="C486" s="169"/>
      <c r="D486" s="186"/>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c r="AA486" s="169"/>
      <c r="AB486" s="169"/>
      <c r="AC486" s="169"/>
      <c r="AD486" s="169"/>
      <c r="AE486" s="169"/>
      <c r="AF486" s="169"/>
      <c r="AG486" s="169"/>
      <c r="AH486" s="169"/>
      <c r="AI486" s="169"/>
      <c r="AJ486" s="169"/>
      <c r="AK486" s="169"/>
      <c r="AL486" s="169"/>
      <c r="AM486" s="169"/>
      <c r="AN486" s="169"/>
      <c r="AO486" s="169"/>
    </row>
    <row r="487" spans="1:41" ht="12.75" customHeight="1" x14ac:dyDescent="0.2">
      <c r="A487" s="169"/>
      <c r="B487" s="169"/>
      <c r="C487" s="169"/>
      <c r="D487" s="186"/>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c r="AA487" s="169"/>
      <c r="AB487" s="169"/>
      <c r="AC487" s="169"/>
      <c r="AD487" s="169"/>
      <c r="AE487" s="169"/>
      <c r="AF487" s="169"/>
      <c r="AG487" s="169"/>
      <c r="AH487" s="169"/>
      <c r="AI487" s="169"/>
      <c r="AJ487" s="169"/>
      <c r="AK487" s="169"/>
      <c r="AL487" s="169"/>
      <c r="AM487" s="169"/>
      <c r="AN487" s="169"/>
      <c r="AO487" s="169"/>
    </row>
    <row r="488" spans="1:41" ht="12.75" customHeight="1" x14ac:dyDescent="0.2">
      <c r="A488" s="169"/>
      <c r="B488" s="169"/>
      <c r="C488" s="169"/>
      <c r="D488" s="186"/>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c r="AA488" s="169"/>
      <c r="AB488" s="169"/>
      <c r="AC488" s="169"/>
      <c r="AD488" s="169"/>
      <c r="AE488" s="169"/>
      <c r="AF488" s="169"/>
      <c r="AG488" s="169"/>
      <c r="AH488" s="169"/>
      <c r="AI488" s="169"/>
      <c r="AJ488" s="169"/>
      <c r="AK488" s="169"/>
      <c r="AL488" s="169"/>
      <c r="AM488" s="169"/>
      <c r="AN488" s="169"/>
      <c r="AO488" s="169"/>
    </row>
    <row r="489" spans="1:41" ht="12.75" customHeight="1" x14ac:dyDescent="0.2">
      <c r="A489" s="169"/>
      <c r="B489" s="169"/>
      <c r="C489" s="169"/>
      <c r="D489" s="186"/>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c r="AA489" s="169"/>
      <c r="AB489" s="169"/>
      <c r="AC489" s="169"/>
      <c r="AD489" s="169"/>
      <c r="AE489" s="169"/>
      <c r="AF489" s="169"/>
      <c r="AG489" s="169"/>
      <c r="AH489" s="169"/>
      <c r="AI489" s="169"/>
      <c r="AJ489" s="169"/>
      <c r="AK489" s="169"/>
      <c r="AL489" s="169"/>
      <c r="AM489" s="169"/>
      <c r="AN489" s="169"/>
      <c r="AO489" s="169"/>
    </row>
    <row r="490" spans="1:41" ht="12.75" customHeight="1" x14ac:dyDescent="0.2">
      <c r="A490" s="169"/>
      <c r="B490" s="169"/>
      <c r="C490" s="169"/>
      <c r="D490" s="186"/>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c r="AA490" s="169"/>
      <c r="AB490" s="169"/>
      <c r="AC490" s="169"/>
      <c r="AD490" s="169"/>
      <c r="AE490" s="169"/>
      <c r="AF490" s="169"/>
      <c r="AG490" s="169"/>
      <c r="AH490" s="169"/>
      <c r="AI490" s="169"/>
      <c r="AJ490" s="169"/>
      <c r="AK490" s="169"/>
      <c r="AL490" s="169"/>
      <c r="AM490" s="169"/>
      <c r="AN490" s="169"/>
      <c r="AO490" s="169"/>
    </row>
    <row r="491" spans="1:41" ht="12.75" customHeight="1" x14ac:dyDescent="0.2">
      <c r="A491" s="169"/>
      <c r="B491" s="169"/>
      <c r="C491" s="169"/>
      <c r="D491" s="186"/>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c r="AA491" s="169"/>
      <c r="AB491" s="169"/>
      <c r="AC491" s="169"/>
      <c r="AD491" s="169"/>
      <c r="AE491" s="169"/>
      <c r="AF491" s="169"/>
      <c r="AG491" s="169"/>
      <c r="AH491" s="169"/>
      <c r="AI491" s="169"/>
      <c r="AJ491" s="169"/>
      <c r="AK491" s="169"/>
      <c r="AL491" s="169"/>
      <c r="AM491" s="169"/>
      <c r="AN491" s="169"/>
      <c r="AO491" s="169"/>
    </row>
    <row r="492" spans="1:41" ht="12.75" customHeight="1" x14ac:dyDescent="0.2">
      <c r="A492" s="169"/>
      <c r="B492" s="169"/>
      <c r="C492" s="169"/>
      <c r="D492" s="186"/>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c r="AA492" s="169"/>
      <c r="AB492" s="169"/>
      <c r="AC492" s="169"/>
      <c r="AD492" s="169"/>
      <c r="AE492" s="169"/>
      <c r="AF492" s="169"/>
      <c r="AG492" s="169"/>
      <c r="AH492" s="169"/>
      <c r="AI492" s="169"/>
      <c r="AJ492" s="169"/>
      <c r="AK492" s="169"/>
      <c r="AL492" s="169"/>
      <c r="AM492" s="169"/>
      <c r="AN492" s="169"/>
      <c r="AO492" s="169"/>
    </row>
    <row r="493" spans="1:41" ht="12.75" customHeight="1" x14ac:dyDescent="0.2">
      <c r="A493" s="169"/>
      <c r="B493" s="169"/>
      <c r="C493" s="169"/>
      <c r="D493" s="186"/>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c r="AA493" s="169"/>
      <c r="AB493" s="169"/>
      <c r="AC493" s="169"/>
      <c r="AD493" s="169"/>
      <c r="AE493" s="169"/>
      <c r="AF493" s="169"/>
      <c r="AG493" s="169"/>
      <c r="AH493" s="169"/>
      <c r="AI493" s="169"/>
      <c r="AJ493" s="169"/>
      <c r="AK493" s="169"/>
      <c r="AL493" s="169"/>
      <c r="AM493" s="169"/>
      <c r="AN493" s="169"/>
      <c r="AO493" s="169"/>
    </row>
    <row r="494" spans="1:41" ht="12.75" customHeight="1" x14ac:dyDescent="0.2">
      <c r="A494" s="169"/>
      <c r="B494" s="169"/>
      <c r="C494" s="169"/>
      <c r="D494" s="186"/>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c r="AA494" s="169"/>
      <c r="AB494" s="169"/>
      <c r="AC494" s="169"/>
      <c r="AD494" s="169"/>
      <c r="AE494" s="169"/>
      <c r="AF494" s="169"/>
      <c r="AG494" s="169"/>
      <c r="AH494" s="169"/>
      <c r="AI494" s="169"/>
      <c r="AJ494" s="169"/>
      <c r="AK494" s="169"/>
      <c r="AL494" s="169"/>
      <c r="AM494" s="169"/>
      <c r="AN494" s="169"/>
      <c r="AO494" s="169"/>
    </row>
    <row r="495" spans="1:41" ht="12.75" customHeight="1" x14ac:dyDescent="0.2">
      <c r="A495" s="169"/>
      <c r="B495" s="169"/>
      <c r="C495" s="169"/>
      <c r="D495" s="186"/>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c r="AA495" s="169"/>
      <c r="AB495" s="169"/>
      <c r="AC495" s="169"/>
      <c r="AD495" s="169"/>
      <c r="AE495" s="169"/>
      <c r="AF495" s="169"/>
      <c r="AG495" s="169"/>
      <c r="AH495" s="169"/>
      <c r="AI495" s="169"/>
      <c r="AJ495" s="169"/>
      <c r="AK495" s="169"/>
      <c r="AL495" s="169"/>
      <c r="AM495" s="169"/>
      <c r="AN495" s="169"/>
      <c r="AO495" s="169"/>
    </row>
    <row r="496" spans="1:41" ht="12.75" customHeight="1" x14ac:dyDescent="0.2">
      <c r="A496" s="169"/>
      <c r="B496" s="169"/>
      <c r="C496" s="169"/>
      <c r="D496" s="186"/>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c r="AA496" s="169"/>
      <c r="AB496" s="169"/>
      <c r="AC496" s="169"/>
      <c r="AD496" s="169"/>
      <c r="AE496" s="169"/>
      <c r="AF496" s="169"/>
      <c r="AG496" s="169"/>
      <c r="AH496" s="169"/>
      <c r="AI496" s="169"/>
      <c r="AJ496" s="169"/>
      <c r="AK496" s="169"/>
      <c r="AL496" s="169"/>
      <c r="AM496" s="169"/>
      <c r="AN496" s="169"/>
      <c r="AO496" s="169"/>
    </row>
    <row r="497" spans="1:41" ht="12.75" customHeight="1" x14ac:dyDescent="0.2">
      <c r="A497" s="169"/>
      <c r="B497" s="169"/>
      <c r="C497" s="169"/>
      <c r="D497" s="186"/>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c r="AA497" s="169"/>
      <c r="AB497" s="169"/>
      <c r="AC497" s="169"/>
      <c r="AD497" s="169"/>
      <c r="AE497" s="169"/>
      <c r="AF497" s="169"/>
      <c r="AG497" s="169"/>
      <c r="AH497" s="169"/>
      <c r="AI497" s="169"/>
      <c r="AJ497" s="169"/>
      <c r="AK497" s="169"/>
      <c r="AL497" s="169"/>
      <c r="AM497" s="169"/>
      <c r="AN497" s="169"/>
      <c r="AO497" s="169"/>
    </row>
    <row r="498" spans="1:41" ht="12.75" customHeight="1" x14ac:dyDescent="0.2">
      <c r="A498" s="169"/>
      <c r="B498" s="169"/>
      <c r="C498" s="169"/>
      <c r="D498" s="186"/>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c r="AA498" s="169"/>
      <c r="AB498" s="169"/>
      <c r="AC498" s="169"/>
      <c r="AD498" s="169"/>
      <c r="AE498" s="169"/>
      <c r="AF498" s="169"/>
      <c r="AG498" s="169"/>
      <c r="AH498" s="169"/>
      <c r="AI498" s="169"/>
      <c r="AJ498" s="169"/>
      <c r="AK498" s="169"/>
      <c r="AL498" s="169"/>
      <c r="AM498" s="169"/>
      <c r="AN498" s="169"/>
      <c r="AO498" s="169"/>
    </row>
    <row r="499" spans="1:41" ht="12.75" customHeight="1" x14ac:dyDescent="0.2">
      <c r="A499" s="169"/>
      <c r="B499" s="169"/>
      <c r="C499" s="169"/>
      <c r="D499" s="186"/>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c r="AA499" s="169"/>
      <c r="AB499" s="169"/>
      <c r="AC499" s="169"/>
      <c r="AD499" s="169"/>
      <c r="AE499" s="169"/>
      <c r="AF499" s="169"/>
      <c r="AG499" s="169"/>
      <c r="AH499" s="169"/>
      <c r="AI499" s="169"/>
      <c r="AJ499" s="169"/>
      <c r="AK499" s="169"/>
      <c r="AL499" s="169"/>
      <c r="AM499" s="169"/>
      <c r="AN499" s="169"/>
      <c r="AO499" s="169"/>
    </row>
    <row r="500" spans="1:41" ht="12.75" customHeight="1" x14ac:dyDescent="0.2">
      <c r="A500" s="169"/>
      <c r="B500" s="169"/>
      <c r="C500" s="169"/>
      <c r="D500" s="186"/>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c r="AA500" s="169"/>
      <c r="AB500" s="169"/>
      <c r="AC500" s="169"/>
      <c r="AD500" s="169"/>
      <c r="AE500" s="169"/>
      <c r="AF500" s="169"/>
      <c r="AG500" s="169"/>
      <c r="AH500" s="169"/>
      <c r="AI500" s="169"/>
      <c r="AJ500" s="169"/>
      <c r="AK500" s="169"/>
      <c r="AL500" s="169"/>
      <c r="AM500" s="169"/>
      <c r="AN500" s="169"/>
      <c r="AO500" s="169"/>
    </row>
    <row r="501" spans="1:41" ht="12.75" customHeight="1" x14ac:dyDescent="0.2">
      <c r="A501" s="169"/>
      <c r="B501" s="169"/>
      <c r="C501" s="169"/>
      <c r="D501" s="186"/>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c r="AA501" s="169"/>
      <c r="AB501" s="169"/>
      <c r="AC501" s="169"/>
      <c r="AD501" s="169"/>
      <c r="AE501" s="169"/>
      <c r="AF501" s="169"/>
      <c r="AG501" s="169"/>
      <c r="AH501" s="169"/>
      <c r="AI501" s="169"/>
      <c r="AJ501" s="169"/>
      <c r="AK501" s="169"/>
      <c r="AL501" s="169"/>
      <c r="AM501" s="169"/>
      <c r="AN501" s="169"/>
      <c r="AO501" s="169"/>
    </row>
    <row r="502" spans="1:41" ht="12.75" customHeight="1" x14ac:dyDescent="0.2">
      <c r="A502" s="169"/>
      <c r="B502" s="169"/>
      <c r="C502" s="169"/>
      <c r="D502" s="186"/>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c r="AA502" s="169"/>
      <c r="AB502" s="169"/>
      <c r="AC502" s="169"/>
      <c r="AD502" s="169"/>
      <c r="AE502" s="169"/>
      <c r="AF502" s="169"/>
      <c r="AG502" s="169"/>
      <c r="AH502" s="169"/>
      <c r="AI502" s="169"/>
      <c r="AJ502" s="169"/>
      <c r="AK502" s="169"/>
      <c r="AL502" s="169"/>
      <c r="AM502" s="169"/>
      <c r="AN502" s="169"/>
      <c r="AO502" s="169"/>
    </row>
    <row r="503" spans="1:41" ht="12.75" customHeight="1" x14ac:dyDescent="0.2">
      <c r="A503" s="169"/>
      <c r="B503" s="169"/>
      <c r="C503" s="169"/>
      <c r="D503" s="186"/>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c r="AA503" s="169"/>
      <c r="AB503" s="169"/>
      <c r="AC503" s="169"/>
      <c r="AD503" s="169"/>
      <c r="AE503" s="169"/>
      <c r="AF503" s="169"/>
      <c r="AG503" s="169"/>
      <c r="AH503" s="169"/>
      <c r="AI503" s="169"/>
      <c r="AJ503" s="169"/>
      <c r="AK503" s="169"/>
      <c r="AL503" s="169"/>
      <c r="AM503" s="169"/>
      <c r="AN503" s="169"/>
      <c r="AO503" s="169"/>
    </row>
    <row r="504" spans="1:41" ht="12.75" customHeight="1" x14ac:dyDescent="0.2">
      <c r="A504" s="169"/>
      <c r="B504" s="169"/>
      <c r="C504" s="169"/>
      <c r="D504" s="186"/>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c r="AA504" s="169"/>
      <c r="AB504" s="169"/>
      <c r="AC504" s="169"/>
      <c r="AD504" s="169"/>
      <c r="AE504" s="169"/>
      <c r="AF504" s="169"/>
      <c r="AG504" s="169"/>
      <c r="AH504" s="169"/>
      <c r="AI504" s="169"/>
      <c r="AJ504" s="169"/>
      <c r="AK504" s="169"/>
      <c r="AL504" s="169"/>
      <c r="AM504" s="169"/>
      <c r="AN504" s="169"/>
      <c r="AO504" s="169"/>
    </row>
    <row r="505" spans="1:41" ht="12.75" customHeight="1" x14ac:dyDescent="0.2">
      <c r="A505" s="169"/>
      <c r="B505" s="169"/>
      <c r="C505" s="169"/>
      <c r="D505" s="186"/>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c r="AA505" s="169"/>
      <c r="AB505" s="169"/>
      <c r="AC505" s="169"/>
      <c r="AD505" s="169"/>
      <c r="AE505" s="169"/>
      <c r="AF505" s="169"/>
      <c r="AG505" s="169"/>
      <c r="AH505" s="169"/>
      <c r="AI505" s="169"/>
      <c r="AJ505" s="169"/>
      <c r="AK505" s="169"/>
      <c r="AL505" s="169"/>
      <c r="AM505" s="169"/>
      <c r="AN505" s="169"/>
      <c r="AO505" s="169"/>
    </row>
    <row r="506" spans="1:41" ht="12.75" customHeight="1" x14ac:dyDescent="0.2">
      <c r="A506" s="169"/>
      <c r="B506" s="169"/>
      <c r="C506" s="169"/>
      <c r="D506" s="186"/>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c r="AA506" s="169"/>
      <c r="AB506" s="169"/>
      <c r="AC506" s="169"/>
      <c r="AD506" s="169"/>
      <c r="AE506" s="169"/>
      <c r="AF506" s="169"/>
      <c r="AG506" s="169"/>
      <c r="AH506" s="169"/>
      <c r="AI506" s="169"/>
      <c r="AJ506" s="169"/>
      <c r="AK506" s="169"/>
      <c r="AL506" s="169"/>
      <c r="AM506" s="169"/>
      <c r="AN506" s="169"/>
      <c r="AO506" s="169"/>
    </row>
    <row r="507" spans="1:41" ht="12.75" customHeight="1" x14ac:dyDescent="0.2">
      <c r="A507" s="169"/>
      <c r="B507" s="169"/>
      <c r="C507" s="169"/>
      <c r="D507" s="186"/>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c r="AA507" s="169"/>
      <c r="AB507" s="169"/>
      <c r="AC507" s="169"/>
      <c r="AD507" s="169"/>
      <c r="AE507" s="169"/>
      <c r="AF507" s="169"/>
      <c r="AG507" s="169"/>
      <c r="AH507" s="169"/>
      <c r="AI507" s="169"/>
      <c r="AJ507" s="169"/>
      <c r="AK507" s="169"/>
      <c r="AL507" s="169"/>
      <c r="AM507" s="169"/>
      <c r="AN507" s="169"/>
      <c r="AO507" s="169"/>
    </row>
    <row r="508" spans="1:41" ht="12.75" customHeight="1" x14ac:dyDescent="0.2">
      <c r="A508" s="169"/>
      <c r="B508" s="169"/>
      <c r="C508" s="169"/>
      <c r="D508" s="186"/>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c r="AA508" s="169"/>
      <c r="AB508" s="169"/>
      <c r="AC508" s="169"/>
      <c r="AD508" s="169"/>
      <c r="AE508" s="169"/>
      <c r="AF508" s="169"/>
      <c r="AG508" s="169"/>
      <c r="AH508" s="169"/>
      <c r="AI508" s="169"/>
      <c r="AJ508" s="169"/>
      <c r="AK508" s="169"/>
      <c r="AL508" s="169"/>
      <c r="AM508" s="169"/>
      <c r="AN508" s="169"/>
      <c r="AO508" s="169"/>
    </row>
    <row r="509" spans="1:41" ht="12.75" customHeight="1" x14ac:dyDescent="0.2">
      <c r="A509" s="169"/>
      <c r="B509" s="169"/>
      <c r="C509" s="169"/>
      <c r="D509" s="186"/>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c r="AA509" s="169"/>
      <c r="AB509" s="169"/>
      <c r="AC509" s="169"/>
      <c r="AD509" s="169"/>
      <c r="AE509" s="169"/>
      <c r="AF509" s="169"/>
      <c r="AG509" s="169"/>
      <c r="AH509" s="169"/>
      <c r="AI509" s="169"/>
      <c r="AJ509" s="169"/>
      <c r="AK509" s="169"/>
      <c r="AL509" s="169"/>
      <c r="AM509" s="169"/>
      <c r="AN509" s="169"/>
      <c r="AO509" s="169"/>
    </row>
    <row r="510" spans="1:41" ht="12.75" customHeight="1" x14ac:dyDescent="0.2">
      <c r="A510" s="169"/>
      <c r="B510" s="169"/>
      <c r="C510" s="169"/>
      <c r="D510" s="186"/>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c r="AA510" s="169"/>
      <c r="AB510" s="169"/>
      <c r="AC510" s="169"/>
      <c r="AD510" s="169"/>
      <c r="AE510" s="169"/>
      <c r="AF510" s="169"/>
      <c r="AG510" s="169"/>
      <c r="AH510" s="169"/>
      <c r="AI510" s="169"/>
      <c r="AJ510" s="169"/>
      <c r="AK510" s="169"/>
      <c r="AL510" s="169"/>
      <c r="AM510" s="169"/>
      <c r="AN510" s="169"/>
      <c r="AO510" s="169"/>
    </row>
    <row r="511" spans="1:41" ht="12.75" customHeight="1" x14ac:dyDescent="0.2">
      <c r="A511" s="169"/>
      <c r="B511" s="169"/>
      <c r="C511" s="169"/>
      <c r="D511" s="186"/>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c r="AA511" s="169"/>
      <c r="AB511" s="169"/>
      <c r="AC511" s="169"/>
      <c r="AD511" s="169"/>
      <c r="AE511" s="169"/>
      <c r="AF511" s="169"/>
      <c r="AG511" s="169"/>
      <c r="AH511" s="169"/>
      <c r="AI511" s="169"/>
      <c r="AJ511" s="169"/>
      <c r="AK511" s="169"/>
      <c r="AL511" s="169"/>
      <c r="AM511" s="169"/>
      <c r="AN511" s="169"/>
      <c r="AO511" s="169"/>
    </row>
    <row r="512" spans="1:41" ht="12.75" customHeight="1" x14ac:dyDescent="0.2">
      <c r="A512" s="169"/>
      <c r="B512" s="169"/>
      <c r="C512" s="169"/>
      <c r="D512" s="186"/>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c r="AA512" s="169"/>
      <c r="AB512" s="169"/>
      <c r="AC512" s="169"/>
      <c r="AD512" s="169"/>
      <c r="AE512" s="169"/>
      <c r="AF512" s="169"/>
      <c r="AG512" s="169"/>
      <c r="AH512" s="169"/>
      <c r="AI512" s="169"/>
      <c r="AJ512" s="169"/>
      <c r="AK512" s="169"/>
      <c r="AL512" s="169"/>
      <c r="AM512" s="169"/>
      <c r="AN512" s="169"/>
      <c r="AO512" s="169"/>
    </row>
    <row r="513" spans="1:41" ht="12.75" customHeight="1" x14ac:dyDescent="0.2">
      <c r="A513" s="169"/>
      <c r="B513" s="169"/>
      <c r="C513" s="169"/>
      <c r="D513" s="186"/>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c r="AA513" s="169"/>
      <c r="AB513" s="169"/>
      <c r="AC513" s="169"/>
      <c r="AD513" s="169"/>
      <c r="AE513" s="169"/>
      <c r="AF513" s="169"/>
      <c r="AG513" s="169"/>
      <c r="AH513" s="169"/>
      <c r="AI513" s="169"/>
      <c r="AJ513" s="169"/>
      <c r="AK513" s="169"/>
      <c r="AL513" s="169"/>
      <c r="AM513" s="169"/>
      <c r="AN513" s="169"/>
      <c r="AO513" s="169"/>
    </row>
    <row r="514" spans="1:41" ht="12.75" customHeight="1" x14ac:dyDescent="0.2">
      <c r="A514" s="169"/>
      <c r="B514" s="169"/>
      <c r="C514" s="169"/>
      <c r="D514" s="186"/>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c r="AA514" s="169"/>
      <c r="AB514" s="169"/>
      <c r="AC514" s="169"/>
      <c r="AD514" s="169"/>
      <c r="AE514" s="169"/>
      <c r="AF514" s="169"/>
      <c r="AG514" s="169"/>
      <c r="AH514" s="169"/>
      <c r="AI514" s="169"/>
      <c r="AJ514" s="169"/>
      <c r="AK514" s="169"/>
      <c r="AL514" s="169"/>
      <c r="AM514" s="169"/>
      <c r="AN514" s="169"/>
      <c r="AO514" s="169"/>
    </row>
    <row r="515" spans="1:41" ht="12.75" customHeight="1" x14ac:dyDescent="0.2">
      <c r="A515" s="169"/>
      <c r="B515" s="169"/>
      <c r="C515" s="169"/>
      <c r="D515" s="186"/>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c r="AA515" s="169"/>
      <c r="AB515" s="169"/>
      <c r="AC515" s="169"/>
      <c r="AD515" s="169"/>
      <c r="AE515" s="169"/>
      <c r="AF515" s="169"/>
      <c r="AG515" s="169"/>
      <c r="AH515" s="169"/>
      <c r="AI515" s="169"/>
      <c r="AJ515" s="169"/>
      <c r="AK515" s="169"/>
      <c r="AL515" s="169"/>
      <c r="AM515" s="169"/>
      <c r="AN515" s="169"/>
      <c r="AO515" s="169"/>
    </row>
    <row r="516" spans="1:41" ht="12.75" customHeight="1" x14ac:dyDescent="0.2">
      <c r="A516" s="169"/>
      <c r="B516" s="169"/>
      <c r="C516" s="169"/>
      <c r="D516" s="186"/>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c r="AA516" s="169"/>
      <c r="AB516" s="169"/>
      <c r="AC516" s="169"/>
      <c r="AD516" s="169"/>
      <c r="AE516" s="169"/>
      <c r="AF516" s="169"/>
      <c r="AG516" s="169"/>
      <c r="AH516" s="169"/>
      <c r="AI516" s="169"/>
      <c r="AJ516" s="169"/>
      <c r="AK516" s="169"/>
      <c r="AL516" s="169"/>
      <c r="AM516" s="169"/>
      <c r="AN516" s="169"/>
      <c r="AO516" s="169"/>
    </row>
    <row r="517" spans="1:41" ht="12.75" customHeight="1" x14ac:dyDescent="0.2">
      <c r="A517" s="169"/>
      <c r="B517" s="169"/>
      <c r="C517" s="169"/>
      <c r="D517" s="186"/>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c r="AA517" s="169"/>
      <c r="AB517" s="169"/>
      <c r="AC517" s="169"/>
      <c r="AD517" s="169"/>
      <c r="AE517" s="169"/>
      <c r="AF517" s="169"/>
      <c r="AG517" s="169"/>
      <c r="AH517" s="169"/>
      <c r="AI517" s="169"/>
      <c r="AJ517" s="169"/>
      <c r="AK517" s="169"/>
      <c r="AL517" s="169"/>
      <c r="AM517" s="169"/>
      <c r="AN517" s="169"/>
      <c r="AO517" s="169"/>
    </row>
    <row r="518" spans="1:41" ht="12.75" customHeight="1" x14ac:dyDescent="0.2">
      <c r="A518" s="169"/>
      <c r="B518" s="169"/>
      <c r="C518" s="169"/>
      <c r="D518" s="186"/>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c r="AA518" s="169"/>
      <c r="AB518" s="169"/>
      <c r="AC518" s="169"/>
      <c r="AD518" s="169"/>
      <c r="AE518" s="169"/>
      <c r="AF518" s="169"/>
      <c r="AG518" s="169"/>
      <c r="AH518" s="169"/>
      <c r="AI518" s="169"/>
      <c r="AJ518" s="169"/>
      <c r="AK518" s="169"/>
      <c r="AL518" s="169"/>
      <c r="AM518" s="169"/>
      <c r="AN518" s="169"/>
      <c r="AO518" s="169"/>
    </row>
    <row r="519" spans="1:41" ht="12.75" customHeight="1" x14ac:dyDescent="0.2">
      <c r="A519" s="169"/>
      <c r="B519" s="169"/>
      <c r="C519" s="169"/>
      <c r="D519" s="186"/>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c r="AA519" s="169"/>
      <c r="AB519" s="169"/>
      <c r="AC519" s="169"/>
      <c r="AD519" s="169"/>
      <c r="AE519" s="169"/>
      <c r="AF519" s="169"/>
      <c r="AG519" s="169"/>
      <c r="AH519" s="169"/>
      <c r="AI519" s="169"/>
      <c r="AJ519" s="169"/>
      <c r="AK519" s="169"/>
      <c r="AL519" s="169"/>
      <c r="AM519" s="169"/>
      <c r="AN519" s="169"/>
      <c r="AO519" s="169"/>
    </row>
    <row r="520" spans="1:41" ht="12.75" customHeight="1" x14ac:dyDescent="0.2">
      <c r="A520" s="169"/>
      <c r="B520" s="169"/>
      <c r="C520" s="169"/>
      <c r="D520" s="186"/>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c r="AA520" s="169"/>
      <c r="AB520" s="169"/>
      <c r="AC520" s="169"/>
      <c r="AD520" s="169"/>
      <c r="AE520" s="169"/>
      <c r="AF520" s="169"/>
      <c r="AG520" s="169"/>
      <c r="AH520" s="169"/>
      <c r="AI520" s="169"/>
      <c r="AJ520" s="169"/>
      <c r="AK520" s="169"/>
      <c r="AL520" s="169"/>
      <c r="AM520" s="169"/>
      <c r="AN520" s="169"/>
      <c r="AO520" s="169"/>
    </row>
    <row r="521" spans="1:41" ht="12.75" customHeight="1" x14ac:dyDescent="0.2">
      <c r="A521" s="169"/>
      <c r="B521" s="169"/>
      <c r="C521" s="169"/>
      <c r="D521" s="186"/>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c r="AA521" s="169"/>
      <c r="AB521" s="169"/>
      <c r="AC521" s="169"/>
      <c r="AD521" s="169"/>
      <c r="AE521" s="169"/>
      <c r="AF521" s="169"/>
      <c r="AG521" s="169"/>
      <c r="AH521" s="169"/>
      <c r="AI521" s="169"/>
      <c r="AJ521" s="169"/>
      <c r="AK521" s="169"/>
      <c r="AL521" s="169"/>
      <c r="AM521" s="169"/>
      <c r="AN521" s="169"/>
      <c r="AO521" s="169"/>
    </row>
    <row r="522" spans="1:41" ht="12.75" customHeight="1" x14ac:dyDescent="0.2">
      <c r="A522" s="169"/>
      <c r="B522" s="169"/>
      <c r="C522" s="169"/>
      <c r="D522" s="186"/>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c r="AA522" s="169"/>
      <c r="AB522" s="169"/>
      <c r="AC522" s="169"/>
      <c r="AD522" s="169"/>
      <c r="AE522" s="169"/>
      <c r="AF522" s="169"/>
      <c r="AG522" s="169"/>
      <c r="AH522" s="169"/>
      <c r="AI522" s="169"/>
      <c r="AJ522" s="169"/>
      <c r="AK522" s="169"/>
      <c r="AL522" s="169"/>
      <c r="AM522" s="169"/>
      <c r="AN522" s="169"/>
      <c r="AO522" s="169"/>
    </row>
    <row r="523" spans="1:41" ht="12.75" customHeight="1" x14ac:dyDescent="0.2">
      <c r="A523" s="169"/>
      <c r="B523" s="169"/>
      <c r="C523" s="169"/>
      <c r="D523" s="186"/>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c r="AA523" s="169"/>
      <c r="AB523" s="169"/>
      <c r="AC523" s="169"/>
      <c r="AD523" s="169"/>
      <c r="AE523" s="169"/>
      <c r="AF523" s="169"/>
      <c r="AG523" s="169"/>
      <c r="AH523" s="169"/>
      <c r="AI523" s="169"/>
      <c r="AJ523" s="169"/>
      <c r="AK523" s="169"/>
      <c r="AL523" s="169"/>
      <c r="AM523" s="169"/>
      <c r="AN523" s="169"/>
      <c r="AO523" s="169"/>
    </row>
    <row r="524" spans="1:41" ht="12.75" customHeight="1" x14ac:dyDescent="0.2">
      <c r="A524" s="169"/>
      <c r="B524" s="169"/>
      <c r="C524" s="169"/>
      <c r="D524" s="186"/>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c r="AA524" s="169"/>
      <c r="AB524" s="169"/>
      <c r="AC524" s="169"/>
      <c r="AD524" s="169"/>
      <c r="AE524" s="169"/>
      <c r="AF524" s="169"/>
      <c r="AG524" s="169"/>
      <c r="AH524" s="169"/>
      <c r="AI524" s="169"/>
      <c r="AJ524" s="169"/>
      <c r="AK524" s="169"/>
      <c r="AL524" s="169"/>
      <c r="AM524" s="169"/>
      <c r="AN524" s="169"/>
      <c r="AO524" s="169"/>
    </row>
    <row r="525" spans="1:41" ht="12.75" customHeight="1" x14ac:dyDescent="0.2">
      <c r="A525" s="169"/>
      <c r="B525" s="169"/>
      <c r="C525" s="169"/>
      <c r="D525" s="186"/>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c r="AA525" s="169"/>
      <c r="AB525" s="169"/>
      <c r="AC525" s="169"/>
      <c r="AD525" s="169"/>
      <c r="AE525" s="169"/>
      <c r="AF525" s="169"/>
      <c r="AG525" s="169"/>
      <c r="AH525" s="169"/>
      <c r="AI525" s="169"/>
      <c r="AJ525" s="169"/>
      <c r="AK525" s="169"/>
      <c r="AL525" s="169"/>
      <c r="AM525" s="169"/>
      <c r="AN525" s="169"/>
      <c r="AO525" s="169"/>
    </row>
    <row r="526" spans="1:41" ht="12.75" customHeight="1" x14ac:dyDescent="0.2">
      <c r="A526" s="169"/>
      <c r="B526" s="169"/>
      <c r="C526" s="169"/>
      <c r="D526" s="186"/>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c r="AA526" s="169"/>
      <c r="AB526" s="169"/>
      <c r="AC526" s="169"/>
      <c r="AD526" s="169"/>
      <c r="AE526" s="169"/>
      <c r="AF526" s="169"/>
      <c r="AG526" s="169"/>
      <c r="AH526" s="169"/>
      <c r="AI526" s="169"/>
      <c r="AJ526" s="169"/>
      <c r="AK526" s="169"/>
      <c r="AL526" s="169"/>
      <c r="AM526" s="169"/>
      <c r="AN526" s="169"/>
      <c r="AO526" s="169"/>
    </row>
    <row r="527" spans="1:41" ht="12.75" customHeight="1" x14ac:dyDescent="0.2">
      <c r="A527" s="169"/>
      <c r="B527" s="169"/>
      <c r="C527" s="169"/>
      <c r="D527" s="186"/>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c r="AA527" s="169"/>
      <c r="AB527" s="169"/>
      <c r="AC527" s="169"/>
      <c r="AD527" s="169"/>
      <c r="AE527" s="169"/>
      <c r="AF527" s="169"/>
      <c r="AG527" s="169"/>
      <c r="AH527" s="169"/>
      <c r="AI527" s="169"/>
      <c r="AJ527" s="169"/>
      <c r="AK527" s="169"/>
      <c r="AL527" s="169"/>
      <c r="AM527" s="169"/>
      <c r="AN527" s="169"/>
      <c r="AO527" s="169"/>
    </row>
    <row r="528" spans="1:41" ht="12.75" customHeight="1" x14ac:dyDescent="0.2">
      <c r="A528" s="169"/>
      <c r="B528" s="169"/>
      <c r="C528" s="169"/>
      <c r="D528" s="186"/>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c r="AA528" s="169"/>
      <c r="AB528" s="169"/>
      <c r="AC528" s="169"/>
      <c r="AD528" s="169"/>
      <c r="AE528" s="169"/>
      <c r="AF528" s="169"/>
      <c r="AG528" s="169"/>
      <c r="AH528" s="169"/>
      <c r="AI528" s="169"/>
      <c r="AJ528" s="169"/>
      <c r="AK528" s="169"/>
      <c r="AL528" s="169"/>
      <c r="AM528" s="169"/>
      <c r="AN528" s="169"/>
      <c r="AO528" s="169"/>
    </row>
    <row r="529" spans="1:41" ht="12.75" customHeight="1" x14ac:dyDescent="0.2">
      <c r="A529" s="169"/>
      <c r="B529" s="169"/>
      <c r="C529" s="169"/>
      <c r="D529" s="186"/>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c r="AA529" s="169"/>
      <c r="AB529" s="169"/>
      <c r="AC529" s="169"/>
      <c r="AD529" s="169"/>
      <c r="AE529" s="169"/>
      <c r="AF529" s="169"/>
      <c r="AG529" s="169"/>
      <c r="AH529" s="169"/>
      <c r="AI529" s="169"/>
      <c r="AJ529" s="169"/>
      <c r="AK529" s="169"/>
      <c r="AL529" s="169"/>
      <c r="AM529" s="169"/>
      <c r="AN529" s="169"/>
      <c r="AO529" s="169"/>
    </row>
    <row r="530" spans="1:41" ht="12.75" customHeight="1" x14ac:dyDescent="0.2">
      <c r="A530" s="169"/>
      <c r="B530" s="169"/>
      <c r="C530" s="169"/>
      <c r="D530" s="186"/>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c r="AA530" s="169"/>
      <c r="AB530" s="169"/>
      <c r="AC530" s="169"/>
      <c r="AD530" s="169"/>
      <c r="AE530" s="169"/>
      <c r="AF530" s="169"/>
      <c r="AG530" s="169"/>
      <c r="AH530" s="169"/>
      <c r="AI530" s="169"/>
      <c r="AJ530" s="169"/>
      <c r="AK530" s="169"/>
      <c r="AL530" s="169"/>
      <c r="AM530" s="169"/>
      <c r="AN530" s="169"/>
      <c r="AO530" s="169"/>
    </row>
    <row r="531" spans="1:41" ht="12.75" customHeight="1" x14ac:dyDescent="0.2">
      <c r="A531" s="169"/>
      <c r="B531" s="169"/>
      <c r="C531" s="169"/>
      <c r="D531" s="186"/>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c r="AA531" s="169"/>
      <c r="AB531" s="169"/>
      <c r="AC531" s="169"/>
      <c r="AD531" s="169"/>
      <c r="AE531" s="169"/>
      <c r="AF531" s="169"/>
      <c r="AG531" s="169"/>
      <c r="AH531" s="169"/>
      <c r="AI531" s="169"/>
      <c r="AJ531" s="169"/>
      <c r="AK531" s="169"/>
      <c r="AL531" s="169"/>
      <c r="AM531" s="169"/>
      <c r="AN531" s="169"/>
      <c r="AO531" s="169"/>
    </row>
    <row r="532" spans="1:41" ht="12.75" customHeight="1" x14ac:dyDescent="0.2">
      <c r="A532" s="169"/>
      <c r="B532" s="169"/>
      <c r="C532" s="169"/>
      <c r="D532" s="186"/>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c r="AA532" s="169"/>
      <c r="AB532" s="169"/>
      <c r="AC532" s="169"/>
      <c r="AD532" s="169"/>
      <c r="AE532" s="169"/>
      <c r="AF532" s="169"/>
      <c r="AG532" s="169"/>
      <c r="AH532" s="169"/>
      <c r="AI532" s="169"/>
      <c r="AJ532" s="169"/>
      <c r="AK532" s="169"/>
      <c r="AL532" s="169"/>
      <c r="AM532" s="169"/>
      <c r="AN532" s="169"/>
      <c r="AO532" s="169"/>
    </row>
    <row r="533" spans="1:41" ht="12.75" customHeight="1" x14ac:dyDescent="0.2">
      <c r="A533" s="169"/>
      <c r="B533" s="169"/>
      <c r="C533" s="169"/>
      <c r="D533" s="186"/>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row>
    <row r="534" spans="1:41" ht="12.75" customHeight="1" x14ac:dyDescent="0.2">
      <c r="A534" s="169"/>
      <c r="B534" s="169"/>
      <c r="C534" s="169"/>
      <c r="D534" s="186"/>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c r="AA534" s="169"/>
      <c r="AB534" s="169"/>
      <c r="AC534" s="169"/>
      <c r="AD534" s="169"/>
      <c r="AE534" s="169"/>
      <c r="AF534" s="169"/>
      <c r="AG534" s="169"/>
      <c r="AH534" s="169"/>
      <c r="AI534" s="169"/>
      <c r="AJ534" s="169"/>
      <c r="AK534" s="169"/>
      <c r="AL534" s="169"/>
      <c r="AM534" s="169"/>
      <c r="AN534" s="169"/>
      <c r="AO534" s="169"/>
    </row>
    <row r="535" spans="1:41" ht="12.75" customHeight="1" x14ac:dyDescent="0.2">
      <c r="A535" s="169"/>
      <c r="B535" s="169"/>
      <c r="C535" s="169"/>
      <c r="D535" s="186"/>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c r="AA535" s="169"/>
      <c r="AB535" s="169"/>
      <c r="AC535" s="169"/>
      <c r="AD535" s="169"/>
      <c r="AE535" s="169"/>
      <c r="AF535" s="169"/>
      <c r="AG535" s="169"/>
      <c r="AH535" s="169"/>
      <c r="AI535" s="169"/>
      <c r="AJ535" s="169"/>
      <c r="AK535" s="169"/>
      <c r="AL535" s="169"/>
      <c r="AM535" s="169"/>
      <c r="AN535" s="169"/>
      <c r="AO535" s="169"/>
    </row>
    <row r="536" spans="1:41" ht="12.75" customHeight="1" x14ac:dyDescent="0.2">
      <c r="A536" s="169"/>
      <c r="B536" s="169"/>
      <c r="C536" s="169"/>
      <c r="D536" s="186"/>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c r="AA536" s="169"/>
      <c r="AB536" s="169"/>
      <c r="AC536" s="169"/>
      <c r="AD536" s="169"/>
      <c r="AE536" s="169"/>
      <c r="AF536" s="169"/>
      <c r="AG536" s="169"/>
      <c r="AH536" s="169"/>
      <c r="AI536" s="169"/>
      <c r="AJ536" s="169"/>
      <c r="AK536" s="169"/>
      <c r="AL536" s="169"/>
      <c r="AM536" s="169"/>
      <c r="AN536" s="169"/>
      <c r="AO536" s="169"/>
    </row>
    <row r="537" spans="1:41" ht="12.75" customHeight="1" x14ac:dyDescent="0.2">
      <c r="A537" s="169"/>
      <c r="B537" s="169"/>
      <c r="C537" s="169"/>
      <c r="D537" s="186"/>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c r="AA537" s="169"/>
      <c r="AB537" s="169"/>
      <c r="AC537" s="169"/>
      <c r="AD537" s="169"/>
      <c r="AE537" s="169"/>
      <c r="AF537" s="169"/>
      <c r="AG537" s="169"/>
      <c r="AH537" s="169"/>
      <c r="AI537" s="169"/>
      <c r="AJ537" s="169"/>
      <c r="AK537" s="169"/>
      <c r="AL537" s="169"/>
      <c r="AM537" s="169"/>
      <c r="AN537" s="169"/>
      <c r="AO537" s="169"/>
    </row>
    <row r="538" spans="1:41" ht="12.75" customHeight="1" x14ac:dyDescent="0.2">
      <c r="A538" s="169"/>
      <c r="B538" s="169"/>
      <c r="C538" s="169"/>
      <c r="D538" s="186"/>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c r="AA538" s="169"/>
      <c r="AB538" s="169"/>
      <c r="AC538" s="169"/>
      <c r="AD538" s="169"/>
      <c r="AE538" s="169"/>
      <c r="AF538" s="169"/>
      <c r="AG538" s="169"/>
      <c r="AH538" s="169"/>
      <c r="AI538" s="169"/>
      <c r="AJ538" s="169"/>
      <c r="AK538" s="169"/>
      <c r="AL538" s="169"/>
      <c r="AM538" s="169"/>
      <c r="AN538" s="169"/>
      <c r="AO538" s="169"/>
    </row>
    <row r="539" spans="1:41" ht="12.75" customHeight="1" x14ac:dyDescent="0.2">
      <c r="A539" s="169"/>
      <c r="B539" s="169"/>
      <c r="C539" s="169"/>
      <c r="D539" s="186"/>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c r="AA539" s="169"/>
      <c r="AB539" s="169"/>
      <c r="AC539" s="169"/>
      <c r="AD539" s="169"/>
      <c r="AE539" s="169"/>
      <c r="AF539" s="169"/>
      <c r="AG539" s="169"/>
      <c r="AH539" s="169"/>
      <c r="AI539" s="169"/>
      <c r="AJ539" s="169"/>
      <c r="AK539" s="169"/>
      <c r="AL539" s="169"/>
      <c r="AM539" s="169"/>
      <c r="AN539" s="169"/>
      <c r="AO539" s="169"/>
    </row>
    <row r="540" spans="1:41" ht="12.75" customHeight="1" x14ac:dyDescent="0.2">
      <c r="A540" s="169"/>
      <c r="B540" s="169"/>
      <c r="C540" s="169"/>
      <c r="D540" s="186"/>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c r="AA540" s="169"/>
      <c r="AB540" s="169"/>
      <c r="AC540" s="169"/>
      <c r="AD540" s="169"/>
      <c r="AE540" s="169"/>
      <c r="AF540" s="169"/>
      <c r="AG540" s="169"/>
      <c r="AH540" s="169"/>
      <c r="AI540" s="169"/>
      <c r="AJ540" s="169"/>
      <c r="AK540" s="169"/>
      <c r="AL540" s="169"/>
      <c r="AM540" s="169"/>
      <c r="AN540" s="169"/>
      <c r="AO540" s="169"/>
    </row>
    <row r="541" spans="1:41" ht="12.75" customHeight="1" x14ac:dyDescent="0.2">
      <c r="A541" s="169"/>
      <c r="B541" s="169"/>
      <c r="C541" s="169"/>
      <c r="D541" s="186"/>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row>
    <row r="542" spans="1:41" ht="12.75" customHeight="1" x14ac:dyDescent="0.2">
      <c r="A542" s="169"/>
      <c r="B542" s="169"/>
      <c r="C542" s="169"/>
      <c r="D542" s="186"/>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c r="AA542" s="169"/>
      <c r="AB542" s="169"/>
      <c r="AC542" s="169"/>
      <c r="AD542" s="169"/>
      <c r="AE542" s="169"/>
      <c r="AF542" s="169"/>
      <c r="AG542" s="169"/>
      <c r="AH542" s="169"/>
      <c r="AI542" s="169"/>
      <c r="AJ542" s="169"/>
      <c r="AK542" s="169"/>
      <c r="AL542" s="169"/>
      <c r="AM542" s="169"/>
      <c r="AN542" s="169"/>
      <c r="AO542" s="169"/>
    </row>
    <row r="543" spans="1:41" ht="12.75" customHeight="1" x14ac:dyDescent="0.2">
      <c r="A543" s="169"/>
      <c r="B543" s="169"/>
      <c r="C543" s="169"/>
      <c r="D543" s="186"/>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c r="AA543" s="169"/>
      <c r="AB543" s="169"/>
      <c r="AC543" s="169"/>
      <c r="AD543" s="169"/>
      <c r="AE543" s="169"/>
      <c r="AF543" s="169"/>
      <c r="AG543" s="169"/>
      <c r="AH543" s="169"/>
      <c r="AI543" s="169"/>
      <c r="AJ543" s="169"/>
      <c r="AK543" s="169"/>
      <c r="AL543" s="169"/>
      <c r="AM543" s="169"/>
      <c r="AN543" s="169"/>
      <c r="AO543" s="169"/>
    </row>
    <row r="544" spans="1:41" ht="12.75" customHeight="1" x14ac:dyDescent="0.2">
      <c r="A544" s="169"/>
      <c r="B544" s="169"/>
      <c r="C544" s="169"/>
      <c r="D544" s="186"/>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c r="AA544" s="169"/>
      <c r="AB544" s="169"/>
      <c r="AC544" s="169"/>
      <c r="AD544" s="169"/>
      <c r="AE544" s="169"/>
      <c r="AF544" s="169"/>
      <c r="AG544" s="169"/>
      <c r="AH544" s="169"/>
      <c r="AI544" s="169"/>
      <c r="AJ544" s="169"/>
      <c r="AK544" s="169"/>
      <c r="AL544" s="169"/>
      <c r="AM544" s="169"/>
      <c r="AN544" s="169"/>
      <c r="AO544" s="169"/>
    </row>
    <row r="545" spans="1:41" ht="12.75" customHeight="1" x14ac:dyDescent="0.2">
      <c r="A545" s="169"/>
      <c r="B545" s="169"/>
      <c r="C545" s="169"/>
      <c r="D545" s="186"/>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c r="AA545" s="169"/>
      <c r="AB545" s="169"/>
      <c r="AC545" s="169"/>
      <c r="AD545" s="169"/>
      <c r="AE545" s="169"/>
      <c r="AF545" s="169"/>
      <c r="AG545" s="169"/>
      <c r="AH545" s="169"/>
      <c r="AI545" s="169"/>
      <c r="AJ545" s="169"/>
      <c r="AK545" s="169"/>
      <c r="AL545" s="169"/>
      <c r="AM545" s="169"/>
      <c r="AN545" s="169"/>
      <c r="AO545" s="169"/>
    </row>
    <row r="546" spans="1:41" ht="12.75" customHeight="1" x14ac:dyDescent="0.2">
      <c r="A546" s="169"/>
      <c r="B546" s="169"/>
      <c r="C546" s="169"/>
      <c r="D546" s="186"/>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c r="AA546" s="169"/>
      <c r="AB546" s="169"/>
      <c r="AC546" s="169"/>
      <c r="AD546" s="169"/>
      <c r="AE546" s="169"/>
      <c r="AF546" s="169"/>
      <c r="AG546" s="169"/>
      <c r="AH546" s="169"/>
      <c r="AI546" s="169"/>
      <c r="AJ546" s="169"/>
      <c r="AK546" s="169"/>
      <c r="AL546" s="169"/>
      <c r="AM546" s="169"/>
      <c r="AN546" s="169"/>
      <c r="AO546" s="169"/>
    </row>
    <row r="547" spans="1:41" ht="12.75" customHeight="1" x14ac:dyDescent="0.2">
      <c r="A547" s="169"/>
      <c r="B547" s="169"/>
      <c r="C547" s="169"/>
      <c r="D547" s="186"/>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c r="AA547" s="169"/>
      <c r="AB547" s="169"/>
      <c r="AC547" s="169"/>
      <c r="AD547" s="169"/>
      <c r="AE547" s="169"/>
      <c r="AF547" s="169"/>
      <c r="AG547" s="169"/>
      <c r="AH547" s="169"/>
      <c r="AI547" s="169"/>
      <c r="AJ547" s="169"/>
      <c r="AK547" s="169"/>
      <c r="AL547" s="169"/>
      <c r="AM547" s="169"/>
      <c r="AN547" s="169"/>
      <c r="AO547" s="169"/>
    </row>
    <row r="548" spans="1:41" ht="12.75" customHeight="1" x14ac:dyDescent="0.2">
      <c r="A548" s="169"/>
      <c r="B548" s="169"/>
      <c r="C548" s="169"/>
      <c r="D548" s="186"/>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c r="AA548" s="169"/>
      <c r="AB548" s="169"/>
      <c r="AC548" s="169"/>
      <c r="AD548" s="169"/>
      <c r="AE548" s="169"/>
      <c r="AF548" s="169"/>
      <c r="AG548" s="169"/>
      <c r="AH548" s="169"/>
      <c r="AI548" s="169"/>
      <c r="AJ548" s="169"/>
      <c r="AK548" s="169"/>
      <c r="AL548" s="169"/>
      <c r="AM548" s="169"/>
      <c r="AN548" s="169"/>
      <c r="AO548" s="169"/>
    </row>
    <row r="549" spans="1:41" ht="12.75" customHeight="1" x14ac:dyDescent="0.2">
      <c r="A549" s="169"/>
      <c r="B549" s="169"/>
      <c r="C549" s="169"/>
      <c r="D549" s="186"/>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c r="AA549" s="169"/>
      <c r="AB549" s="169"/>
      <c r="AC549" s="169"/>
      <c r="AD549" s="169"/>
      <c r="AE549" s="169"/>
      <c r="AF549" s="169"/>
      <c r="AG549" s="169"/>
      <c r="AH549" s="169"/>
      <c r="AI549" s="169"/>
      <c r="AJ549" s="169"/>
      <c r="AK549" s="169"/>
      <c r="AL549" s="169"/>
      <c r="AM549" s="169"/>
      <c r="AN549" s="169"/>
      <c r="AO549" s="169"/>
    </row>
    <row r="550" spans="1:41" ht="12.75" customHeight="1" x14ac:dyDescent="0.2">
      <c r="A550" s="169"/>
      <c r="B550" s="169"/>
      <c r="C550" s="169"/>
      <c r="D550" s="186"/>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c r="AA550" s="169"/>
      <c r="AB550" s="169"/>
      <c r="AC550" s="169"/>
      <c r="AD550" s="169"/>
      <c r="AE550" s="169"/>
      <c r="AF550" s="169"/>
      <c r="AG550" s="169"/>
      <c r="AH550" s="169"/>
      <c r="AI550" s="169"/>
      <c r="AJ550" s="169"/>
      <c r="AK550" s="169"/>
      <c r="AL550" s="169"/>
      <c r="AM550" s="169"/>
      <c r="AN550" s="169"/>
      <c r="AO550" s="169"/>
    </row>
    <row r="551" spans="1:41" ht="12.75" customHeight="1" x14ac:dyDescent="0.2">
      <c r="A551" s="169"/>
      <c r="B551" s="169"/>
      <c r="C551" s="169"/>
      <c r="D551" s="186"/>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c r="AA551" s="169"/>
      <c r="AB551" s="169"/>
      <c r="AC551" s="169"/>
      <c r="AD551" s="169"/>
      <c r="AE551" s="169"/>
      <c r="AF551" s="169"/>
      <c r="AG551" s="169"/>
      <c r="AH551" s="169"/>
      <c r="AI551" s="169"/>
      <c r="AJ551" s="169"/>
      <c r="AK551" s="169"/>
      <c r="AL551" s="169"/>
      <c r="AM551" s="169"/>
      <c r="AN551" s="169"/>
      <c r="AO551" s="169"/>
    </row>
    <row r="552" spans="1:41" ht="12.75" customHeight="1" x14ac:dyDescent="0.2">
      <c r="A552" s="169"/>
      <c r="B552" s="169"/>
      <c r="C552" s="169"/>
      <c r="D552" s="186"/>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c r="AA552" s="169"/>
      <c r="AB552" s="169"/>
      <c r="AC552" s="169"/>
      <c r="AD552" s="169"/>
      <c r="AE552" s="169"/>
      <c r="AF552" s="169"/>
      <c r="AG552" s="169"/>
      <c r="AH552" s="169"/>
      <c r="AI552" s="169"/>
      <c r="AJ552" s="169"/>
      <c r="AK552" s="169"/>
      <c r="AL552" s="169"/>
      <c r="AM552" s="169"/>
      <c r="AN552" s="169"/>
      <c r="AO552" s="169"/>
    </row>
    <row r="553" spans="1:41" ht="12.75" customHeight="1" x14ac:dyDescent="0.2">
      <c r="A553" s="169"/>
      <c r="B553" s="169"/>
      <c r="C553" s="169"/>
      <c r="D553" s="186"/>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c r="AA553" s="169"/>
      <c r="AB553" s="169"/>
      <c r="AC553" s="169"/>
      <c r="AD553" s="169"/>
      <c r="AE553" s="169"/>
      <c r="AF553" s="169"/>
      <c r="AG553" s="169"/>
      <c r="AH553" s="169"/>
      <c r="AI553" s="169"/>
      <c r="AJ553" s="169"/>
      <c r="AK553" s="169"/>
      <c r="AL553" s="169"/>
      <c r="AM553" s="169"/>
      <c r="AN553" s="169"/>
      <c r="AO553" s="169"/>
    </row>
    <row r="554" spans="1:41" ht="12.75" customHeight="1" x14ac:dyDescent="0.2">
      <c r="A554" s="169"/>
      <c r="B554" s="169"/>
      <c r="C554" s="169"/>
      <c r="D554" s="186"/>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c r="AA554" s="169"/>
      <c r="AB554" s="169"/>
      <c r="AC554" s="169"/>
      <c r="AD554" s="169"/>
      <c r="AE554" s="169"/>
      <c r="AF554" s="169"/>
      <c r="AG554" s="169"/>
      <c r="AH554" s="169"/>
      <c r="AI554" s="169"/>
      <c r="AJ554" s="169"/>
      <c r="AK554" s="169"/>
      <c r="AL554" s="169"/>
      <c r="AM554" s="169"/>
      <c r="AN554" s="169"/>
      <c r="AO554" s="169"/>
    </row>
    <row r="555" spans="1:41" ht="12.75" customHeight="1" x14ac:dyDescent="0.2">
      <c r="A555" s="169"/>
      <c r="B555" s="169"/>
      <c r="C555" s="169"/>
      <c r="D555" s="186"/>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c r="AA555" s="169"/>
      <c r="AB555" s="169"/>
      <c r="AC555" s="169"/>
      <c r="AD555" s="169"/>
      <c r="AE555" s="169"/>
      <c r="AF555" s="169"/>
      <c r="AG555" s="169"/>
      <c r="AH555" s="169"/>
      <c r="AI555" s="169"/>
      <c r="AJ555" s="169"/>
      <c r="AK555" s="169"/>
      <c r="AL555" s="169"/>
      <c r="AM555" s="169"/>
      <c r="AN555" s="169"/>
      <c r="AO555" s="169"/>
    </row>
    <row r="556" spans="1:41" ht="12.75" customHeight="1" x14ac:dyDescent="0.2">
      <c r="A556" s="169"/>
      <c r="B556" s="169"/>
      <c r="C556" s="169"/>
      <c r="D556" s="186"/>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c r="AA556" s="169"/>
      <c r="AB556" s="169"/>
      <c r="AC556" s="169"/>
      <c r="AD556" s="169"/>
      <c r="AE556" s="169"/>
      <c r="AF556" s="169"/>
      <c r="AG556" s="169"/>
      <c r="AH556" s="169"/>
      <c r="AI556" s="169"/>
      <c r="AJ556" s="169"/>
      <c r="AK556" s="169"/>
      <c r="AL556" s="169"/>
      <c r="AM556" s="169"/>
      <c r="AN556" s="169"/>
      <c r="AO556" s="169"/>
    </row>
    <row r="557" spans="1:41" ht="12.75" customHeight="1" x14ac:dyDescent="0.2">
      <c r="A557" s="169"/>
      <c r="B557" s="169"/>
      <c r="C557" s="169"/>
      <c r="D557" s="186"/>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c r="AA557" s="169"/>
      <c r="AB557" s="169"/>
      <c r="AC557" s="169"/>
      <c r="AD557" s="169"/>
      <c r="AE557" s="169"/>
      <c r="AF557" s="169"/>
      <c r="AG557" s="169"/>
      <c r="AH557" s="169"/>
      <c r="AI557" s="169"/>
      <c r="AJ557" s="169"/>
      <c r="AK557" s="169"/>
      <c r="AL557" s="169"/>
      <c r="AM557" s="169"/>
      <c r="AN557" s="169"/>
      <c r="AO557" s="169"/>
    </row>
    <row r="558" spans="1:41" ht="12.75" customHeight="1" x14ac:dyDescent="0.2">
      <c r="A558" s="169"/>
      <c r="B558" s="169"/>
      <c r="C558" s="169"/>
      <c r="D558" s="186"/>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c r="AA558" s="169"/>
      <c r="AB558" s="169"/>
      <c r="AC558" s="169"/>
      <c r="AD558" s="169"/>
      <c r="AE558" s="169"/>
      <c r="AF558" s="169"/>
      <c r="AG558" s="169"/>
      <c r="AH558" s="169"/>
      <c r="AI558" s="169"/>
      <c r="AJ558" s="169"/>
      <c r="AK558" s="169"/>
      <c r="AL558" s="169"/>
      <c r="AM558" s="169"/>
      <c r="AN558" s="169"/>
      <c r="AO558" s="169"/>
    </row>
    <row r="559" spans="1:41" ht="12.75" customHeight="1" x14ac:dyDescent="0.2">
      <c r="A559" s="169"/>
      <c r="B559" s="169"/>
      <c r="C559" s="169"/>
      <c r="D559" s="186"/>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c r="AA559" s="169"/>
      <c r="AB559" s="169"/>
      <c r="AC559" s="169"/>
      <c r="AD559" s="169"/>
      <c r="AE559" s="169"/>
      <c r="AF559" s="169"/>
      <c r="AG559" s="169"/>
      <c r="AH559" s="169"/>
      <c r="AI559" s="169"/>
      <c r="AJ559" s="169"/>
      <c r="AK559" s="169"/>
      <c r="AL559" s="169"/>
      <c r="AM559" s="169"/>
      <c r="AN559" s="169"/>
      <c r="AO559" s="169"/>
    </row>
    <row r="560" spans="1:41" ht="12.75" customHeight="1" x14ac:dyDescent="0.2">
      <c r="A560" s="169"/>
      <c r="B560" s="169"/>
      <c r="C560" s="169"/>
      <c r="D560" s="186"/>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c r="AA560" s="169"/>
      <c r="AB560" s="169"/>
      <c r="AC560" s="169"/>
      <c r="AD560" s="169"/>
      <c r="AE560" s="169"/>
      <c r="AF560" s="169"/>
      <c r="AG560" s="169"/>
      <c r="AH560" s="169"/>
      <c r="AI560" s="169"/>
      <c r="AJ560" s="169"/>
      <c r="AK560" s="169"/>
      <c r="AL560" s="169"/>
      <c r="AM560" s="169"/>
      <c r="AN560" s="169"/>
      <c r="AO560" s="169"/>
    </row>
    <row r="561" spans="1:41" ht="12.75" customHeight="1" x14ac:dyDescent="0.2">
      <c r="A561" s="169"/>
      <c r="B561" s="169"/>
      <c r="C561" s="169"/>
      <c r="D561" s="186"/>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c r="AA561" s="169"/>
      <c r="AB561" s="169"/>
      <c r="AC561" s="169"/>
      <c r="AD561" s="169"/>
      <c r="AE561" s="169"/>
      <c r="AF561" s="169"/>
      <c r="AG561" s="169"/>
      <c r="AH561" s="169"/>
      <c r="AI561" s="169"/>
      <c r="AJ561" s="169"/>
      <c r="AK561" s="169"/>
      <c r="AL561" s="169"/>
      <c r="AM561" s="169"/>
      <c r="AN561" s="169"/>
      <c r="AO561" s="169"/>
    </row>
    <row r="562" spans="1:41" ht="12.75" customHeight="1" x14ac:dyDescent="0.2">
      <c r="A562" s="169"/>
      <c r="B562" s="169"/>
      <c r="C562" s="169"/>
      <c r="D562" s="186"/>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c r="AB562" s="169"/>
      <c r="AC562" s="169"/>
      <c r="AD562" s="169"/>
      <c r="AE562" s="169"/>
      <c r="AF562" s="169"/>
      <c r="AG562" s="169"/>
      <c r="AH562" s="169"/>
      <c r="AI562" s="169"/>
      <c r="AJ562" s="169"/>
      <c r="AK562" s="169"/>
      <c r="AL562" s="169"/>
      <c r="AM562" s="169"/>
      <c r="AN562" s="169"/>
      <c r="AO562" s="169"/>
    </row>
    <row r="563" spans="1:41" ht="12.75" customHeight="1" x14ac:dyDescent="0.2">
      <c r="A563" s="169"/>
      <c r="B563" s="169"/>
      <c r="C563" s="169"/>
      <c r="D563" s="186"/>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c r="AA563" s="169"/>
      <c r="AB563" s="169"/>
      <c r="AC563" s="169"/>
      <c r="AD563" s="169"/>
      <c r="AE563" s="169"/>
      <c r="AF563" s="169"/>
      <c r="AG563" s="169"/>
      <c r="AH563" s="169"/>
      <c r="AI563" s="169"/>
      <c r="AJ563" s="169"/>
      <c r="AK563" s="169"/>
      <c r="AL563" s="169"/>
      <c r="AM563" s="169"/>
      <c r="AN563" s="169"/>
      <c r="AO563" s="169"/>
    </row>
    <row r="564" spans="1:41" ht="12.75" customHeight="1" x14ac:dyDescent="0.2">
      <c r="A564" s="169"/>
      <c r="B564" s="169"/>
      <c r="C564" s="169"/>
      <c r="D564" s="186"/>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c r="AA564" s="169"/>
      <c r="AB564" s="169"/>
      <c r="AC564" s="169"/>
      <c r="AD564" s="169"/>
      <c r="AE564" s="169"/>
      <c r="AF564" s="169"/>
      <c r="AG564" s="169"/>
      <c r="AH564" s="169"/>
      <c r="AI564" s="169"/>
      <c r="AJ564" s="169"/>
      <c r="AK564" s="169"/>
      <c r="AL564" s="169"/>
      <c r="AM564" s="169"/>
      <c r="AN564" s="169"/>
      <c r="AO564" s="169"/>
    </row>
    <row r="565" spans="1:41" ht="12.75" customHeight="1" x14ac:dyDescent="0.2">
      <c r="A565" s="169"/>
      <c r="B565" s="169"/>
      <c r="C565" s="169"/>
      <c r="D565" s="186"/>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c r="AA565" s="169"/>
      <c r="AB565" s="169"/>
      <c r="AC565" s="169"/>
      <c r="AD565" s="169"/>
      <c r="AE565" s="169"/>
      <c r="AF565" s="169"/>
      <c r="AG565" s="169"/>
      <c r="AH565" s="169"/>
      <c r="AI565" s="169"/>
      <c r="AJ565" s="169"/>
      <c r="AK565" s="169"/>
      <c r="AL565" s="169"/>
      <c r="AM565" s="169"/>
      <c r="AN565" s="169"/>
      <c r="AO565" s="169"/>
    </row>
    <row r="566" spans="1:41" ht="12.75" customHeight="1" x14ac:dyDescent="0.2">
      <c r="A566" s="169"/>
      <c r="B566" s="169"/>
      <c r="C566" s="169"/>
      <c r="D566" s="186"/>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c r="AA566" s="169"/>
      <c r="AB566" s="169"/>
      <c r="AC566" s="169"/>
      <c r="AD566" s="169"/>
      <c r="AE566" s="169"/>
      <c r="AF566" s="169"/>
      <c r="AG566" s="169"/>
      <c r="AH566" s="169"/>
      <c r="AI566" s="169"/>
      <c r="AJ566" s="169"/>
      <c r="AK566" s="169"/>
      <c r="AL566" s="169"/>
      <c r="AM566" s="169"/>
      <c r="AN566" s="169"/>
      <c r="AO566" s="169"/>
    </row>
    <row r="567" spans="1:41" ht="12.75" customHeight="1" x14ac:dyDescent="0.2">
      <c r="A567" s="169"/>
      <c r="B567" s="169"/>
      <c r="C567" s="169"/>
      <c r="D567" s="186"/>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c r="AA567" s="169"/>
      <c r="AB567" s="169"/>
      <c r="AC567" s="169"/>
      <c r="AD567" s="169"/>
      <c r="AE567" s="169"/>
      <c r="AF567" s="169"/>
      <c r="AG567" s="169"/>
      <c r="AH567" s="169"/>
      <c r="AI567" s="169"/>
      <c r="AJ567" s="169"/>
      <c r="AK567" s="169"/>
      <c r="AL567" s="169"/>
      <c r="AM567" s="169"/>
      <c r="AN567" s="169"/>
      <c r="AO567" s="169"/>
    </row>
    <row r="568" spans="1:41" ht="12.75" customHeight="1" x14ac:dyDescent="0.2">
      <c r="A568" s="169"/>
      <c r="B568" s="169"/>
      <c r="C568" s="169"/>
      <c r="D568" s="186"/>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c r="AA568" s="169"/>
      <c r="AB568" s="169"/>
      <c r="AC568" s="169"/>
      <c r="AD568" s="169"/>
      <c r="AE568" s="169"/>
      <c r="AF568" s="169"/>
      <c r="AG568" s="169"/>
      <c r="AH568" s="169"/>
      <c r="AI568" s="169"/>
      <c r="AJ568" s="169"/>
      <c r="AK568" s="169"/>
      <c r="AL568" s="169"/>
      <c r="AM568" s="169"/>
      <c r="AN568" s="169"/>
      <c r="AO568" s="169"/>
    </row>
    <row r="569" spans="1:41" ht="12.75" customHeight="1" x14ac:dyDescent="0.2">
      <c r="A569" s="169"/>
      <c r="B569" s="169"/>
      <c r="C569" s="169"/>
      <c r="D569" s="186"/>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c r="AA569" s="169"/>
      <c r="AB569" s="169"/>
      <c r="AC569" s="169"/>
      <c r="AD569" s="169"/>
      <c r="AE569" s="169"/>
      <c r="AF569" s="169"/>
      <c r="AG569" s="169"/>
      <c r="AH569" s="169"/>
      <c r="AI569" s="169"/>
      <c r="AJ569" s="169"/>
      <c r="AK569" s="169"/>
      <c r="AL569" s="169"/>
      <c r="AM569" s="169"/>
      <c r="AN569" s="169"/>
      <c r="AO569" s="169"/>
    </row>
    <row r="570" spans="1:41" ht="12.75" customHeight="1" x14ac:dyDescent="0.2">
      <c r="A570" s="169"/>
      <c r="B570" s="169"/>
      <c r="C570" s="169"/>
      <c r="D570" s="186"/>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c r="AA570" s="169"/>
      <c r="AB570" s="169"/>
      <c r="AC570" s="169"/>
      <c r="AD570" s="169"/>
      <c r="AE570" s="169"/>
      <c r="AF570" s="169"/>
      <c r="AG570" s="169"/>
      <c r="AH570" s="169"/>
      <c r="AI570" s="169"/>
      <c r="AJ570" s="169"/>
      <c r="AK570" s="169"/>
      <c r="AL570" s="169"/>
      <c r="AM570" s="169"/>
      <c r="AN570" s="169"/>
      <c r="AO570" s="169"/>
    </row>
    <row r="571" spans="1:41" ht="12.75" customHeight="1" x14ac:dyDescent="0.2">
      <c r="A571" s="169"/>
      <c r="B571" s="169"/>
      <c r="C571" s="169"/>
      <c r="D571" s="186"/>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c r="AA571" s="169"/>
      <c r="AB571" s="169"/>
      <c r="AC571" s="169"/>
      <c r="AD571" s="169"/>
      <c r="AE571" s="169"/>
      <c r="AF571" s="169"/>
      <c r="AG571" s="169"/>
      <c r="AH571" s="169"/>
      <c r="AI571" s="169"/>
      <c r="AJ571" s="169"/>
      <c r="AK571" s="169"/>
      <c r="AL571" s="169"/>
      <c r="AM571" s="169"/>
      <c r="AN571" s="169"/>
      <c r="AO571" s="169"/>
    </row>
    <row r="572" spans="1:41" ht="12.75" customHeight="1" x14ac:dyDescent="0.2">
      <c r="A572" s="169"/>
      <c r="B572" s="169"/>
      <c r="C572" s="169"/>
      <c r="D572" s="186"/>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c r="AA572" s="169"/>
      <c r="AB572" s="169"/>
      <c r="AC572" s="169"/>
      <c r="AD572" s="169"/>
      <c r="AE572" s="169"/>
      <c r="AF572" s="169"/>
      <c r="AG572" s="169"/>
      <c r="AH572" s="169"/>
      <c r="AI572" s="169"/>
      <c r="AJ572" s="169"/>
      <c r="AK572" s="169"/>
      <c r="AL572" s="169"/>
      <c r="AM572" s="169"/>
      <c r="AN572" s="169"/>
      <c r="AO572" s="169"/>
    </row>
    <row r="573" spans="1:41" ht="12.75" customHeight="1" x14ac:dyDescent="0.2">
      <c r="A573" s="169"/>
      <c r="B573" s="169"/>
      <c r="C573" s="169"/>
      <c r="D573" s="186"/>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c r="AA573" s="169"/>
      <c r="AB573" s="169"/>
      <c r="AC573" s="169"/>
      <c r="AD573" s="169"/>
      <c r="AE573" s="169"/>
      <c r="AF573" s="169"/>
      <c r="AG573" s="169"/>
      <c r="AH573" s="169"/>
      <c r="AI573" s="169"/>
      <c r="AJ573" s="169"/>
      <c r="AK573" s="169"/>
      <c r="AL573" s="169"/>
      <c r="AM573" s="169"/>
      <c r="AN573" s="169"/>
      <c r="AO573" s="169"/>
    </row>
    <row r="574" spans="1:41" ht="12.75" customHeight="1" x14ac:dyDescent="0.2">
      <c r="A574" s="169"/>
      <c r="B574" s="169"/>
      <c r="C574" s="169"/>
      <c r="D574" s="186"/>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c r="AA574" s="169"/>
      <c r="AB574" s="169"/>
      <c r="AC574" s="169"/>
      <c r="AD574" s="169"/>
      <c r="AE574" s="169"/>
      <c r="AF574" s="169"/>
      <c r="AG574" s="169"/>
      <c r="AH574" s="169"/>
      <c r="AI574" s="169"/>
      <c r="AJ574" s="169"/>
      <c r="AK574" s="169"/>
      <c r="AL574" s="169"/>
      <c r="AM574" s="169"/>
      <c r="AN574" s="169"/>
      <c r="AO574" s="169"/>
    </row>
    <row r="575" spans="1:41" ht="12.75" customHeight="1" x14ac:dyDescent="0.2">
      <c r="A575" s="169"/>
      <c r="B575" s="169"/>
      <c r="C575" s="169"/>
      <c r="D575" s="186"/>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c r="AA575" s="169"/>
      <c r="AB575" s="169"/>
      <c r="AC575" s="169"/>
      <c r="AD575" s="169"/>
      <c r="AE575" s="169"/>
      <c r="AF575" s="169"/>
      <c r="AG575" s="169"/>
      <c r="AH575" s="169"/>
      <c r="AI575" s="169"/>
      <c r="AJ575" s="169"/>
      <c r="AK575" s="169"/>
      <c r="AL575" s="169"/>
      <c r="AM575" s="169"/>
      <c r="AN575" s="169"/>
      <c r="AO575" s="169"/>
    </row>
    <row r="576" spans="1:41" ht="12.75" customHeight="1" x14ac:dyDescent="0.2">
      <c r="A576" s="169"/>
      <c r="B576" s="169"/>
      <c r="C576" s="169"/>
      <c r="D576" s="186"/>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c r="AA576" s="169"/>
      <c r="AB576" s="169"/>
      <c r="AC576" s="169"/>
      <c r="AD576" s="169"/>
      <c r="AE576" s="169"/>
      <c r="AF576" s="169"/>
      <c r="AG576" s="169"/>
      <c r="AH576" s="169"/>
      <c r="AI576" s="169"/>
      <c r="AJ576" s="169"/>
      <c r="AK576" s="169"/>
      <c r="AL576" s="169"/>
      <c r="AM576" s="169"/>
      <c r="AN576" s="169"/>
      <c r="AO576" s="169"/>
    </row>
    <row r="577" spans="1:41" ht="12.75" customHeight="1" x14ac:dyDescent="0.2">
      <c r="A577" s="169"/>
      <c r="B577" s="169"/>
      <c r="C577" s="169"/>
      <c r="D577" s="186"/>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c r="AA577" s="169"/>
      <c r="AB577" s="169"/>
      <c r="AC577" s="169"/>
      <c r="AD577" s="169"/>
      <c r="AE577" s="169"/>
      <c r="AF577" s="169"/>
      <c r="AG577" s="169"/>
      <c r="AH577" s="169"/>
      <c r="AI577" s="169"/>
      <c r="AJ577" s="169"/>
      <c r="AK577" s="169"/>
      <c r="AL577" s="169"/>
      <c r="AM577" s="169"/>
      <c r="AN577" s="169"/>
      <c r="AO577" s="169"/>
    </row>
    <row r="578" spans="1:41" ht="12.75" customHeight="1" x14ac:dyDescent="0.2">
      <c r="A578" s="169"/>
      <c r="B578" s="169"/>
      <c r="C578" s="169"/>
      <c r="D578" s="186"/>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c r="AA578" s="169"/>
      <c r="AB578" s="169"/>
      <c r="AC578" s="169"/>
      <c r="AD578" s="169"/>
      <c r="AE578" s="169"/>
      <c r="AF578" s="169"/>
      <c r="AG578" s="169"/>
      <c r="AH578" s="169"/>
      <c r="AI578" s="169"/>
      <c r="AJ578" s="169"/>
      <c r="AK578" s="169"/>
      <c r="AL578" s="169"/>
      <c r="AM578" s="169"/>
      <c r="AN578" s="169"/>
      <c r="AO578" s="169"/>
    </row>
    <row r="579" spans="1:41" ht="12.75" customHeight="1" x14ac:dyDescent="0.2">
      <c r="A579" s="169"/>
      <c r="B579" s="169"/>
      <c r="C579" s="169"/>
      <c r="D579" s="186"/>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c r="AA579" s="169"/>
      <c r="AB579" s="169"/>
      <c r="AC579" s="169"/>
      <c r="AD579" s="169"/>
      <c r="AE579" s="169"/>
      <c r="AF579" s="169"/>
      <c r="AG579" s="169"/>
      <c r="AH579" s="169"/>
      <c r="AI579" s="169"/>
      <c r="AJ579" s="169"/>
      <c r="AK579" s="169"/>
      <c r="AL579" s="169"/>
      <c r="AM579" s="169"/>
      <c r="AN579" s="169"/>
      <c r="AO579" s="169"/>
    </row>
    <row r="580" spans="1:41" ht="12.75" customHeight="1" x14ac:dyDescent="0.2">
      <c r="A580" s="169"/>
      <c r="B580" s="169"/>
      <c r="C580" s="169"/>
      <c r="D580" s="186"/>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c r="AA580" s="169"/>
      <c r="AB580" s="169"/>
      <c r="AC580" s="169"/>
      <c r="AD580" s="169"/>
      <c r="AE580" s="169"/>
      <c r="AF580" s="169"/>
      <c r="AG580" s="169"/>
      <c r="AH580" s="169"/>
      <c r="AI580" s="169"/>
      <c r="AJ580" s="169"/>
      <c r="AK580" s="169"/>
      <c r="AL580" s="169"/>
      <c r="AM580" s="169"/>
      <c r="AN580" s="169"/>
      <c r="AO580" s="169"/>
    </row>
    <row r="581" spans="1:41" ht="12.75" customHeight="1" x14ac:dyDescent="0.2">
      <c r="A581" s="169"/>
      <c r="B581" s="169"/>
      <c r="C581" s="169"/>
      <c r="D581" s="186"/>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c r="AA581" s="169"/>
      <c r="AB581" s="169"/>
      <c r="AC581" s="169"/>
      <c r="AD581" s="169"/>
      <c r="AE581" s="169"/>
      <c r="AF581" s="169"/>
      <c r="AG581" s="169"/>
      <c r="AH581" s="169"/>
      <c r="AI581" s="169"/>
      <c r="AJ581" s="169"/>
      <c r="AK581" s="169"/>
      <c r="AL581" s="169"/>
      <c r="AM581" s="169"/>
      <c r="AN581" s="169"/>
      <c r="AO581" s="169"/>
    </row>
    <row r="582" spans="1:41" ht="12.75" customHeight="1" x14ac:dyDescent="0.2">
      <c r="A582" s="169"/>
      <c r="B582" s="169"/>
      <c r="C582" s="169"/>
      <c r="D582" s="186"/>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c r="AA582" s="169"/>
      <c r="AB582" s="169"/>
      <c r="AC582" s="169"/>
      <c r="AD582" s="169"/>
      <c r="AE582" s="169"/>
      <c r="AF582" s="169"/>
      <c r="AG582" s="169"/>
      <c r="AH582" s="169"/>
      <c r="AI582" s="169"/>
      <c r="AJ582" s="169"/>
      <c r="AK582" s="169"/>
      <c r="AL582" s="169"/>
      <c r="AM582" s="169"/>
      <c r="AN582" s="169"/>
      <c r="AO582" s="169"/>
    </row>
    <row r="583" spans="1:41" ht="12.75" customHeight="1" x14ac:dyDescent="0.2">
      <c r="A583" s="169"/>
      <c r="B583" s="169"/>
      <c r="C583" s="169"/>
      <c r="D583" s="186"/>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c r="AA583" s="169"/>
      <c r="AB583" s="169"/>
      <c r="AC583" s="169"/>
      <c r="AD583" s="169"/>
      <c r="AE583" s="169"/>
      <c r="AF583" s="169"/>
      <c r="AG583" s="169"/>
      <c r="AH583" s="169"/>
      <c r="AI583" s="169"/>
      <c r="AJ583" s="169"/>
      <c r="AK583" s="169"/>
      <c r="AL583" s="169"/>
      <c r="AM583" s="169"/>
      <c r="AN583" s="169"/>
      <c r="AO583" s="169"/>
    </row>
    <row r="584" spans="1:41" ht="12.75" customHeight="1" x14ac:dyDescent="0.2">
      <c r="A584" s="169"/>
      <c r="B584" s="169"/>
      <c r="C584" s="169"/>
      <c r="D584" s="186"/>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c r="AA584" s="169"/>
      <c r="AB584" s="169"/>
      <c r="AC584" s="169"/>
      <c r="AD584" s="169"/>
      <c r="AE584" s="169"/>
      <c r="AF584" s="169"/>
      <c r="AG584" s="169"/>
      <c r="AH584" s="169"/>
      <c r="AI584" s="169"/>
      <c r="AJ584" s="169"/>
      <c r="AK584" s="169"/>
      <c r="AL584" s="169"/>
      <c r="AM584" s="169"/>
      <c r="AN584" s="169"/>
      <c r="AO584" s="169"/>
    </row>
    <row r="585" spans="1:41" ht="12.75" customHeight="1" x14ac:dyDescent="0.2">
      <c r="A585" s="169"/>
      <c r="B585" s="169"/>
      <c r="C585" s="169"/>
      <c r="D585" s="186"/>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c r="AA585" s="169"/>
      <c r="AB585" s="169"/>
      <c r="AC585" s="169"/>
      <c r="AD585" s="169"/>
      <c r="AE585" s="169"/>
      <c r="AF585" s="169"/>
      <c r="AG585" s="169"/>
      <c r="AH585" s="169"/>
      <c r="AI585" s="169"/>
      <c r="AJ585" s="169"/>
      <c r="AK585" s="169"/>
      <c r="AL585" s="169"/>
      <c r="AM585" s="169"/>
      <c r="AN585" s="169"/>
      <c r="AO585" s="169"/>
    </row>
    <row r="586" spans="1:41" ht="12.75" customHeight="1" x14ac:dyDescent="0.2">
      <c r="A586" s="169"/>
      <c r="B586" s="169"/>
      <c r="C586" s="169"/>
      <c r="D586" s="186"/>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c r="AA586" s="169"/>
      <c r="AB586" s="169"/>
      <c r="AC586" s="169"/>
      <c r="AD586" s="169"/>
      <c r="AE586" s="169"/>
      <c r="AF586" s="169"/>
      <c r="AG586" s="169"/>
      <c r="AH586" s="169"/>
      <c r="AI586" s="169"/>
      <c r="AJ586" s="169"/>
      <c r="AK586" s="169"/>
      <c r="AL586" s="169"/>
      <c r="AM586" s="169"/>
      <c r="AN586" s="169"/>
      <c r="AO586" s="169"/>
    </row>
    <row r="587" spans="1:41" ht="12.75" customHeight="1" x14ac:dyDescent="0.2">
      <c r="A587" s="169"/>
      <c r="B587" s="169"/>
      <c r="C587" s="169"/>
      <c r="D587" s="186"/>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c r="AA587" s="169"/>
      <c r="AB587" s="169"/>
      <c r="AC587" s="169"/>
      <c r="AD587" s="169"/>
      <c r="AE587" s="169"/>
      <c r="AF587" s="169"/>
      <c r="AG587" s="169"/>
      <c r="AH587" s="169"/>
      <c r="AI587" s="169"/>
      <c r="AJ587" s="169"/>
      <c r="AK587" s="169"/>
      <c r="AL587" s="169"/>
      <c r="AM587" s="169"/>
      <c r="AN587" s="169"/>
      <c r="AO587" s="169"/>
    </row>
    <row r="588" spans="1:41" ht="12.75" customHeight="1" x14ac:dyDescent="0.2">
      <c r="A588" s="169"/>
      <c r="B588" s="169"/>
      <c r="C588" s="169"/>
      <c r="D588" s="186"/>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c r="AA588" s="169"/>
      <c r="AB588" s="169"/>
      <c r="AC588" s="169"/>
      <c r="AD588" s="169"/>
      <c r="AE588" s="169"/>
      <c r="AF588" s="169"/>
      <c r="AG588" s="169"/>
      <c r="AH588" s="169"/>
      <c r="AI588" s="169"/>
      <c r="AJ588" s="169"/>
      <c r="AK588" s="169"/>
      <c r="AL588" s="169"/>
      <c r="AM588" s="169"/>
      <c r="AN588" s="169"/>
      <c r="AO588" s="169"/>
    </row>
    <row r="589" spans="1:41" ht="12.75" customHeight="1" x14ac:dyDescent="0.2">
      <c r="A589" s="169"/>
      <c r="B589" s="169"/>
      <c r="C589" s="169"/>
      <c r="D589" s="186"/>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c r="AA589" s="169"/>
      <c r="AB589" s="169"/>
      <c r="AC589" s="169"/>
      <c r="AD589" s="169"/>
      <c r="AE589" s="169"/>
      <c r="AF589" s="169"/>
      <c r="AG589" s="169"/>
      <c r="AH589" s="169"/>
      <c r="AI589" s="169"/>
      <c r="AJ589" s="169"/>
      <c r="AK589" s="169"/>
      <c r="AL589" s="169"/>
      <c r="AM589" s="169"/>
      <c r="AN589" s="169"/>
      <c r="AO589" s="169"/>
    </row>
    <row r="590" spans="1:41" ht="12.75" customHeight="1" x14ac:dyDescent="0.2">
      <c r="A590" s="169"/>
      <c r="B590" s="169"/>
      <c r="C590" s="169"/>
      <c r="D590" s="186"/>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c r="AA590" s="169"/>
      <c r="AB590" s="169"/>
      <c r="AC590" s="169"/>
      <c r="AD590" s="169"/>
      <c r="AE590" s="169"/>
      <c r="AF590" s="169"/>
      <c r="AG590" s="169"/>
      <c r="AH590" s="169"/>
      <c r="AI590" s="169"/>
      <c r="AJ590" s="169"/>
      <c r="AK590" s="169"/>
      <c r="AL590" s="169"/>
      <c r="AM590" s="169"/>
      <c r="AN590" s="169"/>
      <c r="AO590" s="169"/>
    </row>
    <row r="591" spans="1:41" ht="12.75" customHeight="1" x14ac:dyDescent="0.2">
      <c r="A591" s="169"/>
      <c r="B591" s="169"/>
      <c r="C591" s="169"/>
      <c r="D591" s="186"/>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c r="AA591" s="169"/>
      <c r="AB591" s="169"/>
      <c r="AC591" s="169"/>
      <c r="AD591" s="169"/>
      <c r="AE591" s="169"/>
      <c r="AF591" s="169"/>
      <c r="AG591" s="169"/>
      <c r="AH591" s="169"/>
      <c r="AI591" s="169"/>
      <c r="AJ591" s="169"/>
      <c r="AK591" s="169"/>
      <c r="AL591" s="169"/>
      <c r="AM591" s="169"/>
      <c r="AN591" s="169"/>
      <c r="AO591" s="169"/>
    </row>
    <row r="592" spans="1:41" ht="12.75" customHeight="1" x14ac:dyDescent="0.2">
      <c r="A592" s="169"/>
      <c r="B592" s="169"/>
      <c r="C592" s="169"/>
      <c r="D592" s="186"/>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c r="AA592" s="169"/>
      <c r="AB592" s="169"/>
      <c r="AC592" s="169"/>
      <c r="AD592" s="169"/>
      <c r="AE592" s="169"/>
      <c r="AF592" s="169"/>
      <c r="AG592" s="169"/>
      <c r="AH592" s="169"/>
      <c r="AI592" s="169"/>
      <c r="AJ592" s="169"/>
      <c r="AK592" s="169"/>
      <c r="AL592" s="169"/>
      <c r="AM592" s="169"/>
      <c r="AN592" s="169"/>
      <c r="AO592" s="169"/>
    </row>
    <row r="593" spans="1:41" ht="12.75" customHeight="1" x14ac:dyDescent="0.2">
      <c r="A593" s="169"/>
      <c r="B593" s="169"/>
      <c r="C593" s="169"/>
      <c r="D593" s="186"/>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c r="AA593" s="169"/>
      <c r="AB593" s="169"/>
      <c r="AC593" s="169"/>
      <c r="AD593" s="169"/>
      <c r="AE593" s="169"/>
      <c r="AF593" s="169"/>
      <c r="AG593" s="169"/>
      <c r="AH593" s="169"/>
      <c r="AI593" s="169"/>
      <c r="AJ593" s="169"/>
      <c r="AK593" s="169"/>
      <c r="AL593" s="169"/>
      <c r="AM593" s="169"/>
      <c r="AN593" s="169"/>
      <c r="AO593" s="169"/>
    </row>
    <row r="594" spans="1:41" ht="12.75" customHeight="1" x14ac:dyDescent="0.2">
      <c r="A594" s="169"/>
      <c r="B594" s="169"/>
      <c r="C594" s="169"/>
      <c r="D594" s="186"/>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c r="AA594" s="169"/>
      <c r="AB594" s="169"/>
      <c r="AC594" s="169"/>
      <c r="AD594" s="169"/>
      <c r="AE594" s="169"/>
      <c r="AF594" s="169"/>
      <c r="AG594" s="169"/>
      <c r="AH594" s="169"/>
      <c r="AI594" s="169"/>
      <c r="AJ594" s="169"/>
      <c r="AK594" s="169"/>
      <c r="AL594" s="169"/>
      <c r="AM594" s="169"/>
      <c r="AN594" s="169"/>
      <c r="AO594" s="169"/>
    </row>
    <row r="595" spans="1:41" ht="12.75" customHeight="1" x14ac:dyDescent="0.2">
      <c r="A595" s="169"/>
      <c r="B595" s="169"/>
      <c r="C595" s="169"/>
      <c r="D595" s="186"/>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c r="AA595" s="169"/>
      <c r="AB595" s="169"/>
      <c r="AC595" s="169"/>
      <c r="AD595" s="169"/>
      <c r="AE595" s="169"/>
      <c r="AF595" s="169"/>
      <c r="AG595" s="169"/>
      <c r="AH595" s="169"/>
      <c r="AI595" s="169"/>
      <c r="AJ595" s="169"/>
      <c r="AK595" s="169"/>
      <c r="AL595" s="169"/>
      <c r="AM595" s="169"/>
      <c r="AN595" s="169"/>
      <c r="AO595" s="169"/>
    </row>
    <row r="596" spans="1:41" ht="12.75" customHeight="1" x14ac:dyDescent="0.2">
      <c r="A596" s="169"/>
      <c r="B596" s="169"/>
      <c r="C596" s="169"/>
      <c r="D596" s="186"/>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c r="AA596" s="169"/>
      <c r="AB596" s="169"/>
      <c r="AC596" s="169"/>
      <c r="AD596" s="169"/>
      <c r="AE596" s="169"/>
      <c r="AF596" s="169"/>
      <c r="AG596" s="169"/>
      <c r="AH596" s="169"/>
      <c r="AI596" s="169"/>
      <c r="AJ596" s="169"/>
      <c r="AK596" s="169"/>
      <c r="AL596" s="169"/>
      <c r="AM596" s="169"/>
      <c r="AN596" s="169"/>
      <c r="AO596" s="169"/>
    </row>
    <row r="597" spans="1:41" ht="12.75" customHeight="1" x14ac:dyDescent="0.2">
      <c r="A597" s="169"/>
      <c r="B597" s="169"/>
      <c r="C597" s="169"/>
      <c r="D597" s="186"/>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c r="AA597" s="169"/>
      <c r="AB597" s="169"/>
      <c r="AC597" s="169"/>
      <c r="AD597" s="169"/>
      <c r="AE597" s="169"/>
      <c r="AF597" s="169"/>
      <c r="AG597" s="169"/>
      <c r="AH597" s="169"/>
      <c r="AI597" s="169"/>
      <c r="AJ597" s="169"/>
      <c r="AK597" s="169"/>
      <c r="AL597" s="169"/>
      <c r="AM597" s="169"/>
      <c r="AN597" s="169"/>
      <c r="AO597" s="169"/>
    </row>
    <row r="598" spans="1:41" ht="12.75" customHeight="1" x14ac:dyDescent="0.2">
      <c r="A598" s="169"/>
      <c r="B598" s="169"/>
      <c r="C598" s="169"/>
      <c r="D598" s="186"/>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c r="AA598" s="169"/>
      <c r="AB598" s="169"/>
      <c r="AC598" s="169"/>
      <c r="AD598" s="169"/>
      <c r="AE598" s="169"/>
      <c r="AF598" s="169"/>
      <c r="AG598" s="169"/>
      <c r="AH598" s="169"/>
      <c r="AI598" s="169"/>
      <c r="AJ598" s="169"/>
      <c r="AK598" s="169"/>
      <c r="AL598" s="169"/>
      <c r="AM598" s="169"/>
      <c r="AN598" s="169"/>
      <c r="AO598" s="169"/>
    </row>
    <row r="599" spans="1:41" ht="12.75" customHeight="1" x14ac:dyDescent="0.2">
      <c r="A599" s="169"/>
      <c r="B599" s="169"/>
      <c r="C599" s="169"/>
      <c r="D599" s="186"/>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c r="AA599" s="169"/>
      <c r="AB599" s="169"/>
      <c r="AC599" s="169"/>
      <c r="AD599" s="169"/>
      <c r="AE599" s="169"/>
      <c r="AF599" s="169"/>
      <c r="AG599" s="169"/>
      <c r="AH599" s="169"/>
      <c r="AI599" s="169"/>
      <c r="AJ599" s="169"/>
      <c r="AK599" s="169"/>
      <c r="AL599" s="169"/>
      <c r="AM599" s="169"/>
      <c r="AN599" s="169"/>
      <c r="AO599" s="169"/>
    </row>
    <row r="600" spans="1:41" ht="12.75" customHeight="1" x14ac:dyDescent="0.2">
      <c r="A600" s="169"/>
      <c r="B600" s="169"/>
      <c r="C600" s="169"/>
      <c r="D600" s="186"/>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c r="AA600" s="169"/>
      <c r="AB600" s="169"/>
      <c r="AC600" s="169"/>
      <c r="AD600" s="169"/>
      <c r="AE600" s="169"/>
      <c r="AF600" s="169"/>
      <c r="AG600" s="169"/>
      <c r="AH600" s="169"/>
      <c r="AI600" s="169"/>
      <c r="AJ600" s="169"/>
      <c r="AK600" s="169"/>
      <c r="AL600" s="169"/>
      <c r="AM600" s="169"/>
      <c r="AN600" s="169"/>
      <c r="AO600" s="169"/>
    </row>
    <row r="601" spans="1:41" ht="12.75" customHeight="1" x14ac:dyDescent="0.2">
      <c r="A601" s="169"/>
      <c r="B601" s="169"/>
      <c r="C601" s="169"/>
      <c r="D601" s="186"/>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c r="AA601" s="169"/>
      <c r="AB601" s="169"/>
      <c r="AC601" s="169"/>
      <c r="AD601" s="169"/>
      <c r="AE601" s="169"/>
      <c r="AF601" s="169"/>
      <c r="AG601" s="169"/>
      <c r="AH601" s="169"/>
      <c r="AI601" s="169"/>
      <c r="AJ601" s="169"/>
      <c r="AK601" s="169"/>
      <c r="AL601" s="169"/>
      <c r="AM601" s="169"/>
      <c r="AN601" s="169"/>
      <c r="AO601" s="169"/>
    </row>
    <row r="602" spans="1:41" ht="12.75" customHeight="1" x14ac:dyDescent="0.2">
      <c r="A602" s="169"/>
      <c r="B602" s="169"/>
      <c r="C602" s="169"/>
      <c r="D602" s="186"/>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c r="AA602" s="169"/>
      <c r="AB602" s="169"/>
      <c r="AC602" s="169"/>
      <c r="AD602" s="169"/>
      <c r="AE602" s="169"/>
      <c r="AF602" s="169"/>
      <c r="AG602" s="169"/>
      <c r="AH602" s="169"/>
      <c r="AI602" s="169"/>
      <c r="AJ602" s="169"/>
      <c r="AK602" s="169"/>
      <c r="AL602" s="169"/>
      <c r="AM602" s="169"/>
      <c r="AN602" s="169"/>
      <c r="AO602" s="169"/>
    </row>
    <row r="603" spans="1:41" ht="12.75" customHeight="1" x14ac:dyDescent="0.2">
      <c r="A603" s="169"/>
      <c r="B603" s="169"/>
      <c r="C603" s="169"/>
      <c r="D603" s="186"/>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c r="AA603" s="169"/>
      <c r="AB603" s="169"/>
      <c r="AC603" s="169"/>
      <c r="AD603" s="169"/>
      <c r="AE603" s="169"/>
      <c r="AF603" s="169"/>
      <c r="AG603" s="169"/>
      <c r="AH603" s="169"/>
      <c r="AI603" s="169"/>
      <c r="AJ603" s="169"/>
      <c r="AK603" s="169"/>
      <c r="AL603" s="169"/>
      <c r="AM603" s="169"/>
      <c r="AN603" s="169"/>
      <c r="AO603" s="169"/>
    </row>
    <row r="604" spans="1:41" ht="12.75" customHeight="1" x14ac:dyDescent="0.2">
      <c r="A604" s="169"/>
      <c r="B604" s="169"/>
      <c r="C604" s="169"/>
      <c r="D604" s="186"/>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c r="AA604" s="169"/>
      <c r="AB604" s="169"/>
      <c r="AC604" s="169"/>
      <c r="AD604" s="169"/>
      <c r="AE604" s="169"/>
      <c r="AF604" s="169"/>
      <c r="AG604" s="169"/>
      <c r="AH604" s="169"/>
      <c r="AI604" s="169"/>
      <c r="AJ604" s="169"/>
      <c r="AK604" s="169"/>
      <c r="AL604" s="169"/>
      <c r="AM604" s="169"/>
      <c r="AN604" s="169"/>
      <c r="AO604" s="169"/>
    </row>
    <row r="605" spans="1:41" ht="12.75" customHeight="1" x14ac:dyDescent="0.2">
      <c r="A605" s="169"/>
      <c r="B605" s="169"/>
      <c r="C605" s="169"/>
      <c r="D605" s="186"/>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c r="AA605" s="169"/>
      <c r="AB605" s="169"/>
      <c r="AC605" s="169"/>
      <c r="AD605" s="169"/>
      <c r="AE605" s="169"/>
      <c r="AF605" s="169"/>
      <c r="AG605" s="169"/>
      <c r="AH605" s="169"/>
      <c r="AI605" s="169"/>
      <c r="AJ605" s="169"/>
      <c r="AK605" s="169"/>
      <c r="AL605" s="169"/>
      <c r="AM605" s="169"/>
      <c r="AN605" s="169"/>
      <c r="AO605" s="169"/>
    </row>
    <row r="606" spans="1:41" ht="12.75" customHeight="1" x14ac:dyDescent="0.2">
      <c r="A606" s="169"/>
      <c r="B606" s="169"/>
      <c r="C606" s="169"/>
      <c r="D606" s="186"/>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c r="AA606" s="169"/>
      <c r="AB606" s="169"/>
      <c r="AC606" s="169"/>
      <c r="AD606" s="169"/>
      <c r="AE606" s="169"/>
      <c r="AF606" s="169"/>
      <c r="AG606" s="169"/>
      <c r="AH606" s="169"/>
      <c r="AI606" s="169"/>
      <c r="AJ606" s="169"/>
      <c r="AK606" s="169"/>
      <c r="AL606" s="169"/>
      <c r="AM606" s="169"/>
      <c r="AN606" s="169"/>
      <c r="AO606" s="169"/>
    </row>
    <row r="607" spans="1:41" ht="12.75" customHeight="1" x14ac:dyDescent="0.2">
      <c r="A607" s="169"/>
      <c r="B607" s="169"/>
      <c r="C607" s="169"/>
      <c r="D607" s="186"/>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c r="AA607" s="169"/>
      <c r="AB607" s="169"/>
      <c r="AC607" s="169"/>
      <c r="AD607" s="169"/>
      <c r="AE607" s="169"/>
      <c r="AF607" s="169"/>
      <c r="AG607" s="169"/>
      <c r="AH607" s="169"/>
      <c r="AI607" s="169"/>
      <c r="AJ607" s="169"/>
      <c r="AK607" s="169"/>
      <c r="AL607" s="169"/>
      <c r="AM607" s="169"/>
      <c r="AN607" s="169"/>
      <c r="AO607" s="169"/>
    </row>
    <row r="608" spans="1:41" ht="12.75" customHeight="1" x14ac:dyDescent="0.2">
      <c r="A608" s="169"/>
      <c r="B608" s="169"/>
      <c r="C608" s="169"/>
      <c r="D608" s="186"/>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c r="AA608" s="169"/>
      <c r="AB608" s="169"/>
      <c r="AC608" s="169"/>
      <c r="AD608" s="169"/>
      <c r="AE608" s="169"/>
      <c r="AF608" s="169"/>
      <c r="AG608" s="169"/>
      <c r="AH608" s="169"/>
      <c r="AI608" s="169"/>
      <c r="AJ608" s="169"/>
      <c r="AK608" s="169"/>
      <c r="AL608" s="169"/>
      <c r="AM608" s="169"/>
      <c r="AN608" s="169"/>
      <c r="AO608" s="169"/>
    </row>
    <row r="609" spans="1:41" ht="12.75" customHeight="1" x14ac:dyDescent="0.2">
      <c r="A609" s="169"/>
      <c r="B609" s="169"/>
      <c r="C609" s="169"/>
      <c r="D609" s="186"/>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c r="AA609" s="169"/>
      <c r="AB609" s="169"/>
      <c r="AC609" s="169"/>
      <c r="AD609" s="169"/>
      <c r="AE609" s="169"/>
      <c r="AF609" s="169"/>
      <c r="AG609" s="169"/>
      <c r="AH609" s="169"/>
      <c r="AI609" s="169"/>
      <c r="AJ609" s="169"/>
      <c r="AK609" s="169"/>
      <c r="AL609" s="169"/>
      <c r="AM609" s="169"/>
      <c r="AN609" s="169"/>
      <c r="AO609" s="169"/>
    </row>
    <row r="610" spans="1:41" ht="12.75" customHeight="1" x14ac:dyDescent="0.2">
      <c r="A610" s="169"/>
      <c r="B610" s="169"/>
      <c r="C610" s="169"/>
      <c r="D610" s="186"/>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c r="AA610" s="169"/>
      <c r="AB610" s="169"/>
      <c r="AC610" s="169"/>
      <c r="AD610" s="169"/>
      <c r="AE610" s="169"/>
      <c r="AF610" s="169"/>
      <c r="AG610" s="169"/>
      <c r="AH610" s="169"/>
      <c r="AI610" s="169"/>
      <c r="AJ610" s="169"/>
      <c r="AK610" s="169"/>
      <c r="AL610" s="169"/>
      <c r="AM610" s="169"/>
      <c r="AN610" s="169"/>
      <c r="AO610" s="169"/>
    </row>
    <row r="611" spans="1:41" ht="12.75" customHeight="1" x14ac:dyDescent="0.2">
      <c r="A611" s="169"/>
      <c r="B611" s="169"/>
      <c r="C611" s="169"/>
      <c r="D611" s="186"/>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c r="AA611" s="169"/>
      <c r="AB611" s="169"/>
      <c r="AC611" s="169"/>
      <c r="AD611" s="169"/>
      <c r="AE611" s="169"/>
      <c r="AF611" s="169"/>
      <c r="AG611" s="169"/>
      <c r="AH611" s="169"/>
      <c r="AI611" s="169"/>
      <c r="AJ611" s="169"/>
      <c r="AK611" s="169"/>
      <c r="AL611" s="169"/>
      <c r="AM611" s="169"/>
      <c r="AN611" s="169"/>
      <c r="AO611" s="169"/>
    </row>
    <row r="612" spans="1:41" ht="12.75" customHeight="1" x14ac:dyDescent="0.2">
      <c r="A612" s="169"/>
      <c r="B612" s="169"/>
      <c r="C612" s="169"/>
      <c r="D612" s="186"/>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c r="AA612" s="169"/>
      <c r="AB612" s="169"/>
      <c r="AC612" s="169"/>
      <c r="AD612" s="169"/>
      <c r="AE612" s="169"/>
      <c r="AF612" s="169"/>
      <c r="AG612" s="169"/>
      <c r="AH612" s="169"/>
      <c r="AI612" s="169"/>
      <c r="AJ612" s="169"/>
      <c r="AK612" s="169"/>
      <c r="AL612" s="169"/>
      <c r="AM612" s="169"/>
      <c r="AN612" s="169"/>
      <c r="AO612" s="169"/>
    </row>
    <row r="613" spans="1:41" ht="12.75" customHeight="1" x14ac:dyDescent="0.2">
      <c r="A613" s="169"/>
      <c r="B613" s="169"/>
      <c r="C613" s="169"/>
      <c r="D613" s="186"/>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row>
    <row r="614" spans="1:41" ht="12.75" customHeight="1" x14ac:dyDescent="0.2">
      <c r="A614" s="169"/>
      <c r="B614" s="169"/>
      <c r="C614" s="169"/>
      <c r="D614" s="186"/>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c r="AA614" s="169"/>
      <c r="AB614" s="169"/>
      <c r="AC614" s="169"/>
      <c r="AD614" s="169"/>
      <c r="AE614" s="169"/>
      <c r="AF614" s="169"/>
      <c r="AG614" s="169"/>
      <c r="AH614" s="169"/>
      <c r="AI614" s="169"/>
      <c r="AJ614" s="169"/>
      <c r="AK614" s="169"/>
      <c r="AL614" s="169"/>
      <c r="AM614" s="169"/>
      <c r="AN614" s="169"/>
      <c r="AO614" s="169"/>
    </row>
    <row r="615" spans="1:41" ht="12.75" customHeight="1" x14ac:dyDescent="0.2">
      <c r="A615" s="169"/>
      <c r="B615" s="169"/>
      <c r="C615" s="169"/>
      <c r="D615" s="186"/>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c r="AA615" s="169"/>
      <c r="AB615" s="169"/>
      <c r="AC615" s="169"/>
      <c r="AD615" s="169"/>
      <c r="AE615" s="169"/>
      <c r="AF615" s="169"/>
      <c r="AG615" s="169"/>
      <c r="AH615" s="169"/>
      <c r="AI615" s="169"/>
      <c r="AJ615" s="169"/>
      <c r="AK615" s="169"/>
      <c r="AL615" s="169"/>
      <c r="AM615" s="169"/>
      <c r="AN615" s="169"/>
      <c r="AO615" s="169"/>
    </row>
    <row r="616" spans="1:41" ht="12.75" customHeight="1" x14ac:dyDescent="0.2">
      <c r="A616" s="169"/>
      <c r="B616" s="169"/>
      <c r="C616" s="169"/>
      <c r="D616" s="186"/>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c r="AA616" s="169"/>
      <c r="AB616" s="169"/>
      <c r="AC616" s="169"/>
      <c r="AD616" s="169"/>
      <c r="AE616" s="169"/>
      <c r="AF616" s="169"/>
      <c r="AG616" s="169"/>
      <c r="AH616" s="169"/>
      <c r="AI616" s="169"/>
      <c r="AJ616" s="169"/>
      <c r="AK616" s="169"/>
      <c r="AL616" s="169"/>
      <c r="AM616" s="169"/>
      <c r="AN616" s="169"/>
      <c r="AO616" s="169"/>
    </row>
    <row r="617" spans="1:41" ht="12.75" customHeight="1" x14ac:dyDescent="0.2">
      <c r="A617" s="169"/>
      <c r="B617" s="169"/>
      <c r="C617" s="169"/>
      <c r="D617" s="186"/>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c r="AA617" s="169"/>
      <c r="AB617" s="169"/>
      <c r="AC617" s="169"/>
      <c r="AD617" s="169"/>
      <c r="AE617" s="169"/>
      <c r="AF617" s="169"/>
      <c r="AG617" s="169"/>
      <c r="AH617" s="169"/>
      <c r="AI617" s="169"/>
      <c r="AJ617" s="169"/>
      <c r="AK617" s="169"/>
      <c r="AL617" s="169"/>
      <c r="AM617" s="169"/>
      <c r="AN617" s="169"/>
      <c r="AO617" s="169"/>
    </row>
    <row r="618" spans="1:41" ht="12.75" customHeight="1" x14ac:dyDescent="0.2">
      <c r="A618" s="169"/>
      <c r="B618" s="169"/>
      <c r="C618" s="169"/>
      <c r="D618" s="186"/>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c r="AB618" s="169"/>
      <c r="AC618" s="169"/>
      <c r="AD618" s="169"/>
      <c r="AE618" s="169"/>
      <c r="AF618" s="169"/>
      <c r="AG618" s="169"/>
      <c r="AH618" s="169"/>
      <c r="AI618" s="169"/>
      <c r="AJ618" s="169"/>
      <c r="AK618" s="169"/>
      <c r="AL618" s="169"/>
      <c r="AM618" s="169"/>
      <c r="AN618" s="169"/>
      <c r="AO618" s="169"/>
    </row>
    <row r="619" spans="1:41" ht="12.75" customHeight="1" x14ac:dyDescent="0.2">
      <c r="A619" s="169"/>
      <c r="B619" s="169"/>
      <c r="C619" s="169"/>
      <c r="D619" s="186"/>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c r="AA619" s="169"/>
      <c r="AB619" s="169"/>
      <c r="AC619" s="169"/>
      <c r="AD619" s="169"/>
      <c r="AE619" s="169"/>
      <c r="AF619" s="169"/>
      <c r="AG619" s="169"/>
      <c r="AH619" s="169"/>
      <c r="AI619" s="169"/>
      <c r="AJ619" s="169"/>
      <c r="AK619" s="169"/>
      <c r="AL619" s="169"/>
      <c r="AM619" s="169"/>
      <c r="AN619" s="169"/>
      <c r="AO619" s="169"/>
    </row>
    <row r="620" spans="1:41" ht="12.75" customHeight="1" x14ac:dyDescent="0.2">
      <c r="A620" s="169"/>
      <c r="B620" s="169"/>
      <c r="C620" s="169"/>
      <c r="D620" s="186"/>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c r="AA620" s="169"/>
      <c r="AB620" s="169"/>
      <c r="AC620" s="169"/>
      <c r="AD620" s="169"/>
      <c r="AE620" s="169"/>
      <c r="AF620" s="169"/>
      <c r="AG620" s="169"/>
      <c r="AH620" s="169"/>
      <c r="AI620" s="169"/>
      <c r="AJ620" s="169"/>
      <c r="AK620" s="169"/>
      <c r="AL620" s="169"/>
      <c r="AM620" s="169"/>
      <c r="AN620" s="169"/>
      <c r="AO620" s="169"/>
    </row>
    <row r="621" spans="1:41" ht="12.75" customHeight="1" x14ac:dyDescent="0.2">
      <c r="A621" s="169"/>
      <c r="B621" s="169"/>
      <c r="C621" s="169"/>
      <c r="D621" s="186"/>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c r="AA621" s="169"/>
      <c r="AB621" s="169"/>
      <c r="AC621" s="169"/>
      <c r="AD621" s="169"/>
      <c r="AE621" s="169"/>
      <c r="AF621" s="169"/>
      <c r="AG621" s="169"/>
      <c r="AH621" s="169"/>
      <c r="AI621" s="169"/>
      <c r="AJ621" s="169"/>
      <c r="AK621" s="169"/>
      <c r="AL621" s="169"/>
      <c r="AM621" s="169"/>
      <c r="AN621" s="169"/>
      <c r="AO621" s="169"/>
    </row>
    <row r="622" spans="1:41" ht="12.75" customHeight="1" x14ac:dyDescent="0.2">
      <c r="A622" s="169"/>
      <c r="B622" s="169"/>
      <c r="C622" s="169"/>
      <c r="D622" s="186"/>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c r="AA622" s="169"/>
      <c r="AB622" s="169"/>
      <c r="AC622" s="169"/>
      <c r="AD622" s="169"/>
      <c r="AE622" s="169"/>
      <c r="AF622" s="169"/>
      <c r="AG622" s="169"/>
      <c r="AH622" s="169"/>
      <c r="AI622" s="169"/>
      <c r="AJ622" s="169"/>
      <c r="AK622" s="169"/>
      <c r="AL622" s="169"/>
      <c r="AM622" s="169"/>
      <c r="AN622" s="169"/>
      <c r="AO622" s="169"/>
    </row>
    <row r="623" spans="1:41" ht="12.75" customHeight="1" x14ac:dyDescent="0.2">
      <c r="A623" s="169"/>
      <c r="B623" s="169"/>
      <c r="C623" s="169"/>
      <c r="D623" s="186"/>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c r="AA623" s="169"/>
      <c r="AB623" s="169"/>
      <c r="AC623" s="169"/>
      <c r="AD623" s="169"/>
      <c r="AE623" s="169"/>
      <c r="AF623" s="169"/>
      <c r="AG623" s="169"/>
      <c r="AH623" s="169"/>
      <c r="AI623" s="169"/>
      <c r="AJ623" s="169"/>
      <c r="AK623" s="169"/>
      <c r="AL623" s="169"/>
      <c r="AM623" s="169"/>
      <c r="AN623" s="169"/>
      <c r="AO623" s="169"/>
    </row>
    <row r="624" spans="1:41" ht="12.75" customHeight="1" x14ac:dyDescent="0.2">
      <c r="A624" s="169"/>
      <c r="B624" s="169"/>
      <c r="C624" s="169"/>
      <c r="D624" s="186"/>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c r="AA624" s="169"/>
      <c r="AB624" s="169"/>
      <c r="AC624" s="169"/>
      <c r="AD624" s="169"/>
      <c r="AE624" s="169"/>
      <c r="AF624" s="169"/>
      <c r="AG624" s="169"/>
      <c r="AH624" s="169"/>
      <c r="AI624" s="169"/>
      <c r="AJ624" s="169"/>
      <c r="AK624" s="169"/>
      <c r="AL624" s="169"/>
      <c r="AM624" s="169"/>
      <c r="AN624" s="169"/>
      <c r="AO624" s="169"/>
    </row>
    <row r="625" spans="1:41" ht="12.75" customHeight="1" x14ac:dyDescent="0.2">
      <c r="A625" s="169"/>
      <c r="B625" s="169"/>
      <c r="C625" s="169"/>
      <c r="D625" s="186"/>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c r="AA625" s="169"/>
      <c r="AB625" s="169"/>
      <c r="AC625" s="169"/>
      <c r="AD625" s="169"/>
      <c r="AE625" s="169"/>
      <c r="AF625" s="169"/>
      <c r="AG625" s="169"/>
      <c r="AH625" s="169"/>
      <c r="AI625" s="169"/>
      <c r="AJ625" s="169"/>
      <c r="AK625" s="169"/>
      <c r="AL625" s="169"/>
      <c r="AM625" s="169"/>
      <c r="AN625" s="169"/>
      <c r="AO625" s="169"/>
    </row>
    <row r="626" spans="1:41" ht="12.75" customHeight="1" x14ac:dyDescent="0.2">
      <c r="A626" s="169"/>
      <c r="B626" s="169"/>
      <c r="C626" s="169"/>
      <c r="D626" s="186"/>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c r="AB626" s="169"/>
      <c r="AC626" s="169"/>
      <c r="AD626" s="169"/>
      <c r="AE626" s="169"/>
      <c r="AF626" s="169"/>
      <c r="AG626" s="169"/>
      <c r="AH626" s="169"/>
      <c r="AI626" s="169"/>
      <c r="AJ626" s="169"/>
      <c r="AK626" s="169"/>
      <c r="AL626" s="169"/>
      <c r="AM626" s="169"/>
      <c r="AN626" s="169"/>
      <c r="AO626" s="169"/>
    </row>
    <row r="627" spans="1:41" ht="12.75" customHeight="1" x14ac:dyDescent="0.2">
      <c r="A627" s="169"/>
      <c r="B627" s="169"/>
      <c r="C627" s="169"/>
      <c r="D627" s="186"/>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c r="AA627" s="169"/>
      <c r="AB627" s="169"/>
      <c r="AC627" s="169"/>
      <c r="AD627" s="169"/>
      <c r="AE627" s="169"/>
      <c r="AF627" s="169"/>
      <c r="AG627" s="169"/>
      <c r="AH627" s="169"/>
      <c r="AI627" s="169"/>
      <c r="AJ627" s="169"/>
      <c r="AK627" s="169"/>
      <c r="AL627" s="169"/>
      <c r="AM627" s="169"/>
      <c r="AN627" s="169"/>
      <c r="AO627" s="169"/>
    </row>
    <row r="628" spans="1:41" ht="12.75" customHeight="1" x14ac:dyDescent="0.2">
      <c r="A628" s="169"/>
      <c r="B628" s="169"/>
      <c r="C628" s="169"/>
      <c r="D628" s="186"/>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c r="AA628" s="169"/>
      <c r="AB628" s="169"/>
      <c r="AC628" s="169"/>
      <c r="AD628" s="169"/>
      <c r="AE628" s="169"/>
      <c r="AF628" s="169"/>
      <c r="AG628" s="169"/>
      <c r="AH628" s="169"/>
      <c r="AI628" s="169"/>
      <c r="AJ628" s="169"/>
      <c r="AK628" s="169"/>
      <c r="AL628" s="169"/>
      <c r="AM628" s="169"/>
      <c r="AN628" s="169"/>
      <c r="AO628" s="169"/>
    </row>
    <row r="629" spans="1:41" ht="12.75" customHeight="1" x14ac:dyDescent="0.2">
      <c r="A629" s="169"/>
      <c r="B629" s="169"/>
      <c r="C629" s="169"/>
      <c r="D629" s="186"/>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c r="AA629" s="169"/>
      <c r="AB629" s="169"/>
      <c r="AC629" s="169"/>
      <c r="AD629" s="169"/>
      <c r="AE629" s="169"/>
      <c r="AF629" s="169"/>
      <c r="AG629" s="169"/>
      <c r="AH629" s="169"/>
      <c r="AI629" s="169"/>
      <c r="AJ629" s="169"/>
      <c r="AK629" s="169"/>
      <c r="AL629" s="169"/>
      <c r="AM629" s="169"/>
      <c r="AN629" s="169"/>
      <c r="AO629" s="169"/>
    </row>
    <row r="630" spans="1:41" ht="12.75" customHeight="1" x14ac:dyDescent="0.2">
      <c r="A630" s="169"/>
      <c r="B630" s="169"/>
      <c r="C630" s="169"/>
      <c r="D630" s="186"/>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c r="AA630" s="169"/>
      <c r="AB630" s="169"/>
      <c r="AC630" s="169"/>
      <c r="AD630" s="169"/>
      <c r="AE630" s="169"/>
      <c r="AF630" s="169"/>
      <c r="AG630" s="169"/>
      <c r="AH630" s="169"/>
      <c r="AI630" s="169"/>
      <c r="AJ630" s="169"/>
      <c r="AK630" s="169"/>
      <c r="AL630" s="169"/>
      <c r="AM630" s="169"/>
      <c r="AN630" s="169"/>
      <c r="AO630" s="169"/>
    </row>
    <row r="631" spans="1:41" ht="12.75" customHeight="1" x14ac:dyDescent="0.2">
      <c r="A631" s="169"/>
      <c r="B631" s="169"/>
      <c r="C631" s="169"/>
      <c r="D631" s="186"/>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c r="AA631" s="169"/>
      <c r="AB631" s="169"/>
      <c r="AC631" s="169"/>
      <c r="AD631" s="169"/>
      <c r="AE631" s="169"/>
      <c r="AF631" s="169"/>
      <c r="AG631" s="169"/>
      <c r="AH631" s="169"/>
      <c r="AI631" s="169"/>
      <c r="AJ631" s="169"/>
      <c r="AK631" s="169"/>
      <c r="AL631" s="169"/>
      <c r="AM631" s="169"/>
      <c r="AN631" s="169"/>
      <c r="AO631" s="169"/>
    </row>
    <row r="632" spans="1:41" ht="12.75" customHeight="1" x14ac:dyDescent="0.2">
      <c r="A632" s="169"/>
      <c r="B632" s="169"/>
      <c r="C632" s="169"/>
      <c r="D632" s="186"/>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c r="AA632" s="169"/>
      <c r="AB632" s="169"/>
      <c r="AC632" s="169"/>
      <c r="AD632" s="169"/>
      <c r="AE632" s="169"/>
      <c r="AF632" s="169"/>
      <c r="AG632" s="169"/>
      <c r="AH632" s="169"/>
      <c r="AI632" s="169"/>
      <c r="AJ632" s="169"/>
      <c r="AK632" s="169"/>
      <c r="AL632" s="169"/>
      <c r="AM632" s="169"/>
      <c r="AN632" s="169"/>
      <c r="AO632" s="169"/>
    </row>
    <row r="633" spans="1:41" ht="12.75" customHeight="1" x14ac:dyDescent="0.2">
      <c r="A633" s="169"/>
      <c r="B633" s="169"/>
      <c r="C633" s="169"/>
      <c r="D633" s="186"/>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c r="AA633" s="169"/>
      <c r="AB633" s="169"/>
      <c r="AC633" s="169"/>
      <c r="AD633" s="169"/>
      <c r="AE633" s="169"/>
      <c r="AF633" s="169"/>
      <c r="AG633" s="169"/>
      <c r="AH633" s="169"/>
      <c r="AI633" s="169"/>
      <c r="AJ633" s="169"/>
      <c r="AK633" s="169"/>
      <c r="AL633" s="169"/>
      <c r="AM633" s="169"/>
      <c r="AN633" s="169"/>
      <c r="AO633" s="169"/>
    </row>
    <row r="634" spans="1:41" ht="12.75" customHeight="1" x14ac:dyDescent="0.2">
      <c r="A634" s="169"/>
      <c r="B634" s="169"/>
      <c r="C634" s="169"/>
      <c r="D634" s="186"/>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c r="AA634" s="169"/>
      <c r="AB634" s="169"/>
      <c r="AC634" s="169"/>
      <c r="AD634" s="169"/>
      <c r="AE634" s="169"/>
      <c r="AF634" s="169"/>
      <c r="AG634" s="169"/>
      <c r="AH634" s="169"/>
      <c r="AI634" s="169"/>
      <c r="AJ634" s="169"/>
      <c r="AK634" s="169"/>
      <c r="AL634" s="169"/>
      <c r="AM634" s="169"/>
      <c r="AN634" s="169"/>
      <c r="AO634" s="169"/>
    </row>
    <row r="635" spans="1:41" ht="12.75" customHeight="1" x14ac:dyDescent="0.2">
      <c r="A635" s="169"/>
      <c r="B635" s="169"/>
      <c r="C635" s="169"/>
      <c r="D635" s="186"/>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c r="AA635" s="169"/>
      <c r="AB635" s="169"/>
      <c r="AC635" s="169"/>
      <c r="AD635" s="169"/>
      <c r="AE635" s="169"/>
      <c r="AF635" s="169"/>
      <c r="AG635" s="169"/>
      <c r="AH635" s="169"/>
      <c r="AI635" s="169"/>
      <c r="AJ635" s="169"/>
      <c r="AK635" s="169"/>
      <c r="AL635" s="169"/>
      <c r="AM635" s="169"/>
      <c r="AN635" s="169"/>
      <c r="AO635" s="169"/>
    </row>
    <row r="636" spans="1:41" ht="12.75" customHeight="1" x14ac:dyDescent="0.2">
      <c r="A636" s="169"/>
      <c r="B636" s="169"/>
      <c r="C636" s="169"/>
      <c r="D636" s="186"/>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c r="AA636" s="169"/>
      <c r="AB636" s="169"/>
      <c r="AC636" s="169"/>
      <c r="AD636" s="169"/>
      <c r="AE636" s="169"/>
      <c r="AF636" s="169"/>
      <c r="AG636" s="169"/>
      <c r="AH636" s="169"/>
      <c r="AI636" s="169"/>
      <c r="AJ636" s="169"/>
      <c r="AK636" s="169"/>
      <c r="AL636" s="169"/>
      <c r="AM636" s="169"/>
      <c r="AN636" s="169"/>
      <c r="AO636" s="169"/>
    </row>
    <row r="637" spans="1:41" ht="12.75" customHeight="1" x14ac:dyDescent="0.2">
      <c r="A637" s="169"/>
      <c r="B637" s="169"/>
      <c r="C637" s="169"/>
      <c r="D637" s="186"/>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c r="AA637" s="169"/>
      <c r="AB637" s="169"/>
      <c r="AC637" s="169"/>
      <c r="AD637" s="169"/>
      <c r="AE637" s="169"/>
      <c r="AF637" s="169"/>
      <c r="AG637" s="169"/>
      <c r="AH637" s="169"/>
      <c r="AI637" s="169"/>
      <c r="AJ637" s="169"/>
      <c r="AK637" s="169"/>
      <c r="AL637" s="169"/>
      <c r="AM637" s="169"/>
      <c r="AN637" s="169"/>
      <c r="AO637" s="169"/>
    </row>
    <row r="638" spans="1:41" ht="12.75" customHeight="1" x14ac:dyDescent="0.2">
      <c r="A638" s="169"/>
      <c r="B638" s="169"/>
      <c r="C638" s="169"/>
      <c r="D638" s="186"/>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c r="AA638" s="169"/>
      <c r="AB638" s="169"/>
      <c r="AC638" s="169"/>
      <c r="AD638" s="169"/>
      <c r="AE638" s="169"/>
      <c r="AF638" s="169"/>
      <c r="AG638" s="169"/>
      <c r="AH638" s="169"/>
      <c r="AI638" s="169"/>
      <c r="AJ638" s="169"/>
      <c r="AK638" s="169"/>
      <c r="AL638" s="169"/>
      <c r="AM638" s="169"/>
      <c r="AN638" s="169"/>
      <c r="AO638" s="169"/>
    </row>
    <row r="639" spans="1:41" ht="12.75" customHeight="1" x14ac:dyDescent="0.2">
      <c r="A639" s="169"/>
      <c r="B639" s="169"/>
      <c r="C639" s="169"/>
      <c r="D639" s="186"/>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c r="AA639" s="169"/>
      <c r="AB639" s="169"/>
      <c r="AC639" s="169"/>
      <c r="AD639" s="169"/>
      <c r="AE639" s="169"/>
      <c r="AF639" s="169"/>
      <c r="AG639" s="169"/>
      <c r="AH639" s="169"/>
      <c r="AI639" s="169"/>
      <c r="AJ639" s="169"/>
      <c r="AK639" s="169"/>
      <c r="AL639" s="169"/>
      <c r="AM639" s="169"/>
      <c r="AN639" s="169"/>
      <c r="AO639" s="169"/>
    </row>
    <row r="640" spans="1:41" ht="12.75" customHeight="1" x14ac:dyDescent="0.2">
      <c r="A640" s="169"/>
      <c r="B640" s="169"/>
      <c r="C640" s="169"/>
      <c r="D640" s="186"/>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c r="AA640" s="169"/>
      <c r="AB640" s="169"/>
      <c r="AC640" s="169"/>
      <c r="AD640" s="169"/>
      <c r="AE640" s="169"/>
      <c r="AF640" s="169"/>
      <c r="AG640" s="169"/>
      <c r="AH640" s="169"/>
      <c r="AI640" s="169"/>
      <c r="AJ640" s="169"/>
      <c r="AK640" s="169"/>
      <c r="AL640" s="169"/>
      <c r="AM640" s="169"/>
      <c r="AN640" s="169"/>
      <c r="AO640" s="169"/>
    </row>
    <row r="641" spans="1:41" ht="12.75" customHeight="1" x14ac:dyDescent="0.2">
      <c r="A641" s="169"/>
      <c r="B641" s="169"/>
      <c r="C641" s="169"/>
      <c r="D641" s="186"/>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c r="AA641" s="169"/>
      <c r="AB641" s="169"/>
      <c r="AC641" s="169"/>
      <c r="AD641" s="169"/>
      <c r="AE641" s="169"/>
      <c r="AF641" s="169"/>
      <c r="AG641" s="169"/>
      <c r="AH641" s="169"/>
      <c r="AI641" s="169"/>
      <c r="AJ641" s="169"/>
      <c r="AK641" s="169"/>
      <c r="AL641" s="169"/>
      <c r="AM641" s="169"/>
      <c r="AN641" s="169"/>
      <c r="AO641" s="169"/>
    </row>
    <row r="642" spans="1:41" ht="12.75" customHeight="1" x14ac:dyDescent="0.2">
      <c r="A642" s="169"/>
      <c r="B642" s="169"/>
      <c r="C642" s="169"/>
      <c r="D642" s="186"/>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c r="AA642" s="169"/>
      <c r="AB642" s="169"/>
      <c r="AC642" s="169"/>
      <c r="AD642" s="169"/>
      <c r="AE642" s="169"/>
      <c r="AF642" s="169"/>
      <c r="AG642" s="169"/>
      <c r="AH642" s="169"/>
      <c r="AI642" s="169"/>
      <c r="AJ642" s="169"/>
      <c r="AK642" s="169"/>
      <c r="AL642" s="169"/>
      <c r="AM642" s="169"/>
      <c r="AN642" s="169"/>
      <c r="AO642" s="169"/>
    </row>
    <row r="643" spans="1:41" ht="12.75" customHeight="1" x14ac:dyDescent="0.2">
      <c r="A643" s="169"/>
      <c r="B643" s="169"/>
      <c r="C643" s="169"/>
      <c r="D643" s="186"/>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c r="AA643" s="169"/>
      <c r="AB643" s="169"/>
      <c r="AC643" s="169"/>
      <c r="AD643" s="169"/>
      <c r="AE643" s="169"/>
      <c r="AF643" s="169"/>
      <c r="AG643" s="169"/>
      <c r="AH643" s="169"/>
      <c r="AI643" s="169"/>
      <c r="AJ643" s="169"/>
      <c r="AK643" s="169"/>
      <c r="AL643" s="169"/>
      <c r="AM643" s="169"/>
      <c r="AN643" s="169"/>
      <c r="AO643" s="169"/>
    </row>
    <row r="644" spans="1:41" ht="12.75" customHeight="1" x14ac:dyDescent="0.2">
      <c r="A644" s="169"/>
      <c r="B644" s="169"/>
      <c r="C644" s="169"/>
      <c r="D644" s="186"/>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c r="AA644" s="169"/>
      <c r="AB644" s="169"/>
      <c r="AC644" s="169"/>
      <c r="AD644" s="169"/>
      <c r="AE644" s="169"/>
      <c r="AF644" s="169"/>
      <c r="AG644" s="169"/>
      <c r="AH644" s="169"/>
      <c r="AI644" s="169"/>
      <c r="AJ644" s="169"/>
      <c r="AK644" s="169"/>
      <c r="AL644" s="169"/>
      <c r="AM644" s="169"/>
      <c r="AN644" s="169"/>
      <c r="AO644" s="169"/>
    </row>
    <row r="645" spans="1:41" ht="12.75" customHeight="1" x14ac:dyDescent="0.2">
      <c r="A645" s="169"/>
      <c r="B645" s="169"/>
      <c r="C645" s="169"/>
      <c r="D645" s="186"/>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c r="AA645" s="169"/>
      <c r="AB645" s="169"/>
      <c r="AC645" s="169"/>
      <c r="AD645" s="169"/>
      <c r="AE645" s="169"/>
      <c r="AF645" s="169"/>
      <c r="AG645" s="169"/>
      <c r="AH645" s="169"/>
      <c r="AI645" s="169"/>
      <c r="AJ645" s="169"/>
      <c r="AK645" s="169"/>
      <c r="AL645" s="169"/>
      <c r="AM645" s="169"/>
      <c r="AN645" s="169"/>
      <c r="AO645" s="169"/>
    </row>
    <row r="646" spans="1:41" ht="12.75" customHeight="1" x14ac:dyDescent="0.2">
      <c r="A646" s="169"/>
      <c r="B646" s="169"/>
      <c r="C646" s="169"/>
      <c r="D646" s="186"/>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c r="AA646" s="169"/>
      <c r="AB646" s="169"/>
      <c r="AC646" s="169"/>
      <c r="AD646" s="169"/>
      <c r="AE646" s="169"/>
      <c r="AF646" s="169"/>
      <c r="AG646" s="169"/>
      <c r="AH646" s="169"/>
      <c r="AI646" s="169"/>
      <c r="AJ646" s="169"/>
      <c r="AK646" s="169"/>
      <c r="AL646" s="169"/>
      <c r="AM646" s="169"/>
      <c r="AN646" s="169"/>
      <c r="AO646" s="169"/>
    </row>
    <row r="647" spans="1:41" ht="12.75" customHeight="1" x14ac:dyDescent="0.2">
      <c r="A647" s="169"/>
      <c r="B647" s="169"/>
      <c r="C647" s="169"/>
      <c r="D647" s="186"/>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c r="AA647" s="169"/>
      <c r="AB647" s="169"/>
      <c r="AC647" s="169"/>
      <c r="AD647" s="169"/>
      <c r="AE647" s="169"/>
      <c r="AF647" s="169"/>
      <c r="AG647" s="169"/>
      <c r="AH647" s="169"/>
      <c r="AI647" s="169"/>
      <c r="AJ647" s="169"/>
      <c r="AK647" s="169"/>
      <c r="AL647" s="169"/>
      <c r="AM647" s="169"/>
      <c r="AN647" s="169"/>
      <c r="AO647" s="169"/>
    </row>
    <row r="648" spans="1:41" ht="12.75" customHeight="1" x14ac:dyDescent="0.2">
      <c r="A648" s="169"/>
      <c r="B648" s="169"/>
      <c r="C648" s="169"/>
      <c r="D648" s="186"/>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c r="AA648" s="169"/>
      <c r="AB648" s="169"/>
      <c r="AC648" s="169"/>
      <c r="AD648" s="169"/>
      <c r="AE648" s="169"/>
      <c r="AF648" s="169"/>
      <c r="AG648" s="169"/>
      <c r="AH648" s="169"/>
      <c r="AI648" s="169"/>
      <c r="AJ648" s="169"/>
      <c r="AK648" s="169"/>
      <c r="AL648" s="169"/>
      <c r="AM648" s="169"/>
      <c r="AN648" s="169"/>
      <c r="AO648" s="169"/>
    </row>
    <row r="649" spans="1:41" ht="12.75" customHeight="1" x14ac:dyDescent="0.2">
      <c r="A649" s="169"/>
      <c r="B649" s="169"/>
      <c r="C649" s="169"/>
      <c r="D649" s="186"/>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c r="AA649" s="169"/>
      <c r="AB649" s="169"/>
      <c r="AC649" s="169"/>
      <c r="AD649" s="169"/>
      <c r="AE649" s="169"/>
      <c r="AF649" s="169"/>
      <c r="AG649" s="169"/>
      <c r="AH649" s="169"/>
      <c r="AI649" s="169"/>
      <c r="AJ649" s="169"/>
      <c r="AK649" s="169"/>
      <c r="AL649" s="169"/>
      <c r="AM649" s="169"/>
      <c r="AN649" s="169"/>
      <c r="AO649" s="169"/>
    </row>
    <row r="650" spans="1:41" ht="12.75" customHeight="1" x14ac:dyDescent="0.2">
      <c r="A650" s="169"/>
      <c r="B650" s="169"/>
      <c r="C650" s="169"/>
      <c r="D650" s="186"/>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c r="AA650" s="169"/>
      <c r="AB650" s="169"/>
      <c r="AC650" s="169"/>
      <c r="AD650" s="169"/>
      <c r="AE650" s="169"/>
      <c r="AF650" s="169"/>
      <c r="AG650" s="169"/>
      <c r="AH650" s="169"/>
      <c r="AI650" s="169"/>
      <c r="AJ650" s="169"/>
      <c r="AK650" s="169"/>
      <c r="AL650" s="169"/>
      <c r="AM650" s="169"/>
      <c r="AN650" s="169"/>
      <c r="AO650" s="169"/>
    </row>
    <row r="651" spans="1:41" ht="12.75" customHeight="1" x14ac:dyDescent="0.2">
      <c r="A651" s="169"/>
      <c r="B651" s="169"/>
      <c r="C651" s="169"/>
      <c r="D651" s="186"/>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c r="AA651" s="169"/>
      <c r="AB651" s="169"/>
      <c r="AC651" s="169"/>
      <c r="AD651" s="169"/>
      <c r="AE651" s="169"/>
      <c r="AF651" s="169"/>
      <c r="AG651" s="169"/>
      <c r="AH651" s="169"/>
      <c r="AI651" s="169"/>
      <c r="AJ651" s="169"/>
      <c r="AK651" s="169"/>
      <c r="AL651" s="169"/>
      <c r="AM651" s="169"/>
      <c r="AN651" s="169"/>
      <c r="AO651" s="169"/>
    </row>
    <row r="652" spans="1:41" ht="12.75" customHeight="1" x14ac:dyDescent="0.2">
      <c r="A652" s="169"/>
      <c r="B652" s="169"/>
      <c r="C652" s="169"/>
      <c r="D652" s="186"/>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c r="AA652" s="169"/>
      <c r="AB652" s="169"/>
      <c r="AC652" s="169"/>
      <c r="AD652" s="169"/>
      <c r="AE652" s="169"/>
      <c r="AF652" s="169"/>
      <c r="AG652" s="169"/>
      <c r="AH652" s="169"/>
      <c r="AI652" s="169"/>
      <c r="AJ652" s="169"/>
      <c r="AK652" s="169"/>
      <c r="AL652" s="169"/>
      <c r="AM652" s="169"/>
      <c r="AN652" s="169"/>
      <c r="AO652" s="169"/>
    </row>
    <row r="653" spans="1:41" ht="12.75" customHeight="1" x14ac:dyDescent="0.2">
      <c r="A653" s="169"/>
      <c r="B653" s="169"/>
      <c r="C653" s="169"/>
      <c r="D653" s="186"/>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c r="AA653" s="169"/>
      <c r="AB653" s="169"/>
      <c r="AC653" s="169"/>
      <c r="AD653" s="169"/>
      <c r="AE653" s="169"/>
      <c r="AF653" s="169"/>
      <c r="AG653" s="169"/>
      <c r="AH653" s="169"/>
      <c r="AI653" s="169"/>
      <c r="AJ653" s="169"/>
      <c r="AK653" s="169"/>
      <c r="AL653" s="169"/>
      <c r="AM653" s="169"/>
      <c r="AN653" s="169"/>
      <c r="AO653" s="169"/>
    </row>
    <row r="654" spans="1:41" ht="12.75" customHeight="1" x14ac:dyDescent="0.2">
      <c r="A654" s="169"/>
      <c r="B654" s="169"/>
      <c r="C654" s="169"/>
      <c r="D654" s="186"/>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c r="AA654" s="169"/>
      <c r="AB654" s="169"/>
      <c r="AC654" s="169"/>
      <c r="AD654" s="169"/>
      <c r="AE654" s="169"/>
      <c r="AF654" s="169"/>
      <c r="AG654" s="169"/>
      <c r="AH654" s="169"/>
      <c r="AI654" s="169"/>
      <c r="AJ654" s="169"/>
      <c r="AK654" s="169"/>
      <c r="AL654" s="169"/>
      <c r="AM654" s="169"/>
      <c r="AN654" s="169"/>
      <c r="AO654" s="169"/>
    </row>
    <row r="655" spans="1:41" ht="12.75" customHeight="1" x14ac:dyDescent="0.2">
      <c r="A655" s="169"/>
      <c r="B655" s="169"/>
      <c r="C655" s="169"/>
      <c r="D655" s="186"/>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c r="AA655" s="169"/>
      <c r="AB655" s="169"/>
      <c r="AC655" s="169"/>
      <c r="AD655" s="169"/>
      <c r="AE655" s="169"/>
      <c r="AF655" s="169"/>
      <c r="AG655" s="169"/>
      <c r="AH655" s="169"/>
      <c r="AI655" s="169"/>
      <c r="AJ655" s="169"/>
      <c r="AK655" s="169"/>
      <c r="AL655" s="169"/>
      <c r="AM655" s="169"/>
      <c r="AN655" s="169"/>
      <c r="AO655" s="169"/>
    </row>
    <row r="656" spans="1:41" ht="12.75" customHeight="1" x14ac:dyDescent="0.2">
      <c r="A656" s="169"/>
      <c r="B656" s="169"/>
      <c r="C656" s="169"/>
      <c r="D656" s="186"/>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c r="AA656" s="169"/>
      <c r="AB656" s="169"/>
      <c r="AC656" s="169"/>
      <c r="AD656" s="169"/>
      <c r="AE656" s="169"/>
      <c r="AF656" s="169"/>
      <c r="AG656" s="169"/>
      <c r="AH656" s="169"/>
      <c r="AI656" s="169"/>
      <c r="AJ656" s="169"/>
      <c r="AK656" s="169"/>
      <c r="AL656" s="169"/>
      <c r="AM656" s="169"/>
      <c r="AN656" s="169"/>
      <c r="AO656" s="169"/>
    </row>
    <row r="657" spans="1:41" ht="12.75" customHeight="1" x14ac:dyDescent="0.2">
      <c r="A657" s="169"/>
      <c r="B657" s="169"/>
      <c r="C657" s="169"/>
      <c r="D657" s="186"/>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c r="AA657" s="169"/>
      <c r="AB657" s="169"/>
      <c r="AC657" s="169"/>
      <c r="AD657" s="169"/>
      <c r="AE657" s="169"/>
      <c r="AF657" s="169"/>
      <c r="AG657" s="169"/>
      <c r="AH657" s="169"/>
      <c r="AI657" s="169"/>
      <c r="AJ657" s="169"/>
      <c r="AK657" s="169"/>
      <c r="AL657" s="169"/>
      <c r="AM657" s="169"/>
      <c r="AN657" s="169"/>
      <c r="AO657" s="169"/>
    </row>
    <row r="658" spans="1:41" ht="12.75" customHeight="1" x14ac:dyDescent="0.2">
      <c r="A658" s="169"/>
      <c r="B658" s="169"/>
      <c r="C658" s="169"/>
      <c r="D658" s="186"/>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c r="AA658" s="169"/>
      <c r="AB658" s="169"/>
      <c r="AC658" s="169"/>
      <c r="AD658" s="169"/>
      <c r="AE658" s="169"/>
      <c r="AF658" s="169"/>
      <c r="AG658" s="169"/>
      <c r="AH658" s="169"/>
      <c r="AI658" s="169"/>
      <c r="AJ658" s="169"/>
      <c r="AK658" s="169"/>
      <c r="AL658" s="169"/>
      <c r="AM658" s="169"/>
      <c r="AN658" s="169"/>
      <c r="AO658" s="169"/>
    </row>
    <row r="659" spans="1:41" ht="12.75" customHeight="1" x14ac:dyDescent="0.2">
      <c r="A659" s="169"/>
      <c r="B659" s="169"/>
      <c r="C659" s="169"/>
      <c r="D659" s="186"/>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c r="AA659" s="169"/>
      <c r="AB659" s="169"/>
      <c r="AC659" s="169"/>
      <c r="AD659" s="169"/>
      <c r="AE659" s="169"/>
      <c r="AF659" s="169"/>
      <c r="AG659" s="169"/>
      <c r="AH659" s="169"/>
      <c r="AI659" s="169"/>
      <c r="AJ659" s="169"/>
      <c r="AK659" s="169"/>
      <c r="AL659" s="169"/>
      <c r="AM659" s="169"/>
      <c r="AN659" s="169"/>
      <c r="AO659" s="169"/>
    </row>
    <row r="660" spans="1:41" ht="12.75" customHeight="1" x14ac:dyDescent="0.2">
      <c r="A660" s="169"/>
      <c r="B660" s="169"/>
      <c r="C660" s="169"/>
      <c r="D660" s="186"/>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c r="AA660" s="169"/>
      <c r="AB660" s="169"/>
      <c r="AC660" s="169"/>
      <c r="AD660" s="169"/>
      <c r="AE660" s="169"/>
      <c r="AF660" s="169"/>
      <c r="AG660" s="169"/>
      <c r="AH660" s="169"/>
      <c r="AI660" s="169"/>
      <c r="AJ660" s="169"/>
      <c r="AK660" s="169"/>
      <c r="AL660" s="169"/>
      <c r="AM660" s="169"/>
      <c r="AN660" s="169"/>
      <c r="AO660" s="169"/>
    </row>
    <row r="661" spans="1:41" ht="12.75" customHeight="1" x14ac:dyDescent="0.2">
      <c r="A661" s="169"/>
      <c r="B661" s="169"/>
      <c r="C661" s="169"/>
      <c r="D661" s="186"/>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69"/>
      <c r="AJ661" s="169"/>
      <c r="AK661" s="169"/>
      <c r="AL661" s="169"/>
      <c r="AM661" s="169"/>
      <c r="AN661" s="169"/>
      <c r="AO661" s="169"/>
    </row>
    <row r="662" spans="1:41" ht="12.75" customHeight="1" x14ac:dyDescent="0.2">
      <c r="A662" s="169"/>
      <c r="B662" s="169"/>
      <c r="C662" s="169"/>
      <c r="D662" s="186"/>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c r="AA662" s="169"/>
      <c r="AB662" s="169"/>
      <c r="AC662" s="169"/>
      <c r="AD662" s="169"/>
      <c r="AE662" s="169"/>
      <c r="AF662" s="169"/>
      <c r="AG662" s="169"/>
      <c r="AH662" s="169"/>
      <c r="AI662" s="169"/>
      <c r="AJ662" s="169"/>
      <c r="AK662" s="169"/>
      <c r="AL662" s="169"/>
      <c r="AM662" s="169"/>
      <c r="AN662" s="169"/>
      <c r="AO662" s="169"/>
    </row>
    <row r="663" spans="1:41" ht="12.75" customHeight="1" x14ac:dyDescent="0.2">
      <c r="A663" s="169"/>
      <c r="B663" s="169"/>
      <c r="C663" s="169"/>
      <c r="D663" s="186"/>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c r="AA663" s="169"/>
      <c r="AB663" s="169"/>
      <c r="AC663" s="169"/>
      <c r="AD663" s="169"/>
      <c r="AE663" s="169"/>
      <c r="AF663" s="169"/>
      <c r="AG663" s="169"/>
      <c r="AH663" s="169"/>
      <c r="AI663" s="169"/>
      <c r="AJ663" s="169"/>
      <c r="AK663" s="169"/>
      <c r="AL663" s="169"/>
      <c r="AM663" s="169"/>
      <c r="AN663" s="169"/>
      <c r="AO663" s="169"/>
    </row>
    <row r="664" spans="1:41" ht="12.75" customHeight="1" x14ac:dyDescent="0.2">
      <c r="A664" s="169"/>
      <c r="B664" s="169"/>
      <c r="C664" s="169"/>
      <c r="D664" s="186"/>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c r="AA664" s="169"/>
      <c r="AB664" s="169"/>
      <c r="AC664" s="169"/>
      <c r="AD664" s="169"/>
      <c r="AE664" s="169"/>
      <c r="AF664" s="169"/>
      <c r="AG664" s="169"/>
      <c r="AH664" s="169"/>
      <c r="AI664" s="169"/>
      <c r="AJ664" s="169"/>
      <c r="AK664" s="169"/>
      <c r="AL664" s="169"/>
      <c r="AM664" s="169"/>
      <c r="AN664" s="169"/>
      <c r="AO664" s="169"/>
    </row>
    <row r="665" spans="1:41" ht="12.75" customHeight="1" x14ac:dyDescent="0.2">
      <c r="A665" s="169"/>
      <c r="B665" s="169"/>
      <c r="C665" s="169"/>
      <c r="D665" s="186"/>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c r="AA665" s="169"/>
      <c r="AB665" s="169"/>
      <c r="AC665" s="169"/>
      <c r="AD665" s="169"/>
      <c r="AE665" s="169"/>
      <c r="AF665" s="169"/>
      <c r="AG665" s="169"/>
      <c r="AH665" s="169"/>
      <c r="AI665" s="169"/>
      <c r="AJ665" s="169"/>
      <c r="AK665" s="169"/>
      <c r="AL665" s="169"/>
      <c r="AM665" s="169"/>
      <c r="AN665" s="169"/>
      <c r="AO665" s="169"/>
    </row>
    <row r="666" spans="1:41" ht="12.75" customHeight="1" x14ac:dyDescent="0.2">
      <c r="A666" s="169"/>
      <c r="B666" s="169"/>
      <c r="C666" s="169"/>
      <c r="D666" s="186"/>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c r="AA666" s="169"/>
      <c r="AB666" s="169"/>
      <c r="AC666" s="169"/>
      <c r="AD666" s="169"/>
      <c r="AE666" s="169"/>
      <c r="AF666" s="169"/>
      <c r="AG666" s="169"/>
      <c r="AH666" s="169"/>
      <c r="AI666" s="169"/>
      <c r="AJ666" s="169"/>
      <c r="AK666" s="169"/>
      <c r="AL666" s="169"/>
      <c r="AM666" s="169"/>
      <c r="AN666" s="169"/>
      <c r="AO666" s="169"/>
    </row>
    <row r="667" spans="1:41" ht="12.75" customHeight="1" x14ac:dyDescent="0.2">
      <c r="A667" s="169"/>
      <c r="B667" s="169"/>
      <c r="C667" s="169"/>
      <c r="D667" s="186"/>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c r="AA667" s="169"/>
      <c r="AB667" s="169"/>
      <c r="AC667" s="169"/>
      <c r="AD667" s="169"/>
      <c r="AE667" s="169"/>
      <c r="AF667" s="169"/>
      <c r="AG667" s="169"/>
      <c r="AH667" s="169"/>
      <c r="AI667" s="169"/>
      <c r="AJ667" s="169"/>
      <c r="AK667" s="169"/>
      <c r="AL667" s="169"/>
      <c r="AM667" s="169"/>
      <c r="AN667" s="169"/>
      <c r="AO667" s="169"/>
    </row>
    <row r="668" spans="1:41" ht="12.75" customHeight="1" x14ac:dyDescent="0.2">
      <c r="A668" s="169"/>
      <c r="B668" s="169"/>
      <c r="C668" s="169"/>
      <c r="D668" s="186"/>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c r="AA668" s="169"/>
      <c r="AB668" s="169"/>
      <c r="AC668" s="169"/>
      <c r="AD668" s="169"/>
      <c r="AE668" s="169"/>
      <c r="AF668" s="169"/>
      <c r="AG668" s="169"/>
      <c r="AH668" s="169"/>
      <c r="AI668" s="169"/>
      <c r="AJ668" s="169"/>
      <c r="AK668" s="169"/>
      <c r="AL668" s="169"/>
      <c r="AM668" s="169"/>
      <c r="AN668" s="169"/>
      <c r="AO668" s="169"/>
    </row>
    <row r="669" spans="1:41" ht="12.75" customHeight="1" x14ac:dyDescent="0.2">
      <c r="A669" s="169"/>
      <c r="B669" s="169"/>
      <c r="C669" s="169"/>
      <c r="D669" s="186"/>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c r="AA669" s="169"/>
      <c r="AB669" s="169"/>
      <c r="AC669" s="169"/>
      <c r="AD669" s="169"/>
      <c r="AE669" s="169"/>
      <c r="AF669" s="169"/>
      <c r="AG669" s="169"/>
      <c r="AH669" s="169"/>
      <c r="AI669" s="169"/>
      <c r="AJ669" s="169"/>
      <c r="AK669" s="169"/>
      <c r="AL669" s="169"/>
      <c r="AM669" s="169"/>
      <c r="AN669" s="169"/>
      <c r="AO669" s="169"/>
    </row>
    <row r="670" spans="1:41" ht="12.75" customHeight="1" x14ac:dyDescent="0.2">
      <c r="A670" s="169"/>
      <c r="B670" s="169"/>
      <c r="C670" s="169"/>
      <c r="D670" s="186"/>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c r="AA670" s="169"/>
      <c r="AB670" s="169"/>
      <c r="AC670" s="169"/>
      <c r="AD670" s="169"/>
      <c r="AE670" s="169"/>
      <c r="AF670" s="169"/>
      <c r="AG670" s="169"/>
      <c r="AH670" s="169"/>
      <c r="AI670" s="169"/>
      <c r="AJ670" s="169"/>
      <c r="AK670" s="169"/>
      <c r="AL670" s="169"/>
      <c r="AM670" s="169"/>
      <c r="AN670" s="169"/>
      <c r="AO670" s="169"/>
    </row>
    <row r="671" spans="1:41" ht="12.75" customHeight="1" x14ac:dyDescent="0.2">
      <c r="A671" s="169"/>
      <c r="B671" s="169"/>
      <c r="C671" s="169"/>
      <c r="D671" s="186"/>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c r="AA671" s="169"/>
      <c r="AB671" s="169"/>
      <c r="AC671" s="169"/>
      <c r="AD671" s="169"/>
      <c r="AE671" s="169"/>
      <c r="AF671" s="169"/>
      <c r="AG671" s="169"/>
      <c r="AH671" s="169"/>
      <c r="AI671" s="169"/>
      <c r="AJ671" s="169"/>
      <c r="AK671" s="169"/>
      <c r="AL671" s="169"/>
      <c r="AM671" s="169"/>
      <c r="AN671" s="169"/>
      <c r="AO671" s="169"/>
    </row>
    <row r="672" spans="1:41" ht="12.75" customHeight="1" x14ac:dyDescent="0.2">
      <c r="A672" s="169"/>
      <c r="B672" s="169"/>
      <c r="C672" s="169"/>
      <c r="D672" s="186"/>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c r="AA672" s="169"/>
      <c r="AB672" s="169"/>
      <c r="AC672" s="169"/>
      <c r="AD672" s="169"/>
      <c r="AE672" s="169"/>
      <c r="AF672" s="169"/>
      <c r="AG672" s="169"/>
      <c r="AH672" s="169"/>
      <c r="AI672" s="169"/>
      <c r="AJ672" s="169"/>
      <c r="AK672" s="169"/>
      <c r="AL672" s="169"/>
      <c r="AM672" s="169"/>
      <c r="AN672" s="169"/>
      <c r="AO672" s="169"/>
    </row>
    <row r="673" spans="1:41" ht="12.75" customHeight="1" x14ac:dyDescent="0.2">
      <c r="A673" s="169"/>
      <c r="B673" s="169"/>
      <c r="C673" s="169"/>
      <c r="D673" s="186"/>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c r="AA673" s="169"/>
      <c r="AB673" s="169"/>
      <c r="AC673" s="169"/>
      <c r="AD673" s="169"/>
      <c r="AE673" s="169"/>
      <c r="AF673" s="169"/>
      <c r="AG673" s="169"/>
      <c r="AH673" s="169"/>
      <c r="AI673" s="169"/>
      <c r="AJ673" s="169"/>
      <c r="AK673" s="169"/>
      <c r="AL673" s="169"/>
      <c r="AM673" s="169"/>
      <c r="AN673" s="169"/>
      <c r="AO673" s="169"/>
    </row>
    <row r="674" spans="1:41" ht="12.75" customHeight="1" x14ac:dyDescent="0.2">
      <c r="A674" s="169"/>
      <c r="B674" s="169"/>
      <c r="C674" s="169"/>
      <c r="D674" s="186"/>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c r="AA674" s="169"/>
      <c r="AB674" s="169"/>
      <c r="AC674" s="169"/>
      <c r="AD674" s="169"/>
      <c r="AE674" s="169"/>
      <c r="AF674" s="169"/>
      <c r="AG674" s="169"/>
      <c r="AH674" s="169"/>
      <c r="AI674" s="169"/>
      <c r="AJ674" s="169"/>
      <c r="AK674" s="169"/>
      <c r="AL674" s="169"/>
      <c r="AM674" s="169"/>
      <c r="AN674" s="169"/>
      <c r="AO674" s="169"/>
    </row>
    <row r="675" spans="1:41" ht="12.75" customHeight="1" x14ac:dyDescent="0.2">
      <c r="A675" s="169"/>
      <c r="B675" s="169"/>
      <c r="C675" s="169"/>
      <c r="D675" s="186"/>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row>
    <row r="676" spans="1:41" ht="12.75" customHeight="1" x14ac:dyDescent="0.2">
      <c r="A676" s="169"/>
      <c r="B676" s="169"/>
      <c r="C676" s="169"/>
      <c r="D676" s="186"/>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row>
    <row r="677" spans="1:41" ht="12.75" customHeight="1" x14ac:dyDescent="0.2">
      <c r="A677" s="169"/>
      <c r="B677" s="169"/>
      <c r="C677" s="169"/>
      <c r="D677" s="186"/>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row>
    <row r="678" spans="1:41" ht="12.75" customHeight="1" x14ac:dyDescent="0.2">
      <c r="A678" s="169"/>
      <c r="B678" s="169"/>
      <c r="C678" s="169"/>
      <c r="D678" s="186"/>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row>
    <row r="679" spans="1:41" ht="12.75" customHeight="1" x14ac:dyDescent="0.2">
      <c r="A679" s="169"/>
      <c r="B679" s="169"/>
      <c r="C679" s="169"/>
      <c r="D679" s="186"/>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row>
    <row r="680" spans="1:41" ht="12.75" customHeight="1" x14ac:dyDescent="0.2">
      <c r="A680" s="169"/>
      <c r="B680" s="169"/>
      <c r="C680" s="169"/>
      <c r="D680" s="186"/>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row>
    <row r="681" spans="1:41" ht="12.75" customHeight="1" x14ac:dyDescent="0.2">
      <c r="A681" s="169"/>
      <c r="B681" s="169"/>
      <c r="C681" s="169"/>
      <c r="D681" s="186"/>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row>
    <row r="682" spans="1:41" ht="12.75" customHeight="1" x14ac:dyDescent="0.2">
      <c r="A682" s="169"/>
      <c r="B682" s="169"/>
      <c r="C682" s="169"/>
      <c r="D682" s="186"/>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row>
    <row r="683" spans="1:41" ht="12.75" customHeight="1" x14ac:dyDescent="0.2">
      <c r="A683" s="169"/>
      <c r="B683" s="169"/>
      <c r="C683" s="169"/>
      <c r="D683" s="186"/>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row>
    <row r="684" spans="1:41" ht="12.75" customHeight="1" x14ac:dyDescent="0.2">
      <c r="A684" s="169"/>
      <c r="B684" s="169"/>
      <c r="C684" s="169"/>
      <c r="D684" s="186"/>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row>
    <row r="685" spans="1:41" ht="12.75" customHeight="1" x14ac:dyDescent="0.2">
      <c r="A685" s="169"/>
      <c r="B685" s="169"/>
      <c r="C685" s="169"/>
      <c r="D685" s="186"/>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row>
    <row r="686" spans="1:41" ht="12.75" customHeight="1" x14ac:dyDescent="0.2">
      <c r="A686" s="169"/>
      <c r="B686" s="169"/>
      <c r="C686" s="169"/>
      <c r="D686" s="186"/>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row>
    <row r="687" spans="1:41" ht="12.75" customHeight="1" x14ac:dyDescent="0.2">
      <c r="A687" s="169"/>
      <c r="B687" s="169"/>
      <c r="C687" s="169"/>
      <c r="D687" s="186"/>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row>
    <row r="688" spans="1:41" ht="12.75" customHeight="1" x14ac:dyDescent="0.2">
      <c r="A688" s="169"/>
      <c r="B688" s="169"/>
      <c r="C688" s="169"/>
      <c r="D688" s="186"/>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row>
    <row r="689" spans="1:41" ht="12.75" customHeight="1" x14ac:dyDescent="0.2">
      <c r="A689" s="169"/>
      <c r="B689" s="169"/>
      <c r="C689" s="169"/>
      <c r="D689" s="186"/>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row>
    <row r="690" spans="1:41" ht="12.75" customHeight="1" x14ac:dyDescent="0.2">
      <c r="A690" s="169"/>
      <c r="B690" s="169"/>
      <c r="C690" s="169"/>
      <c r="D690" s="186"/>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row>
    <row r="691" spans="1:41" ht="12.75" customHeight="1" x14ac:dyDescent="0.2">
      <c r="A691" s="169"/>
      <c r="B691" s="169"/>
      <c r="C691" s="169"/>
      <c r="D691" s="186"/>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row>
    <row r="692" spans="1:41" ht="12.75" customHeight="1" x14ac:dyDescent="0.2">
      <c r="A692" s="169"/>
      <c r="B692" s="169"/>
      <c r="C692" s="169"/>
      <c r="D692" s="186"/>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row>
    <row r="693" spans="1:41" ht="12.75" customHeight="1" x14ac:dyDescent="0.2">
      <c r="A693" s="169"/>
      <c r="B693" s="169"/>
      <c r="C693" s="169"/>
      <c r="D693" s="186"/>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row>
    <row r="694" spans="1:41" ht="12.75" customHeight="1" x14ac:dyDescent="0.2">
      <c r="A694" s="169"/>
      <c r="B694" s="169"/>
      <c r="C694" s="169"/>
      <c r="D694" s="186"/>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row>
    <row r="695" spans="1:41" ht="12.75" customHeight="1" x14ac:dyDescent="0.2">
      <c r="A695" s="169"/>
      <c r="B695" s="169"/>
      <c r="C695" s="169"/>
      <c r="D695" s="186"/>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c r="AA695" s="169"/>
      <c r="AB695" s="169"/>
      <c r="AC695" s="169"/>
      <c r="AD695" s="169"/>
      <c r="AE695" s="169"/>
      <c r="AF695" s="169"/>
      <c r="AG695" s="169"/>
      <c r="AH695" s="169"/>
      <c r="AI695" s="169"/>
      <c r="AJ695" s="169"/>
      <c r="AK695" s="169"/>
      <c r="AL695" s="169"/>
      <c r="AM695" s="169"/>
      <c r="AN695" s="169"/>
      <c r="AO695" s="169"/>
    </row>
    <row r="696" spans="1:41" ht="12.75" customHeight="1" x14ac:dyDescent="0.2">
      <c r="A696" s="169"/>
      <c r="B696" s="169"/>
      <c r="C696" s="169"/>
      <c r="D696" s="186"/>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c r="AA696" s="169"/>
      <c r="AB696" s="169"/>
      <c r="AC696" s="169"/>
      <c r="AD696" s="169"/>
      <c r="AE696" s="169"/>
      <c r="AF696" s="169"/>
      <c r="AG696" s="169"/>
      <c r="AH696" s="169"/>
      <c r="AI696" s="169"/>
      <c r="AJ696" s="169"/>
      <c r="AK696" s="169"/>
      <c r="AL696" s="169"/>
      <c r="AM696" s="169"/>
      <c r="AN696" s="169"/>
      <c r="AO696" s="169"/>
    </row>
    <row r="697" spans="1:41" ht="12.75" customHeight="1" x14ac:dyDescent="0.2">
      <c r="A697" s="169"/>
      <c r="B697" s="169"/>
      <c r="C697" s="169"/>
      <c r="D697" s="186"/>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c r="AA697" s="169"/>
      <c r="AB697" s="169"/>
      <c r="AC697" s="169"/>
      <c r="AD697" s="169"/>
      <c r="AE697" s="169"/>
      <c r="AF697" s="169"/>
      <c r="AG697" s="169"/>
      <c r="AH697" s="169"/>
      <c r="AI697" s="169"/>
      <c r="AJ697" s="169"/>
      <c r="AK697" s="169"/>
      <c r="AL697" s="169"/>
      <c r="AM697" s="169"/>
      <c r="AN697" s="169"/>
      <c r="AO697" s="169"/>
    </row>
    <row r="698" spans="1:41" ht="12.75" customHeight="1" x14ac:dyDescent="0.2">
      <c r="A698" s="169"/>
      <c r="B698" s="169"/>
      <c r="C698" s="169"/>
      <c r="D698" s="186"/>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c r="AA698" s="169"/>
      <c r="AB698" s="169"/>
      <c r="AC698" s="169"/>
      <c r="AD698" s="169"/>
      <c r="AE698" s="169"/>
      <c r="AF698" s="169"/>
      <c r="AG698" s="169"/>
      <c r="AH698" s="169"/>
      <c r="AI698" s="169"/>
      <c r="AJ698" s="169"/>
      <c r="AK698" s="169"/>
      <c r="AL698" s="169"/>
      <c r="AM698" s="169"/>
      <c r="AN698" s="169"/>
      <c r="AO698" s="169"/>
    </row>
    <row r="699" spans="1:41" ht="12.75" customHeight="1" x14ac:dyDescent="0.2">
      <c r="A699" s="169"/>
      <c r="B699" s="169"/>
      <c r="C699" s="169"/>
      <c r="D699" s="186"/>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c r="AA699" s="169"/>
      <c r="AB699" s="169"/>
      <c r="AC699" s="169"/>
      <c r="AD699" s="169"/>
      <c r="AE699" s="169"/>
      <c r="AF699" s="169"/>
      <c r="AG699" s="169"/>
      <c r="AH699" s="169"/>
      <c r="AI699" s="169"/>
      <c r="AJ699" s="169"/>
      <c r="AK699" s="169"/>
      <c r="AL699" s="169"/>
      <c r="AM699" s="169"/>
      <c r="AN699" s="169"/>
      <c r="AO699" s="169"/>
    </row>
    <row r="700" spans="1:41" ht="12.75" customHeight="1" x14ac:dyDescent="0.2">
      <c r="A700" s="169"/>
      <c r="B700" s="169"/>
      <c r="C700" s="169"/>
      <c r="D700" s="186"/>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c r="AA700" s="169"/>
      <c r="AB700" s="169"/>
      <c r="AC700" s="169"/>
      <c r="AD700" s="169"/>
      <c r="AE700" s="169"/>
      <c r="AF700" s="169"/>
      <c r="AG700" s="169"/>
      <c r="AH700" s="169"/>
      <c r="AI700" s="169"/>
      <c r="AJ700" s="169"/>
      <c r="AK700" s="169"/>
      <c r="AL700" s="169"/>
      <c r="AM700" s="169"/>
      <c r="AN700" s="169"/>
      <c r="AO700" s="169"/>
    </row>
    <row r="701" spans="1:41" ht="12.75" customHeight="1" x14ac:dyDescent="0.2">
      <c r="A701" s="169"/>
      <c r="B701" s="169"/>
      <c r="C701" s="169"/>
      <c r="D701" s="186"/>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c r="AA701" s="169"/>
      <c r="AB701" s="169"/>
      <c r="AC701" s="169"/>
      <c r="AD701" s="169"/>
      <c r="AE701" s="169"/>
      <c r="AF701" s="169"/>
      <c r="AG701" s="169"/>
      <c r="AH701" s="169"/>
      <c r="AI701" s="169"/>
      <c r="AJ701" s="169"/>
      <c r="AK701" s="169"/>
      <c r="AL701" s="169"/>
      <c r="AM701" s="169"/>
      <c r="AN701" s="169"/>
      <c r="AO701" s="169"/>
    </row>
    <row r="702" spans="1:41" ht="12.75" customHeight="1" x14ac:dyDescent="0.2">
      <c r="A702" s="169"/>
      <c r="B702" s="169"/>
      <c r="C702" s="169"/>
      <c r="D702" s="186"/>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c r="AA702" s="169"/>
      <c r="AB702" s="169"/>
      <c r="AC702" s="169"/>
      <c r="AD702" s="169"/>
      <c r="AE702" s="169"/>
      <c r="AF702" s="169"/>
      <c r="AG702" s="169"/>
      <c r="AH702" s="169"/>
      <c r="AI702" s="169"/>
      <c r="AJ702" s="169"/>
      <c r="AK702" s="169"/>
      <c r="AL702" s="169"/>
      <c r="AM702" s="169"/>
      <c r="AN702" s="169"/>
      <c r="AO702" s="169"/>
    </row>
    <row r="703" spans="1:41" ht="12.75" customHeight="1" x14ac:dyDescent="0.2">
      <c r="A703" s="169"/>
      <c r="B703" s="169"/>
      <c r="C703" s="169"/>
      <c r="D703" s="186"/>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c r="AA703" s="169"/>
      <c r="AB703" s="169"/>
      <c r="AC703" s="169"/>
      <c r="AD703" s="169"/>
      <c r="AE703" s="169"/>
      <c r="AF703" s="169"/>
      <c r="AG703" s="169"/>
      <c r="AH703" s="169"/>
      <c r="AI703" s="169"/>
      <c r="AJ703" s="169"/>
      <c r="AK703" s="169"/>
      <c r="AL703" s="169"/>
      <c r="AM703" s="169"/>
      <c r="AN703" s="169"/>
      <c r="AO703" s="169"/>
    </row>
    <row r="704" spans="1:41" ht="12.75" customHeight="1" x14ac:dyDescent="0.2">
      <c r="A704" s="169"/>
      <c r="B704" s="169"/>
      <c r="C704" s="169"/>
      <c r="D704" s="186"/>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c r="AA704" s="169"/>
      <c r="AB704" s="169"/>
      <c r="AC704" s="169"/>
      <c r="AD704" s="169"/>
      <c r="AE704" s="169"/>
      <c r="AF704" s="169"/>
      <c r="AG704" s="169"/>
      <c r="AH704" s="169"/>
      <c r="AI704" s="169"/>
      <c r="AJ704" s="169"/>
      <c r="AK704" s="169"/>
      <c r="AL704" s="169"/>
      <c r="AM704" s="169"/>
      <c r="AN704" s="169"/>
      <c r="AO704" s="169"/>
    </row>
    <row r="705" spans="1:41" ht="12.75" customHeight="1" x14ac:dyDescent="0.2">
      <c r="A705" s="169"/>
      <c r="B705" s="169"/>
      <c r="C705" s="169"/>
      <c r="D705" s="186"/>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c r="AA705" s="169"/>
      <c r="AB705" s="169"/>
      <c r="AC705" s="169"/>
      <c r="AD705" s="169"/>
      <c r="AE705" s="169"/>
      <c r="AF705" s="169"/>
      <c r="AG705" s="169"/>
      <c r="AH705" s="169"/>
      <c r="AI705" s="169"/>
      <c r="AJ705" s="169"/>
      <c r="AK705" s="169"/>
      <c r="AL705" s="169"/>
      <c r="AM705" s="169"/>
      <c r="AN705" s="169"/>
      <c r="AO705" s="169"/>
    </row>
    <row r="706" spans="1:41" ht="12.75" customHeight="1" x14ac:dyDescent="0.2">
      <c r="A706" s="169"/>
      <c r="B706" s="169"/>
      <c r="C706" s="169"/>
      <c r="D706" s="186"/>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c r="AA706" s="169"/>
      <c r="AB706" s="169"/>
      <c r="AC706" s="169"/>
      <c r="AD706" s="169"/>
      <c r="AE706" s="169"/>
      <c r="AF706" s="169"/>
      <c r="AG706" s="169"/>
      <c r="AH706" s="169"/>
      <c r="AI706" s="169"/>
      <c r="AJ706" s="169"/>
      <c r="AK706" s="169"/>
      <c r="AL706" s="169"/>
      <c r="AM706" s="169"/>
      <c r="AN706" s="169"/>
      <c r="AO706" s="169"/>
    </row>
    <row r="707" spans="1:41" ht="12.75" customHeight="1" x14ac:dyDescent="0.2">
      <c r="A707" s="169"/>
      <c r="B707" s="169"/>
      <c r="C707" s="169"/>
      <c r="D707" s="186"/>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c r="AA707" s="169"/>
      <c r="AB707" s="169"/>
      <c r="AC707" s="169"/>
      <c r="AD707" s="169"/>
      <c r="AE707" s="169"/>
      <c r="AF707" s="169"/>
      <c r="AG707" s="169"/>
      <c r="AH707" s="169"/>
      <c r="AI707" s="169"/>
      <c r="AJ707" s="169"/>
      <c r="AK707" s="169"/>
      <c r="AL707" s="169"/>
      <c r="AM707" s="169"/>
      <c r="AN707" s="169"/>
      <c r="AO707" s="169"/>
    </row>
    <row r="708" spans="1:41" ht="12.75" customHeight="1" x14ac:dyDescent="0.2">
      <c r="A708" s="169"/>
      <c r="B708" s="169"/>
      <c r="C708" s="169"/>
      <c r="D708" s="186"/>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c r="AA708" s="169"/>
      <c r="AB708" s="169"/>
      <c r="AC708" s="169"/>
      <c r="AD708" s="169"/>
      <c r="AE708" s="169"/>
      <c r="AF708" s="169"/>
      <c r="AG708" s="169"/>
      <c r="AH708" s="169"/>
      <c r="AI708" s="169"/>
      <c r="AJ708" s="169"/>
      <c r="AK708" s="169"/>
      <c r="AL708" s="169"/>
      <c r="AM708" s="169"/>
      <c r="AN708" s="169"/>
      <c r="AO708" s="169"/>
    </row>
    <row r="709" spans="1:41" ht="12.75" customHeight="1" x14ac:dyDescent="0.2">
      <c r="A709" s="169"/>
      <c r="B709" s="169"/>
      <c r="C709" s="169"/>
      <c r="D709" s="186"/>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c r="AA709" s="169"/>
      <c r="AB709" s="169"/>
      <c r="AC709" s="169"/>
      <c r="AD709" s="169"/>
      <c r="AE709" s="169"/>
      <c r="AF709" s="169"/>
      <c r="AG709" s="169"/>
      <c r="AH709" s="169"/>
      <c r="AI709" s="169"/>
      <c r="AJ709" s="169"/>
      <c r="AK709" s="169"/>
      <c r="AL709" s="169"/>
      <c r="AM709" s="169"/>
      <c r="AN709" s="169"/>
      <c r="AO709" s="169"/>
    </row>
    <row r="710" spans="1:41" ht="12.75" customHeight="1" x14ac:dyDescent="0.2">
      <c r="A710" s="169"/>
      <c r="B710" s="169"/>
      <c r="C710" s="169"/>
      <c r="D710" s="186"/>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c r="AA710" s="169"/>
      <c r="AB710" s="169"/>
      <c r="AC710" s="169"/>
      <c r="AD710" s="169"/>
      <c r="AE710" s="169"/>
      <c r="AF710" s="169"/>
      <c r="AG710" s="169"/>
      <c r="AH710" s="169"/>
      <c r="AI710" s="169"/>
      <c r="AJ710" s="169"/>
      <c r="AK710" s="169"/>
      <c r="AL710" s="169"/>
      <c r="AM710" s="169"/>
      <c r="AN710" s="169"/>
      <c r="AO710" s="169"/>
    </row>
    <row r="711" spans="1:41" ht="12.75" customHeight="1" x14ac:dyDescent="0.2">
      <c r="A711" s="169"/>
      <c r="B711" s="169"/>
      <c r="C711" s="169"/>
      <c r="D711" s="186"/>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c r="AB711" s="169"/>
      <c r="AC711" s="169"/>
      <c r="AD711" s="169"/>
      <c r="AE711" s="169"/>
      <c r="AF711" s="169"/>
      <c r="AG711" s="169"/>
      <c r="AH711" s="169"/>
      <c r="AI711" s="169"/>
      <c r="AJ711" s="169"/>
      <c r="AK711" s="169"/>
      <c r="AL711" s="169"/>
      <c r="AM711" s="169"/>
      <c r="AN711" s="169"/>
      <c r="AO711" s="169"/>
    </row>
    <row r="712" spans="1:41" ht="12.75" customHeight="1" x14ac:dyDescent="0.2">
      <c r="A712" s="169"/>
      <c r="B712" s="169"/>
      <c r="C712" s="169"/>
      <c r="D712" s="186"/>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c r="AB712" s="169"/>
      <c r="AC712" s="169"/>
      <c r="AD712" s="169"/>
      <c r="AE712" s="169"/>
      <c r="AF712" s="169"/>
      <c r="AG712" s="169"/>
      <c r="AH712" s="169"/>
      <c r="AI712" s="169"/>
      <c r="AJ712" s="169"/>
      <c r="AK712" s="169"/>
      <c r="AL712" s="169"/>
      <c r="AM712" s="169"/>
      <c r="AN712" s="169"/>
      <c r="AO712" s="169"/>
    </row>
    <row r="713" spans="1:41" ht="12.75" customHeight="1" x14ac:dyDescent="0.2">
      <c r="A713" s="169"/>
      <c r="B713" s="169"/>
      <c r="C713" s="169"/>
      <c r="D713" s="186"/>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69"/>
      <c r="AD713" s="169"/>
      <c r="AE713" s="169"/>
      <c r="AF713" s="169"/>
      <c r="AG713" s="169"/>
      <c r="AH713" s="169"/>
      <c r="AI713" s="169"/>
      <c r="AJ713" s="169"/>
      <c r="AK713" s="169"/>
      <c r="AL713" s="169"/>
      <c r="AM713" s="169"/>
      <c r="AN713" s="169"/>
      <c r="AO713" s="169"/>
    </row>
    <row r="714" spans="1:41" ht="12.75" customHeight="1" x14ac:dyDescent="0.2">
      <c r="A714" s="169"/>
      <c r="B714" s="169"/>
      <c r="C714" s="169"/>
      <c r="D714" s="186"/>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row>
    <row r="715" spans="1:41" ht="12.75" customHeight="1" x14ac:dyDescent="0.2">
      <c r="A715" s="169"/>
      <c r="B715" s="169"/>
      <c r="C715" s="169"/>
      <c r="D715" s="186"/>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row>
    <row r="716" spans="1:41" ht="12.75" customHeight="1" x14ac:dyDescent="0.2">
      <c r="A716" s="169"/>
      <c r="B716" s="169"/>
      <c r="C716" s="169"/>
      <c r="D716" s="186"/>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c r="AB716" s="169"/>
      <c r="AC716" s="169"/>
      <c r="AD716" s="169"/>
      <c r="AE716" s="169"/>
      <c r="AF716" s="169"/>
      <c r="AG716" s="169"/>
      <c r="AH716" s="169"/>
      <c r="AI716" s="169"/>
      <c r="AJ716" s="169"/>
      <c r="AK716" s="169"/>
      <c r="AL716" s="169"/>
      <c r="AM716" s="169"/>
      <c r="AN716" s="169"/>
      <c r="AO716" s="169"/>
    </row>
    <row r="717" spans="1:41" ht="12.75" customHeight="1" x14ac:dyDescent="0.2">
      <c r="A717" s="169"/>
      <c r="B717" s="169"/>
      <c r="C717" s="169"/>
      <c r="D717" s="186"/>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c r="AB717" s="169"/>
      <c r="AC717" s="169"/>
      <c r="AD717" s="169"/>
      <c r="AE717" s="169"/>
      <c r="AF717" s="169"/>
      <c r="AG717" s="169"/>
      <c r="AH717" s="169"/>
      <c r="AI717" s="169"/>
      <c r="AJ717" s="169"/>
      <c r="AK717" s="169"/>
      <c r="AL717" s="169"/>
      <c r="AM717" s="169"/>
      <c r="AN717" s="169"/>
      <c r="AO717" s="169"/>
    </row>
    <row r="718" spans="1:41" ht="12.75" customHeight="1" x14ac:dyDescent="0.2">
      <c r="A718" s="169"/>
      <c r="B718" s="169"/>
      <c r="C718" s="169"/>
      <c r="D718" s="186"/>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row>
    <row r="719" spans="1:41" ht="12.75" customHeight="1" x14ac:dyDescent="0.2">
      <c r="A719" s="169"/>
      <c r="B719" s="169"/>
      <c r="C719" s="169"/>
      <c r="D719" s="186"/>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row>
    <row r="720" spans="1:41" ht="12.75" customHeight="1" x14ac:dyDescent="0.2">
      <c r="A720" s="169"/>
      <c r="B720" s="169"/>
      <c r="C720" s="169"/>
      <c r="D720" s="186"/>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row>
    <row r="721" spans="1:41" ht="12.75" customHeight="1" x14ac:dyDescent="0.2">
      <c r="A721" s="169"/>
      <c r="B721" s="169"/>
      <c r="C721" s="169"/>
      <c r="D721" s="186"/>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row>
    <row r="722" spans="1:41" ht="12.75" customHeight="1" x14ac:dyDescent="0.2">
      <c r="A722" s="169"/>
      <c r="B722" s="169"/>
      <c r="C722" s="169"/>
      <c r="D722" s="186"/>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row>
    <row r="723" spans="1:41" ht="12.75" customHeight="1" x14ac:dyDescent="0.2">
      <c r="A723" s="169"/>
      <c r="B723" s="169"/>
      <c r="C723" s="169"/>
      <c r="D723" s="186"/>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c r="AA723" s="169"/>
      <c r="AB723" s="169"/>
      <c r="AC723" s="169"/>
      <c r="AD723" s="169"/>
      <c r="AE723" s="169"/>
      <c r="AF723" s="169"/>
      <c r="AG723" s="169"/>
      <c r="AH723" s="169"/>
      <c r="AI723" s="169"/>
      <c r="AJ723" s="169"/>
      <c r="AK723" s="169"/>
      <c r="AL723" s="169"/>
      <c r="AM723" s="169"/>
      <c r="AN723" s="169"/>
      <c r="AO723" s="169"/>
    </row>
    <row r="724" spans="1:41" ht="12.75" customHeight="1" x14ac:dyDescent="0.2">
      <c r="A724" s="169"/>
      <c r="B724" s="169"/>
      <c r="C724" s="169"/>
      <c r="D724" s="186"/>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c r="AA724" s="169"/>
      <c r="AB724" s="169"/>
      <c r="AC724" s="169"/>
      <c r="AD724" s="169"/>
      <c r="AE724" s="169"/>
      <c r="AF724" s="169"/>
      <c r="AG724" s="169"/>
      <c r="AH724" s="169"/>
      <c r="AI724" s="169"/>
      <c r="AJ724" s="169"/>
      <c r="AK724" s="169"/>
      <c r="AL724" s="169"/>
      <c r="AM724" s="169"/>
      <c r="AN724" s="169"/>
      <c r="AO724" s="169"/>
    </row>
    <row r="725" spans="1:41" ht="12.75" customHeight="1" x14ac:dyDescent="0.2">
      <c r="A725" s="169"/>
      <c r="B725" s="169"/>
      <c r="C725" s="169"/>
      <c r="D725" s="186"/>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c r="AA725" s="169"/>
      <c r="AB725" s="169"/>
      <c r="AC725" s="169"/>
      <c r="AD725" s="169"/>
      <c r="AE725" s="169"/>
      <c r="AF725" s="169"/>
      <c r="AG725" s="169"/>
      <c r="AH725" s="169"/>
      <c r="AI725" s="169"/>
      <c r="AJ725" s="169"/>
      <c r="AK725" s="169"/>
      <c r="AL725" s="169"/>
      <c r="AM725" s="169"/>
      <c r="AN725" s="169"/>
      <c r="AO725" s="169"/>
    </row>
    <row r="726" spans="1:41" ht="12.75" customHeight="1" x14ac:dyDescent="0.2">
      <c r="A726" s="169"/>
      <c r="B726" s="169"/>
      <c r="C726" s="169"/>
      <c r="D726" s="186"/>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c r="AA726" s="169"/>
      <c r="AB726" s="169"/>
      <c r="AC726" s="169"/>
      <c r="AD726" s="169"/>
      <c r="AE726" s="169"/>
      <c r="AF726" s="169"/>
      <c r="AG726" s="169"/>
      <c r="AH726" s="169"/>
      <c r="AI726" s="169"/>
      <c r="AJ726" s="169"/>
      <c r="AK726" s="169"/>
      <c r="AL726" s="169"/>
      <c r="AM726" s="169"/>
      <c r="AN726" s="169"/>
      <c r="AO726" s="169"/>
    </row>
    <row r="727" spans="1:41" ht="12.75" customHeight="1" x14ac:dyDescent="0.2">
      <c r="A727" s="169"/>
      <c r="B727" s="169"/>
      <c r="C727" s="169"/>
      <c r="D727" s="186"/>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c r="AA727" s="169"/>
      <c r="AB727" s="169"/>
      <c r="AC727" s="169"/>
      <c r="AD727" s="169"/>
      <c r="AE727" s="169"/>
      <c r="AF727" s="169"/>
      <c r="AG727" s="169"/>
      <c r="AH727" s="169"/>
      <c r="AI727" s="169"/>
      <c r="AJ727" s="169"/>
      <c r="AK727" s="169"/>
      <c r="AL727" s="169"/>
      <c r="AM727" s="169"/>
      <c r="AN727" s="169"/>
      <c r="AO727" s="169"/>
    </row>
    <row r="728" spans="1:41" ht="12.75" customHeight="1" x14ac:dyDescent="0.2">
      <c r="A728" s="169"/>
      <c r="B728" s="169"/>
      <c r="C728" s="169"/>
      <c r="D728" s="186"/>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c r="AA728" s="169"/>
      <c r="AB728" s="169"/>
      <c r="AC728" s="169"/>
      <c r="AD728" s="169"/>
      <c r="AE728" s="169"/>
      <c r="AF728" s="169"/>
      <c r="AG728" s="169"/>
      <c r="AH728" s="169"/>
      <c r="AI728" s="169"/>
      <c r="AJ728" s="169"/>
      <c r="AK728" s="169"/>
      <c r="AL728" s="169"/>
      <c r="AM728" s="169"/>
      <c r="AN728" s="169"/>
      <c r="AO728" s="169"/>
    </row>
    <row r="729" spans="1:41" ht="12.75" customHeight="1" x14ac:dyDescent="0.2">
      <c r="A729" s="169"/>
      <c r="B729" s="169"/>
      <c r="C729" s="169"/>
      <c r="D729" s="186"/>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c r="AA729" s="169"/>
      <c r="AB729" s="169"/>
      <c r="AC729" s="169"/>
      <c r="AD729" s="169"/>
      <c r="AE729" s="169"/>
      <c r="AF729" s="169"/>
      <c r="AG729" s="169"/>
      <c r="AH729" s="169"/>
      <c r="AI729" s="169"/>
      <c r="AJ729" s="169"/>
      <c r="AK729" s="169"/>
      <c r="AL729" s="169"/>
      <c r="AM729" s="169"/>
      <c r="AN729" s="169"/>
      <c r="AO729" s="169"/>
    </row>
    <row r="730" spans="1:41" ht="12.75" customHeight="1" x14ac:dyDescent="0.2">
      <c r="A730" s="169"/>
      <c r="B730" s="169"/>
      <c r="C730" s="169"/>
      <c r="D730" s="186"/>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c r="AA730" s="169"/>
      <c r="AB730" s="169"/>
      <c r="AC730" s="169"/>
      <c r="AD730" s="169"/>
      <c r="AE730" s="169"/>
      <c r="AF730" s="169"/>
      <c r="AG730" s="169"/>
      <c r="AH730" s="169"/>
      <c r="AI730" s="169"/>
      <c r="AJ730" s="169"/>
      <c r="AK730" s="169"/>
      <c r="AL730" s="169"/>
      <c r="AM730" s="169"/>
      <c r="AN730" s="169"/>
      <c r="AO730" s="169"/>
    </row>
    <row r="731" spans="1:41" ht="12.75" customHeight="1" x14ac:dyDescent="0.2">
      <c r="A731" s="169"/>
      <c r="B731" s="169"/>
      <c r="C731" s="169"/>
      <c r="D731" s="186"/>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c r="AA731" s="169"/>
      <c r="AB731" s="169"/>
      <c r="AC731" s="169"/>
      <c r="AD731" s="169"/>
      <c r="AE731" s="169"/>
      <c r="AF731" s="169"/>
      <c r="AG731" s="169"/>
      <c r="AH731" s="169"/>
      <c r="AI731" s="169"/>
      <c r="AJ731" s="169"/>
      <c r="AK731" s="169"/>
      <c r="AL731" s="169"/>
      <c r="AM731" s="169"/>
      <c r="AN731" s="169"/>
      <c r="AO731" s="169"/>
    </row>
    <row r="732" spans="1:41" ht="12.75" customHeight="1" x14ac:dyDescent="0.2">
      <c r="A732" s="169"/>
      <c r="B732" s="169"/>
      <c r="C732" s="169"/>
      <c r="D732" s="186"/>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c r="AA732" s="169"/>
      <c r="AB732" s="169"/>
      <c r="AC732" s="169"/>
      <c r="AD732" s="169"/>
      <c r="AE732" s="169"/>
      <c r="AF732" s="169"/>
      <c r="AG732" s="169"/>
      <c r="AH732" s="169"/>
      <c r="AI732" s="169"/>
      <c r="AJ732" s="169"/>
      <c r="AK732" s="169"/>
      <c r="AL732" s="169"/>
      <c r="AM732" s="169"/>
      <c r="AN732" s="169"/>
      <c r="AO732" s="169"/>
    </row>
    <row r="733" spans="1:41" ht="12.75" customHeight="1" x14ac:dyDescent="0.2">
      <c r="A733" s="169"/>
      <c r="B733" s="169"/>
      <c r="C733" s="169"/>
      <c r="D733" s="186"/>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c r="AA733" s="169"/>
      <c r="AB733" s="169"/>
      <c r="AC733" s="169"/>
      <c r="AD733" s="169"/>
      <c r="AE733" s="169"/>
      <c r="AF733" s="169"/>
      <c r="AG733" s="169"/>
      <c r="AH733" s="169"/>
      <c r="AI733" s="169"/>
      <c r="AJ733" s="169"/>
      <c r="AK733" s="169"/>
      <c r="AL733" s="169"/>
      <c r="AM733" s="169"/>
      <c r="AN733" s="169"/>
      <c r="AO733" s="169"/>
    </row>
    <row r="734" spans="1:41" ht="12.75" customHeight="1" x14ac:dyDescent="0.2">
      <c r="A734" s="169"/>
      <c r="B734" s="169"/>
      <c r="C734" s="169"/>
      <c r="D734" s="186"/>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c r="AA734" s="169"/>
      <c r="AB734" s="169"/>
      <c r="AC734" s="169"/>
      <c r="AD734" s="169"/>
      <c r="AE734" s="169"/>
      <c r="AF734" s="169"/>
      <c r="AG734" s="169"/>
      <c r="AH734" s="169"/>
      <c r="AI734" s="169"/>
      <c r="AJ734" s="169"/>
      <c r="AK734" s="169"/>
      <c r="AL734" s="169"/>
      <c r="AM734" s="169"/>
      <c r="AN734" s="169"/>
      <c r="AO734" s="169"/>
    </row>
    <row r="735" spans="1:41" ht="12.75" customHeight="1" x14ac:dyDescent="0.2">
      <c r="A735" s="169"/>
      <c r="B735" s="169"/>
      <c r="C735" s="169"/>
      <c r="D735" s="186"/>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c r="AA735" s="169"/>
      <c r="AB735" s="169"/>
      <c r="AC735" s="169"/>
      <c r="AD735" s="169"/>
      <c r="AE735" s="169"/>
      <c r="AF735" s="169"/>
      <c r="AG735" s="169"/>
      <c r="AH735" s="169"/>
      <c r="AI735" s="169"/>
      <c r="AJ735" s="169"/>
      <c r="AK735" s="169"/>
      <c r="AL735" s="169"/>
      <c r="AM735" s="169"/>
      <c r="AN735" s="169"/>
      <c r="AO735" s="169"/>
    </row>
    <row r="736" spans="1:41" ht="12.75" customHeight="1" x14ac:dyDescent="0.2">
      <c r="A736" s="169"/>
      <c r="B736" s="169"/>
      <c r="C736" s="169"/>
      <c r="D736" s="186"/>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c r="AA736" s="169"/>
      <c r="AB736" s="169"/>
      <c r="AC736" s="169"/>
      <c r="AD736" s="169"/>
      <c r="AE736" s="169"/>
      <c r="AF736" s="169"/>
      <c r="AG736" s="169"/>
      <c r="AH736" s="169"/>
      <c r="AI736" s="169"/>
      <c r="AJ736" s="169"/>
      <c r="AK736" s="169"/>
      <c r="AL736" s="169"/>
      <c r="AM736" s="169"/>
      <c r="AN736" s="169"/>
      <c r="AO736" s="169"/>
    </row>
    <row r="737" spans="1:41" ht="12.75" customHeight="1" x14ac:dyDescent="0.2">
      <c r="A737" s="169"/>
      <c r="B737" s="169"/>
      <c r="C737" s="169"/>
      <c r="D737" s="186"/>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c r="AA737" s="169"/>
      <c r="AB737" s="169"/>
      <c r="AC737" s="169"/>
      <c r="AD737" s="169"/>
      <c r="AE737" s="169"/>
      <c r="AF737" s="169"/>
      <c r="AG737" s="169"/>
      <c r="AH737" s="169"/>
      <c r="AI737" s="169"/>
      <c r="AJ737" s="169"/>
      <c r="AK737" s="169"/>
      <c r="AL737" s="169"/>
      <c r="AM737" s="169"/>
      <c r="AN737" s="169"/>
      <c r="AO737" s="169"/>
    </row>
    <row r="738" spans="1:41" ht="12.75" customHeight="1" x14ac:dyDescent="0.2">
      <c r="A738" s="169"/>
      <c r="B738" s="169"/>
      <c r="C738" s="169"/>
      <c r="D738" s="186"/>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c r="AA738" s="169"/>
      <c r="AB738" s="169"/>
      <c r="AC738" s="169"/>
      <c r="AD738" s="169"/>
      <c r="AE738" s="169"/>
      <c r="AF738" s="169"/>
      <c r="AG738" s="169"/>
      <c r="AH738" s="169"/>
      <c r="AI738" s="169"/>
      <c r="AJ738" s="169"/>
      <c r="AK738" s="169"/>
      <c r="AL738" s="169"/>
      <c r="AM738" s="169"/>
      <c r="AN738" s="169"/>
      <c r="AO738" s="169"/>
    </row>
    <row r="739" spans="1:41" ht="12.75" customHeight="1" x14ac:dyDescent="0.2">
      <c r="A739" s="169"/>
      <c r="B739" s="169"/>
      <c r="C739" s="169"/>
      <c r="D739" s="186"/>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c r="AA739" s="169"/>
      <c r="AB739" s="169"/>
      <c r="AC739" s="169"/>
      <c r="AD739" s="169"/>
      <c r="AE739" s="169"/>
      <c r="AF739" s="169"/>
      <c r="AG739" s="169"/>
      <c r="AH739" s="169"/>
      <c r="AI739" s="169"/>
      <c r="AJ739" s="169"/>
      <c r="AK739" s="169"/>
      <c r="AL739" s="169"/>
      <c r="AM739" s="169"/>
      <c r="AN739" s="169"/>
      <c r="AO739" s="169"/>
    </row>
    <row r="740" spans="1:41" ht="12.75" customHeight="1" x14ac:dyDescent="0.2">
      <c r="A740" s="169"/>
      <c r="B740" s="169"/>
      <c r="C740" s="169"/>
      <c r="D740" s="186"/>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c r="AA740" s="169"/>
      <c r="AB740" s="169"/>
      <c r="AC740" s="169"/>
      <c r="AD740" s="169"/>
      <c r="AE740" s="169"/>
      <c r="AF740" s="169"/>
      <c r="AG740" s="169"/>
      <c r="AH740" s="169"/>
      <c r="AI740" s="169"/>
      <c r="AJ740" s="169"/>
      <c r="AK740" s="169"/>
      <c r="AL740" s="169"/>
      <c r="AM740" s="169"/>
      <c r="AN740" s="169"/>
      <c r="AO740" s="169"/>
    </row>
    <row r="741" spans="1:41" ht="12.75" customHeight="1" x14ac:dyDescent="0.2">
      <c r="A741" s="169"/>
      <c r="B741" s="169"/>
      <c r="C741" s="169"/>
      <c r="D741" s="186"/>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c r="AA741" s="169"/>
      <c r="AB741" s="169"/>
      <c r="AC741" s="169"/>
      <c r="AD741" s="169"/>
      <c r="AE741" s="169"/>
      <c r="AF741" s="169"/>
      <c r="AG741" s="169"/>
      <c r="AH741" s="169"/>
      <c r="AI741" s="169"/>
      <c r="AJ741" s="169"/>
      <c r="AK741" s="169"/>
      <c r="AL741" s="169"/>
      <c r="AM741" s="169"/>
      <c r="AN741" s="169"/>
      <c r="AO741" s="169"/>
    </row>
    <row r="742" spans="1:41" ht="12.75" customHeight="1" x14ac:dyDescent="0.2">
      <c r="A742" s="169"/>
      <c r="B742" s="169"/>
      <c r="C742" s="169"/>
      <c r="D742" s="186"/>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c r="AA742" s="169"/>
      <c r="AB742" s="169"/>
      <c r="AC742" s="169"/>
      <c r="AD742" s="169"/>
      <c r="AE742" s="169"/>
      <c r="AF742" s="169"/>
      <c r="AG742" s="169"/>
      <c r="AH742" s="169"/>
      <c r="AI742" s="169"/>
      <c r="AJ742" s="169"/>
      <c r="AK742" s="169"/>
      <c r="AL742" s="169"/>
      <c r="AM742" s="169"/>
      <c r="AN742" s="169"/>
      <c r="AO742" s="169"/>
    </row>
    <row r="743" spans="1:41" ht="12.75" customHeight="1" x14ac:dyDescent="0.2">
      <c r="A743" s="169"/>
      <c r="B743" s="169"/>
      <c r="C743" s="169"/>
      <c r="D743" s="186"/>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c r="AA743" s="169"/>
      <c r="AB743" s="169"/>
      <c r="AC743" s="169"/>
      <c r="AD743" s="169"/>
      <c r="AE743" s="169"/>
      <c r="AF743" s="169"/>
      <c r="AG743" s="169"/>
      <c r="AH743" s="169"/>
      <c r="AI743" s="169"/>
      <c r="AJ743" s="169"/>
      <c r="AK743" s="169"/>
      <c r="AL743" s="169"/>
      <c r="AM743" s="169"/>
      <c r="AN743" s="169"/>
      <c r="AO743" s="169"/>
    </row>
    <row r="744" spans="1:41" ht="12.75" customHeight="1" x14ac:dyDescent="0.2">
      <c r="A744" s="169"/>
      <c r="B744" s="169"/>
      <c r="C744" s="169"/>
      <c r="D744" s="186"/>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c r="AB744" s="169"/>
      <c r="AC744" s="169"/>
      <c r="AD744" s="169"/>
      <c r="AE744" s="169"/>
      <c r="AF744" s="169"/>
      <c r="AG744" s="169"/>
      <c r="AH744" s="169"/>
      <c r="AI744" s="169"/>
      <c r="AJ744" s="169"/>
      <c r="AK744" s="169"/>
      <c r="AL744" s="169"/>
      <c r="AM744" s="169"/>
      <c r="AN744" s="169"/>
      <c r="AO744" s="169"/>
    </row>
    <row r="745" spans="1:41" ht="12.75" customHeight="1" x14ac:dyDescent="0.2">
      <c r="A745" s="169"/>
      <c r="B745" s="169"/>
      <c r="C745" s="169"/>
      <c r="D745" s="186"/>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c r="AB745" s="169"/>
      <c r="AC745" s="169"/>
      <c r="AD745" s="169"/>
      <c r="AE745" s="169"/>
      <c r="AF745" s="169"/>
      <c r="AG745" s="169"/>
      <c r="AH745" s="169"/>
      <c r="AI745" s="169"/>
      <c r="AJ745" s="169"/>
      <c r="AK745" s="169"/>
      <c r="AL745" s="169"/>
      <c r="AM745" s="169"/>
      <c r="AN745" s="169"/>
      <c r="AO745" s="169"/>
    </row>
    <row r="746" spans="1:41" ht="12.75" customHeight="1" x14ac:dyDescent="0.2">
      <c r="A746" s="169"/>
      <c r="B746" s="169"/>
      <c r="C746" s="169"/>
      <c r="D746" s="186"/>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c r="AB746" s="169"/>
      <c r="AC746" s="169"/>
      <c r="AD746" s="169"/>
      <c r="AE746" s="169"/>
      <c r="AF746" s="169"/>
      <c r="AG746" s="169"/>
      <c r="AH746" s="169"/>
      <c r="AI746" s="169"/>
      <c r="AJ746" s="169"/>
      <c r="AK746" s="169"/>
      <c r="AL746" s="169"/>
      <c r="AM746" s="169"/>
      <c r="AN746" s="169"/>
      <c r="AO746" s="169"/>
    </row>
    <row r="747" spans="1:41" ht="12.75" customHeight="1" x14ac:dyDescent="0.2">
      <c r="A747" s="169"/>
      <c r="B747" s="169"/>
      <c r="C747" s="169"/>
      <c r="D747" s="186"/>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c r="AB747" s="169"/>
      <c r="AC747" s="169"/>
      <c r="AD747" s="169"/>
      <c r="AE747" s="169"/>
      <c r="AF747" s="169"/>
      <c r="AG747" s="169"/>
      <c r="AH747" s="169"/>
      <c r="AI747" s="169"/>
      <c r="AJ747" s="169"/>
      <c r="AK747" s="169"/>
      <c r="AL747" s="169"/>
      <c r="AM747" s="169"/>
      <c r="AN747" s="169"/>
      <c r="AO747" s="169"/>
    </row>
    <row r="748" spans="1:41" ht="12.75" customHeight="1" x14ac:dyDescent="0.2">
      <c r="A748" s="169"/>
      <c r="B748" s="169"/>
      <c r="C748" s="169"/>
      <c r="D748" s="186"/>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row>
    <row r="749" spans="1:41" ht="12.75" customHeight="1" x14ac:dyDescent="0.2">
      <c r="A749" s="169"/>
      <c r="B749" s="169"/>
      <c r="C749" s="169"/>
      <c r="D749" s="186"/>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69"/>
      <c r="AK749" s="169"/>
      <c r="AL749" s="169"/>
      <c r="AM749" s="169"/>
      <c r="AN749" s="169"/>
      <c r="AO749" s="169"/>
    </row>
    <row r="750" spans="1:41" ht="12.75" customHeight="1" x14ac:dyDescent="0.2">
      <c r="A750" s="169"/>
      <c r="B750" s="169"/>
      <c r="C750" s="169"/>
      <c r="D750" s="186"/>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row>
    <row r="751" spans="1:41" ht="12.75" customHeight="1" x14ac:dyDescent="0.2">
      <c r="A751" s="169"/>
      <c r="B751" s="169"/>
      <c r="C751" s="169"/>
      <c r="D751" s="186"/>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row>
    <row r="752" spans="1:41" ht="12.75" customHeight="1" x14ac:dyDescent="0.2">
      <c r="A752" s="169"/>
      <c r="B752" s="169"/>
      <c r="C752" s="169"/>
      <c r="D752" s="186"/>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row>
    <row r="753" spans="1:41" ht="12.75" customHeight="1" x14ac:dyDescent="0.2">
      <c r="A753" s="169"/>
      <c r="B753" s="169"/>
      <c r="C753" s="169"/>
      <c r="D753" s="186"/>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row>
    <row r="754" spans="1:41" ht="12.75" customHeight="1" x14ac:dyDescent="0.2">
      <c r="A754" s="169"/>
      <c r="B754" s="169"/>
      <c r="C754" s="169"/>
      <c r="D754" s="186"/>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c r="AA754" s="169"/>
      <c r="AB754" s="169"/>
      <c r="AC754" s="169"/>
      <c r="AD754" s="169"/>
      <c r="AE754" s="169"/>
      <c r="AF754" s="169"/>
      <c r="AG754" s="169"/>
      <c r="AH754" s="169"/>
      <c r="AI754" s="169"/>
      <c r="AJ754" s="169"/>
      <c r="AK754" s="169"/>
      <c r="AL754" s="169"/>
      <c r="AM754" s="169"/>
      <c r="AN754" s="169"/>
      <c r="AO754" s="169"/>
    </row>
    <row r="755" spans="1:41" ht="12.75" customHeight="1" x14ac:dyDescent="0.2">
      <c r="A755" s="169"/>
      <c r="B755" s="169"/>
      <c r="C755" s="169"/>
      <c r="D755" s="186"/>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c r="AA755" s="169"/>
      <c r="AB755" s="169"/>
      <c r="AC755" s="169"/>
      <c r="AD755" s="169"/>
      <c r="AE755" s="169"/>
      <c r="AF755" s="169"/>
      <c r="AG755" s="169"/>
      <c r="AH755" s="169"/>
      <c r="AI755" s="169"/>
      <c r="AJ755" s="169"/>
      <c r="AK755" s="169"/>
      <c r="AL755" s="169"/>
      <c r="AM755" s="169"/>
      <c r="AN755" s="169"/>
      <c r="AO755" s="169"/>
    </row>
    <row r="756" spans="1:41" ht="12.75" customHeight="1" x14ac:dyDescent="0.2">
      <c r="A756" s="169"/>
      <c r="B756" s="169"/>
      <c r="C756" s="169"/>
      <c r="D756" s="186"/>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c r="AA756" s="169"/>
      <c r="AB756" s="169"/>
      <c r="AC756" s="169"/>
      <c r="AD756" s="169"/>
      <c r="AE756" s="169"/>
      <c r="AF756" s="169"/>
      <c r="AG756" s="169"/>
      <c r="AH756" s="169"/>
      <c r="AI756" s="169"/>
      <c r="AJ756" s="169"/>
      <c r="AK756" s="169"/>
      <c r="AL756" s="169"/>
      <c r="AM756" s="169"/>
      <c r="AN756" s="169"/>
      <c r="AO756" s="169"/>
    </row>
    <row r="757" spans="1:41" ht="12.75" customHeight="1" x14ac:dyDescent="0.2">
      <c r="A757" s="169"/>
      <c r="B757" s="169"/>
      <c r="C757" s="169"/>
      <c r="D757" s="186"/>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row>
    <row r="758" spans="1:41" ht="12.75" customHeight="1" x14ac:dyDescent="0.2">
      <c r="A758" s="169"/>
      <c r="B758" s="169"/>
      <c r="C758" s="169"/>
      <c r="D758" s="186"/>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c r="AA758" s="169"/>
      <c r="AB758" s="169"/>
      <c r="AC758" s="169"/>
      <c r="AD758" s="169"/>
      <c r="AE758" s="169"/>
      <c r="AF758" s="169"/>
      <c r="AG758" s="169"/>
      <c r="AH758" s="169"/>
      <c r="AI758" s="169"/>
      <c r="AJ758" s="169"/>
      <c r="AK758" s="169"/>
      <c r="AL758" s="169"/>
      <c r="AM758" s="169"/>
      <c r="AN758" s="169"/>
      <c r="AO758" s="169"/>
    </row>
    <row r="759" spans="1:41" ht="12.75" customHeight="1" x14ac:dyDescent="0.2">
      <c r="A759" s="169"/>
      <c r="B759" s="169"/>
      <c r="C759" s="169"/>
      <c r="D759" s="186"/>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c r="AA759" s="169"/>
      <c r="AB759" s="169"/>
      <c r="AC759" s="169"/>
      <c r="AD759" s="169"/>
      <c r="AE759" s="169"/>
      <c r="AF759" s="169"/>
      <c r="AG759" s="169"/>
      <c r="AH759" s="169"/>
      <c r="AI759" s="169"/>
      <c r="AJ759" s="169"/>
      <c r="AK759" s="169"/>
      <c r="AL759" s="169"/>
      <c r="AM759" s="169"/>
      <c r="AN759" s="169"/>
      <c r="AO759" s="169"/>
    </row>
    <row r="760" spans="1:41" ht="12.75" customHeight="1" x14ac:dyDescent="0.2">
      <c r="A760" s="169"/>
      <c r="B760" s="169"/>
      <c r="C760" s="169"/>
      <c r="D760" s="186"/>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c r="AA760" s="169"/>
      <c r="AB760" s="169"/>
      <c r="AC760" s="169"/>
      <c r="AD760" s="169"/>
      <c r="AE760" s="169"/>
      <c r="AF760" s="169"/>
      <c r="AG760" s="169"/>
      <c r="AH760" s="169"/>
      <c r="AI760" s="169"/>
      <c r="AJ760" s="169"/>
      <c r="AK760" s="169"/>
      <c r="AL760" s="169"/>
      <c r="AM760" s="169"/>
      <c r="AN760" s="169"/>
      <c r="AO760" s="169"/>
    </row>
    <row r="761" spans="1:41" ht="12.75" customHeight="1" x14ac:dyDescent="0.2">
      <c r="A761" s="169"/>
      <c r="B761" s="169"/>
      <c r="C761" s="169"/>
      <c r="D761" s="186"/>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c r="AA761" s="169"/>
      <c r="AB761" s="169"/>
      <c r="AC761" s="169"/>
      <c r="AD761" s="169"/>
      <c r="AE761" s="169"/>
      <c r="AF761" s="169"/>
      <c r="AG761" s="169"/>
      <c r="AH761" s="169"/>
      <c r="AI761" s="169"/>
      <c r="AJ761" s="169"/>
      <c r="AK761" s="169"/>
      <c r="AL761" s="169"/>
      <c r="AM761" s="169"/>
      <c r="AN761" s="169"/>
      <c r="AO761" s="169"/>
    </row>
    <row r="762" spans="1:41" ht="12.75" customHeight="1" x14ac:dyDescent="0.2">
      <c r="A762" s="169"/>
      <c r="B762" s="169"/>
      <c r="C762" s="169"/>
      <c r="D762" s="186"/>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c r="AA762" s="169"/>
      <c r="AB762" s="169"/>
      <c r="AC762" s="169"/>
      <c r="AD762" s="169"/>
      <c r="AE762" s="169"/>
      <c r="AF762" s="169"/>
      <c r="AG762" s="169"/>
      <c r="AH762" s="169"/>
      <c r="AI762" s="169"/>
      <c r="AJ762" s="169"/>
      <c r="AK762" s="169"/>
      <c r="AL762" s="169"/>
      <c r="AM762" s="169"/>
      <c r="AN762" s="169"/>
      <c r="AO762" s="169"/>
    </row>
    <row r="763" spans="1:41" ht="12.75" customHeight="1" x14ac:dyDescent="0.2">
      <c r="A763" s="169"/>
      <c r="B763" s="169"/>
      <c r="C763" s="169"/>
      <c r="D763" s="186"/>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c r="AA763" s="169"/>
      <c r="AB763" s="169"/>
      <c r="AC763" s="169"/>
      <c r="AD763" s="169"/>
      <c r="AE763" s="169"/>
      <c r="AF763" s="169"/>
      <c r="AG763" s="169"/>
      <c r="AH763" s="169"/>
      <c r="AI763" s="169"/>
      <c r="AJ763" s="169"/>
      <c r="AK763" s="169"/>
      <c r="AL763" s="169"/>
      <c r="AM763" s="169"/>
      <c r="AN763" s="169"/>
      <c r="AO763" s="169"/>
    </row>
    <row r="764" spans="1:41" ht="12.75" customHeight="1" x14ac:dyDescent="0.2">
      <c r="A764" s="169"/>
      <c r="B764" s="169"/>
      <c r="C764" s="169"/>
      <c r="D764" s="186"/>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c r="AA764" s="169"/>
      <c r="AB764" s="169"/>
      <c r="AC764" s="169"/>
      <c r="AD764" s="169"/>
      <c r="AE764" s="169"/>
      <c r="AF764" s="169"/>
      <c r="AG764" s="169"/>
      <c r="AH764" s="169"/>
      <c r="AI764" s="169"/>
      <c r="AJ764" s="169"/>
      <c r="AK764" s="169"/>
      <c r="AL764" s="169"/>
      <c r="AM764" s="169"/>
      <c r="AN764" s="169"/>
      <c r="AO764" s="169"/>
    </row>
    <row r="765" spans="1:41" ht="12.75" customHeight="1" x14ac:dyDescent="0.2">
      <c r="A765" s="169"/>
      <c r="B765" s="169"/>
      <c r="C765" s="169"/>
      <c r="D765" s="186"/>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c r="AA765" s="169"/>
      <c r="AB765" s="169"/>
      <c r="AC765" s="169"/>
      <c r="AD765" s="169"/>
      <c r="AE765" s="169"/>
      <c r="AF765" s="169"/>
      <c r="AG765" s="169"/>
      <c r="AH765" s="169"/>
      <c r="AI765" s="169"/>
      <c r="AJ765" s="169"/>
      <c r="AK765" s="169"/>
      <c r="AL765" s="169"/>
      <c r="AM765" s="169"/>
      <c r="AN765" s="169"/>
      <c r="AO765" s="169"/>
    </row>
    <row r="766" spans="1:41" ht="12.75" customHeight="1" x14ac:dyDescent="0.2">
      <c r="A766" s="169"/>
      <c r="B766" s="169"/>
      <c r="C766" s="169"/>
      <c r="D766" s="186"/>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c r="AA766" s="169"/>
      <c r="AB766" s="169"/>
      <c r="AC766" s="169"/>
      <c r="AD766" s="169"/>
      <c r="AE766" s="169"/>
      <c r="AF766" s="169"/>
      <c r="AG766" s="169"/>
      <c r="AH766" s="169"/>
      <c r="AI766" s="169"/>
      <c r="AJ766" s="169"/>
      <c r="AK766" s="169"/>
      <c r="AL766" s="169"/>
      <c r="AM766" s="169"/>
      <c r="AN766" s="169"/>
      <c r="AO766" s="169"/>
    </row>
    <row r="767" spans="1:41" ht="12.75" customHeight="1" x14ac:dyDescent="0.2">
      <c r="A767" s="169"/>
      <c r="B767" s="169"/>
      <c r="C767" s="169"/>
      <c r="D767" s="186"/>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c r="AA767" s="169"/>
      <c r="AB767" s="169"/>
      <c r="AC767" s="169"/>
      <c r="AD767" s="169"/>
      <c r="AE767" s="169"/>
      <c r="AF767" s="169"/>
      <c r="AG767" s="169"/>
      <c r="AH767" s="169"/>
      <c r="AI767" s="169"/>
      <c r="AJ767" s="169"/>
      <c r="AK767" s="169"/>
      <c r="AL767" s="169"/>
      <c r="AM767" s="169"/>
      <c r="AN767" s="169"/>
      <c r="AO767" s="169"/>
    </row>
    <row r="768" spans="1:41" ht="12.75" customHeight="1" x14ac:dyDescent="0.2">
      <c r="A768" s="169"/>
      <c r="B768" s="169"/>
      <c r="C768" s="169"/>
      <c r="D768" s="186"/>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c r="AA768" s="169"/>
      <c r="AB768" s="169"/>
      <c r="AC768" s="169"/>
      <c r="AD768" s="169"/>
      <c r="AE768" s="169"/>
      <c r="AF768" s="169"/>
      <c r="AG768" s="169"/>
      <c r="AH768" s="169"/>
      <c r="AI768" s="169"/>
      <c r="AJ768" s="169"/>
      <c r="AK768" s="169"/>
      <c r="AL768" s="169"/>
      <c r="AM768" s="169"/>
      <c r="AN768" s="169"/>
      <c r="AO768" s="169"/>
    </row>
    <row r="769" spans="1:41" ht="12.75" customHeight="1" x14ac:dyDescent="0.2">
      <c r="A769" s="169"/>
      <c r="B769" s="169"/>
      <c r="C769" s="169"/>
      <c r="D769" s="186"/>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c r="AA769" s="169"/>
      <c r="AB769" s="169"/>
      <c r="AC769" s="169"/>
      <c r="AD769" s="169"/>
      <c r="AE769" s="169"/>
      <c r="AF769" s="169"/>
      <c r="AG769" s="169"/>
      <c r="AH769" s="169"/>
      <c r="AI769" s="169"/>
      <c r="AJ769" s="169"/>
      <c r="AK769" s="169"/>
      <c r="AL769" s="169"/>
      <c r="AM769" s="169"/>
      <c r="AN769" s="169"/>
      <c r="AO769" s="169"/>
    </row>
    <row r="770" spans="1:41" ht="12.75" customHeight="1" x14ac:dyDescent="0.2">
      <c r="A770" s="169"/>
      <c r="B770" s="169"/>
      <c r="C770" s="169"/>
      <c r="D770" s="186"/>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c r="AA770" s="169"/>
      <c r="AB770" s="169"/>
      <c r="AC770" s="169"/>
      <c r="AD770" s="169"/>
      <c r="AE770" s="169"/>
      <c r="AF770" s="169"/>
      <c r="AG770" s="169"/>
      <c r="AH770" s="169"/>
      <c r="AI770" s="169"/>
      <c r="AJ770" s="169"/>
      <c r="AK770" s="169"/>
      <c r="AL770" s="169"/>
      <c r="AM770" s="169"/>
      <c r="AN770" s="169"/>
      <c r="AO770" s="169"/>
    </row>
    <row r="771" spans="1:41" ht="12.75" customHeight="1" x14ac:dyDescent="0.2">
      <c r="A771" s="169"/>
      <c r="B771" s="169"/>
      <c r="C771" s="169"/>
      <c r="D771" s="186"/>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c r="AA771" s="169"/>
      <c r="AB771" s="169"/>
      <c r="AC771" s="169"/>
      <c r="AD771" s="169"/>
      <c r="AE771" s="169"/>
      <c r="AF771" s="169"/>
      <c r="AG771" s="169"/>
      <c r="AH771" s="169"/>
      <c r="AI771" s="169"/>
      <c r="AJ771" s="169"/>
      <c r="AK771" s="169"/>
      <c r="AL771" s="169"/>
      <c r="AM771" s="169"/>
      <c r="AN771" s="169"/>
      <c r="AO771" s="169"/>
    </row>
    <row r="772" spans="1:41" ht="12.75" customHeight="1" x14ac:dyDescent="0.2">
      <c r="A772" s="169"/>
      <c r="B772" s="169"/>
      <c r="C772" s="169"/>
      <c r="D772" s="186"/>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c r="AA772" s="169"/>
      <c r="AB772" s="169"/>
      <c r="AC772" s="169"/>
      <c r="AD772" s="169"/>
      <c r="AE772" s="169"/>
      <c r="AF772" s="169"/>
      <c r="AG772" s="169"/>
      <c r="AH772" s="169"/>
      <c r="AI772" s="169"/>
      <c r="AJ772" s="169"/>
      <c r="AK772" s="169"/>
      <c r="AL772" s="169"/>
      <c r="AM772" s="169"/>
      <c r="AN772" s="169"/>
      <c r="AO772" s="169"/>
    </row>
    <row r="773" spans="1:41" ht="12.75" customHeight="1" x14ac:dyDescent="0.2">
      <c r="A773" s="169"/>
      <c r="B773" s="169"/>
      <c r="C773" s="169"/>
      <c r="D773" s="186"/>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row>
    <row r="774" spans="1:41" ht="12.75" customHeight="1" x14ac:dyDescent="0.2">
      <c r="A774" s="169"/>
      <c r="B774" s="169"/>
      <c r="C774" s="169"/>
      <c r="D774" s="186"/>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row>
    <row r="775" spans="1:41" ht="12.75" customHeight="1" x14ac:dyDescent="0.2">
      <c r="A775" s="169"/>
      <c r="B775" s="169"/>
      <c r="C775" s="169"/>
      <c r="D775" s="186"/>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row>
    <row r="776" spans="1:41" ht="12.75" customHeight="1" x14ac:dyDescent="0.2">
      <c r="A776" s="169"/>
      <c r="B776" s="169"/>
      <c r="C776" s="169"/>
      <c r="D776" s="186"/>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row>
    <row r="777" spans="1:41" ht="12.75" customHeight="1" x14ac:dyDescent="0.2">
      <c r="A777" s="169"/>
      <c r="B777" s="169"/>
      <c r="C777" s="169"/>
      <c r="D777" s="186"/>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row>
    <row r="778" spans="1:41" ht="12.75" customHeight="1" x14ac:dyDescent="0.2">
      <c r="A778" s="169"/>
      <c r="B778" s="169"/>
      <c r="C778" s="169"/>
      <c r="D778" s="186"/>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row>
    <row r="779" spans="1:41" ht="12.75" customHeight="1" x14ac:dyDescent="0.2">
      <c r="A779" s="169"/>
      <c r="B779" s="169"/>
      <c r="C779" s="169"/>
      <c r="D779" s="186"/>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row>
    <row r="780" spans="1:41" ht="12.75" customHeight="1" x14ac:dyDescent="0.2">
      <c r="A780" s="169"/>
      <c r="B780" s="169"/>
      <c r="C780" s="169"/>
      <c r="D780" s="186"/>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row>
    <row r="781" spans="1:41" ht="12.75" customHeight="1" x14ac:dyDescent="0.2">
      <c r="A781" s="169"/>
      <c r="B781" s="169"/>
      <c r="C781" s="169"/>
      <c r="D781" s="186"/>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row>
    <row r="782" spans="1:41" ht="12.75" customHeight="1" x14ac:dyDescent="0.2">
      <c r="A782" s="169"/>
      <c r="B782" s="169"/>
      <c r="C782" s="169"/>
      <c r="D782" s="186"/>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row>
    <row r="783" spans="1:41" ht="12.75" customHeight="1" x14ac:dyDescent="0.2">
      <c r="A783" s="169"/>
      <c r="B783" s="169"/>
      <c r="C783" s="169"/>
      <c r="D783" s="186"/>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c r="AA783" s="169"/>
      <c r="AB783" s="169"/>
      <c r="AC783" s="169"/>
      <c r="AD783" s="169"/>
      <c r="AE783" s="169"/>
      <c r="AF783" s="169"/>
      <c r="AG783" s="169"/>
      <c r="AH783" s="169"/>
      <c r="AI783" s="169"/>
      <c r="AJ783" s="169"/>
      <c r="AK783" s="169"/>
      <c r="AL783" s="169"/>
      <c r="AM783" s="169"/>
      <c r="AN783" s="169"/>
      <c r="AO783" s="169"/>
    </row>
    <row r="784" spans="1:41" ht="12.75" customHeight="1" x14ac:dyDescent="0.2">
      <c r="A784" s="169"/>
      <c r="B784" s="169"/>
      <c r="C784" s="169"/>
      <c r="D784" s="186"/>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c r="AA784" s="169"/>
      <c r="AB784" s="169"/>
      <c r="AC784" s="169"/>
      <c r="AD784" s="169"/>
      <c r="AE784" s="169"/>
      <c r="AF784" s="169"/>
      <c r="AG784" s="169"/>
      <c r="AH784" s="169"/>
      <c r="AI784" s="169"/>
      <c r="AJ784" s="169"/>
      <c r="AK784" s="169"/>
      <c r="AL784" s="169"/>
      <c r="AM784" s="169"/>
      <c r="AN784" s="169"/>
      <c r="AO784" s="169"/>
    </row>
    <row r="785" spans="1:41" ht="12.75" customHeight="1" x14ac:dyDescent="0.2">
      <c r="A785" s="169"/>
      <c r="B785" s="169"/>
      <c r="C785" s="169"/>
      <c r="D785" s="186"/>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c r="AA785" s="169"/>
      <c r="AB785" s="169"/>
      <c r="AC785" s="169"/>
      <c r="AD785" s="169"/>
      <c r="AE785" s="169"/>
      <c r="AF785" s="169"/>
      <c r="AG785" s="169"/>
      <c r="AH785" s="169"/>
      <c r="AI785" s="169"/>
      <c r="AJ785" s="169"/>
      <c r="AK785" s="169"/>
      <c r="AL785" s="169"/>
      <c r="AM785" s="169"/>
      <c r="AN785" s="169"/>
      <c r="AO785" s="169"/>
    </row>
    <row r="786" spans="1:41" ht="12.75" customHeight="1" x14ac:dyDescent="0.2">
      <c r="A786" s="169"/>
      <c r="B786" s="169"/>
      <c r="C786" s="169"/>
      <c r="D786" s="186"/>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c r="AA786" s="169"/>
      <c r="AB786" s="169"/>
      <c r="AC786" s="169"/>
      <c r="AD786" s="169"/>
      <c r="AE786" s="169"/>
      <c r="AF786" s="169"/>
      <c r="AG786" s="169"/>
      <c r="AH786" s="169"/>
      <c r="AI786" s="169"/>
      <c r="AJ786" s="169"/>
      <c r="AK786" s="169"/>
      <c r="AL786" s="169"/>
      <c r="AM786" s="169"/>
      <c r="AN786" s="169"/>
      <c r="AO786" s="169"/>
    </row>
    <row r="787" spans="1:41" ht="12.75" customHeight="1" x14ac:dyDescent="0.2">
      <c r="A787" s="169"/>
      <c r="B787" s="169"/>
      <c r="C787" s="169"/>
      <c r="D787" s="186"/>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c r="AA787" s="169"/>
      <c r="AB787" s="169"/>
      <c r="AC787" s="169"/>
      <c r="AD787" s="169"/>
      <c r="AE787" s="169"/>
      <c r="AF787" s="169"/>
      <c r="AG787" s="169"/>
      <c r="AH787" s="169"/>
      <c r="AI787" s="169"/>
      <c r="AJ787" s="169"/>
      <c r="AK787" s="169"/>
      <c r="AL787" s="169"/>
      <c r="AM787" s="169"/>
      <c r="AN787" s="169"/>
      <c r="AO787" s="169"/>
    </row>
    <row r="788" spans="1:41" ht="12.75" customHeight="1" x14ac:dyDescent="0.2">
      <c r="A788" s="169"/>
      <c r="B788" s="169"/>
      <c r="C788" s="169"/>
      <c r="D788" s="186"/>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c r="AA788" s="169"/>
      <c r="AB788" s="169"/>
      <c r="AC788" s="169"/>
      <c r="AD788" s="169"/>
      <c r="AE788" s="169"/>
      <c r="AF788" s="169"/>
      <c r="AG788" s="169"/>
      <c r="AH788" s="169"/>
      <c r="AI788" s="169"/>
      <c r="AJ788" s="169"/>
      <c r="AK788" s="169"/>
      <c r="AL788" s="169"/>
      <c r="AM788" s="169"/>
      <c r="AN788" s="169"/>
      <c r="AO788" s="169"/>
    </row>
    <row r="789" spans="1:41" ht="12.75" customHeight="1" x14ac:dyDescent="0.2">
      <c r="A789" s="169"/>
      <c r="B789" s="169"/>
      <c r="C789" s="169"/>
      <c r="D789" s="186"/>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c r="AA789" s="169"/>
      <c r="AB789" s="169"/>
      <c r="AC789" s="169"/>
      <c r="AD789" s="169"/>
      <c r="AE789" s="169"/>
      <c r="AF789" s="169"/>
      <c r="AG789" s="169"/>
      <c r="AH789" s="169"/>
      <c r="AI789" s="169"/>
      <c r="AJ789" s="169"/>
      <c r="AK789" s="169"/>
      <c r="AL789" s="169"/>
      <c r="AM789" s="169"/>
      <c r="AN789" s="169"/>
      <c r="AO789" s="169"/>
    </row>
    <row r="790" spans="1:41" ht="12.75" customHeight="1" x14ac:dyDescent="0.2">
      <c r="A790" s="169"/>
      <c r="B790" s="169"/>
      <c r="C790" s="169"/>
      <c r="D790" s="186"/>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c r="AA790" s="169"/>
      <c r="AB790" s="169"/>
      <c r="AC790" s="169"/>
      <c r="AD790" s="169"/>
      <c r="AE790" s="169"/>
      <c r="AF790" s="169"/>
      <c r="AG790" s="169"/>
      <c r="AH790" s="169"/>
      <c r="AI790" s="169"/>
      <c r="AJ790" s="169"/>
      <c r="AK790" s="169"/>
      <c r="AL790" s="169"/>
      <c r="AM790" s="169"/>
      <c r="AN790" s="169"/>
      <c r="AO790" s="169"/>
    </row>
    <row r="791" spans="1:41" ht="12.75" customHeight="1" x14ac:dyDescent="0.2">
      <c r="A791" s="169"/>
      <c r="B791" s="169"/>
      <c r="C791" s="169"/>
      <c r="D791" s="186"/>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c r="AA791" s="169"/>
      <c r="AB791" s="169"/>
      <c r="AC791" s="169"/>
      <c r="AD791" s="169"/>
      <c r="AE791" s="169"/>
      <c r="AF791" s="169"/>
      <c r="AG791" s="169"/>
      <c r="AH791" s="169"/>
      <c r="AI791" s="169"/>
      <c r="AJ791" s="169"/>
      <c r="AK791" s="169"/>
      <c r="AL791" s="169"/>
      <c r="AM791" s="169"/>
      <c r="AN791" s="169"/>
      <c r="AO791" s="169"/>
    </row>
    <row r="792" spans="1:41" ht="12.75" customHeight="1" x14ac:dyDescent="0.2">
      <c r="A792" s="169"/>
      <c r="B792" s="169"/>
      <c r="C792" s="169"/>
      <c r="D792" s="186"/>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c r="AA792" s="169"/>
      <c r="AB792" s="169"/>
      <c r="AC792" s="169"/>
      <c r="AD792" s="169"/>
      <c r="AE792" s="169"/>
      <c r="AF792" s="169"/>
      <c r="AG792" s="169"/>
      <c r="AH792" s="169"/>
      <c r="AI792" s="169"/>
      <c r="AJ792" s="169"/>
      <c r="AK792" s="169"/>
      <c r="AL792" s="169"/>
      <c r="AM792" s="169"/>
      <c r="AN792" s="169"/>
      <c r="AO792" s="169"/>
    </row>
    <row r="793" spans="1:41" ht="12.75" customHeight="1" x14ac:dyDescent="0.2">
      <c r="A793" s="169"/>
      <c r="B793" s="169"/>
      <c r="C793" s="169"/>
      <c r="D793" s="186"/>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c r="AA793" s="169"/>
      <c r="AB793" s="169"/>
      <c r="AC793" s="169"/>
      <c r="AD793" s="169"/>
      <c r="AE793" s="169"/>
      <c r="AF793" s="169"/>
      <c r="AG793" s="169"/>
      <c r="AH793" s="169"/>
      <c r="AI793" s="169"/>
      <c r="AJ793" s="169"/>
      <c r="AK793" s="169"/>
      <c r="AL793" s="169"/>
      <c r="AM793" s="169"/>
      <c r="AN793" s="169"/>
      <c r="AO793" s="169"/>
    </row>
    <row r="794" spans="1:41" ht="12.75" customHeight="1" x14ac:dyDescent="0.2">
      <c r="A794" s="169"/>
      <c r="B794" s="169"/>
      <c r="C794" s="169"/>
      <c r="D794" s="186"/>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c r="AA794" s="169"/>
      <c r="AB794" s="169"/>
      <c r="AC794" s="169"/>
      <c r="AD794" s="169"/>
      <c r="AE794" s="169"/>
      <c r="AF794" s="169"/>
      <c r="AG794" s="169"/>
      <c r="AH794" s="169"/>
      <c r="AI794" s="169"/>
      <c r="AJ794" s="169"/>
      <c r="AK794" s="169"/>
      <c r="AL794" s="169"/>
      <c r="AM794" s="169"/>
      <c r="AN794" s="169"/>
      <c r="AO794" s="169"/>
    </row>
    <row r="795" spans="1:41" ht="12.75" customHeight="1" x14ac:dyDescent="0.2">
      <c r="A795" s="169"/>
      <c r="B795" s="169"/>
      <c r="C795" s="169"/>
      <c r="D795" s="186"/>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c r="AA795" s="169"/>
      <c r="AB795" s="169"/>
      <c r="AC795" s="169"/>
      <c r="AD795" s="169"/>
      <c r="AE795" s="169"/>
      <c r="AF795" s="169"/>
      <c r="AG795" s="169"/>
      <c r="AH795" s="169"/>
      <c r="AI795" s="169"/>
      <c r="AJ795" s="169"/>
      <c r="AK795" s="169"/>
      <c r="AL795" s="169"/>
      <c r="AM795" s="169"/>
      <c r="AN795" s="169"/>
      <c r="AO795" s="169"/>
    </row>
    <row r="796" spans="1:41" ht="12.75" customHeight="1" x14ac:dyDescent="0.2">
      <c r="A796" s="169"/>
      <c r="B796" s="169"/>
      <c r="C796" s="169"/>
      <c r="D796" s="186"/>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c r="AA796" s="169"/>
      <c r="AB796" s="169"/>
      <c r="AC796" s="169"/>
      <c r="AD796" s="169"/>
      <c r="AE796" s="169"/>
      <c r="AF796" s="169"/>
      <c r="AG796" s="169"/>
      <c r="AH796" s="169"/>
      <c r="AI796" s="169"/>
      <c r="AJ796" s="169"/>
      <c r="AK796" s="169"/>
      <c r="AL796" s="169"/>
      <c r="AM796" s="169"/>
      <c r="AN796" s="169"/>
      <c r="AO796" s="169"/>
    </row>
    <row r="797" spans="1:41" ht="12.75" customHeight="1" x14ac:dyDescent="0.2">
      <c r="A797" s="169"/>
      <c r="B797" s="169"/>
      <c r="C797" s="169"/>
      <c r="D797" s="186"/>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c r="AA797" s="169"/>
      <c r="AB797" s="169"/>
      <c r="AC797" s="169"/>
      <c r="AD797" s="169"/>
      <c r="AE797" s="169"/>
      <c r="AF797" s="169"/>
      <c r="AG797" s="169"/>
      <c r="AH797" s="169"/>
      <c r="AI797" s="169"/>
      <c r="AJ797" s="169"/>
      <c r="AK797" s="169"/>
      <c r="AL797" s="169"/>
      <c r="AM797" s="169"/>
      <c r="AN797" s="169"/>
      <c r="AO797" s="169"/>
    </row>
    <row r="798" spans="1:41" ht="12.75" customHeight="1" x14ac:dyDescent="0.2">
      <c r="A798" s="169"/>
      <c r="B798" s="169"/>
      <c r="C798" s="169"/>
      <c r="D798" s="186"/>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c r="AA798" s="169"/>
      <c r="AB798" s="169"/>
      <c r="AC798" s="169"/>
      <c r="AD798" s="169"/>
      <c r="AE798" s="169"/>
      <c r="AF798" s="169"/>
      <c r="AG798" s="169"/>
      <c r="AH798" s="169"/>
      <c r="AI798" s="169"/>
      <c r="AJ798" s="169"/>
      <c r="AK798" s="169"/>
      <c r="AL798" s="169"/>
      <c r="AM798" s="169"/>
      <c r="AN798" s="169"/>
      <c r="AO798" s="169"/>
    </row>
    <row r="799" spans="1:41" ht="12.75" customHeight="1" x14ac:dyDescent="0.2">
      <c r="A799" s="169"/>
      <c r="B799" s="169"/>
      <c r="C799" s="169"/>
      <c r="D799" s="186"/>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c r="AA799" s="169"/>
      <c r="AB799" s="169"/>
      <c r="AC799" s="169"/>
      <c r="AD799" s="169"/>
      <c r="AE799" s="169"/>
      <c r="AF799" s="169"/>
      <c r="AG799" s="169"/>
      <c r="AH799" s="169"/>
      <c r="AI799" s="169"/>
      <c r="AJ799" s="169"/>
      <c r="AK799" s="169"/>
      <c r="AL799" s="169"/>
      <c r="AM799" s="169"/>
      <c r="AN799" s="169"/>
      <c r="AO799" s="169"/>
    </row>
    <row r="800" spans="1:41" ht="12.75" customHeight="1" x14ac:dyDescent="0.2">
      <c r="A800" s="169"/>
      <c r="B800" s="169"/>
      <c r="C800" s="169"/>
      <c r="D800" s="186"/>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c r="AA800" s="169"/>
      <c r="AB800" s="169"/>
      <c r="AC800" s="169"/>
      <c r="AD800" s="169"/>
      <c r="AE800" s="169"/>
      <c r="AF800" s="169"/>
      <c r="AG800" s="169"/>
      <c r="AH800" s="169"/>
      <c r="AI800" s="169"/>
      <c r="AJ800" s="169"/>
      <c r="AK800" s="169"/>
      <c r="AL800" s="169"/>
      <c r="AM800" s="169"/>
      <c r="AN800" s="169"/>
      <c r="AO800" s="169"/>
    </row>
    <row r="801" spans="1:41" ht="12.75" customHeight="1" x14ac:dyDescent="0.2">
      <c r="A801" s="169"/>
      <c r="B801" s="169"/>
      <c r="C801" s="169"/>
      <c r="D801" s="186"/>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c r="AA801" s="169"/>
      <c r="AB801" s="169"/>
      <c r="AC801" s="169"/>
      <c r="AD801" s="169"/>
      <c r="AE801" s="169"/>
      <c r="AF801" s="169"/>
      <c r="AG801" s="169"/>
      <c r="AH801" s="169"/>
      <c r="AI801" s="169"/>
      <c r="AJ801" s="169"/>
      <c r="AK801" s="169"/>
      <c r="AL801" s="169"/>
      <c r="AM801" s="169"/>
      <c r="AN801" s="169"/>
      <c r="AO801" s="169"/>
    </row>
    <row r="802" spans="1:41" ht="12.75" customHeight="1" x14ac:dyDescent="0.2">
      <c r="A802" s="169"/>
      <c r="B802" s="169"/>
      <c r="C802" s="169"/>
      <c r="D802" s="186"/>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c r="AA802" s="169"/>
      <c r="AB802" s="169"/>
      <c r="AC802" s="169"/>
      <c r="AD802" s="169"/>
      <c r="AE802" s="169"/>
      <c r="AF802" s="169"/>
      <c r="AG802" s="169"/>
      <c r="AH802" s="169"/>
      <c r="AI802" s="169"/>
      <c r="AJ802" s="169"/>
      <c r="AK802" s="169"/>
      <c r="AL802" s="169"/>
      <c r="AM802" s="169"/>
      <c r="AN802" s="169"/>
      <c r="AO802" s="169"/>
    </row>
    <row r="803" spans="1:41" ht="12.75" customHeight="1" x14ac:dyDescent="0.2">
      <c r="A803" s="169"/>
      <c r="B803" s="169"/>
      <c r="C803" s="169"/>
      <c r="D803" s="186"/>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c r="AA803" s="169"/>
      <c r="AB803" s="169"/>
      <c r="AC803" s="169"/>
      <c r="AD803" s="169"/>
      <c r="AE803" s="169"/>
      <c r="AF803" s="169"/>
      <c r="AG803" s="169"/>
      <c r="AH803" s="169"/>
      <c r="AI803" s="169"/>
      <c r="AJ803" s="169"/>
      <c r="AK803" s="169"/>
      <c r="AL803" s="169"/>
      <c r="AM803" s="169"/>
      <c r="AN803" s="169"/>
      <c r="AO803" s="169"/>
    </row>
    <row r="804" spans="1:41" ht="12.75" customHeight="1" x14ac:dyDescent="0.2">
      <c r="A804" s="169"/>
      <c r="B804" s="169"/>
      <c r="C804" s="169"/>
      <c r="D804" s="186"/>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c r="AA804" s="169"/>
      <c r="AB804" s="169"/>
      <c r="AC804" s="169"/>
      <c r="AD804" s="169"/>
      <c r="AE804" s="169"/>
      <c r="AF804" s="169"/>
      <c r="AG804" s="169"/>
      <c r="AH804" s="169"/>
      <c r="AI804" s="169"/>
      <c r="AJ804" s="169"/>
      <c r="AK804" s="169"/>
      <c r="AL804" s="169"/>
      <c r="AM804" s="169"/>
      <c r="AN804" s="169"/>
      <c r="AO804" s="169"/>
    </row>
    <row r="805" spans="1:41" ht="12.75" customHeight="1" x14ac:dyDescent="0.2">
      <c r="A805" s="169"/>
      <c r="B805" s="169"/>
      <c r="C805" s="169"/>
      <c r="D805" s="186"/>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c r="AA805" s="169"/>
      <c r="AB805" s="169"/>
      <c r="AC805" s="169"/>
      <c r="AD805" s="169"/>
      <c r="AE805" s="169"/>
      <c r="AF805" s="169"/>
      <c r="AG805" s="169"/>
      <c r="AH805" s="169"/>
      <c r="AI805" s="169"/>
      <c r="AJ805" s="169"/>
      <c r="AK805" s="169"/>
      <c r="AL805" s="169"/>
      <c r="AM805" s="169"/>
      <c r="AN805" s="169"/>
      <c r="AO805" s="169"/>
    </row>
    <row r="806" spans="1:41" ht="12.75" customHeight="1" x14ac:dyDescent="0.2">
      <c r="A806" s="169"/>
      <c r="B806" s="169"/>
      <c r="C806" s="169"/>
      <c r="D806" s="186"/>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c r="AA806" s="169"/>
      <c r="AB806" s="169"/>
      <c r="AC806" s="169"/>
      <c r="AD806" s="169"/>
      <c r="AE806" s="169"/>
      <c r="AF806" s="169"/>
      <c r="AG806" s="169"/>
      <c r="AH806" s="169"/>
      <c r="AI806" s="169"/>
      <c r="AJ806" s="169"/>
      <c r="AK806" s="169"/>
      <c r="AL806" s="169"/>
      <c r="AM806" s="169"/>
      <c r="AN806" s="169"/>
      <c r="AO806" s="169"/>
    </row>
    <row r="807" spans="1:41" ht="12.75" customHeight="1" x14ac:dyDescent="0.2">
      <c r="A807" s="169"/>
      <c r="B807" s="169"/>
      <c r="C807" s="169"/>
      <c r="D807" s="186"/>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c r="AA807" s="169"/>
      <c r="AB807" s="169"/>
      <c r="AC807" s="169"/>
      <c r="AD807" s="169"/>
      <c r="AE807" s="169"/>
      <c r="AF807" s="169"/>
      <c r="AG807" s="169"/>
      <c r="AH807" s="169"/>
      <c r="AI807" s="169"/>
      <c r="AJ807" s="169"/>
      <c r="AK807" s="169"/>
      <c r="AL807" s="169"/>
      <c r="AM807" s="169"/>
      <c r="AN807" s="169"/>
      <c r="AO807" s="169"/>
    </row>
    <row r="808" spans="1:41" ht="12.75" customHeight="1" x14ac:dyDescent="0.2">
      <c r="A808" s="169"/>
      <c r="B808" s="169"/>
      <c r="C808" s="169"/>
      <c r="D808" s="186"/>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c r="AA808" s="169"/>
      <c r="AB808" s="169"/>
      <c r="AC808" s="169"/>
      <c r="AD808" s="169"/>
      <c r="AE808" s="169"/>
      <c r="AF808" s="169"/>
      <c r="AG808" s="169"/>
      <c r="AH808" s="169"/>
      <c r="AI808" s="169"/>
      <c r="AJ808" s="169"/>
      <c r="AK808" s="169"/>
      <c r="AL808" s="169"/>
      <c r="AM808" s="169"/>
      <c r="AN808" s="169"/>
      <c r="AO808" s="169"/>
    </row>
    <row r="809" spans="1:41" ht="12.75" customHeight="1" x14ac:dyDescent="0.2">
      <c r="A809" s="169"/>
      <c r="B809" s="169"/>
      <c r="C809" s="169"/>
      <c r="D809" s="186"/>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c r="AA809" s="169"/>
      <c r="AB809" s="169"/>
      <c r="AC809" s="169"/>
      <c r="AD809" s="169"/>
      <c r="AE809" s="169"/>
      <c r="AF809" s="169"/>
      <c r="AG809" s="169"/>
      <c r="AH809" s="169"/>
      <c r="AI809" s="169"/>
      <c r="AJ809" s="169"/>
      <c r="AK809" s="169"/>
      <c r="AL809" s="169"/>
      <c r="AM809" s="169"/>
      <c r="AN809" s="169"/>
      <c r="AO809" s="169"/>
    </row>
    <row r="810" spans="1:41" ht="12.75" customHeight="1" x14ac:dyDescent="0.2">
      <c r="A810" s="169"/>
      <c r="B810" s="169"/>
      <c r="C810" s="169"/>
      <c r="D810" s="186"/>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c r="AA810" s="169"/>
      <c r="AB810" s="169"/>
      <c r="AC810" s="169"/>
      <c r="AD810" s="169"/>
      <c r="AE810" s="169"/>
      <c r="AF810" s="169"/>
      <c r="AG810" s="169"/>
      <c r="AH810" s="169"/>
      <c r="AI810" s="169"/>
      <c r="AJ810" s="169"/>
      <c r="AK810" s="169"/>
      <c r="AL810" s="169"/>
      <c r="AM810" s="169"/>
      <c r="AN810" s="169"/>
      <c r="AO810" s="169"/>
    </row>
    <row r="811" spans="1:41" ht="12.75" customHeight="1" x14ac:dyDescent="0.2">
      <c r="A811" s="169"/>
      <c r="B811" s="169"/>
      <c r="C811" s="169"/>
      <c r="D811" s="186"/>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c r="AA811" s="169"/>
      <c r="AB811" s="169"/>
      <c r="AC811" s="169"/>
      <c r="AD811" s="169"/>
      <c r="AE811" s="169"/>
      <c r="AF811" s="169"/>
      <c r="AG811" s="169"/>
      <c r="AH811" s="169"/>
      <c r="AI811" s="169"/>
      <c r="AJ811" s="169"/>
      <c r="AK811" s="169"/>
      <c r="AL811" s="169"/>
      <c r="AM811" s="169"/>
      <c r="AN811" s="169"/>
      <c r="AO811" s="169"/>
    </row>
    <row r="812" spans="1:41" ht="12.75" customHeight="1" x14ac:dyDescent="0.2">
      <c r="A812" s="169"/>
      <c r="B812" s="169"/>
      <c r="C812" s="169"/>
      <c r="D812" s="186"/>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c r="AA812" s="169"/>
      <c r="AB812" s="169"/>
      <c r="AC812" s="169"/>
      <c r="AD812" s="169"/>
      <c r="AE812" s="169"/>
      <c r="AF812" s="169"/>
      <c r="AG812" s="169"/>
      <c r="AH812" s="169"/>
      <c r="AI812" s="169"/>
      <c r="AJ812" s="169"/>
      <c r="AK812" s="169"/>
      <c r="AL812" s="169"/>
      <c r="AM812" s="169"/>
      <c r="AN812" s="169"/>
      <c r="AO812" s="169"/>
    </row>
    <row r="813" spans="1:41" ht="12.75" customHeight="1" x14ac:dyDescent="0.2">
      <c r="A813" s="169"/>
      <c r="B813" s="169"/>
      <c r="C813" s="169"/>
      <c r="D813" s="186"/>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c r="AA813" s="169"/>
      <c r="AB813" s="169"/>
      <c r="AC813" s="169"/>
      <c r="AD813" s="169"/>
      <c r="AE813" s="169"/>
      <c r="AF813" s="169"/>
      <c r="AG813" s="169"/>
      <c r="AH813" s="169"/>
      <c r="AI813" s="169"/>
      <c r="AJ813" s="169"/>
      <c r="AK813" s="169"/>
      <c r="AL813" s="169"/>
      <c r="AM813" s="169"/>
      <c r="AN813" s="169"/>
      <c r="AO813" s="169"/>
    </row>
    <row r="814" spans="1:41" ht="12.75" customHeight="1" x14ac:dyDescent="0.2">
      <c r="A814" s="169"/>
      <c r="B814" s="169"/>
      <c r="C814" s="169"/>
      <c r="D814" s="186"/>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c r="AA814" s="169"/>
      <c r="AB814" s="169"/>
      <c r="AC814" s="169"/>
      <c r="AD814" s="169"/>
      <c r="AE814" s="169"/>
      <c r="AF814" s="169"/>
      <c r="AG814" s="169"/>
      <c r="AH814" s="169"/>
      <c r="AI814" s="169"/>
      <c r="AJ814" s="169"/>
      <c r="AK814" s="169"/>
      <c r="AL814" s="169"/>
      <c r="AM814" s="169"/>
      <c r="AN814" s="169"/>
      <c r="AO814" s="169"/>
    </row>
    <row r="815" spans="1:41" ht="12.75" customHeight="1" x14ac:dyDescent="0.2">
      <c r="A815" s="169"/>
      <c r="B815" s="169"/>
      <c r="C815" s="169"/>
      <c r="D815" s="186"/>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c r="AA815" s="169"/>
      <c r="AB815" s="169"/>
      <c r="AC815" s="169"/>
      <c r="AD815" s="169"/>
      <c r="AE815" s="169"/>
      <c r="AF815" s="169"/>
      <c r="AG815" s="169"/>
      <c r="AH815" s="169"/>
      <c r="AI815" s="169"/>
      <c r="AJ815" s="169"/>
      <c r="AK815" s="169"/>
      <c r="AL815" s="169"/>
      <c r="AM815" s="169"/>
      <c r="AN815" s="169"/>
      <c r="AO815" s="169"/>
    </row>
    <row r="816" spans="1:41" ht="12.75" customHeight="1" x14ac:dyDescent="0.2">
      <c r="A816" s="169"/>
      <c r="B816" s="169"/>
      <c r="C816" s="169"/>
      <c r="D816" s="186"/>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c r="AA816" s="169"/>
      <c r="AB816" s="169"/>
      <c r="AC816" s="169"/>
      <c r="AD816" s="169"/>
      <c r="AE816" s="169"/>
      <c r="AF816" s="169"/>
      <c r="AG816" s="169"/>
      <c r="AH816" s="169"/>
      <c r="AI816" s="169"/>
      <c r="AJ816" s="169"/>
      <c r="AK816" s="169"/>
      <c r="AL816" s="169"/>
      <c r="AM816" s="169"/>
      <c r="AN816" s="169"/>
      <c r="AO816" s="169"/>
    </row>
    <row r="817" spans="1:41" ht="12.75" customHeight="1" x14ac:dyDescent="0.2">
      <c r="A817" s="169"/>
      <c r="B817" s="169"/>
      <c r="C817" s="169"/>
      <c r="D817" s="186"/>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c r="AA817" s="169"/>
      <c r="AB817" s="169"/>
      <c r="AC817" s="169"/>
      <c r="AD817" s="169"/>
      <c r="AE817" s="169"/>
      <c r="AF817" s="169"/>
      <c r="AG817" s="169"/>
      <c r="AH817" s="169"/>
      <c r="AI817" s="169"/>
      <c r="AJ817" s="169"/>
      <c r="AK817" s="169"/>
      <c r="AL817" s="169"/>
      <c r="AM817" s="169"/>
      <c r="AN817" s="169"/>
      <c r="AO817" s="169"/>
    </row>
    <row r="818" spans="1:41" ht="12.75" customHeight="1" x14ac:dyDescent="0.2">
      <c r="A818" s="169"/>
      <c r="B818" s="169"/>
      <c r="C818" s="169"/>
      <c r="D818" s="186"/>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c r="AA818" s="169"/>
      <c r="AB818" s="169"/>
      <c r="AC818" s="169"/>
      <c r="AD818" s="169"/>
      <c r="AE818" s="169"/>
      <c r="AF818" s="169"/>
      <c r="AG818" s="169"/>
      <c r="AH818" s="169"/>
      <c r="AI818" s="169"/>
      <c r="AJ818" s="169"/>
      <c r="AK818" s="169"/>
      <c r="AL818" s="169"/>
      <c r="AM818" s="169"/>
      <c r="AN818" s="169"/>
      <c r="AO818" s="169"/>
    </row>
    <row r="819" spans="1:41" ht="12.75" customHeight="1" x14ac:dyDescent="0.2">
      <c r="A819" s="169"/>
      <c r="B819" s="169"/>
      <c r="C819" s="169"/>
      <c r="D819" s="186"/>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c r="AA819" s="169"/>
      <c r="AB819" s="169"/>
      <c r="AC819" s="169"/>
      <c r="AD819" s="169"/>
      <c r="AE819" s="169"/>
      <c r="AF819" s="169"/>
      <c r="AG819" s="169"/>
      <c r="AH819" s="169"/>
      <c r="AI819" s="169"/>
      <c r="AJ819" s="169"/>
      <c r="AK819" s="169"/>
      <c r="AL819" s="169"/>
      <c r="AM819" s="169"/>
      <c r="AN819" s="169"/>
      <c r="AO819" s="169"/>
    </row>
    <row r="820" spans="1:41" ht="12.75" customHeight="1" x14ac:dyDescent="0.2">
      <c r="A820" s="169"/>
      <c r="B820" s="169"/>
      <c r="C820" s="169"/>
      <c r="D820" s="186"/>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c r="AA820" s="169"/>
      <c r="AB820" s="169"/>
      <c r="AC820" s="169"/>
      <c r="AD820" s="169"/>
      <c r="AE820" s="169"/>
      <c r="AF820" s="169"/>
      <c r="AG820" s="169"/>
      <c r="AH820" s="169"/>
      <c r="AI820" s="169"/>
      <c r="AJ820" s="169"/>
      <c r="AK820" s="169"/>
      <c r="AL820" s="169"/>
      <c r="AM820" s="169"/>
      <c r="AN820" s="169"/>
      <c r="AO820" s="169"/>
    </row>
    <row r="821" spans="1:41" ht="12.75" customHeight="1" x14ac:dyDescent="0.2">
      <c r="A821" s="169"/>
      <c r="B821" s="169"/>
      <c r="C821" s="169"/>
      <c r="D821" s="186"/>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c r="AA821" s="169"/>
      <c r="AB821" s="169"/>
      <c r="AC821" s="169"/>
      <c r="AD821" s="169"/>
      <c r="AE821" s="169"/>
      <c r="AF821" s="169"/>
      <c r="AG821" s="169"/>
      <c r="AH821" s="169"/>
      <c r="AI821" s="169"/>
      <c r="AJ821" s="169"/>
      <c r="AK821" s="169"/>
      <c r="AL821" s="169"/>
      <c r="AM821" s="169"/>
      <c r="AN821" s="169"/>
      <c r="AO821" s="169"/>
    </row>
    <row r="822" spans="1:41" ht="12.75" customHeight="1" x14ac:dyDescent="0.2">
      <c r="A822" s="169"/>
      <c r="B822" s="169"/>
      <c r="C822" s="169"/>
      <c r="D822" s="186"/>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c r="AA822" s="169"/>
      <c r="AB822" s="169"/>
      <c r="AC822" s="169"/>
      <c r="AD822" s="169"/>
      <c r="AE822" s="169"/>
      <c r="AF822" s="169"/>
      <c r="AG822" s="169"/>
      <c r="AH822" s="169"/>
      <c r="AI822" s="169"/>
      <c r="AJ822" s="169"/>
      <c r="AK822" s="169"/>
      <c r="AL822" s="169"/>
      <c r="AM822" s="169"/>
      <c r="AN822" s="169"/>
      <c r="AO822" s="169"/>
    </row>
    <row r="823" spans="1:41" ht="12.75" customHeight="1" x14ac:dyDescent="0.2">
      <c r="A823" s="169"/>
      <c r="B823" s="169"/>
      <c r="C823" s="169"/>
      <c r="D823" s="186"/>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c r="AA823" s="169"/>
      <c r="AB823" s="169"/>
      <c r="AC823" s="169"/>
      <c r="AD823" s="169"/>
      <c r="AE823" s="169"/>
      <c r="AF823" s="169"/>
      <c r="AG823" s="169"/>
      <c r="AH823" s="169"/>
      <c r="AI823" s="169"/>
      <c r="AJ823" s="169"/>
      <c r="AK823" s="169"/>
      <c r="AL823" s="169"/>
      <c r="AM823" s="169"/>
      <c r="AN823" s="169"/>
      <c r="AO823" s="169"/>
    </row>
    <row r="824" spans="1:41" ht="12.75" customHeight="1" x14ac:dyDescent="0.2">
      <c r="A824" s="169"/>
      <c r="B824" s="169"/>
      <c r="C824" s="169"/>
      <c r="D824" s="186"/>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c r="AA824" s="169"/>
      <c r="AB824" s="169"/>
      <c r="AC824" s="169"/>
      <c r="AD824" s="169"/>
      <c r="AE824" s="169"/>
      <c r="AF824" s="169"/>
      <c r="AG824" s="169"/>
      <c r="AH824" s="169"/>
      <c r="AI824" s="169"/>
      <c r="AJ824" s="169"/>
      <c r="AK824" s="169"/>
      <c r="AL824" s="169"/>
      <c r="AM824" s="169"/>
      <c r="AN824" s="169"/>
      <c r="AO824" s="169"/>
    </row>
    <row r="825" spans="1:41" ht="12.75" customHeight="1" x14ac:dyDescent="0.2">
      <c r="A825" s="169"/>
      <c r="B825" s="169"/>
      <c r="C825" s="169"/>
      <c r="D825" s="186"/>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c r="AA825" s="169"/>
      <c r="AB825" s="169"/>
      <c r="AC825" s="169"/>
      <c r="AD825" s="169"/>
      <c r="AE825" s="169"/>
      <c r="AF825" s="169"/>
      <c r="AG825" s="169"/>
      <c r="AH825" s="169"/>
      <c r="AI825" s="169"/>
      <c r="AJ825" s="169"/>
      <c r="AK825" s="169"/>
      <c r="AL825" s="169"/>
      <c r="AM825" s="169"/>
      <c r="AN825" s="169"/>
      <c r="AO825" s="169"/>
    </row>
    <row r="826" spans="1:41" ht="12.75" customHeight="1" x14ac:dyDescent="0.2">
      <c r="A826" s="169"/>
      <c r="B826" s="169"/>
      <c r="C826" s="169"/>
      <c r="D826" s="186"/>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c r="AA826" s="169"/>
      <c r="AB826" s="169"/>
      <c r="AC826" s="169"/>
      <c r="AD826" s="169"/>
      <c r="AE826" s="169"/>
      <c r="AF826" s="169"/>
      <c r="AG826" s="169"/>
      <c r="AH826" s="169"/>
      <c r="AI826" s="169"/>
      <c r="AJ826" s="169"/>
      <c r="AK826" s="169"/>
      <c r="AL826" s="169"/>
      <c r="AM826" s="169"/>
      <c r="AN826" s="169"/>
      <c r="AO826" s="169"/>
    </row>
    <row r="827" spans="1:41" ht="12.75" customHeight="1" x14ac:dyDescent="0.2">
      <c r="A827" s="169"/>
      <c r="B827" s="169"/>
      <c r="C827" s="169"/>
      <c r="D827" s="186"/>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c r="AA827" s="169"/>
      <c r="AB827" s="169"/>
      <c r="AC827" s="169"/>
      <c r="AD827" s="169"/>
      <c r="AE827" s="169"/>
      <c r="AF827" s="169"/>
      <c r="AG827" s="169"/>
      <c r="AH827" s="169"/>
      <c r="AI827" s="169"/>
      <c r="AJ827" s="169"/>
      <c r="AK827" s="169"/>
      <c r="AL827" s="169"/>
      <c r="AM827" s="169"/>
      <c r="AN827" s="169"/>
      <c r="AO827" s="169"/>
    </row>
    <row r="828" spans="1:41" ht="12.75" customHeight="1" x14ac:dyDescent="0.2">
      <c r="A828" s="169"/>
      <c r="B828" s="169"/>
      <c r="C828" s="169"/>
      <c r="D828" s="186"/>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c r="AA828" s="169"/>
      <c r="AB828" s="169"/>
      <c r="AC828" s="169"/>
      <c r="AD828" s="169"/>
      <c r="AE828" s="169"/>
      <c r="AF828" s="169"/>
      <c r="AG828" s="169"/>
      <c r="AH828" s="169"/>
      <c r="AI828" s="169"/>
      <c r="AJ828" s="169"/>
      <c r="AK828" s="169"/>
      <c r="AL828" s="169"/>
      <c r="AM828" s="169"/>
      <c r="AN828" s="169"/>
      <c r="AO828" s="169"/>
    </row>
    <row r="829" spans="1:41" ht="12.75" customHeight="1" x14ac:dyDescent="0.2">
      <c r="A829" s="169"/>
      <c r="B829" s="169"/>
      <c r="C829" s="169"/>
      <c r="D829" s="186"/>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row>
    <row r="830" spans="1:41" ht="12.75" customHeight="1" x14ac:dyDescent="0.2">
      <c r="A830" s="169"/>
      <c r="B830" s="169"/>
      <c r="C830" s="169"/>
      <c r="D830" s="186"/>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c r="AA830" s="169"/>
      <c r="AB830" s="169"/>
      <c r="AC830" s="169"/>
      <c r="AD830" s="169"/>
      <c r="AE830" s="169"/>
      <c r="AF830" s="169"/>
      <c r="AG830" s="169"/>
      <c r="AH830" s="169"/>
      <c r="AI830" s="169"/>
      <c r="AJ830" s="169"/>
      <c r="AK830" s="169"/>
      <c r="AL830" s="169"/>
      <c r="AM830" s="169"/>
      <c r="AN830" s="169"/>
      <c r="AO830" s="169"/>
    </row>
    <row r="831" spans="1:41" ht="12.75" customHeight="1" x14ac:dyDescent="0.2">
      <c r="A831" s="169"/>
      <c r="B831" s="169"/>
      <c r="C831" s="169"/>
      <c r="D831" s="186"/>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c r="AA831" s="169"/>
      <c r="AB831" s="169"/>
      <c r="AC831" s="169"/>
      <c r="AD831" s="169"/>
      <c r="AE831" s="169"/>
      <c r="AF831" s="169"/>
      <c r="AG831" s="169"/>
      <c r="AH831" s="169"/>
      <c r="AI831" s="169"/>
      <c r="AJ831" s="169"/>
      <c r="AK831" s="169"/>
      <c r="AL831" s="169"/>
      <c r="AM831" s="169"/>
      <c r="AN831" s="169"/>
      <c r="AO831" s="169"/>
    </row>
    <row r="832" spans="1:41" ht="12.75" customHeight="1" x14ac:dyDescent="0.2">
      <c r="A832" s="169"/>
      <c r="B832" s="169"/>
      <c r="C832" s="169"/>
      <c r="D832" s="186"/>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c r="AA832" s="169"/>
      <c r="AB832" s="169"/>
      <c r="AC832" s="169"/>
      <c r="AD832" s="169"/>
      <c r="AE832" s="169"/>
      <c r="AF832" s="169"/>
      <c r="AG832" s="169"/>
      <c r="AH832" s="169"/>
      <c r="AI832" s="169"/>
      <c r="AJ832" s="169"/>
      <c r="AK832" s="169"/>
      <c r="AL832" s="169"/>
      <c r="AM832" s="169"/>
      <c r="AN832" s="169"/>
      <c r="AO832" s="169"/>
    </row>
    <row r="833" spans="1:41" ht="12.75" customHeight="1" x14ac:dyDescent="0.2">
      <c r="A833" s="169"/>
      <c r="B833" s="169"/>
      <c r="C833" s="169"/>
      <c r="D833" s="186"/>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c r="AA833" s="169"/>
      <c r="AB833" s="169"/>
      <c r="AC833" s="169"/>
      <c r="AD833" s="169"/>
      <c r="AE833" s="169"/>
      <c r="AF833" s="169"/>
      <c r="AG833" s="169"/>
      <c r="AH833" s="169"/>
      <c r="AI833" s="169"/>
      <c r="AJ833" s="169"/>
      <c r="AK833" s="169"/>
      <c r="AL833" s="169"/>
      <c r="AM833" s="169"/>
      <c r="AN833" s="169"/>
      <c r="AO833" s="169"/>
    </row>
    <row r="834" spans="1:41" ht="12.75" customHeight="1" x14ac:dyDescent="0.2">
      <c r="A834" s="169"/>
      <c r="B834" s="169"/>
      <c r="C834" s="169"/>
      <c r="D834" s="186"/>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c r="AA834" s="169"/>
      <c r="AB834" s="169"/>
      <c r="AC834" s="169"/>
      <c r="AD834" s="169"/>
      <c r="AE834" s="169"/>
      <c r="AF834" s="169"/>
      <c r="AG834" s="169"/>
      <c r="AH834" s="169"/>
      <c r="AI834" s="169"/>
      <c r="AJ834" s="169"/>
      <c r="AK834" s="169"/>
      <c r="AL834" s="169"/>
      <c r="AM834" s="169"/>
      <c r="AN834" s="169"/>
      <c r="AO834" s="169"/>
    </row>
    <row r="835" spans="1:41" ht="12.75" customHeight="1" x14ac:dyDescent="0.2">
      <c r="A835" s="169"/>
      <c r="B835" s="169"/>
      <c r="C835" s="169"/>
      <c r="D835" s="186"/>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c r="AA835" s="169"/>
      <c r="AB835" s="169"/>
      <c r="AC835" s="169"/>
      <c r="AD835" s="169"/>
      <c r="AE835" s="169"/>
      <c r="AF835" s="169"/>
      <c r="AG835" s="169"/>
      <c r="AH835" s="169"/>
      <c r="AI835" s="169"/>
      <c r="AJ835" s="169"/>
      <c r="AK835" s="169"/>
      <c r="AL835" s="169"/>
      <c r="AM835" s="169"/>
      <c r="AN835" s="169"/>
      <c r="AO835" s="169"/>
    </row>
    <row r="836" spans="1:41" ht="12.75" customHeight="1" x14ac:dyDescent="0.2">
      <c r="A836" s="169"/>
      <c r="B836" s="169"/>
      <c r="C836" s="169"/>
      <c r="D836" s="186"/>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c r="AA836" s="169"/>
      <c r="AB836" s="169"/>
      <c r="AC836" s="169"/>
      <c r="AD836" s="169"/>
      <c r="AE836" s="169"/>
      <c r="AF836" s="169"/>
      <c r="AG836" s="169"/>
      <c r="AH836" s="169"/>
      <c r="AI836" s="169"/>
      <c r="AJ836" s="169"/>
      <c r="AK836" s="169"/>
      <c r="AL836" s="169"/>
      <c r="AM836" s="169"/>
      <c r="AN836" s="169"/>
      <c r="AO836" s="169"/>
    </row>
    <row r="837" spans="1:41" ht="12.75" customHeight="1" x14ac:dyDescent="0.2">
      <c r="A837" s="169"/>
      <c r="B837" s="169"/>
      <c r="C837" s="169"/>
      <c r="D837" s="186"/>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c r="AA837" s="169"/>
      <c r="AB837" s="169"/>
      <c r="AC837" s="169"/>
      <c r="AD837" s="169"/>
      <c r="AE837" s="169"/>
      <c r="AF837" s="169"/>
      <c r="AG837" s="169"/>
      <c r="AH837" s="169"/>
      <c r="AI837" s="169"/>
      <c r="AJ837" s="169"/>
      <c r="AK837" s="169"/>
      <c r="AL837" s="169"/>
      <c r="AM837" s="169"/>
      <c r="AN837" s="169"/>
      <c r="AO837" s="169"/>
    </row>
    <row r="838" spans="1:41" ht="12.75" customHeight="1" x14ac:dyDescent="0.2">
      <c r="A838" s="169"/>
      <c r="B838" s="169"/>
      <c r="C838" s="169"/>
      <c r="D838" s="186"/>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c r="AA838" s="169"/>
      <c r="AB838" s="169"/>
      <c r="AC838" s="169"/>
      <c r="AD838" s="169"/>
      <c r="AE838" s="169"/>
      <c r="AF838" s="169"/>
      <c r="AG838" s="169"/>
      <c r="AH838" s="169"/>
      <c r="AI838" s="169"/>
      <c r="AJ838" s="169"/>
      <c r="AK838" s="169"/>
      <c r="AL838" s="169"/>
      <c r="AM838" s="169"/>
      <c r="AN838" s="169"/>
      <c r="AO838" s="169"/>
    </row>
    <row r="839" spans="1:41" ht="12.75" customHeight="1" x14ac:dyDescent="0.2">
      <c r="A839" s="169"/>
      <c r="B839" s="169"/>
      <c r="C839" s="169"/>
      <c r="D839" s="186"/>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c r="AA839" s="169"/>
      <c r="AB839" s="169"/>
      <c r="AC839" s="169"/>
      <c r="AD839" s="169"/>
      <c r="AE839" s="169"/>
      <c r="AF839" s="169"/>
      <c r="AG839" s="169"/>
      <c r="AH839" s="169"/>
      <c r="AI839" s="169"/>
      <c r="AJ839" s="169"/>
      <c r="AK839" s="169"/>
      <c r="AL839" s="169"/>
      <c r="AM839" s="169"/>
      <c r="AN839" s="169"/>
      <c r="AO839" s="169"/>
    </row>
    <row r="840" spans="1:41" ht="12.75" customHeight="1" x14ac:dyDescent="0.2">
      <c r="A840" s="169"/>
      <c r="B840" s="169"/>
      <c r="C840" s="169"/>
      <c r="D840" s="186"/>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c r="AA840" s="169"/>
      <c r="AB840" s="169"/>
      <c r="AC840" s="169"/>
      <c r="AD840" s="169"/>
      <c r="AE840" s="169"/>
      <c r="AF840" s="169"/>
      <c r="AG840" s="169"/>
      <c r="AH840" s="169"/>
      <c r="AI840" s="169"/>
      <c r="AJ840" s="169"/>
      <c r="AK840" s="169"/>
      <c r="AL840" s="169"/>
      <c r="AM840" s="169"/>
      <c r="AN840" s="169"/>
      <c r="AO840" s="169"/>
    </row>
    <row r="841" spans="1:41" ht="12.75" customHeight="1" x14ac:dyDescent="0.2">
      <c r="A841" s="169"/>
      <c r="B841" s="169"/>
      <c r="C841" s="169"/>
      <c r="D841" s="186"/>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c r="AA841" s="169"/>
      <c r="AB841" s="169"/>
      <c r="AC841" s="169"/>
      <c r="AD841" s="169"/>
      <c r="AE841" s="169"/>
      <c r="AF841" s="169"/>
      <c r="AG841" s="169"/>
      <c r="AH841" s="169"/>
      <c r="AI841" s="169"/>
      <c r="AJ841" s="169"/>
      <c r="AK841" s="169"/>
      <c r="AL841" s="169"/>
      <c r="AM841" s="169"/>
      <c r="AN841" s="169"/>
      <c r="AO841" s="169"/>
    </row>
    <row r="842" spans="1:41" ht="12.75" customHeight="1" x14ac:dyDescent="0.2">
      <c r="A842" s="169"/>
      <c r="B842" s="169"/>
      <c r="C842" s="169"/>
      <c r="D842" s="186"/>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c r="AA842" s="169"/>
      <c r="AB842" s="169"/>
      <c r="AC842" s="169"/>
      <c r="AD842" s="169"/>
      <c r="AE842" s="169"/>
      <c r="AF842" s="169"/>
      <c r="AG842" s="169"/>
      <c r="AH842" s="169"/>
      <c r="AI842" s="169"/>
      <c r="AJ842" s="169"/>
      <c r="AK842" s="169"/>
      <c r="AL842" s="169"/>
      <c r="AM842" s="169"/>
      <c r="AN842" s="169"/>
      <c r="AO842" s="169"/>
    </row>
    <row r="843" spans="1:41" ht="12.75" customHeight="1" x14ac:dyDescent="0.2">
      <c r="A843" s="169"/>
      <c r="B843" s="169"/>
      <c r="C843" s="169"/>
      <c r="D843" s="186"/>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c r="AA843" s="169"/>
      <c r="AB843" s="169"/>
      <c r="AC843" s="169"/>
      <c r="AD843" s="169"/>
      <c r="AE843" s="169"/>
      <c r="AF843" s="169"/>
      <c r="AG843" s="169"/>
      <c r="AH843" s="169"/>
      <c r="AI843" s="169"/>
      <c r="AJ843" s="169"/>
      <c r="AK843" s="169"/>
      <c r="AL843" s="169"/>
      <c r="AM843" s="169"/>
      <c r="AN843" s="169"/>
      <c r="AO843" s="169"/>
    </row>
    <row r="844" spans="1:41" ht="12.75" customHeight="1" x14ac:dyDescent="0.2">
      <c r="A844" s="169"/>
      <c r="B844" s="169"/>
      <c r="C844" s="169"/>
      <c r="D844" s="186"/>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c r="AA844" s="169"/>
      <c r="AB844" s="169"/>
      <c r="AC844" s="169"/>
      <c r="AD844" s="169"/>
      <c r="AE844" s="169"/>
      <c r="AF844" s="169"/>
      <c r="AG844" s="169"/>
      <c r="AH844" s="169"/>
      <c r="AI844" s="169"/>
      <c r="AJ844" s="169"/>
      <c r="AK844" s="169"/>
      <c r="AL844" s="169"/>
      <c r="AM844" s="169"/>
      <c r="AN844" s="169"/>
      <c r="AO844" s="169"/>
    </row>
    <row r="845" spans="1:41" ht="12.75" customHeight="1" x14ac:dyDescent="0.2">
      <c r="A845" s="169"/>
      <c r="B845" s="169"/>
      <c r="C845" s="169"/>
      <c r="D845" s="186"/>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c r="AA845" s="169"/>
      <c r="AB845" s="169"/>
      <c r="AC845" s="169"/>
      <c r="AD845" s="169"/>
      <c r="AE845" s="169"/>
      <c r="AF845" s="169"/>
      <c r="AG845" s="169"/>
      <c r="AH845" s="169"/>
      <c r="AI845" s="169"/>
      <c r="AJ845" s="169"/>
      <c r="AK845" s="169"/>
      <c r="AL845" s="169"/>
      <c r="AM845" s="169"/>
      <c r="AN845" s="169"/>
      <c r="AO845" s="169"/>
    </row>
    <row r="846" spans="1:41" ht="12.75" customHeight="1" x14ac:dyDescent="0.2">
      <c r="A846" s="169"/>
      <c r="B846" s="169"/>
      <c r="C846" s="169"/>
      <c r="D846" s="186"/>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c r="AA846" s="169"/>
      <c r="AB846" s="169"/>
      <c r="AC846" s="169"/>
      <c r="AD846" s="169"/>
      <c r="AE846" s="169"/>
      <c r="AF846" s="169"/>
      <c r="AG846" s="169"/>
      <c r="AH846" s="169"/>
      <c r="AI846" s="169"/>
      <c r="AJ846" s="169"/>
      <c r="AK846" s="169"/>
      <c r="AL846" s="169"/>
      <c r="AM846" s="169"/>
      <c r="AN846" s="169"/>
      <c r="AO846" s="169"/>
    </row>
    <row r="847" spans="1:41" ht="12.75" customHeight="1" x14ac:dyDescent="0.2">
      <c r="A847" s="169"/>
      <c r="B847" s="169"/>
      <c r="C847" s="169"/>
      <c r="D847" s="186"/>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c r="AA847" s="169"/>
      <c r="AB847" s="169"/>
      <c r="AC847" s="169"/>
      <c r="AD847" s="169"/>
      <c r="AE847" s="169"/>
      <c r="AF847" s="169"/>
      <c r="AG847" s="169"/>
      <c r="AH847" s="169"/>
      <c r="AI847" s="169"/>
      <c r="AJ847" s="169"/>
      <c r="AK847" s="169"/>
      <c r="AL847" s="169"/>
      <c r="AM847" s="169"/>
      <c r="AN847" s="169"/>
      <c r="AO847" s="169"/>
    </row>
    <row r="848" spans="1:41" ht="12.75" customHeight="1" x14ac:dyDescent="0.2">
      <c r="A848" s="169"/>
      <c r="B848" s="169"/>
      <c r="C848" s="169"/>
      <c r="D848" s="186"/>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c r="AA848" s="169"/>
      <c r="AB848" s="169"/>
      <c r="AC848" s="169"/>
      <c r="AD848" s="169"/>
      <c r="AE848" s="169"/>
      <c r="AF848" s="169"/>
      <c r="AG848" s="169"/>
      <c r="AH848" s="169"/>
      <c r="AI848" s="169"/>
      <c r="AJ848" s="169"/>
      <c r="AK848" s="169"/>
      <c r="AL848" s="169"/>
      <c r="AM848" s="169"/>
      <c r="AN848" s="169"/>
      <c r="AO848" s="169"/>
    </row>
    <row r="849" spans="1:41" ht="12.75" customHeight="1" x14ac:dyDescent="0.2">
      <c r="A849" s="169"/>
      <c r="B849" s="169"/>
      <c r="C849" s="169"/>
      <c r="D849" s="186"/>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c r="AA849" s="169"/>
      <c r="AB849" s="169"/>
      <c r="AC849" s="169"/>
      <c r="AD849" s="169"/>
      <c r="AE849" s="169"/>
      <c r="AF849" s="169"/>
      <c r="AG849" s="169"/>
      <c r="AH849" s="169"/>
      <c r="AI849" s="169"/>
      <c r="AJ849" s="169"/>
      <c r="AK849" s="169"/>
      <c r="AL849" s="169"/>
      <c r="AM849" s="169"/>
      <c r="AN849" s="169"/>
      <c r="AO849" s="169"/>
    </row>
    <row r="850" spans="1:41" ht="12.75" customHeight="1" x14ac:dyDescent="0.2">
      <c r="A850" s="169"/>
      <c r="B850" s="169"/>
      <c r="C850" s="169"/>
      <c r="D850" s="186"/>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c r="AA850" s="169"/>
      <c r="AB850" s="169"/>
      <c r="AC850" s="169"/>
      <c r="AD850" s="169"/>
      <c r="AE850" s="169"/>
      <c r="AF850" s="169"/>
      <c r="AG850" s="169"/>
      <c r="AH850" s="169"/>
      <c r="AI850" s="169"/>
      <c r="AJ850" s="169"/>
      <c r="AK850" s="169"/>
      <c r="AL850" s="169"/>
      <c r="AM850" s="169"/>
      <c r="AN850" s="169"/>
      <c r="AO850" s="169"/>
    </row>
    <row r="851" spans="1:41" ht="12.75" customHeight="1" x14ac:dyDescent="0.2">
      <c r="A851" s="169"/>
      <c r="B851" s="169"/>
      <c r="C851" s="169"/>
      <c r="D851" s="186"/>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c r="AA851" s="169"/>
      <c r="AB851" s="169"/>
      <c r="AC851" s="169"/>
      <c r="AD851" s="169"/>
      <c r="AE851" s="169"/>
      <c r="AF851" s="169"/>
      <c r="AG851" s="169"/>
      <c r="AH851" s="169"/>
      <c r="AI851" s="169"/>
      <c r="AJ851" s="169"/>
      <c r="AK851" s="169"/>
      <c r="AL851" s="169"/>
      <c r="AM851" s="169"/>
      <c r="AN851" s="169"/>
      <c r="AO851" s="169"/>
    </row>
    <row r="852" spans="1:41" ht="12.75" customHeight="1" x14ac:dyDescent="0.2">
      <c r="A852" s="169"/>
      <c r="B852" s="169"/>
      <c r="C852" s="169"/>
      <c r="D852" s="186"/>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c r="AA852" s="169"/>
      <c r="AB852" s="169"/>
      <c r="AC852" s="169"/>
      <c r="AD852" s="169"/>
      <c r="AE852" s="169"/>
      <c r="AF852" s="169"/>
      <c r="AG852" s="169"/>
      <c r="AH852" s="169"/>
      <c r="AI852" s="169"/>
      <c r="AJ852" s="169"/>
      <c r="AK852" s="169"/>
      <c r="AL852" s="169"/>
      <c r="AM852" s="169"/>
      <c r="AN852" s="169"/>
      <c r="AO852" s="169"/>
    </row>
    <row r="853" spans="1:41" ht="12.75" customHeight="1" x14ac:dyDescent="0.2">
      <c r="A853" s="169"/>
      <c r="B853" s="169"/>
      <c r="C853" s="169"/>
      <c r="D853" s="186"/>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c r="AA853" s="169"/>
      <c r="AB853" s="169"/>
      <c r="AC853" s="169"/>
      <c r="AD853" s="169"/>
      <c r="AE853" s="169"/>
      <c r="AF853" s="169"/>
      <c r="AG853" s="169"/>
      <c r="AH853" s="169"/>
      <c r="AI853" s="169"/>
      <c r="AJ853" s="169"/>
      <c r="AK853" s="169"/>
      <c r="AL853" s="169"/>
      <c r="AM853" s="169"/>
      <c r="AN853" s="169"/>
      <c r="AO853" s="169"/>
    </row>
    <row r="854" spans="1:41" ht="12.75" customHeight="1" x14ac:dyDescent="0.2">
      <c r="A854" s="169"/>
      <c r="B854" s="169"/>
      <c r="C854" s="169"/>
      <c r="D854" s="186"/>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c r="AA854" s="169"/>
      <c r="AB854" s="169"/>
      <c r="AC854" s="169"/>
      <c r="AD854" s="169"/>
      <c r="AE854" s="169"/>
      <c r="AF854" s="169"/>
      <c r="AG854" s="169"/>
      <c r="AH854" s="169"/>
      <c r="AI854" s="169"/>
      <c r="AJ854" s="169"/>
      <c r="AK854" s="169"/>
      <c r="AL854" s="169"/>
      <c r="AM854" s="169"/>
      <c r="AN854" s="169"/>
      <c r="AO854" s="169"/>
    </row>
    <row r="855" spans="1:41" ht="12.75" customHeight="1" x14ac:dyDescent="0.2">
      <c r="A855" s="169"/>
      <c r="B855" s="169"/>
      <c r="C855" s="169"/>
      <c r="D855" s="186"/>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c r="AA855" s="169"/>
      <c r="AB855" s="169"/>
      <c r="AC855" s="169"/>
      <c r="AD855" s="169"/>
      <c r="AE855" s="169"/>
      <c r="AF855" s="169"/>
      <c r="AG855" s="169"/>
      <c r="AH855" s="169"/>
      <c r="AI855" s="169"/>
      <c r="AJ855" s="169"/>
      <c r="AK855" s="169"/>
      <c r="AL855" s="169"/>
      <c r="AM855" s="169"/>
      <c r="AN855" s="169"/>
      <c r="AO855" s="169"/>
    </row>
    <row r="856" spans="1:41" ht="12.75" customHeight="1" x14ac:dyDescent="0.2">
      <c r="A856" s="169"/>
      <c r="B856" s="169"/>
      <c r="C856" s="169"/>
      <c r="D856" s="186"/>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c r="AA856" s="169"/>
      <c r="AB856" s="169"/>
      <c r="AC856" s="169"/>
      <c r="AD856" s="169"/>
      <c r="AE856" s="169"/>
      <c r="AF856" s="169"/>
      <c r="AG856" s="169"/>
      <c r="AH856" s="169"/>
      <c r="AI856" s="169"/>
      <c r="AJ856" s="169"/>
      <c r="AK856" s="169"/>
      <c r="AL856" s="169"/>
      <c r="AM856" s="169"/>
      <c r="AN856" s="169"/>
      <c r="AO856" s="169"/>
    </row>
    <row r="857" spans="1:41" ht="12.75" customHeight="1" x14ac:dyDescent="0.2">
      <c r="A857" s="169"/>
      <c r="B857" s="169"/>
      <c r="C857" s="169"/>
      <c r="D857" s="186"/>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c r="AA857" s="169"/>
      <c r="AB857" s="169"/>
      <c r="AC857" s="169"/>
      <c r="AD857" s="169"/>
      <c r="AE857" s="169"/>
      <c r="AF857" s="169"/>
      <c r="AG857" s="169"/>
      <c r="AH857" s="169"/>
      <c r="AI857" s="169"/>
      <c r="AJ857" s="169"/>
      <c r="AK857" s="169"/>
      <c r="AL857" s="169"/>
      <c r="AM857" s="169"/>
      <c r="AN857" s="169"/>
      <c r="AO857" s="169"/>
    </row>
    <row r="858" spans="1:41" ht="12.75" customHeight="1" x14ac:dyDescent="0.2">
      <c r="A858" s="169"/>
      <c r="B858" s="169"/>
      <c r="C858" s="169"/>
      <c r="D858" s="186"/>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c r="AA858" s="169"/>
      <c r="AB858" s="169"/>
      <c r="AC858" s="169"/>
      <c r="AD858" s="169"/>
      <c r="AE858" s="169"/>
      <c r="AF858" s="169"/>
      <c r="AG858" s="169"/>
      <c r="AH858" s="169"/>
      <c r="AI858" s="169"/>
      <c r="AJ858" s="169"/>
      <c r="AK858" s="169"/>
      <c r="AL858" s="169"/>
      <c r="AM858" s="169"/>
      <c r="AN858" s="169"/>
      <c r="AO858" s="169"/>
    </row>
    <row r="859" spans="1:41" ht="12.75" customHeight="1" x14ac:dyDescent="0.2">
      <c r="A859" s="169"/>
      <c r="B859" s="169"/>
      <c r="C859" s="169"/>
      <c r="D859" s="186"/>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c r="AA859" s="169"/>
      <c r="AB859" s="169"/>
      <c r="AC859" s="169"/>
      <c r="AD859" s="169"/>
      <c r="AE859" s="169"/>
      <c r="AF859" s="169"/>
      <c r="AG859" s="169"/>
      <c r="AH859" s="169"/>
      <c r="AI859" s="169"/>
      <c r="AJ859" s="169"/>
      <c r="AK859" s="169"/>
      <c r="AL859" s="169"/>
      <c r="AM859" s="169"/>
      <c r="AN859" s="169"/>
      <c r="AO859" s="169"/>
    </row>
    <row r="860" spans="1:41" ht="12.75" customHeight="1" x14ac:dyDescent="0.2">
      <c r="A860" s="169"/>
      <c r="B860" s="169"/>
      <c r="C860" s="169"/>
      <c r="D860" s="186"/>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c r="AA860" s="169"/>
      <c r="AB860" s="169"/>
      <c r="AC860" s="169"/>
      <c r="AD860" s="169"/>
      <c r="AE860" s="169"/>
      <c r="AF860" s="169"/>
      <c r="AG860" s="169"/>
      <c r="AH860" s="169"/>
      <c r="AI860" s="169"/>
      <c r="AJ860" s="169"/>
      <c r="AK860" s="169"/>
      <c r="AL860" s="169"/>
      <c r="AM860" s="169"/>
      <c r="AN860" s="169"/>
      <c r="AO860" s="169"/>
    </row>
    <row r="861" spans="1:41" ht="12.75" customHeight="1" x14ac:dyDescent="0.2">
      <c r="A861" s="169"/>
      <c r="B861" s="169"/>
      <c r="C861" s="169"/>
      <c r="D861" s="186"/>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c r="AA861" s="169"/>
      <c r="AB861" s="169"/>
      <c r="AC861" s="169"/>
      <c r="AD861" s="169"/>
      <c r="AE861" s="169"/>
      <c r="AF861" s="169"/>
      <c r="AG861" s="169"/>
      <c r="AH861" s="169"/>
      <c r="AI861" s="169"/>
      <c r="AJ861" s="169"/>
      <c r="AK861" s="169"/>
      <c r="AL861" s="169"/>
      <c r="AM861" s="169"/>
      <c r="AN861" s="169"/>
      <c r="AO861" s="169"/>
    </row>
    <row r="862" spans="1:41" ht="12.75" customHeight="1" x14ac:dyDescent="0.2">
      <c r="A862" s="169"/>
      <c r="B862" s="169"/>
      <c r="C862" s="169"/>
      <c r="D862" s="186"/>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c r="AA862" s="169"/>
      <c r="AB862" s="169"/>
      <c r="AC862" s="169"/>
      <c r="AD862" s="169"/>
      <c r="AE862" s="169"/>
      <c r="AF862" s="169"/>
      <c r="AG862" s="169"/>
      <c r="AH862" s="169"/>
      <c r="AI862" s="169"/>
      <c r="AJ862" s="169"/>
      <c r="AK862" s="169"/>
      <c r="AL862" s="169"/>
      <c r="AM862" s="169"/>
      <c r="AN862" s="169"/>
      <c r="AO862" s="169"/>
    </row>
    <row r="863" spans="1:41" ht="12.75" customHeight="1" x14ac:dyDescent="0.2">
      <c r="A863" s="169"/>
      <c r="B863" s="169"/>
      <c r="C863" s="169"/>
      <c r="D863" s="186"/>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c r="AA863" s="169"/>
      <c r="AB863" s="169"/>
      <c r="AC863" s="169"/>
      <c r="AD863" s="169"/>
      <c r="AE863" s="169"/>
      <c r="AF863" s="169"/>
      <c r="AG863" s="169"/>
      <c r="AH863" s="169"/>
      <c r="AI863" s="169"/>
      <c r="AJ863" s="169"/>
      <c r="AK863" s="169"/>
      <c r="AL863" s="169"/>
      <c r="AM863" s="169"/>
      <c r="AN863" s="169"/>
      <c r="AO863" s="169"/>
    </row>
    <row r="864" spans="1:41" ht="12.75" customHeight="1" x14ac:dyDescent="0.2">
      <c r="A864" s="169"/>
      <c r="B864" s="169"/>
      <c r="C864" s="169"/>
      <c r="D864" s="186"/>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c r="AA864" s="169"/>
      <c r="AB864" s="169"/>
      <c r="AC864" s="169"/>
      <c r="AD864" s="169"/>
      <c r="AE864" s="169"/>
      <c r="AF864" s="169"/>
      <c r="AG864" s="169"/>
      <c r="AH864" s="169"/>
      <c r="AI864" s="169"/>
      <c r="AJ864" s="169"/>
      <c r="AK864" s="169"/>
      <c r="AL864" s="169"/>
      <c r="AM864" s="169"/>
      <c r="AN864" s="169"/>
      <c r="AO864" s="169"/>
    </row>
    <row r="865" spans="1:41" ht="12.75" customHeight="1" x14ac:dyDescent="0.2">
      <c r="A865" s="169"/>
      <c r="B865" s="169"/>
      <c r="C865" s="169"/>
      <c r="D865" s="186"/>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c r="AA865" s="169"/>
      <c r="AB865" s="169"/>
      <c r="AC865" s="169"/>
      <c r="AD865" s="169"/>
      <c r="AE865" s="169"/>
      <c r="AF865" s="169"/>
      <c r="AG865" s="169"/>
      <c r="AH865" s="169"/>
      <c r="AI865" s="169"/>
      <c r="AJ865" s="169"/>
      <c r="AK865" s="169"/>
      <c r="AL865" s="169"/>
      <c r="AM865" s="169"/>
      <c r="AN865" s="169"/>
      <c r="AO865" s="169"/>
    </row>
    <row r="866" spans="1:41" ht="12.75" customHeight="1" x14ac:dyDescent="0.2">
      <c r="A866" s="169"/>
      <c r="B866" s="169"/>
      <c r="C866" s="169"/>
      <c r="D866" s="186"/>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c r="AA866" s="169"/>
      <c r="AB866" s="169"/>
      <c r="AC866" s="169"/>
      <c r="AD866" s="169"/>
      <c r="AE866" s="169"/>
      <c r="AF866" s="169"/>
      <c r="AG866" s="169"/>
      <c r="AH866" s="169"/>
      <c r="AI866" s="169"/>
      <c r="AJ866" s="169"/>
      <c r="AK866" s="169"/>
      <c r="AL866" s="169"/>
      <c r="AM866" s="169"/>
      <c r="AN866" s="169"/>
      <c r="AO866" s="169"/>
    </row>
    <row r="867" spans="1:41" ht="12.75" customHeight="1" x14ac:dyDescent="0.2">
      <c r="A867" s="169"/>
      <c r="B867" s="169"/>
      <c r="C867" s="169"/>
      <c r="D867" s="186"/>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c r="AA867" s="169"/>
      <c r="AB867" s="169"/>
      <c r="AC867" s="169"/>
      <c r="AD867" s="169"/>
      <c r="AE867" s="169"/>
      <c r="AF867" s="169"/>
      <c r="AG867" s="169"/>
      <c r="AH867" s="169"/>
      <c r="AI867" s="169"/>
      <c r="AJ867" s="169"/>
      <c r="AK867" s="169"/>
      <c r="AL867" s="169"/>
      <c r="AM867" s="169"/>
      <c r="AN867" s="169"/>
      <c r="AO867" s="169"/>
    </row>
    <row r="868" spans="1:41" ht="12.75" customHeight="1" x14ac:dyDescent="0.2">
      <c r="A868" s="169"/>
      <c r="B868" s="169"/>
      <c r="C868" s="169"/>
      <c r="D868" s="186"/>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c r="AA868" s="169"/>
      <c r="AB868" s="169"/>
      <c r="AC868" s="169"/>
      <c r="AD868" s="169"/>
      <c r="AE868" s="169"/>
      <c r="AF868" s="169"/>
      <c r="AG868" s="169"/>
      <c r="AH868" s="169"/>
      <c r="AI868" s="169"/>
      <c r="AJ868" s="169"/>
      <c r="AK868" s="169"/>
      <c r="AL868" s="169"/>
      <c r="AM868" s="169"/>
      <c r="AN868" s="169"/>
      <c r="AO868" s="169"/>
    </row>
    <row r="869" spans="1:41" ht="12.75" customHeight="1" x14ac:dyDescent="0.2">
      <c r="A869" s="169"/>
      <c r="B869" s="169"/>
      <c r="C869" s="169"/>
      <c r="D869" s="186"/>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c r="AA869" s="169"/>
      <c r="AB869" s="169"/>
      <c r="AC869" s="169"/>
      <c r="AD869" s="169"/>
      <c r="AE869" s="169"/>
      <c r="AF869" s="169"/>
      <c r="AG869" s="169"/>
      <c r="AH869" s="169"/>
      <c r="AI869" s="169"/>
      <c r="AJ869" s="169"/>
      <c r="AK869" s="169"/>
      <c r="AL869" s="169"/>
      <c r="AM869" s="169"/>
      <c r="AN869" s="169"/>
      <c r="AO869" s="169"/>
    </row>
    <row r="870" spans="1:41" ht="12.75" customHeight="1" x14ac:dyDescent="0.2">
      <c r="A870" s="169"/>
      <c r="B870" s="169"/>
      <c r="C870" s="169"/>
      <c r="D870" s="186"/>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c r="AA870" s="169"/>
      <c r="AB870" s="169"/>
      <c r="AC870" s="169"/>
      <c r="AD870" s="169"/>
      <c r="AE870" s="169"/>
      <c r="AF870" s="169"/>
      <c r="AG870" s="169"/>
      <c r="AH870" s="169"/>
      <c r="AI870" s="169"/>
      <c r="AJ870" s="169"/>
      <c r="AK870" s="169"/>
      <c r="AL870" s="169"/>
      <c r="AM870" s="169"/>
      <c r="AN870" s="169"/>
      <c r="AO870" s="169"/>
    </row>
    <row r="871" spans="1:41" ht="12.75" customHeight="1" x14ac:dyDescent="0.2">
      <c r="A871" s="169"/>
      <c r="B871" s="169"/>
      <c r="C871" s="169"/>
      <c r="D871" s="186"/>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c r="AA871" s="169"/>
      <c r="AB871" s="169"/>
      <c r="AC871" s="169"/>
      <c r="AD871" s="169"/>
      <c r="AE871" s="169"/>
      <c r="AF871" s="169"/>
      <c r="AG871" s="169"/>
      <c r="AH871" s="169"/>
      <c r="AI871" s="169"/>
      <c r="AJ871" s="169"/>
      <c r="AK871" s="169"/>
      <c r="AL871" s="169"/>
      <c r="AM871" s="169"/>
      <c r="AN871" s="169"/>
      <c r="AO871" s="169"/>
    </row>
    <row r="872" spans="1:41" ht="12.75" customHeight="1" x14ac:dyDescent="0.2">
      <c r="A872" s="169"/>
      <c r="B872" s="169"/>
      <c r="C872" s="169"/>
      <c r="D872" s="186"/>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c r="AA872" s="169"/>
      <c r="AB872" s="169"/>
      <c r="AC872" s="169"/>
      <c r="AD872" s="169"/>
      <c r="AE872" s="169"/>
      <c r="AF872" s="169"/>
      <c r="AG872" s="169"/>
      <c r="AH872" s="169"/>
      <c r="AI872" s="169"/>
      <c r="AJ872" s="169"/>
      <c r="AK872" s="169"/>
      <c r="AL872" s="169"/>
      <c r="AM872" s="169"/>
      <c r="AN872" s="169"/>
      <c r="AO872" s="169"/>
    </row>
    <row r="873" spans="1:41" ht="12.75" customHeight="1" x14ac:dyDescent="0.2">
      <c r="A873" s="169"/>
      <c r="B873" s="169"/>
      <c r="C873" s="169"/>
      <c r="D873" s="186"/>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c r="AA873" s="169"/>
      <c r="AB873" s="169"/>
      <c r="AC873" s="169"/>
      <c r="AD873" s="169"/>
      <c r="AE873" s="169"/>
      <c r="AF873" s="169"/>
      <c r="AG873" s="169"/>
      <c r="AH873" s="169"/>
      <c r="AI873" s="169"/>
      <c r="AJ873" s="169"/>
      <c r="AK873" s="169"/>
      <c r="AL873" s="169"/>
      <c r="AM873" s="169"/>
      <c r="AN873" s="169"/>
      <c r="AO873" s="169"/>
    </row>
    <row r="874" spans="1:41" ht="12.75" customHeight="1" x14ac:dyDescent="0.2">
      <c r="A874" s="169"/>
      <c r="B874" s="169"/>
      <c r="C874" s="169"/>
      <c r="D874" s="186"/>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c r="AA874" s="169"/>
      <c r="AB874" s="169"/>
      <c r="AC874" s="169"/>
      <c r="AD874" s="169"/>
      <c r="AE874" s="169"/>
      <c r="AF874" s="169"/>
      <c r="AG874" s="169"/>
      <c r="AH874" s="169"/>
      <c r="AI874" s="169"/>
      <c r="AJ874" s="169"/>
      <c r="AK874" s="169"/>
      <c r="AL874" s="169"/>
      <c r="AM874" s="169"/>
      <c r="AN874" s="169"/>
      <c r="AO874" s="169"/>
    </row>
    <row r="875" spans="1:41" ht="12.75" customHeight="1" x14ac:dyDescent="0.2">
      <c r="A875" s="169"/>
      <c r="B875" s="169"/>
      <c r="C875" s="169"/>
      <c r="D875" s="186"/>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c r="AA875" s="169"/>
      <c r="AB875" s="169"/>
      <c r="AC875" s="169"/>
      <c r="AD875" s="169"/>
      <c r="AE875" s="169"/>
      <c r="AF875" s="169"/>
      <c r="AG875" s="169"/>
      <c r="AH875" s="169"/>
      <c r="AI875" s="169"/>
      <c r="AJ875" s="169"/>
      <c r="AK875" s="169"/>
      <c r="AL875" s="169"/>
      <c r="AM875" s="169"/>
      <c r="AN875" s="169"/>
      <c r="AO875" s="169"/>
    </row>
    <row r="876" spans="1:41" ht="12.75" customHeight="1" x14ac:dyDescent="0.2">
      <c r="A876" s="169"/>
      <c r="B876" s="169"/>
      <c r="C876" s="169"/>
      <c r="D876" s="186"/>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c r="AA876" s="169"/>
      <c r="AB876" s="169"/>
      <c r="AC876" s="169"/>
      <c r="AD876" s="169"/>
      <c r="AE876" s="169"/>
      <c r="AF876" s="169"/>
      <c r="AG876" s="169"/>
      <c r="AH876" s="169"/>
      <c r="AI876" s="169"/>
      <c r="AJ876" s="169"/>
      <c r="AK876" s="169"/>
      <c r="AL876" s="169"/>
      <c r="AM876" s="169"/>
      <c r="AN876" s="169"/>
      <c r="AO876" s="169"/>
    </row>
    <row r="877" spans="1:41" ht="12.75" customHeight="1" x14ac:dyDescent="0.2">
      <c r="A877" s="169"/>
      <c r="B877" s="169"/>
      <c r="C877" s="169"/>
      <c r="D877" s="186"/>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c r="AA877" s="169"/>
      <c r="AB877" s="169"/>
      <c r="AC877" s="169"/>
      <c r="AD877" s="169"/>
      <c r="AE877" s="169"/>
      <c r="AF877" s="169"/>
      <c r="AG877" s="169"/>
      <c r="AH877" s="169"/>
      <c r="AI877" s="169"/>
      <c r="AJ877" s="169"/>
      <c r="AK877" s="169"/>
      <c r="AL877" s="169"/>
      <c r="AM877" s="169"/>
      <c r="AN877" s="169"/>
      <c r="AO877" s="169"/>
    </row>
    <row r="878" spans="1:41" ht="12.75" customHeight="1" x14ac:dyDescent="0.2">
      <c r="A878" s="169"/>
      <c r="B878" s="169"/>
      <c r="C878" s="169"/>
      <c r="D878" s="186"/>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c r="AA878" s="169"/>
      <c r="AB878" s="169"/>
      <c r="AC878" s="169"/>
      <c r="AD878" s="169"/>
      <c r="AE878" s="169"/>
      <c r="AF878" s="169"/>
      <c r="AG878" s="169"/>
      <c r="AH878" s="169"/>
      <c r="AI878" s="169"/>
      <c r="AJ878" s="169"/>
      <c r="AK878" s="169"/>
      <c r="AL878" s="169"/>
      <c r="AM878" s="169"/>
      <c r="AN878" s="169"/>
      <c r="AO878" s="169"/>
    </row>
    <row r="879" spans="1:41" ht="12.75" customHeight="1" x14ac:dyDescent="0.2">
      <c r="A879" s="169"/>
      <c r="B879" s="169"/>
      <c r="C879" s="169"/>
      <c r="D879" s="186"/>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c r="AA879" s="169"/>
      <c r="AB879" s="169"/>
      <c r="AC879" s="169"/>
      <c r="AD879" s="169"/>
      <c r="AE879" s="169"/>
      <c r="AF879" s="169"/>
      <c r="AG879" s="169"/>
      <c r="AH879" s="169"/>
      <c r="AI879" s="169"/>
      <c r="AJ879" s="169"/>
      <c r="AK879" s="169"/>
      <c r="AL879" s="169"/>
      <c r="AM879" s="169"/>
      <c r="AN879" s="169"/>
      <c r="AO879" s="169"/>
    </row>
    <row r="880" spans="1:41" ht="12.75" customHeight="1" x14ac:dyDescent="0.2">
      <c r="A880" s="169"/>
      <c r="B880" s="169"/>
      <c r="C880" s="169"/>
      <c r="D880" s="186"/>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c r="AA880" s="169"/>
      <c r="AB880" s="169"/>
      <c r="AC880" s="169"/>
      <c r="AD880" s="169"/>
      <c r="AE880" s="169"/>
      <c r="AF880" s="169"/>
      <c r="AG880" s="169"/>
      <c r="AH880" s="169"/>
      <c r="AI880" s="169"/>
      <c r="AJ880" s="169"/>
      <c r="AK880" s="169"/>
      <c r="AL880" s="169"/>
      <c r="AM880" s="169"/>
      <c r="AN880" s="169"/>
      <c r="AO880" s="169"/>
    </row>
    <row r="881" spans="1:41" ht="12.75" customHeight="1" x14ac:dyDescent="0.2">
      <c r="A881" s="169"/>
      <c r="B881" s="169"/>
      <c r="C881" s="169"/>
      <c r="D881" s="186"/>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c r="AA881" s="169"/>
      <c r="AB881" s="169"/>
      <c r="AC881" s="169"/>
      <c r="AD881" s="169"/>
      <c r="AE881" s="169"/>
      <c r="AF881" s="169"/>
      <c r="AG881" s="169"/>
      <c r="AH881" s="169"/>
      <c r="AI881" s="169"/>
      <c r="AJ881" s="169"/>
      <c r="AK881" s="169"/>
      <c r="AL881" s="169"/>
      <c r="AM881" s="169"/>
      <c r="AN881" s="169"/>
      <c r="AO881" s="169"/>
    </row>
    <row r="882" spans="1:41" ht="12.75" customHeight="1" x14ac:dyDescent="0.2">
      <c r="A882" s="169"/>
      <c r="B882" s="169"/>
      <c r="C882" s="169"/>
      <c r="D882" s="186"/>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c r="AA882" s="169"/>
      <c r="AB882" s="169"/>
      <c r="AC882" s="169"/>
      <c r="AD882" s="169"/>
      <c r="AE882" s="169"/>
      <c r="AF882" s="169"/>
      <c r="AG882" s="169"/>
      <c r="AH882" s="169"/>
      <c r="AI882" s="169"/>
      <c r="AJ882" s="169"/>
      <c r="AK882" s="169"/>
      <c r="AL882" s="169"/>
      <c r="AM882" s="169"/>
      <c r="AN882" s="169"/>
      <c r="AO882" s="169"/>
    </row>
    <row r="883" spans="1:41" ht="12.75" customHeight="1" x14ac:dyDescent="0.2">
      <c r="A883" s="169"/>
      <c r="B883" s="169"/>
      <c r="C883" s="169"/>
      <c r="D883" s="186"/>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c r="AA883" s="169"/>
      <c r="AB883" s="169"/>
      <c r="AC883" s="169"/>
      <c r="AD883" s="169"/>
      <c r="AE883" s="169"/>
      <c r="AF883" s="169"/>
      <c r="AG883" s="169"/>
      <c r="AH883" s="169"/>
      <c r="AI883" s="169"/>
      <c r="AJ883" s="169"/>
      <c r="AK883" s="169"/>
      <c r="AL883" s="169"/>
      <c r="AM883" s="169"/>
      <c r="AN883" s="169"/>
      <c r="AO883" s="169"/>
    </row>
    <row r="884" spans="1:41" ht="12.75" customHeight="1" x14ac:dyDescent="0.2">
      <c r="A884" s="169"/>
      <c r="B884" s="169"/>
      <c r="C884" s="169"/>
      <c r="D884" s="186"/>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c r="AA884" s="169"/>
      <c r="AB884" s="169"/>
      <c r="AC884" s="169"/>
      <c r="AD884" s="169"/>
      <c r="AE884" s="169"/>
      <c r="AF884" s="169"/>
      <c r="AG884" s="169"/>
      <c r="AH884" s="169"/>
      <c r="AI884" s="169"/>
      <c r="AJ884" s="169"/>
      <c r="AK884" s="169"/>
      <c r="AL884" s="169"/>
      <c r="AM884" s="169"/>
      <c r="AN884" s="169"/>
      <c r="AO884" s="169"/>
    </row>
    <row r="885" spans="1:41" ht="12.75" customHeight="1" x14ac:dyDescent="0.2">
      <c r="A885" s="169"/>
      <c r="B885" s="169"/>
      <c r="C885" s="169"/>
      <c r="D885" s="186"/>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c r="AA885" s="169"/>
      <c r="AB885" s="169"/>
      <c r="AC885" s="169"/>
      <c r="AD885" s="169"/>
      <c r="AE885" s="169"/>
      <c r="AF885" s="169"/>
      <c r="AG885" s="169"/>
      <c r="AH885" s="169"/>
      <c r="AI885" s="169"/>
      <c r="AJ885" s="169"/>
      <c r="AK885" s="169"/>
      <c r="AL885" s="169"/>
      <c r="AM885" s="169"/>
      <c r="AN885" s="169"/>
      <c r="AO885" s="169"/>
    </row>
    <row r="886" spans="1:41" ht="12.75" customHeight="1" x14ac:dyDescent="0.2">
      <c r="A886" s="169"/>
      <c r="B886" s="169"/>
      <c r="C886" s="169"/>
      <c r="D886" s="186"/>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c r="AA886" s="169"/>
      <c r="AB886" s="169"/>
      <c r="AC886" s="169"/>
      <c r="AD886" s="169"/>
      <c r="AE886" s="169"/>
      <c r="AF886" s="169"/>
      <c r="AG886" s="169"/>
      <c r="AH886" s="169"/>
      <c r="AI886" s="169"/>
      <c r="AJ886" s="169"/>
      <c r="AK886" s="169"/>
      <c r="AL886" s="169"/>
      <c r="AM886" s="169"/>
      <c r="AN886" s="169"/>
      <c r="AO886" s="169"/>
    </row>
    <row r="887" spans="1:41" ht="12.75" customHeight="1" x14ac:dyDescent="0.2">
      <c r="A887" s="169"/>
      <c r="B887" s="169"/>
      <c r="C887" s="169"/>
      <c r="D887" s="186"/>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c r="AA887" s="169"/>
      <c r="AB887" s="169"/>
      <c r="AC887" s="169"/>
      <c r="AD887" s="169"/>
      <c r="AE887" s="169"/>
      <c r="AF887" s="169"/>
      <c r="AG887" s="169"/>
      <c r="AH887" s="169"/>
      <c r="AI887" s="169"/>
      <c r="AJ887" s="169"/>
      <c r="AK887" s="169"/>
      <c r="AL887" s="169"/>
      <c r="AM887" s="169"/>
      <c r="AN887" s="169"/>
      <c r="AO887" s="169"/>
    </row>
    <row r="888" spans="1:41" ht="12.75" customHeight="1" x14ac:dyDescent="0.2">
      <c r="A888" s="169"/>
      <c r="B888" s="169"/>
      <c r="C888" s="169"/>
      <c r="D888" s="186"/>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c r="AA888" s="169"/>
      <c r="AB888" s="169"/>
      <c r="AC888" s="169"/>
      <c r="AD888" s="169"/>
      <c r="AE888" s="169"/>
      <c r="AF888" s="169"/>
      <c r="AG888" s="169"/>
      <c r="AH888" s="169"/>
      <c r="AI888" s="169"/>
      <c r="AJ888" s="169"/>
      <c r="AK888" s="169"/>
      <c r="AL888" s="169"/>
      <c r="AM888" s="169"/>
      <c r="AN888" s="169"/>
      <c r="AO888" s="169"/>
    </row>
    <row r="889" spans="1:41" ht="12.75" customHeight="1" x14ac:dyDescent="0.2">
      <c r="A889" s="169"/>
      <c r="B889" s="169"/>
      <c r="C889" s="169"/>
      <c r="D889" s="186"/>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c r="AA889" s="169"/>
      <c r="AB889" s="169"/>
      <c r="AC889" s="169"/>
      <c r="AD889" s="169"/>
      <c r="AE889" s="169"/>
      <c r="AF889" s="169"/>
      <c r="AG889" s="169"/>
      <c r="AH889" s="169"/>
      <c r="AI889" s="169"/>
      <c r="AJ889" s="169"/>
      <c r="AK889" s="169"/>
      <c r="AL889" s="169"/>
      <c r="AM889" s="169"/>
      <c r="AN889" s="169"/>
      <c r="AO889" s="169"/>
    </row>
    <row r="890" spans="1:41" ht="12.75" customHeight="1" x14ac:dyDescent="0.2">
      <c r="A890" s="169"/>
      <c r="B890" s="169"/>
      <c r="C890" s="169"/>
      <c r="D890" s="186"/>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c r="AA890" s="169"/>
      <c r="AB890" s="169"/>
      <c r="AC890" s="169"/>
      <c r="AD890" s="169"/>
      <c r="AE890" s="169"/>
      <c r="AF890" s="169"/>
      <c r="AG890" s="169"/>
      <c r="AH890" s="169"/>
      <c r="AI890" s="169"/>
      <c r="AJ890" s="169"/>
      <c r="AK890" s="169"/>
      <c r="AL890" s="169"/>
      <c r="AM890" s="169"/>
      <c r="AN890" s="169"/>
      <c r="AO890" s="169"/>
    </row>
    <row r="891" spans="1:41" ht="12.75" customHeight="1" x14ac:dyDescent="0.2">
      <c r="A891" s="169"/>
      <c r="B891" s="169"/>
      <c r="C891" s="169"/>
      <c r="D891" s="186"/>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c r="AA891" s="169"/>
      <c r="AB891" s="169"/>
      <c r="AC891" s="169"/>
      <c r="AD891" s="169"/>
      <c r="AE891" s="169"/>
      <c r="AF891" s="169"/>
      <c r="AG891" s="169"/>
      <c r="AH891" s="169"/>
      <c r="AI891" s="169"/>
      <c r="AJ891" s="169"/>
      <c r="AK891" s="169"/>
      <c r="AL891" s="169"/>
      <c r="AM891" s="169"/>
      <c r="AN891" s="169"/>
      <c r="AO891" s="169"/>
    </row>
    <row r="892" spans="1:41" ht="12.75" customHeight="1" x14ac:dyDescent="0.2">
      <c r="A892" s="169"/>
      <c r="B892" s="169"/>
      <c r="C892" s="169"/>
      <c r="D892" s="186"/>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c r="AA892" s="169"/>
      <c r="AB892" s="169"/>
      <c r="AC892" s="169"/>
      <c r="AD892" s="169"/>
      <c r="AE892" s="169"/>
      <c r="AF892" s="169"/>
      <c r="AG892" s="169"/>
      <c r="AH892" s="169"/>
      <c r="AI892" s="169"/>
      <c r="AJ892" s="169"/>
      <c r="AK892" s="169"/>
      <c r="AL892" s="169"/>
      <c r="AM892" s="169"/>
      <c r="AN892" s="169"/>
      <c r="AO892" s="169"/>
    </row>
    <row r="893" spans="1:41" ht="12.75" customHeight="1" x14ac:dyDescent="0.2">
      <c r="A893" s="169"/>
      <c r="B893" s="169"/>
      <c r="C893" s="169"/>
      <c r="D893" s="186"/>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c r="AA893" s="169"/>
      <c r="AB893" s="169"/>
      <c r="AC893" s="169"/>
      <c r="AD893" s="169"/>
      <c r="AE893" s="169"/>
      <c r="AF893" s="169"/>
      <c r="AG893" s="169"/>
      <c r="AH893" s="169"/>
      <c r="AI893" s="169"/>
      <c r="AJ893" s="169"/>
      <c r="AK893" s="169"/>
      <c r="AL893" s="169"/>
      <c r="AM893" s="169"/>
      <c r="AN893" s="169"/>
      <c r="AO893" s="169"/>
    </row>
    <row r="894" spans="1:41" ht="12.75" customHeight="1" x14ac:dyDescent="0.2">
      <c r="A894" s="169"/>
      <c r="B894" s="169"/>
      <c r="C894" s="169"/>
      <c r="D894" s="186"/>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c r="AA894" s="169"/>
      <c r="AB894" s="169"/>
      <c r="AC894" s="169"/>
      <c r="AD894" s="169"/>
      <c r="AE894" s="169"/>
      <c r="AF894" s="169"/>
      <c r="AG894" s="169"/>
      <c r="AH894" s="169"/>
      <c r="AI894" s="169"/>
      <c r="AJ894" s="169"/>
      <c r="AK894" s="169"/>
      <c r="AL894" s="169"/>
      <c r="AM894" s="169"/>
      <c r="AN894" s="169"/>
      <c r="AO894" s="169"/>
    </row>
    <row r="895" spans="1:41" ht="12.75" customHeight="1" x14ac:dyDescent="0.2">
      <c r="A895" s="169"/>
      <c r="B895" s="169"/>
      <c r="C895" s="169"/>
      <c r="D895" s="186"/>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c r="AA895" s="169"/>
      <c r="AB895" s="169"/>
      <c r="AC895" s="169"/>
      <c r="AD895" s="169"/>
      <c r="AE895" s="169"/>
      <c r="AF895" s="169"/>
      <c r="AG895" s="169"/>
      <c r="AH895" s="169"/>
      <c r="AI895" s="169"/>
      <c r="AJ895" s="169"/>
      <c r="AK895" s="169"/>
      <c r="AL895" s="169"/>
      <c r="AM895" s="169"/>
      <c r="AN895" s="169"/>
      <c r="AO895" s="169"/>
    </row>
    <row r="896" spans="1:41" ht="12.75" customHeight="1" x14ac:dyDescent="0.2">
      <c r="A896" s="169"/>
      <c r="B896" s="169"/>
      <c r="C896" s="169"/>
      <c r="D896" s="186"/>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c r="AA896" s="169"/>
      <c r="AB896" s="169"/>
      <c r="AC896" s="169"/>
      <c r="AD896" s="169"/>
      <c r="AE896" s="169"/>
      <c r="AF896" s="169"/>
      <c r="AG896" s="169"/>
      <c r="AH896" s="169"/>
      <c r="AI896" s="169"/>
      <c r="AJ896" s="169"/>
      <c r="AK896" s="169"/>
      <c r="AL896" s="169"/>
      <c r="AM896" s="169"/>
      <c r="AN896" s="169"/>
      <c r="AO896" s="169"/>
    </row>
    <row r="897" spans="1:41" ht="12.75" customHeight="1" x14ac:dyDescent="0.2">
      <c r="A897" s="169"/>
      <c r="B897" s="169"/>
      <c r="C897" s="169"/>
      <c r="D897" s="186"/>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c r="AA897" s="169"/>
      <c r="AB897" s="169"/>
      <c r="AC897" s="169"/>
      <c r="AD897" s="169"/>
      <c r="AE897" s="169"/>
      <c r="AF897" s="169"/>
      <c r="AG897" s="169"/>
      <c r="AH897" s="169"/>
      <c r="AI897" s="169"/>
      <c r="AJ897" s="169"/>
      <c r="AK897" s="169"/>
      <c r="AL897" s="169"/>
      <c r="AM897" s="169"/>
      <c r="AN897" s="169"/>
      <c r="AO897" s="169"/>
    </row>
    <row r="898" spans="1:41" ht="12.75" customHeight="1" x14ac:dyDescent="0.2">
      <c r="A898" s="169"/>
      <c r="B898" s="169"/>
      <c r="C898" s="169"/>
      <c r="D898" s="186"/>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c r="AA898" s="169"/>
      <c r="AB898" s="169"/>
      <c r="AC898" s="169"/>
      <c r="AD898" s="169"/>
      <c r="AE898" s="169"/>
      <c r="AF898" s="169"/>
      <c r="AG898" s="169"/>
      <c r="AH898" s="169"/>
      <c r="AI898" s="169"/>
      <c r="AJ898" s="169"/>
      <c r="AK898" s="169"/>
      <c r="AL898" s="169"/>
      <c r="AM898" s="169"/>
      <c r="AN898" s="169"/>
      <c r="AO898" s="169"/>
    </row>
    <row r="899" spans="1:41" ht="12.75" customHeight="1" x14ac:dyDescent="0.2">
      <c r="A899" s="169"/>
      <c r="B899" s="169"/>
      <c r="C899" s="169"/>
      <c r="D899" s="186"/>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c r="AA899" s="169"/>
      <c r="AB899" s="169"/>
      <c r="AC899" s="169"/>
      <c r="AD899" s="169"/>
      <c r="AE899" s="169"/>
      <c r="AF899" s="169"/>
      <c r="AG899" s="169"/>
      <c r="AH899" s="169"/>
      <c r="AI899" s="169"/>
      <c r="AJ899" s="169"/>
      <c r="AK899" s="169"/>
      <c r="AL899" s="169"/>
      <c r="AM899" s="169"/>
      <c r="AN899" s="169"/>
      <c r="AO899" s="169"/>
    </row>
    <row r="900" spans="1:41" ht="12.75" customHeight="1" x14ac:dyDescent="0.2">
      <c r="A900" s="169"/>
      <c r="B900" s="169"/>
      <c r="C900" s="169"/>
      <c r="D900" s="186"/>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c r="AA900" s="169"/>
      <c r="AB900" s="169"/>
      <c r="AC900" s="169"/>
      <c r="AD900" s="169"/>
      <c r="AE900" s="169"/>
      <c r="AF900" s="169"/>
      <c r="AG900" s="169"/>
      <c r="AH900" s="169"/>
      <c r="AI900" s="169"/>
      <c r="AJ900" s="169"/>
      <c r="AK900" s="169"/>
      <c r="AL900" s="169"/>
      <c r="AM900" s="169"/>
      <c r="AN900" s="169"/>
      <c r="AO900" s="169"/>
    </row>
    <row r="901" spans="1:41" ht="12.75" customHeight="1" x14ac:dyDescent="0.2">
      <c r="A901" s="169"/>
      <c r="B901" s="169"/>
      <c r="C901" s="169"/>
      <c r="D901" s="186"/>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c r="AA901" s="169"/>
      <c r="AB901" s="169"/>
      <c r="AC901" s="169"/>
      <c r="AD901" s="169"/>
      <c r="AE901" s="169"/>
      <c r="AF901" s="169"/>
      <c r="AG901" s="169"/>
      <c r="AH901" s="169"/>
      <c r="AI901" s="169"/>
      <c r="AJ901" s="169"/>
      <c r="AK901" s="169"/>
      <c r="AL901" s="169"/>
      <c r="AM901" s="169"/>
      <c r="AN901" s="169"/>
      <c r="AO901" s="169"/>
    </row>
    <row r="902" spans="1:41" ht="12.75" customHeight="1" x14ac:dyDescent="0.2">
      <c r="A902" s="169"/>
      <c r="B902" s="169"/>
      <c r="C902" s="169"/>
      <c r="D902" s="186"/>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c r="AA902" s="169"/>
      <c r="AB902" s="169"/>
      <c r="AC902" s="169"/>
      <c r="AD902" s="169"/>
      <c r="AE902" s="169"/>
      <c r="AF902" s="169"/>
      <c r="AG902" s="169"/>
      <c r="AH902" s="169"/>
      <c r="AI902" s="169"/>
      <c r="AJ902" s="169"/>
      <c r="AK902" s="169"/>
      <c r="AL902" s="169"/>
      <c r="AM902" s="169"/>
      <c r="AN902" s="169"/>
      <c r="AO902" s="169"/>
    </row>
    <row r="903" spans="1:41" ht="12.75" customHeight="1" x14ac:dyDescent="0.2">
      <c r="A903" s="169"/>
      <c r="B903" s="169"/>
      <c r="C903" s="169"/>
      <c r="D903" s="186"/>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c r="AA903" s="169"/>
      <c r="AB903" s="169"/>
      <c r="AC903" s="169"/>
      <c r="AD903" s="169"/>
      <c r="AE903" s="169"/>
      <c r="AF903" s="169"/>
      <c r="AG903" s="169"/>
      <c r="AH903" s="169"/>
      <c r="AI903" s="169"/>
      <c r="AJ903" s="169"/>
      <c r="AK903" s="169"/>
      <c r="AL903" s="169"/>
      <c r="AM903" s="169"/>
      <c r="AN903" s="169"/>
      <c r="AO903" s="169"/>
    </row>
    <row r="904" spans="1:41" ht="12.75" customHeight="1" x14ac:dyDescent="0.2">
      <c r="A904" s="169"/>
      <c r="B904" s="169"/>
      <c r="C904" s="169"/>
      <c r="D904" s="186"/>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c r="AA904" s="169"/>
      <c r="AB904" s="169"/>
      <c r="AC904" s="169"/>
      <c r="AD904" s="169"/>
      <c r="AE904" s="169"/>
      <c r="AF904" s="169"/>
      <c r="AG904" s="169"/>
      <c r="AH904" s="169"/>
      <c r="AI904" s="169"/>
      <c r="AJ904" s="169"/>
      <c r="AK904" s="169"/>
      <c r="AL904" s="169"/>
      <c r="AM904" s="169"/>
      <c r="AN904" s="169"/>
      <c r="AO904" s="169"/>
    </row>
    <row r="905" spans="1:41" ht="12.75" customHeight="1" x14ac:dyDescent="0.2">
      <c r="A905" s="169"/>
      <c r="B905" s="169"/>
      <c r="C905" s="169"/>
      <c r="D905" s="186"/>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c r="AA905" s="169"/>
      <c r="AB905" s="169"/>
      <c r="AC905" s="169"/>
      <c r="AD905" s="169"/>
      <c r="AE905" s="169"/>
      <c r="AF905" s="169"/>
      <c r="AG905" s="169"/>
      <c r="AH905" s="169"/>
      <c r="AI905" s="169"/>
      <c r="AJ905" s="169"/>
      <c r="AK905" s="169"/>
      <c r="AL905" s="169"/>
      <c r="AM905" s="169"/>
      <c r="AN905" s="169"/>
      <c r="AO905" s="169"/>
    </row>
    <row r="906" spans="1:41" ht="12.75" customHeight="1" x14ac:dyDescent="0.2">
      <c r="A906" s="169"/>
      <c r="B906" s="169"/>
      <c r="C906" s="169"/>
      <c r="D906" s="186"/>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c r="AA906" s="169"/>
      <c r="AB906" s="169"/>
      <c r="AC906" s="169"/>
      <c r="AD906" s="169"/>
      <c r="AE906" s="169"/>
      <c r="AF906" s="169"/>
      <c r="AG906" s="169"/>
      <c r="AH906" s="169"/>
      <c r="AI906" s="169"/>
      <c r="AJ906" s="169"/>
      <c r="AK906" s="169"/>
      <c r="AL906" s="169"/>
      <c r="AM906" s="169"/>
      <c r="AN906" s="169"/>
      <c r="AO906" s="169"/>
    </row>
    <row r="907" spans="1:41" ht="12.75" customHeight="1" x14ac:dyDescent="0.2">
      <c r="A907" s="169"/>
      <c r="B907" s="169"/>
      <c r="C907" s="169"/>
      <c r="D907" s="186"/>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c r="AA907" s="169"/>
      <c r="AB907" s="169"/>
      <c r="AC907" s="169"/>
      <c r="AD907" s="169"/>
      <c r="AE907" s="169"/>
      <c r="AF907" s="169"/>
      <c r="AG907" s="169"/>
      <c r="AH907" s="169"/>
      <c r="AI907" s="169"/>
      <c r="AJ907" s="169"/>
      <c r="AK907" s="169"/>
      <c r="AL907" s="169"/>
      <c r="AM907" s="169"/>
      <c r="AN907" s="169"/>
      <c r="AO907" s="169"/>
    </row>
    <row r="908" spans="1:41" ht="12.75" customHeight="1" x14ac:dyDescent="0.2">
      <c r="A908" s="169"/>
      <c r="B908" s="169"/>
      <c r="C908" s="169"/>
      <c r="D908" s="186"/>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c r="AA908" s="169"/>
      <c r="AB908" s="169"/>
      <c r="AC908" s="169"/>
      <c r="AD908" s="169"/>
      <c r="AE908" s="169"/>
      <c r="AF908" s="169"/>
      <c r="AG908" s="169"/>
      <c r="AH908" s="169"/>
      <c r="AI908" s="169"/>
      <c r="AJ908" s="169"/>
      <c r="AK908" s="169"/>
      <c r="AL908" s="169"/>
      <c r="AM908" s="169"/>
      <c r="AN908" s="169"/>
      <c r="AO908" s="169"/>
    </row>
    <row r="909" spans="1:41" ht="12.75" customHeight="1" x14ac:dyDescent="0.2">
      <c r="A909" s="169"/>
      <c r="B909" s="169"/>
      <c r="C909" s="169"/>
      <c r="D909" s="186"/>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c r="AA909" s="169"/>
      <c r="AB909" s="169"/>
      <c r="AC909" s="169"/>
      <c r="AD909" s="169"/>
      <c r="AE909" s="169"/>
      <c r="AF909" s="169"/>
      <c r="AG909" s="169"/>
      <c r="AH909" s="169"/>
      <c r="AI909" s="169"/>
      <c r="AJ909" s="169"/>
      <c r="AK909" s="169"/>
      <c r="AL909" s="169"/>
      <c r="AM909" s="169"/>
      <c r="AN909" s="169"/>
      <c r="AO909" s="169"/>
    </row>
    <row r="910" spans="1:41" ht="12.75" customHeight="1" x14ac:dyDescent="0.2">
      <c r="A910" s="169"/>
      <c r="B910" s="169"/>
      <c r="C910" s="169"/>
      <c r="D910" s="186"/>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c r="AA910" s="169"/>
      <c r="AB910" s="169"/>
      <c r="AC910" s="169"/>
      <c r="AD910" s="169"/>
      <c r="AE910" s="169"/>
      <c r="AF910" s="169"/>
      <c r="AG910" s="169"/>
      <c r="AH910" s="169"/>
      <c r="AI910" s="169"/>
      <c r="AJ910" s="169"/>
      <c r="AK910" s="169"/>
      <c r="AL910" s="169"/>
      <c r="AM910" s="169"/>
      <c r="AN910" s="169"/>
      <c r="AO910" s="169"/>
    </row>
    <row r="911" spans="1:41" ht="12.75" customHeight="1" x14ac:dyDescent="0.2">
      <c r="A911" s="169"/>
      <c r="B911" s="169"/>
      <c r="C911" s="169"/>
      <c r="D911" s="186"/>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c r="AA911" s="169"/>
      <c r="AB911" s="169"/>
      <c r="AC911" s="169"/>
      <c r="AD911" s="169"/>
      <c r="AE911" s="169"/>
      <c r="AF911" s="169"/>
      <c r="AG911" s="169"/>
      <c r="AH911" s="169"/>
      <c r="AI911" s="169"/>
      <c r="AJ911" s="169"/>
      <c r="AK911" s="169"/>
      <c r="AL911" s="169"/>
      <c r="AM911" s="169"/>
      <c r="AN911" s="169"/>
      <c r="AO911" s="169"/>
    </row>
    <row r="912" spans="1:41" ht="12.75" customHeight="1" x14ac:dyDescent="0.2">
      <c r="A912" s="169"/>
      <c r="B912" s="169"/>
      <c r="C912" s="169"/>
      <c r="D912" s="186"/>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c r="AA912" s="169"/>
      <c r="AB912" s="169"/>
      <c r="AC912" s="169"/>
      <c r="AD912" s="169"/>
      <c r="AE912" s="169"/>
      <c r="AF912" s="169"/>
      <c r="AG912" s="169"/>
      <c r="AH912" s="169"/>
      <c r="AI912" s="169"/>
      <c r="AJ912" s="169"/>
      <c r="AK912" s="169"/>
      <c r="AL912" s="169"/>
      <c r="AM912" s="169"/>
      <c r="AN912" s="169"/>
      <c r="AO912" s="169"/>
    </row>
    <row r="913" spans="1:41" ht="12.75" customHeight="1" x14ac:dyDescent="0.2">
      <c r="A913" s="169"/>
      <c r="B913" s="169"/>
      <c r="C913" s="169"/>
      <c r="D913" s="186"/>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c r="AA913" s="169"/>
      <c r="AB913" s="169"/>
      <c r="AC913" s="169"/>
      <c r="AD913" s="169"/>
      <c r="AE913" s="169"/>
      <c r="AF913" s="169"/>
      <c r="AG913" s="169"/>
      <c r="AH913" s="169"/>
      <c r="AI913" s="169"/>
      <c r="AJ913" s="169"/>
      <c r="AK913" s="169"/>
      <c r="AL913" s="169"/>
      <c r="AM913" s="169"/>
      <c r="AN913" s="169"/>
      <c r="AO913" s="169"/>
    </row>
    <row r="914" spans="1:41" ht="12.75" customHeight="1" x14ac:dyDescent="0.2">
      <c r="A914" s="169"/>
      <c r="B914" s="169"/>
      <c r="C914" s="169"/>
      <c r="D914" s="186"/>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c r="AA914" s="169"/>
      <c r="AB914" s="169"/>
      <c r="AC914" s="169"/>
      <c r="AD914" s="169"/>
      <c r="AE914" s="169"/>
      <c r="AF914" s="169"/>
      <c r="AG914" s="169"/>
      <c r="AH914" s="169"/>
      <c r="AI914" s="169"/>
      <c r="AJ914" s="169"/>
      <c r="AK914" s="169"/>
      <c r="AL914" s="169"/>
      <c r="AM914" s="169"/>
      <c r="AN914" s="169"/>
      <c r="AO914" s="169"/>
    </row>
    <row r="915" spans="1:41" ht="12.75" customHeight="1" x14ac:dyDescent="0.2">
      <c r="A915" s="169"/>
      <c r="B915" s="169"/>
      <c r="C915" s="169"/>
      <c r="D915" s="186"/>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c r="AA915" s="169"/>
      <c r="AB915" s="169"/>
      <c r="AC915" s="169"/>
      <c r="AD915" s="169"/>
      <c r="AE915" s="169"/>
      <c r="AF915" s="169"/>
      <c r="AG915" s="169"/>
      <c r="AH915" s="169"/>
      <c r="AI915" s="169"/>
      <c r="AJ915" s="169"/>
      <c r="AK915" s="169"/>
      <c r="AL915" s="169"/>
      <c r="AM915" s="169"/>
      <c r="AN915" s="169"/>
      <c r="AO915" s="169"/>
    </row>
    <row r="916" spans="1:41" ht="12.75" customHeight="1" x14ac:dyDescent="0.2">
      <c r="A916" s="169"/>
      <c r="B916" s="169"/>
      <c r="C916" s="169"/>
      <c r="D916" s="186"/>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c r="AA916" s="169"/>
      <c r="AB916" s="169"/>
      <c r="AC916" s="169"/>
      <c r="AD916" s="169"/>
      <c r="AE916" s="169"/>
      <c r="AF916" s="169"/>
      <c r="AG916" s="169"/>
      <c r="AH916" s="169"/>
      <c r="AI916" s="169"/>
      <c r="AJ916" s="169"/>
      <c r="AK916" s="169"/>
      <c r="AL916" s="169"/>
      <c r="AM916" s="169"/>
      <c r="AN916" s="169"/>
      <c r="AO916" s="169"/>
    </row>
    <row r="917" spans="1:41" ht="12.75" customHeight="1" x14ac:dyDescent="0.2">
      <c r="A917" s="169"/>
      <c r="B917" s="169"/>
      <c r="C917" s="169"/>
      <c r="D917" s="186"/>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c r="AA917" s="169"/>
      <c r="AB917" s="169"/>
      <c r="AC917" s="169"/>
      <c r="AD917" s="169"/>
      <c r="AE917" s="169"/>
      <c r="AF917" s="169"/>
      <c r="AG917" s="169"/>
      <c r="AH917" s="169"/>
      <c r="AI917" s="169"/>
      <c r="AJ917" s="169"/>
      <c r="AK917" s="169"/>
      <c r="AL917" s="169"/>
      <c r="AM917" s="169"/>
      <c r="AN917" s="169"/>
      <c r="AO917" s="169"/>
    </row>
    <row r="918" spans="1:41" ht="12.75" customHeight="1" x14ac:dyDescent="0.2">
      <c r="A918" s="169"/>
      <c r="B918" s="169"/>
      <c r="C918" s="169"/>
      <c r="D918" s="186"/>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c r="AA918" s="169"/>
      <c r="AB918" s="169"/>
      <c r="AC918" s="169"/>
      <c r="AD918" s="169"/>
      <c r="AE918" s="169"/>
      <c r="AF918" s="169"/>
      <c r="AG918" s="169"/>
      <c r="AH918" s="169"/>
      <c r="AI918" s="169"/>
      <c r="AJ918" s="169"/>
      <c r="AK918" s="169"/>
      <c r="AL918" s="169"/>
      <c r="AM918" s="169"/>
      <c r="AN918" s="169"/>
      <c r="AO918" s="169"/>
    </row>
    <row r="919" spans="1:41" ht="12.75" customHeight="1" x14ac:dyDescent="0.2">
      <c r="A919" s="169"/>
      <c r="B919" s="169"/>
      <c r="C919" s="169"/>
      <c r="D919" s="186"/>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c r="AA919" s="169"/>
      <c r="AB919" s="169"/>
      <c r="AC919" s="169"/>
      <c r="AD919" s="169"/>
      <c r="AE919" s="169"/>
      <c r="AF919" s="169"/>
      <c r="AG919" s="169"/>
      <c r="AH919" s="169"/>
      <c r="AI919" s="169"/>
      <c r="AJ919" s="169"/>
      <c r="AK919" s="169"/>
      <c r="AL919" s="169"/>
      <c r="AM919" s="169"/>
      <c r="AN919" s="169"/>
      <c r="AO919" s="169"/>
    </row>
    <row r="920" spans="1:41" ht="12.75" customHeight="1" x14ac:dyDescent="0.2">
      <c r="A920" s="169"/>
      <c r="B920" s="169"/>
      <c r="C920" s="169"/>
      <c r="D920" s="186"/>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c r="AA920" s="169"/>
      <c r="AB920" s="169"/>
      <c r="AC920" s="169"/>
      <c r="AD920" s="169"/>
      <c r="AE920" s="169"/>
      <c r="AF920" s="169"/>
      <c r="AG920" s="169"/>
      <c r="AH920" s="169"/>
      <c r="AI920" s="169"/>
      <c r="AJ920" s="169"/>
      <c r="AK920" s="169"/>
      <c r="AL920" s="169"/>
      <c r="AM920" s="169"/>
      <c r="AN920" s="169"/>
      <c r="AO920" s="169"/>
    </row>
    <row r="921" spans="1:41" ht="12.75" customHeight="1" x14ac:dyDescent="0.2">
      <c r="A921" s="169"/>
      <c r="B921" s="169"/>
      <c r="C921" s="169"/>
      <c r="D921" s="186"/>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c r="AA921" s="169"/>
      <c r="AB921" s="169"/>
      <c r="AC921" s="169"/>
      <c r="AD921" s="169"/>
      <c r="AE921" s="169"/>
      <c r="AF921" s="169"/>
      <c r="AG921" s="169"/>
      <c r="AH921" s="169"/>
      <c r="AI921" s="169"/>
      <c r="AJ921" s="169"/>
      <c r="AK921" s="169"/>
      <c r="AL921" s="169"/>
      <c r="AM921" s="169"/>
      <c r="AN921" s="169"/>
      <c r="AO921" s="169"/>
    </row>
    <row r="922" spans="1:41" ht="12.75" customHeight="1" x14ac:dyDescent="0.2">
      <c r="A922" s="169"/>
      <c r="B922" s="169"/>
      <c r="C922" s="169"/>
      <c r="D922" s="186"/>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c r="AA922" s="169"/>
      <c r="AB922" s="169"/>
      <c r="AC922" s="169"/>
      <c r="AD922" s="169"/>
      <c r="AE922" s="169"/>
      <c r="AF922" s="169"/>
      <c r="AG922" s="169"/>
      <c r="AH922" s="169"/>
      <c r="AI922" s="169"/>
      <c r="AJ922" s="169"/>
      <c r="AK922" s="169"/>
      <c r="AL922" s="169"/>
      <c r="AM922" s="169"/>
      <c r="AN922" s="169"/>
      <c r="AO922" s="169"/>
    </row>
    <row r="923" spans="1:41" ht="12.75" customHeight="1" x14ac:dyDescent="0.2">
      <c r="A923" s="169"/>
      <c r="B923" s="169"/>
      <c r="C923" s="169"/>
      <c r="D923" s="186"/>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c r="AA923" s="169"/>
      <c r="AB923" s="169"/>
      <c r="AC923" s="169"/>
      <c r="AD923" s="169"/>
      <c r="AE923" s="169"/>
      <c r="AF923" s="169"/>
      <c r="AG923" s="169"/>
      <c r="AH923" s="169"/>
      <c r="AI923" s="169"/>
      <c r="AJ923" s="169"/>
      <c r="AK923" s="169"/>
      <c r="AL923" s="169"/>
      <c r="AM923" s="169"/>
      <c r="AN923" s="169"/>
      <c r="AO923" s="169"/>
    </row>
    <row r="924" spans="1:41" ht="12.75" customHeight="1" x14ac:dyDescent="0.2">
      <c r="A924" s="169"/>
      <c r="B924" s="169"/>
      <c r="C924" s="169"/>
      <c r="D924" s="186"/>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c r="AA924" s="169"/>
      <c r="AB924" s="169"/>
      <c r="AC924" s="169"/>
      <c r="AD924" s="169"/>
      <c r="AE924" s="169"/>
      <c r="AF924" s="169"/>
      <c r="AG924" s="169"/>
      <c r="AH924" s="169"/>
      <c r="AI924" s="169"/>
      <c r="AJ924" s="169"/>
      <c r="AK924" s="169"/>
      <c r="AL924" s="169"/>
      <c r="AM924" s="169"/>
      <c r="AN924" s="169"/>
      <c r="AO924" s="169"/>
    </row>
    <row r="925" spans="1:41" ht="12.75" customHeight="1" x14ac:dyDescent="0.2">
      <c r="A925" s="169"/>
      <c r="B925" s="169"/>
      <c r="C925" s="169"/>
      <c r="D925" s="186"/>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c r="AA925" s="169"/>
      <c r="AB925" s="169"/>
      <c r="AC925" s="169"/>
      <c r="AD925" s="169"/>
      <c r="AE925" s="169"/>
      <c r="AF925" s="169"/>
      <c r="AG925" s="169"/>
      <c r="AH925" s="169"/>
      <c r="AI925" s="169"/>
      <c r="AJ925" s="169"/>
      <c r="AK925" s="169"/>
      <c r="AL925" s="169"/>
      <c r="AM925" s="169"/>
      <c r="AN925" s="169"/>
      <c r="AO925" s="169"/>
    </row>
    <row r="926" spans="1:41" ht="12.75" customHeight="1" x14ac:dyDescent="0.2">
      <c r="A926" s="169"/>
      <c r="B926" s="169"/>
      <c r="C926" s="169"/>
      <c r="D926" s="186"/>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c r="AA926" s="169"/>
      <c r="AB926" s="169"/>
      <c r="AC926" s="169"/>
      <c r="AD926" s="169"/>
      <c r="AE926" s="169"/>
      <c r="AF926" s="169"/>
      <c r="AG926" s="169"/>
      <c r="AH926" s="169"/>
      <c r="AI926" s="169"/>
      <c r="AJ926" s="169"/>
      <c r="AK926" s="169"/>
      <c r="AL926" s="169"/>
      <c r="AM926" s="169"/>
      <c r="AN926" s="169"/>
      <c r="AO926" s="169"/>
    </row>
    <row r="927" spans="1:41" ht="12.75" customHeight="1" x14ac:dyDescent="0.2">
      <c r="A927" s="169"/>
      <c r="B927" s="169"/>
      <c r="C927" s="169"/>
      <c r="D927" s="186"/>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c r="AA927" s="169"/>
      <c r="AB927" s="169"/>
      <c r="AC927" s="169"/>
      <c r="AD927" s="169"/>
      <c r="AE927" s="169"/>
      <c r="AF927" s="169"/>
      <c r="AG927" s="169"/>
      <c r="AH927" s="169"/>
      <c r="AI927" s="169"/>
      <c r="AJ927" s="169"/>
      <c r="AK927" s="169"/>
      <c r="AL927" s="169"/>
      <c r="AM927" s="169"/>
      <c r="AN927" s="169"/>
      <c r="AO927" s="169"/>
    </row>
    <row r="928" spans="1:41" ht="12.75" customHeight="1" x14ac:dyDescent="0.2">
      <c r="A928" s="169"/>
      <c r="B928" s="169"/>
      <c r="C928" s="169"/>
      <c r="D928" s="186"/>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c r="AA928" s="169"/>
      <c r="AB928" s="169"/>
      <c r="AC928" s="169"/>
      <c r="AD928" s="169"/>
      <c r="AE928" s="169"/>
      <c r="AF928" s="169"/>
      <c r="AG928" s="169"/>
      <c r="AH928" s="169"/>
      <c r="AI928" s="169"/>
      <c r="AJ928" s="169"/>
      <c r="AK928" s="169"/>
      <c r="AL928" s="169"/>
      <c r="AM928" s="169"/>
      <c r="AN928" s="169"/>
      <c r="AO928" s="169"/>
    </row>
    <row r="929" spans="1:41" ht="12.75" customHeight="1" x14ac:dyDescent="0.2">
      <c r="A929" s="169"/>
      <c r="B929" s="169"/>
      <c r="C929" s="169"/>
      <c r="D929" s="186"/>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c r="AA929" s="169"/>
      <c r="AB929" s="169"/>
      <c r="AC929" s="169"/>
      <c r="AD929" s="169"/>
      <c r="AE929" s="169"/>
      <c r="AF929" s="169"/>
      <c r="AG929" s="169"/>
      <c r="AH929" s="169"/>
      <c r="AI929" s="169"/>
      <c r="AJ929" s="169"/>
      <c r="AK929" s="169"/>
      <c r="AL929" s="169"/>
      <c r="AM929" s="169"/>
      <c r="AN929" s="169"/>
      <c r="AO929" s="169"/>
    </row>
    <row r="930" spans="1:41" ht="12.75" customHeight="1" x14ac:dyDescent="0.2">
      <c r="A930" s="169"/>
      <c r="B930" s="169"/>
      <c r="C930" s="169"/>
      <c r="D930" s="186"/>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c r="AA930" s="169"/>
      <c r="AB930" s="169"/>
      <c r="AC930" s="169"/>
      <c r="AD930" s="169"/>
      <c r="AE930" s="169"/>
      <c r="AF930" s="169"/>
      <c r="AG930" s="169"/>
      <c r="AH930" s="169"/>
      <c r="AI930" s="169"/>
      <c r="AJ930" s="169"/>
      <c r="AK930" s="169"/>
      <c r="AL930" s="169"/>
      <c r="AM930" s="169"/>
      <c r="AN930" s="169"/>
      <c r="AO930" s="169"/>
    </row>
    <row r="931" spans="1:41" ht="12.75" customHeight="1" x14ac:dyDescent="0.2">
      <c r="A931" s="169"/>
      <c r="B931" s="169"/>
      <c r="C931" s="169"/>
      <c r="D931" s="186"/>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c r="AA931" s="169"/>
      <c r="AB931" s="169"/>
      <c r="AC931" s="169"/>
      <c r="AD931" s="169"/>
      <c r="AE931" s="169"/>
      <c r="AF931" s="169"/>
      <c r="AG931" s="169"/>
      <c r="AH931" s="169"/>
      <c r="AI931" s="169"/>
      <c r="AJ931" s="169"/>
      <c r="AK931" s="169"/>
      <c r="AL931" s="169"/>
      <c r="AM931" s="169"/>
      <c r="AN931" s="169"/>
      <c r="AO931" s="169"/>
    </row>
    <row r="932" spans="1:41" ht="12.75" customHeight="1" x14ac:dyDescent="0.2">
      <c r="A932" s="169"/>
      <c r="B932" s="169"/>
      <c r="C932" s="169"/>
      <c r="D932" s="186"/>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c r="AA932" s="169"/>
      <c r="AB932" s="169"/>
      <c r="AC932" s="169"/>
      <c r="AD932" s="169"/>
      <c r="AE932" s="169"/>
      <c r="AF932" s="169"/>
      <c r="AG932" s="169"/>
      <c r="AH932" s="169"/>
      <c r="AI932" s="169"/>
      <c r="AJ932" s="169"/>
      <c r="AK932" s="169"/>
      <c r="AL932" s="169"/>
      <c r="AM932" s="169"/>
      <c r="AN932" s="169"/>
      <c r="AO932" s="169"/>
    </row>
    <row r="933" spans="1:41" ht="12.75" customHeight="1" x14ac:dyDescent="0.2">
      <c r="A933" s="169"/>
      <c r="B933" s="169"/>
      <c r="C933" s="169"/>
      <c r="D933" s="186"/>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c r="AA933" s="169"/>
      <c r="AB933" s="169"/>
      <c r="AC933" s="169"/>
      <c r="AD933" s="169"/>
      <c r="AE933" s="169"/>
      <c r="AF933" s="169"/>
      <c r="AG933" s="169"/>
      <c r="AH933" s="169"/>
      <c r="AI933" s="169"/>
      <c r="AJ933" s="169"/>
      <c r="AK933" s="169"/>
      <c r="AL933" s="169"/>
      <c r="AM933" s="169"/>
      <c r="AN933" s="169"/>
      <c r="AO933" s="169"/>
    </row>
    <row r="934" spans="1:41" ht="12.75" customHeight="1" x14ac:dyDescent="0.2">
      <c r="A934" s="169"/>
      <c r="B934" s="169"/>
      <c r="C934" s="169"/>
      <c r="D934" s="186"/>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c r="AB934" s="169"/>
      <c r="AC934" s="169"/>
      <c r="AD934" s="169"/>
      <c r="AE934" s="169"/>
      <c r="AF934" s="169"/>
      <c r="AG934" s="169"/>
      <c r="AH934" s="169"/>
      <c r="AI934" s="169"/>
      <c r="AJ934" s="169"/>
      <c r="AK934" s="169"/>
      <c r="AL934" s="169"/>
      <c r="AM934" s="169"/>
      <c r="AN934" s="169"/>
      <c r="AO934" s="169"/>
    </row>
    <row r="935" spans="1:41" ht="12.75" customHeight="1" x14ac:dyDescent="0.2">
      <c r="A935" s="169"/>
      <c r="B935" s="169"/>
      <c r="C935" s="169"/>
      <c r="D935" s="186"/>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c r="AA935" s="169"/>
      <c r="AB935" s="169"/>
      <c r="AC935" s="169"/>
      <c r="AD935" s="169"/>
      <c r="AE935" s="169"/>
      <c r="AF935" s="169"/>
      <c r="AG935" s="169"/>
      <c r="AH935" s="169"/>
      <c r="AI935" s="169"/>
      <c r="AJ935" s="169"/>
      <c r="AK935" s="169"/>
      <c r="AL935" s="169"/>
      <c r="AM935" s="169"/>
      <c r="AN935" s="169"/>
      <c r="AO935" s="169"/>
    </row>
    <row r="936" spans="1:41" ht="12.75" customHeight="1" x14ac:dyDescent="0.2">
      <c r="A936" s="169"/>
      <c r="B936" s="169"/>
      <c r="C936" s="169"/>
      <c r="D936" s="186"/>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c r="AA936" s="169"/>
      <c r="AB936" s="169"/>
      <c r="AC936" s="169"/>
      <c r="AD936" s="169"/>
      <c r="AE936" s="169"/>
      <c r="AF936" s="169"/>
      <c r="AG936" s="169"/>
      <c r="AH936" s="169"/>
      <c r="AI936" s="169"/>
      <c r="AJ936" s="169"/>
      <c r="AK936" s="169"/>
      <c r="AL936" s="169"/>
      <c r="AM936" s="169"/>
      <c r="AN936" s="169"/>
      <c r="AO936" s="169"/>
    </row>
    <row r="937" spans="1:41" ht="12.75" customHeight="1" x14ac:dyDescent="0.2">
      <c r="A937" s="169"/>
      <c r="B937" s="169"/>
      <c r="C937" s="169"/>
      <c r="D937" s="186"/>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c r="AA937" s="169"/>
      <c r="AB937" s="169"/>
      <c r="AC937" s="169"/>
      <c r="AD937" s="169"/>
      <c r="AE937" s="169"/>
      <c r="AF937" s="169"/>
      <c r="AG937" s="169"/>
      <c r="AH937" s="169"/>
      <c r="AI937" s="169"/>
      <c r="AJ937" s="169"/>
      <c r="AK937" s="169"/>
      <c r="AL937" s="169"/>
      <c r="AM937" s="169"/>
      <c r="AN937" s="169"/>
      <c r="AO937" s="169"/>
    </row>
    <row r="938" spans="1:41" ht="12.75" customHeight="1" x14ac:dyDescent="0.2">
      <c r="A938" s="169"/>
      <c r="B938" s="169"/>
      <c r="C938" s="169"/>
      <c r="D938" s="186"/>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c r="AA938" s="169"/>
      <c r="AB938" s="169"/>
      <c r="AC938" s="169"/>
      <c r="AD938" s="169"/>
      <c r="AE938" s="169"/>
      <c r="AF938" s="169"/>
      <c r="AG938" s="169"/>
      <c r="AH938" s="169"/>
      <c r="AI938" s="169"/>
      <c r="AJ938" s="169"/>
      <c r="AK938" s="169"/>
      <c r="AL938" s="169"/>
      <c r="AM938" s="169"/>
      <c r="AN938" s="169"/>
      <c r="AO938" s="169"/>
    </row>
    <row r="939" spans="1:41" ht="12.75" customHeight="1" x14ac:dyDescent="0.2">
      <c r="A939" s="169"/>
      <c r="B939" s="169"/>
      <c r="C939" s="169"/>
      <c r="D939" s="186"/>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c r="AA939" s="169"/>
      <c r="AB939" s="169"/>
      <c r="AC939" s="169"/>
      <c r="AD939" s="169"/>
      <c r="AE939" s="169"/>
      <c r="AF939" s="169"/>
      <c r="AG939" s="169"/>
      <c r="AH939" s="169"/>
      <c r="AI939" s="169"/>
      <c r="AJ939" s="169"/>
      <c r="AK939" s="169"/>
      <c r="AL939" s="169"/>
      <c r="AM939" s="169"/>
      <c r="AN939" s="169"/>
      <c r="AO939" s="169"/>
    </row>
    <row r="940" spans="1:41" ht="12.75" customHeight="1" x14ac:dyDescent="0.2">
      <c r="A940" s="169"/>
      <c r="B940" s="169"/>
      <c r="C940" s="169"/>
      <c r="D940" s="186"/>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c r="AA940" s="169"/>
      <c r="AB940" s="169"/>
      <c r="AC940" s="169"/>
      <c r="AD940" s="169"/>
      <c r="AE940" s="169"/>
      <c r="AF940" s="169"/>
      <c r="AG940" s="169"/>
      <c r="AH940" s="169"/>
      <c r="AI940" s="169"/>
      <c r="AJ940" s="169"/>
      <c r="AK940" s="169"/>
      <c r="AL940" s="169"/>
      <c r="AM940" s="169"/>
      <c r="AN940" s="169"/>
      <c r="AO940" s="169"/>
    </row>
    <row r="941" spans="1:41" ht="12.75" customHeight="1" x14ac:dyDescent="0.2">
      <c r="A941" s="169"/>
      <c r="B941" s="169"/>
      <c r="C941" s="169"/>
      <c r="D941" s="186"/>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c r="AA941" s="169"/>
      <c r="AB941" s="169"/>
      <c r="AC941" s="169"/>
      <c r="AD941" s="169"/>
      <c r="AE941" s="169"/>
      <c r="AF941" s="169"/>
      <c r="AG941" s="169"/>
      <c r="AH941" s="169"/>
      <c r="AI941" s="169"/>
      <c r="AJ941" s="169"/>
      <c r="AK941" s="169"/>
      <c r="AL941" s="169"/>
      <c r="AM941" s="169"/>
      <c r="AN941" s="169"/>
      <c r="AO941" s="169"/>
    </row>
    <row r="942" spans="1:41" ht="12.75" customHeight="1" x14ac:dyDescent="0.2">
      <c r="A942" s="169"/>
      <c r="B942" s="169"/>
      <c r="C942" s="169"/>
      <c r="D942" s="186"/>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c r="AA942" s="169"/>
      <c r="AB942" s="169"/>
      <c r="AC942" s="169"/>
      <c r="AD942" s="169"/>
      <c r="AE942" s="169"/>
      <c r="AF942" s="169"/>
      <c r="AG942" s="169"/>
      <c r="AH942" s="169"/>
      <c r="AI942" s="169"/>
      <c r="AJ942" s="169"/>
      <c r="AK942" s="169"/>
      <c r="AL942" s="169"/>
      <c r="AM942" s="169"/>
      <c r="AN942" s="169"/>
      <c r="AO942" s="169"/>
    </row>
    <row r="943" spans="1:41" ht="12.75" customHeight="1" x14ac:dyDescent="0.2">
      <c r="A943" s="169"/>
      <c r="B943" s="169"/>
      <c r="C943" s="169"/>
      <c r="D943" s="186"/>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c r="AA943" s="169"/>
      <c r="AB943" s="169"/>
      <c r="AC943" s="169"/>
      <c r="AD943" s="169"/>
      <c r="AE943" s="169"/>
      <c r="AF943" s="169"/>
      <c r="AG943" s="169"/>
      <c r="AH943" s="169"/>
      <c r="AI943" s="169"/>
      <c r="AJ943" s="169"/>
      <c r="AK943" s="169"/>
      <c r="AL943" s="169"/>
      <c r="AM943" s="169"/>
      <c r="AN943" s="169"/>
      <c r="AO943" s="169"/>
    </row>
    <row r="944" spans="1:41" ht="12.75" customHeight="1" x14ac:dyDescent="0.2">
      <c r="A944" s="169"/>
      <c r="B944" s="169"/>
      <c r="C944" s="169"/>
      <c r="D944" s="186"/>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c r="AA944" s="169"/>
      <c r="AB944" s="169"/>
      <c r="AC944" s="169"/>
      <c r="AD944" s="169"/>
      <c r="AE944" s="169"/>
      <c r="AF944" s="169"/>
      <c r="AG944" s="169"/>
      <c r="AH944" s="169"/>
      <c r="AI944" s="169"/>
      <c r="AJ944" s="169"/>
      <c r="AK944" s="169"/>
      <c r="AL944" s="169"/>
      <c r="AM944" s="169"/>
      <c r="AN944" s="169"/>
      <c r="AO944" s="169"/>
    </row>
    <row r="945" spans="1:41" ht="12.75" customHeight="1" x14ac:dyDescent="0.2">
      <c r="A945" s="169"/>
      <c r="B945" s="169"/>
      <c r="C945" s="169"/>
      <c r="D945" s="186"/>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row>
    <row r="946" spans="1:41" ht="12.75" customHeight="1" x14ac:dyDescent="0.2">
      <c r="A946" s="169"/>
      <c r="B946" s="169"/>
      <c r="C946" s="169"/>
      <c r="D946" s="186"/>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row>
    <row r="947" spans="1:41" ht="12.75" customHeight="1" x14ac:dyDescent="0.2">
      <c r="A947" s="169"/>
      <c r="B947" s="169"/>
      <c r="C947" s="169"/>
      <c r="D947" s="186"/>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row>
    <row r="948" spans="1:41" ht="12.75" customHeight="1" x14ac:dyDescent="0.2">
      <c r="A948" s="169"/>
      <c r="B948" s="169"/>
      <c r="C948" s="169"/>
      <c r="D948" s="186"/>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row>
    <row r="949" spans="1:41" ht="12.75" customHeight="1" x14ac:dyDescent="0.2">
      <c r="A949" s="169"/>
      <c r="B949" s="169"/>
      <c r="C949" s="169"/>
      <c r="D949" s="186"/>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row>
    <row r="950" spans="1:41" ht="12.75" customHeight="1" x14ac:dyDescent="0.2">
      <c r="A950" s="169"/>
      <c r="B950" s="169"/>
      <c r="C950" s="169"/>
      <c r="D950" s="186"/>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row>
    <row r="951" spans="1:41" ht="12.75" customHeight="1" x14ac:dyDescent="0.2">
      <c r="A951" s="169"/>
      <c r="B951" s="169"/>
      <c r="C951" s="169"/>
      <c r="D951" s="186"/>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row>
    <row r="952" spans="1:41" ht="12.75" customHeight="1" x14ac:dyDescent="0.2">
      <c r="A952" s="169"/>
      <c r="B952" s="169"/>
      <c r="C952" s="169"/>
      <c r="D952" s="186"/>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row>
    <row r="953" spans="1:41" ht="12.75" customHeight="1" x14ac:dyDescent="0.2">
      <c r="A953" s="169"/>
      <c r="B953" s="169"/>
      <c r="C953" s="169"/>
      <c r="D953" s="186"/>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row>
    <row r="954" spans="1:41" ht="12.75" customHeight="1" x14ac:dyDescent="0.2">
      <c r="A954" s="169"/>
      <c r="B954" s="169"/>
      <c r="C954" s="169"/>
      <c r="D954" s="186"/>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row>
    <row r="955" spans="1:41" ht="12.75" customHeight="1" x14ac:dyDescent="0.2">
      <c r="A955" s="169"/>
      <c r="B955" s="169"/>
      <c r="C955" s="169"/>
      <c r="D955" s="186"/>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row>
    <row r="956" spans="1:41" ht="12.75" customHeight="1" x14ac:dyDescent="0.2">
      <c r="A956" s="169"/>
      <c r="B956" s="169"/>
      <c r="C956" s="169"/>
      <c r="D956" s="186"/>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row>
    <row r="957" spans="1:41" ht="12.75" customHeight="1" x14ac:dyDescent="0.2">
      <c r="A957" s="169"/>
      <c r="B957" s="169"/>
      <c r="C957" s="169"/>
      <c r="D957" s="186"/>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row>
    <row r="958" spans="1:41" ht="12.75" customHeight="1" x14ac:dyDescent="0.2">
      <c r="A958" s="169"/>
      <c r="B958" s="169"/>
      <c r="C958" s="169"/>
      <c r="D958" s="186"/>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row>
    <row r="959" spans="1:41" ht="12.75" customHeight="1" x14ac:dyDescent="0.2">
      <c r="A959" s="169"/>
      <c r="B959" s="169"/>
      <c r="C959" s="169"/>
      <c r="D959" s="186"/>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row>
    <row r="960" spans="1:41" ht="12.75" customHeight="1" x14ac:dyDescent="0.2">
      <c r="A960" s="169"/>
      <c r="B960" s="169"/>
      <c r="C960" s="169"/>
      <c r="D960" s="186"/>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row>
    <row r="961" spans="1:41" ht="12.75" customHeight="1" x14ac:dyDescent="0.2">
      <c r="A961" s="169"/>
      <c r="B961" s="169"/>
      <c r="C961" s="169"/>
      <c r="D961" s="186"/>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row>
    <row r="962" spans="1:41" ht="12.75" customHeight="1" x14ac:dyDescent="0.2">
      <c r="A962" s="169"/>
      <c r="B962" s="169"/>
      <c r="C962" s="169"/>
      <c r="D962" s="186"/>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row>
    <row r="963" spans="1:41" ht="12.75" customHeight="1" x14ac:dyDescent="0.2">
      <c r="A963" s="169"/>
      <c r="B963" s="169"/>
      <c r="C963" s="169"/>
      <c r="D963" s="186"/>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row>
    <row r="964" spans="1:41" ht="12.75" customHeight="1" x14ac:dyDescent="0.2">
      <c r="A964" s="169"/>
      <c r="B964" s="169"/>
      <c r="C964" s="169"/>
      <c r="D964" s="186"/>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row>
    <row r="965" spans="1:41" ht="12.75" customHeight="1" x14ac:dyDescent="0.2">
      <c r="A965" s="169"/>
      <c r="B965" s="169"/>
      <c r="C965" s="169"/>
      <c r="D965" s="186"/>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c r="AB965" s="169"/>
      <c r="AC965" s="169"/>
      <c r="AD965" s="169"/>
      <c r="AE965" s="169"/>
      <c r="AF965" s="169"/>
      <c r="AG965" s="169"/>
      <c r="AH965" s="169"/>
      <c r="AI965" s="169"/>
      <c r="AJ965" s="169"/>
      <c r="AK965" s="169"/>
      <c r="AL965" s="169"/>
      <c r="AM965" s="169"/>
      <c r="AN965" s="169"/>
      <c r="AO965" s="169"/>
    </row>
    <row r="966" spans="1:41" ht="12.75" customHeight="1" x14ac:dyDescent="0.2">
      <c r="A966" s="169"/>
      <c r="B966" s="169"/>
      <c r="C966" s="169"/>
      <c r="D966" s="186"/>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c r="AA966" s="169"/>
      <c r="AB966" s="169"/>
      <c r="AC966" s="169"/>
      <c r="AD966" s="169"/>
      <c r="AE966" s="169"/>
      <c r="AF966" s="169"/>
      <c r="AG966" s="169"/>
      <c r="AH966" s="169"/>
      <c r="AI966" s="169"/>
      <c r="AJ966" s="169"/>
      <c r="AK966" s="169"/>
      <c r="AL966" s="169"/>
      <c r="AM966" s="169"/>
      <c r="AN966" s="169"/>
      <c r="AO966" s="169"/>
    </row>
    <row r="967" spans="1:41" ht="12.75" customHeight="1" x14ac:dyDescent="0.2">
      <c r="A967" s="169"/>
      <c r="B967" s="169"/>
      <c r="C967" s="169"/>
      <c r="D967" s="186"/>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c r="AA967" s="169"/>
      <c r="AB967" s="169"/>
      <c r="AC967" s="169"/>
      <c r="AD967" s="169"/>
      <c r="AE967" s="169"/>
      <c r="AF967" s="169"/>
      <c r="AG967" s="169"/>
      <c r="AH967" s="169"/>
      <c r="AI967" s="169"/>
      <c r="AJ967" s="169"/>
      <c r="AK967" s="169"/>
      <c r="AL967" s="169"/>
      <c r="AM967" s="169"/>
      <c r="AN967" s="169"/>
      <c r="AO967" s="169"/>
    </row>
    <row r="968" spans="1:41" ht="12.75" customHeight="1" x14ac:dyDescent="0.2">
      <c r="A968" s="169"/>
      <c r="B968" s="169"/>
      <c r="C968" s="169"/>
      <c r="D968" s="186"/>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c r="AA968" s="169"/>
      <c r="AB968" s="169"/>
      <c r="AC968" s="169"/>
      <c r="AD968" s="169"/>
      <c r="AE968" s="169"/>
      <c r="AF968" s="169"/>
      <c r="AG968" s="169"/>
      <c r="AH968" s="169"/>
      <c r="AI968" s="169"/>
      <c r="AJ968" s="169"/>
      <c r="AK968" s="169"/>
      <c r="AL968" s="169"/>
      <c r="AM968" s="169"/>
      <c r="AN968" s="169"/>
      <c r="AO968" s="169"/>
    </row>
    <row r="969" spans="1:41" ht="12.75" customHeight="1" x14ac:dyDescent="0.2">
      <c r="A969" s="169"/>
      <c r="B969" s="169"/>
      <c r="C969" s="169"/>
      <c r="D969" s="186"/>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c r="AA969" s="169"/>
      <c r="AB969" s="169"/>
      <c r="AC969" s="169"/>
      <c r="AD969" s="169"/>
      <c r="AE969" s="169"/>
      <c r="AF969" s="169"/>
      <c r="AG969" s="169"/>
      <c r="AH969" s="169"/>
      <c r="AI969" s="169"/>
      <c r="AJ969" s="169"/>
      <c r="AK969" s="169"/>
      <c r="AL969" s="169"/>
      <c r="AM969" s="169"/>
      <c r="AN969" s="169"/>
      <c r="AO969" s="169"/>
    </row>
    <row r="970" spans="1:41" ht="12.75" customHeight="1" x14ac:dyDescent="0.2">
      <c r="A970" s="169"/>
      <c r="B970" s="169"/>
      <c r="C970" s="169"/>
      <c r="D970" s="186"/>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c r="AA970" s="169"/>
      <c r="AB970" s="169"/>
      <c r="AC970" s="169"/>
      <c r="AD970" s="169"/>
      <c r="AE970" s="169"/>
      <c r="AF970" s="169"/>
      <c r="AG970" s="169"/>
      <c r="AH970" s="169"/>
      <c r="AI970" s="169"/>
      <c r="AJ970" s="169"/>
      <c r="AK970" s="169"/>
      <c r="AL970" s="169"/>
      <c r="AM970" s="169"/>
      <c r="AN970" s="169"/>
      <c r="AO970" s="169"/>
    </row>
    <row r="971" spans="1:41" ht="12.75" customHeight="1" x14ac:dyDescent="0.2">
      <c r="A971" s="169"/>
      <c r="B971" s="169"/>
      <c r="C971" s="169"/>
      <c r="D971" s="186"/>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c r="AA971" s="169"/>
      <c r="AB971" s="169"/>
      <c r="AC971" s="169"/>
      <c r="AD971" s="169"/>
      <c r="AE971" s="169"/>
      <c r="AF971" s="169"/>
      <c r="AG971" s="169"/>
      <c r="AH971" s="169"/>
      <c r="AI971" s="169"/>
      <c r="AJ971" s="169"/>
      <c r="AK971" s="169"/>
      <c r="AL971" s="169"/>
      <c r="AM971" s="169"/>
      <c r="AN971" s="169"/>
      <c r="AO971" s="169"/>
    </row>
    <row r="972" spans="1:41" ht="12.75" customHeight="1" x14ac:dyDescent="0.2">
      <c r="A972" s="169"/>
      <c r="B972" s="169"/>
      <c r="C972" s="169"/>
      <c r="D972" s="186"/>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c r="AA972" s="169"/>
      <c r="AB972" s="169"/>
      <c r="AC972" s="169"/>
      <c r="AD972" s="169"/>
      <c r="AE972" s="169"/>
      <c r="AF972" s="169"/>
      <c r="AG972" s="169"/>
      <c r="AH972" s="169"/>
      <c r="AI972" s="169"/>
      <c r="AJ972" s="169"/>
      <c r="AK972" s="169"/>
      <c r="AL972" s="169"/>
      <c r="AM972" s="169"/>
      <c r="AN972" s="169"/>
      <c r="AO972" s="169"/>
    </row>
    <row r="973" spans="1:41" ht="12.75" customHeight="1" x14ac:dyDescent="0.2">
      <c r="A973" s="169"/>
      <c r="B973" s="169"/>
      <c r="C973" s="169"/>
      <c r="D973" s="186"/>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c r="AA973" s="169"/>
      <c r="AB973" s="169"/>
      <c r="AC973" s="169"/>
      <c r="AD973" s="169"/>
      <c r="AE973" s="169"/>
      <c r="AF973" s="169"/>
      <c r="AG973" s="169"/>
      <c r="AH973" s="169"/>
      <c r="AI973" s="169"/>
      <c r="AJ973" s="169"/>
      <c r="AK973" s="169"/>
      <c r="AL973" s="169"/>
      <c r="AM973" s="169"/>
      <c r="AN973" s="169"/>
      <c r="AO973" s="169"/>
    </row>
    <row r="974" spans="1:41" ht="12.75" customHeight="1" x14ac:dyDescent="0.2">
      <c r="A974" s="169"/>
      <c r="B974" s="169"/>
      <c r="C974" s="169"/>
      <c r="D974" s="186"/>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c r="AA974" s="169"/>
      <c r="AB974" s="169"/>
      <c r="AC974" s="169"/>
      <c r="AD974" s="169"/>
      <c r="AE974" s="169"/>
      <c r="AF974" s="169"/>
      <c r="AG974" s="169"/>
      <c r="AH974" s="169"/>
      <c r="AI974" s="169"/>
      <c r="AJ974" s="169"/>
      <c r="AK974" s="169"/>
      <c r="AL974" s="169"/>
      <c r="AM974" s="169"/>
      <c r="AN974" s="169"/>
      <c r="AO974" s="169"/>
    </row>
    <row r="975" spans="1:41" ht="12.75" customHeight="1" x14ac:dyDescent="0.2">
      <c r="A975" s="169"/>
      <c r="B975" s="169"/>
      <c r="C975" s="169"/>
      <c r="D975" s="186"/>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c r="AA975" s="169"/>
      <c r="AB975" s="169"/>
      <c r="AC975" s="169"/>
      <c r="AD975" s="169"/>
      <c r="AE975" s="169"/>
      <c r="AF975" s="169"/>
      <c r="AG975" s="169"/>
      <c r="AH975" s="169"/>
      <c r="AI975" s="169"/>
      <c r="AJ975" s="169"/>
      <c r="AK975" s="169"/>
      <c r="AL975" s="169"/>
      <c r="AM975" s="169"/>
      <c r="AN975" s="169"/>
      <c r="AO975" s="169"/>
    </row>
    <row r="976" spans="1:41" ht="12.75" customHeight="1" x14ac:dyDescent="0.2">
      <c r="A976" s="169"/>
      <c r="B976" s="169"/>
      <c r="C976" s="169"/>
      <c r="D976" s="186"/>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c r="AA976" s="169"/>
      <c r="AB976" s="169"/>
      <c r="AC976" s="169"/>
      <c r="AD976" s="169"/>
      <c r="AE976" s="169"/>
      <c r="AF976" s="169"/>
      <c r="AG976" s="169"/>
      <c r="AH976" s="169"/>
      <c r="AI976" s="169"/>
      <c r="AJ976" s="169"/>
      <c r="AK976" s="169"/>
      <c r="AL976" s="169"/>
      <c r="AM976" s="169"/>
      <c r="AN976" s="169"/>
      <c r="AO976" s="169"/>
    </row>
    <row r="977" spans="1:41" ht="12.75" customHeight="1" x14ac:dyDescent="0.2">
      <c r="A977" s="169"/>
      <c r="B977" s="169"/>
      <c r="C977" s="169"/>
      <c r="D977" s="186"/>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c r="AA977" s="169"/>
      <c r="AB977" s="169"/>
      <c r="AC977" s="169"/>
      <c r="AD977" s="169"/>
      <c r="AE977" s="169"/>
      <c r="AF977" s="169"/>
      <c r="AG977" s="169"/>
      <c r="AH977" s="169"/>
      <c r="AI977" s="169"/>
      <c r="AJ977" s="169"/>
      <c r="AK977" s="169"/>
      <c r="AL977" s="169"/>
      <c r="AM977" s="169"/>
      <c r="AN977" s="169"/>
      <c r="AO977" s="169"/>
    </row>
    <row r="978" spans="1:41" ht="12.75" customHeight="1" x14ac:dyDescent="0.2">
      <c r="A978" s="169"/>
      <c r="B978" s="169"/>
      <c r="C978" s="169"/>
      <c r="D978" s="186"/>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c r="AA978" s="169"/>
      <c r="AB978" s="169"/>
      <c r="AC978" s="169"/>
      <c r="AD978" s="169"/>
      <c r="AE978" s="169"/>
      <c r="AF978" s="169"/>
      <c r="AG978" s="169"/>
      <c r="AH978" s="169"/>
      <c r="AI978" s="169"/>
      <c r="AJ978" s="169"/>
      <c r="AK978" s="169"/>
      <c r="AL978" s="169"/>
      <c r="AM978" s="169"/>
      <c r="AN978" s="169"/>
      <c r="AO978" s="169"/>
    </row>
    <row r="979" spans="1:41" ht="12.75" customHeight="1" x14ac:dyDescent="0.2">
      <c r="A979" s="169"/>
      <c r="B979" s="169"/>
      <c r="C979" s="169"/>
      <c r="D979" s="186"/>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c r="AA979" s="169"/>
      <c r="AB979" s="169"/>
      <c r="AC979" s="169"/>
      <c r="AD979" s="169"/>
      <c r="AE979" s="169"/>
      <c r="AF979" s="169"/>
      <c r="AG979" s="169"/>
      <c r="AH979" s="169"/>
      <c r="AI979" s="169"/>
      <c r="AJ979" s="169"/>
      <c r="AK979" s="169"/>
      <c r="AL979" s="169"/>
      <c r="AM979" s="169"/>
      <c r="AN979" s="169"/>
      <c r="AO979" s="169"/>
    </row>
    <row r="980" spans="1:41" ht="12.75" customHeight="1" x14ac:dyDescent="0.2">
      <c r="A980" s="169"/>
      <c r="B980" s="169"/>
      <c r="C980" s="169"/>
      <c r="D980" s="186"/>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c r="AA980" s="169"/>
      <c r="AB980" s="169"/>
      <c r="AC980" s="169"/>
      <c r="AD980" s="169"/>
      <c r="AE980" s="169"/>
      <c r="AF980" s="169"/>
      <c r="AG980" s="169"/>
      <c r="AH980" s="169"/>
      <c r="AI980" s="169"/>
      <c r="AJ980" s="169"/>
      <c r="AK980" s="169"/>
      <c r="AL980" s="169"/>
      <c r="AM980" s="169"/>
      <c r="AN980" s="169"/>
      <c r="AO980" s="169"/>
    </row>
    <row r="981" spans="1:41" ht="12.75" customHeight="1" x14ac:dyDescent="0.2">
      <c r="A981" s="169"/>
      <c r="B981" s="169"/>
      <c r="C981" s="169"/>
      <c r="D981" s="186"/>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c r="AA981" s="169"/>
      <c r="AB981" s="169"/>
      <c r="AC981" s="169"/>
      <c r="AD981" s="169"/>
      <c r="AE981" s="169"/>
      <c r="AF981" s="169"/>
      <c r="AG981" s="169"/>
      <c r="AH981" s="169"/>
      <c r="AI981" s="169"/>
      <c r="AJ981" s="169"/>
      <c r="AK981" s="169"/>
      <c r="AL981" s="169"/>
      <c r="AM981" s="169"/>
      <c r="AN981" s="169"/>
      <c r="AO981" s="169"/>
    </row>
    <row r="982" spans="1:41" ht="12.75" customHeight="1" x14ac:dyDescent="0.2">
      <c r="A982" s="169"/>
      <c r="B982" s="169"/>
      <c r="C982" s="169"/>
      <c r="D982" s="186"/>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c r="AA982" s="169"/>
      <c r="AB982" s="169"/>
      <c r="AC982" s="169"/>
      <c r="AD982" s="169"/>
      <c r="AE982" s="169"/>
      <c r="AF982" s="169"/>
      <c r="AG982" s="169"/>
      <c r="AH982" s="169"/>
      <c r="AI982" s="169"/>
      <c r="AJ982" s="169"/>
      <c r="AK982" s="169"/>
      <c r="AL982" s="169"/>
      <c r="AM982" s="169"/>
      <c r="AN982" s="169"/>
      <c r="AO982" s="169"/>
    </row>
    <row r="983" spans="1:41" ht="12.75" customHeight="1" x14ac:dyDescent="0.2">
      <c r="A983" s="169"/>
      <c r="B983" s="169"/>
      <c r="C983" s="169"/>
      <c r="D983" s="186"/>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c r="AA983" s="169"/>
      <c r="AB983" s="169"/>
      <c r="AC983" s="169"/>
      <c r="AD983" s="169"/>
      <c r="AE983" s="169"/>
      <c r="AF983" s="169"/>
      <c r="AG983" s="169"/>
      <c r="AH983" s="169"/>
      <c r="AI983" s="169"/>
      <c r="AJ983" s="169"/>
      <c r="AK983" s="169"/>
      <c r="AL983" s="169"/>
      <c r="AM983" s="169"/>
      <c r="AN983" s="169"/>
      <c r="AO983" s="169"/>
    </row>
    <row r="984" spans="1:41" ht="12.75" customHeight="1" x14ac:dyDescent="0.2">
      <c r="A984" s="169"/>
      <c r="B984" s="169"/>
      <c r="C984" s="169"/>
      <c r="D984" s="186"/>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c r="AA984" s="169"/>
      <c r="AB984" s="169"/>
      <c r="AC984" s="169"/>
      <c r="AD984" s="169"/>
      <c r="AE984" s="169"/>
      <c r="AF984" s="169"/>
      <c r="AG984" s="169"/>
      <c r="AH984" s="169"/>
      <c r="AI984" s="169"/>
      <c r="AJ984" s="169"/>
      <c r="AK984" s="169"/>
      <c r="AL984" s="169"/>
      <c r="AM984" s="169"/>
      <c r="AN984" s="169"/>
      <c r="AO984" s="169"/>
    </row>
    <row r="985" spans="1:41" ht="12.75" customHeight="1" x14ac:dyDescent="0.2">
      <c r="A985" s="169"/>
      <c r="B985" s="169"/>
      <c r="C985" s="169"/>
      <c r="D985" s="186"/>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c r="AA985" s="169"/>
      <c r="AB985" s="169"/>
      <c r="AC985" s="169"/>
      <c r="AD985" s="169"/>
      <c r="AE985" s="169"/>
      <c r="AF985" s="169"/>
      <c r="AG985" s="169"/>
      <c r="AH985" s="169"/>
      <c r="AI985" s="169"/>
      <c r="AJ985" s="169"/>
      <c r="AK985" s="169"/>
      <c r="AL985" s="169"/>
      <c r="AM985" s="169"/>
      <c r="AN985" s="169"/>
      <c r="AO985" s="169"/>
    </row>
    <row r="986" spans="1:41" ht="12.75" customHeight="1" x14ac:dyDescent="0.2">
      <c r="A986" s="169"/>
      <c r="B986" s="169"/>
      <c r="C986" s="169"/>
      <c r="D986" s="186"/>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c r="AA986" s="169"/>
      <c r="AB986" s="169"/>
      <c r="AC986" s="169"/>
      <c r="AD986" s="169"/>
      <c r="AE986" s="169"/>
      <c r="AF986" s="169"/>
      <c r="AG986" s="169"/>
      <c r="AH986" s="169"/>
      <c r="AI986" s="169"/>
      <c r="AJ986" s="169"/>
      <c r="AK986" s="169"/>
      <c r="AL986" s="169"/>
      <c r="AM986" s="169"/>
      <c r="AN986" s="169"/>
      <c r="AO986" s="169"/>
    </row>
    <row r="987" spans="1:41" ht="12.75" customHeight="1" x14ac:dyDescent="0.2">
      <c r="A987" s="169"/>
      <c r="B987" s="169"/>
      <c r="C987" s="169"/>
      <c r="D987" s="186"/>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c r="AA987" s="169"/>
      <c r="AB987" s="169"/>
      <c r="AC987" s="169"/>
      <c r="AD987" s="169"/>
      <c r="AE987" s="169"/>
      <c r="AF987" s="169"/>
      <c r="AG987" s="169"/>
      <c r="AH987" s="169"/>
      <c r="AI987" s="169"/>
      <c r="AJ987" s="169"/>
      <c r="AK987" s="169"/>
      <c r="AL987" s="169"/>
      <c r="AM987" s="169"/>
      <c r="AN987" s="169"/>
      <c r="AO987" s="169"/>
    </row>
    <row r="988" spans="1:41" ht="12.75" customHeight="1" x14ac:dyDescent="0.2">
      <c r="A988" s="169"/>
      <c r="B988" s="169"/>
      <c r="C988" s="169"/>
      <c r="D988" s="186"/>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c r="AA988" s="169"/>
      <c r="AB988" s="169"/>
      <c r="AC988" s="169"/>
      <c r="AD988" s="169"/>
      <c r="AE988" s="169"/>
      <c r="AF988" s="169"/>
      <c r="AG988" s="169"/>
      <c r="AH988" s="169"/>
      <c r="AI988" s="169"/>
      <c r="AJ988" s="169"/>
      <c r="AK988" s="169"/>
      <c r="AL988" s="169"/>
      <c r="AM988" s="169"/>
      <c r="AN988" s="169"/>
      <c r="AO988" s="169"/>
    </row>
    <row r="989" spans="1:41" ht="12.75" customHeight="1" x14ac:dyDescent="0.2">
      <c r="A989" s="169"/>
      <c r="B989" s="169"/>
      <c r="C989" s="169"/>
      <c r="D989" s="186"/>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c r="AA989" s="169"/>
      <c r="AB989" s="169"/>
      <c r="AC989" s="169"/>
      <c r="AD989" s="169"/>
      <c r="AE989" s="169"/>
      <c r="AF989" s="169"/>
      <c r="AG989" s="169"/>
      <c r="AH989" s="169"/>
      <c r="AI989" s="169"/>
      <c r="AJ989" s="169"/>
      <c r="AK989" s="169"/>
      <c r="AL989" s="169"/>
      <c r="AM989" s="169"/>
      <c r="AN989" s="169"/>
      <c r="AO989" s="169"/>
    </row>
    <row r="990" spans="1:41" ht="12.75" customHeight="1" x14ac:dyDescent="0.2">
      <c r="A990" s="169"/>
      <c r="B990" s="169"/>
      <c r="C990" s="169"/>
      <c r="D990" s="186"/>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c r="AA990" s="169"/>
      <c r="AB990" s="169"/>
      <c r="AC990" s="169"/>
      <c r="AD990" s="169"/>
      <c r="AE990" s="169"/>
      <c r="AF990" s="169"/>
      <c r="AG990" s="169"/>
      <c r="AH990" s="169"/>
      <c r="AI990" s="169"/>
      <c r="AJ990" s="169"/>
      <c r="AK990" s="169"/>
      <c r="AL990" s="169"/>
      <c r="AM990" s="169"/>
      <c r="AN990" s="169"/>
      <c r="AO990" s="169"/>
    </row>
    <row r="991" spans="1:41" ht="12.75" customHeight="1" x14ac:dyDescent="0.2">
      <c r="A991" s="169"/>
      <c r="B991" s="169"/>
      <c r="C991" s="169"/>
      <c r="D991" s="186"/>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c r="AA991" s="169"/>
      <c r="AB991" s="169"/>
      <c r="AC991" s="169"/>
      <c r="AD991" s="169"/>
      <c r="AE991" s="169"/>
      <c r="AF991" s="169"/>
      <c r="AG991" s="169"/>
      <c r="AH991" s="169"/>
      <c r="AI991" s="169"/>
      <c r="AJ991" s="169"/>
      <c r="AK991" s="169"/>
      <c r="AL991" s="169"/>
      <c r="AM991" s="169"/>
      <c r="AN991" s="169"/>
      <c r="AO991" s="169"/>
    </row>
    <row r="992" spans="1:41" ht="12.75" customHeight="1" x14ac:dyDescent="0.2">
      <c r="A992" s="169"/>
      <c r="B992" s="169"/>
      <c r="C992" s="169"/>
      <c r="D992" s="186"/>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c r="AA992" s="169"/>
      <c r="AB992" s="169"/>
      <c r="AC992" s="169"/>
      <c r="AD992" s="169"/>
      <c r="AE992" s="169"/>
      <c r="AF992" s="169"/>
      <c r="AG992" s="169"/>
      <c r="AH992" s="169"/>
      <c r="AI992" s="169"/>
      <c r="AJ992" s="169"/>
      <c r="AK992" s="169"/>
      <c r="AL992" s="169"/>
      <c r="AM992" s="169"/>
      <c r="AN992" s="169"/>
      <c r="AO992" s="169"/>
    </row>
    <row r="993" spans="1:41" ht="12.75" customHeight="1" x14ac:dyDescent="0.2">
      <c r="A993" s="169"/>
      <c r="B993" s="169"/>
      <c r="C993" s="169"/>
      <c r="D993" s="186"/>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c r="AA993" s="169"/>
      <c r="AB993" s="169"/>
      <c r="AC993" s="169"/>
      <c r="AD993" s="169"/>
      <c r="AE993" s="169"/>
      <c r="AF993" s="169"/>
      <c r="AG993" s="169"/>
      <c r="AH993" s="169"/>
      <c r="AI993" s="169"/>
      <c r="AJ993" s="169"/>
      <c r="AK993" s="169"/>
      <c r="AL993" s="169"/>
      <c r="AM993" s="169"/>
      <c r="AN993" s="169"/>
      <c r="AO993" s="169"/>
    </row>
    <row r="994" spans="1:41" ht="12.75" customHeight="1" x14ac:dyDescent="0.2">
      <c r="A994" s="169"/>
      <c r="B994" s="169"/>
      <c r="C994" s="169"/>
      <c r="D994" s="186"/>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c r="AA994" s="169"/>
      <c r="AB994" s="169"/>
      <c r="AC994" s="169"/>
      <c r="AD994" s="169"/>
      <c r="AE994" s="169"/>
      <c r="AF994" s="169"/>
      <c r="AG994" s="169"/>
      <c r="AH994" s="169"/>
      <c r="AI994" s="169"/>
      <c r="AJ994" s="169"/>
      <c r="AK994" s="169"/>
      <c r="AL994" s="169"/>
      <c r="AM994" s="169"/>
      <c r="AN994" s="169"/>
      <c r="AO994" s="169"/>
    </row>
    <row r="995" spans="1:41" ht="12.75" customHeight="1" x14ac:dyDescent="0.2">
      <c r="A995" s="169"/>
      <c r="B995" s="169"/>
      <c r="C995" s="169"/>
      <c r="D995" s="186"/>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c r="AA995" s="169"/>
      <c r="AB995" s="169"/>
      <c r="AC995" s="169"/>
      <c r="AD995" s="169"/>
      <c r="AE995" s="169"/>
      <c r="AF995" s="169"/>
      <c r="AG995" s="169"/>
      <c r="AH995" s="169"/>
      <c r="AI995" s="169"/>
      <c r="AJ995" s="169"/>
      <c r="AK995" s="169"/>
      <c r="AL995" s="169"/>
      <c r="AM995" s="169"/>
      <c r="AN995" s="169"/>
      <c r="AO995" s="169"/>
    </row>
    <row r="996" spans="1:41" ht="12.75" customHeight="1" x14ac:dyDescent="0.2">
      <c r="A996" s="169"/>
      <c r="B996" s="169"/>
      <c r="C996" s="169"/>
      <c r="D996" s="186"/>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c r="AA996" s="169"/>
      <c r="AB996" s="169"/>
      <c r="AC996" s="169"/>
      <c r="AD996" s="169"/>
      <c r="AE996" s="169"/>
      <c r="AF996" s="169"/>
      <c r="AG996" s="169"/>
      <c r="AH996" s="169"/>
      <c r="AI996" s="169"/>
      <c r="AJ996" s="169"/>
      <c r="AK996" s="169"/>
      <c r="AL996" s="169"/>
      <c r="AM996" s="169"/>
      <c r="AN996" s="169"/>
      <c r="AO996" s="169"/>
    </row>
    <row r="997" spans="1:41" ht="12.75" customHeight="1" x14ac:dyDescent="0.2">
      <c r="A997" s="169"/>
      <c r="B997" s="169"/>
      <c r="C997" s="169"/>
      <c r="D997" s="186"/>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c r="AA997" s="169"/>
      <c r="AB997" s="169"/>
      <c r="AC997" s="169"/>
      <c r="AD997" s="169"/>
      <c r="AE997" s="169"/>
      <c r="AF997" s="169"/>
      <c r="AG997" s="169"/>
      <c r="AH997" s="169"/>
      <c r="AI997" s="169"/>
      <c r="AJ997" s="169"/>
      <c r="AK997" s="169"/>
      <c r="AL997" s="169"/>
      <c r="AM997" s="169"/>
      <c r="AN997" s="169"/>
      <c r="AO997" s="169"/>
    </row>
    <row r="998" spans="1:41" ht="12.75" customHeight="1" x14ac:dyDescent="0.2">
      <c r="A998" s="169"/>
      <c r="B998" s="169"/>
      <c r="C998" s="169"/>
      <c r="D998" s="186"/>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c r="AA998" s="169"/>
      <c r="AB998" s="169"/>
      <c r="AC998" s="169"/>
      <c r="AD998" s="169"/>
      <c r="AE998" s="169"/>
      <c r="AF998" s="169"/>
      <c r="AG998" s="169"/>
      <c r="AH998" s="169"/>
      <c r="AI998" s="169"/>
      <c r="AJ998" s="169"/>
      <c r="AK998" s="169"/>
      <c r="AL998" s="169"/>
      <c r="AM998" s="169"/>
      <c r="AN998" s="169"/>
      <c r="AO998" s="169"/>
    </row>
    <row r="999" spans="1:41" ht="12.75" customHeight="1" x14ac:dyDescent="0.2">
      <c r="A999" s="169"/>
      <c r="B999" s="169"/>
      <c r="C999" s="169"/>
      <c r="D999" s="186"/>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c r="AA999" s="169"/>
      <c r="AB999" s="169"/>
      <c r="AC999" s="169"/>
      <c r="AD999" s="169"/>
      <c r="AE999" s="169"/>
      <c r="AF999" s="169"/>
      <c r="AG999" s="169"/>
      <c r="AH999" s="169"/>
      <c r="AI999" s="169"/>
      <c r="AJ999" s="169"/>
      <c r="AK999" s="169"/>
      <c r="AL999" s="169"/>
      <c r="AM999" s="169"/>
      <c r="AN999" s="169"/>
      <c r="AO999" s="169"/>
    </row>
    <row r="1000" spans="1:41" ht="12.75" customHeight="1" x14ac:dyDescent="0.2">
      <c r="A1000" s="169"/>
      <c r="B1000" s="169"/>
      <c r="C1000" s="169"/>
      <c r="D1000" s="186"/>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c r="AA1000" s="169"/>
      <c r="AB1000" s="169"/>
      <c r="AC1000" s="169"/>
      <c r="AD1000" s="169"/>
      <c r="AE1000" s="169"/>
      <c r="AF1000" s="169"/>
      <c r="AG1000" s="169"/>
      <c r="AH1000" s="169"/>
      <c r="AI1000" s="169"/>
      <c r="AJ1000" s="169"/>
      <c r="AK1000" s="169"/>
      <c r="AL1000" s="169"/>
      <c r="AM1000" s="169"/>
      <c r="AN1000" s="169"/>
      <c r="AO1000" s="169"/>
    </row>
    <row r="1001" spans="1:41" ht="12.75" customHeight="1" x14ac:dyDescent="0.2">
      <c r="A1001" s="169"/>
      <c r="B1001" s="169"/>
      <c r="C1001" s="169"/>
      <c r="D1001" s="186"/>
      <c r="E1001" s="169"/>
      <c r="F1001" s="169"/>
      <c r="G1001" s="169"/>
      <c r="H1001" s="169"/>
      <c r="I1001" s="169"/>
      <c r="J1001" s="169"/>
      <c r="K1001" s="169"/>
      <c r="L1001" s="169"/>
      <c r="M1001" s="169"/>
      <c r="N1001" s="169"/>
      <c r="O1001" s="169"/>
      <c r="P1001" s="169"/>
      <c r="Q1001" s="169"/>
      <c r="R1001" s="169"/>
      <c r="S1001" s="169"/>
      <c r="T1001" s="169"/>
      <c r="U1001" s="169"/>
      <c r="V1001" s="169"/>
      <c r="W1001" s="169"/>
      <c r="X1001" s="169"/>
      <c r="Y1001" s="169"/>
      <c r="Z1001" s="169"/>
      <c r="AA1001" s="169"/>
      <c r="AB1001" s="169"/>
      <c r="AC1001" s="169"/>
      <c r="AD1001" s="169"/>
      <c r="AE1001" s="169"/>
      <c r="AF1001" s="169"/>
      <c r="AG1001" s="169"/>
      <c r="AH1001" s="169"/>
      <c r="AI1001" s="169"/>
      <c r="AJ1001" s="169"/>
      <c r="AK1001" s="169"/>
      <c r="AL1001" s="169"/>
      <c r="AM1001" s="169"/>
      <c r="AN1001" s="169"/>
      <c r="AO1001" s="169"/>
    </row>
  </sheetData>
  <mergeCells count="145">
    <mergeCell ref="B35:F35"/>
    <mergeCell ref="H35:L35"/>
    <mergeCell ref="O35:V35"/>
    <mergeCell ref="X35:AA35"/>
    <mergeCell ref="AC35:AG35"/>
    <mergeCell ref="B36:F36"/>
    <mergeCell ref="H36:L36"/>
    <mergeCell ref="O36:V36"/>
    <mergeCell ref="X36:AA36"/>
    <mergeCell ref="AC36:AG36"/>
    <mergeCell ref="A33:AG33"/>
    <mergeCell ref="A34:F34"/>
    <mergeCell ref="G34:L34"/>
    <mergeCell ref="M34:V34"/>
    <mergeCell ref="W34:AA34"/>
    <mergeCell ref="AB34:AG34"/>
    <mergeCell ref="A31:B31"/>
    <mergeCell ref="C31:Y31"/>
    <mergeCell ref="Z31:AC31"/>
    <mergeCell ref="AD31:AG31"/>
    <mergeCell ref="A32:B32"/>
    <mergeCell ref="C32:Y32"/>
    <mergeCell ref="Z32:AC32"/>
    <mergeCell ref="AD32:AG32"/>
    <mergeCell ref="A29:B29"/>
    <mergeCell ref="C29:Y29"/>
    <mergeCell ref="Z29:AC29"/>
    <mergeCell ref="AD29:AG29"/>
    <mergeCell ref="A30:B30"/>
    <mergeCell ref="C30:Y30"/>
    <mergeCell ref="Z30:AC30"/>
    <mergeCell ref="AD30:AG30"/>
    <mergeCell ref="E23:E25"/>
    <mergeCell ref="Z24:Z25"/>
    <mergeCell ref="A26:AG26"/>
    <mergeCell ref="A27:AG27"/>
    <mergeCell ref="A28:B28"/>
    <mergeCell ref="C28:Y28"/>
    <mergeCell ref="Z28:AC28"/>
    <mergeCell ref="AD28:AG28"/>
    <mergeCell ref="AG19:AG25"/>
    <mergeCell ref="O22:O25"/>
    <mergeCell ref="Q22:Q25"/>
    <mergeCell ref="R22:R25"/>
    <mergeCell ref="S22:S25"/>
    <mergeCell ref="T22:T25"/>
    <mergeCell ref="AF22:AF25"/>
    <mergeCell ref="AA19:AA25"/>
    <mergeCell ref="AB19:AB25"/>
    <mergeCell ref="AC19:AC25"/>
    <mergeCell ref="AD19:AD25"/>
    <mergeCell ref="AE19:AE25"/>
    <mergeCell ref="AF19:AF21"/>
    <mergeCell ref="U19:U25"/>
    <mergeCell ref="V19:V25"/>
    <mergeCell ref="W19:W25"/>
    <mergeCell ref="X19:X25"/>
    <mergeCell ref="Y19:Y25"/>
    <mergeCell ref="Z19:Z22"/>
    <mergeCell ref="E16:E18"/>
    <mergeCell ref="Z17:Z18"/>
    <mergeCell ref="C19:C25"/>
    <mergeCell ref="D19:D25"/>
    <mergeCell ref="E19:E21"/>
    <mergeCell ref="F19:F25"/>
    <mergeCell ref="G19:G25"/>
    <mergeCell ref="H19:H25"/>
    <mergeCell ref="J19:J25"/>
    <mergeCell ref="K19:K25"/>
    <mergeCell ref="H12:H18"/>
    <mergeCell ref="J12:J18"/>
    <mergeCell ref="K12:K18"/>
    <mergeCell ref="Q12:Q14"/>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O12:O14"/>
    <mergeCell ref="P12:P18"/>
    <mergeCell ref="O10:O11"/>
    <mergeCell ref="P10:P11"/>
    <mergeCell ref="W10:W11"/>
    <mergeCell ref="X10:X11"/>
    <mergeCell ref="Y10:AB10"/>
    <mergeCell ref="A12:A25"/>
    <mergeCell ref="B12:B25"/>
    <mergeCell ref="C12:C18"/>
    <mergeCell ref="D12:D18"/>
    <mergeCell ref="E12:E14"/>
    <mergeCell ref="F12:F18"/>
    <mergeCell ref="G12:G18"/>
    <mergeCell ref="Q10:Q11"/>
    <mergeCell ref="R10:R11"/>
    <mergeCell ref="S10:S11"/>
    <mergeCell ref="T10:T11"/>
    <mergeCell ref="U10:U11"/>
    <mergeCell ref="V10:V11"/>
    <mergeCell ref="O19:O21"/>
    <mergeCell ref="P19:P25"/>
    <mergeCell ref="Q19:Q21"/>
    <mergeCell ref="R19:R21"/>
    <mergeCell ref="S19:S20"/>
    <mergeCell ref="T19:T20"/>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103" priority="1" operator="containsText" text="EXTREMO">
      <formula>NOT(ISERROR(SEARCH(("EXTREMO"),(J12))))</formula>
    </cfRule>
  </conditionalFormatting>
  <conditionalFormatting sqref="J12:J18">
    <cfRule type="containsText" dxfId="102" priority="2" operator="containsText" text="ALTO">
      <formula>NOT(ISERROR(SEARCH(("ALTO"),(J12))))</formula>
    </cfRule>
  </conditionalFormatting>
  <conditionalFormatting sqref="J12:J18">
    <cfRule type="containsText" dxfId="101" priority="3" operator="containsText" text="MODERADO">
      <formula>NOT(ISERROR(SEARCH(("MODERADO"),(J12))))</formula>
    </cfRule>
  </conditionalFormatting>
  <conditionalFormatting sqref="J12:J18">
    <cfRule type="containsText" dxfId="100" priority="4" operator="containsText" text="BAJO">
      <formula>NOT(ISERROR(SEARCH(("BAJO"),(J12))))</formula>
    </cfRule>
  </conditionalFormatting>
  <conditionalFormatting sqref="U12:U18">
    <cfRule type="containsText" dxfId="99" priority="5" operator="containsText" text="EXTREMO">
      <formula>NOT(ISERROR(SEARCH(("EXTREMO"),(U12))))</formula>
    </cfRule>
  </conditionalFormatting>
  <conditionalFormatting sqref="U12:U18">
    <cfRule type="containsText" dxfId="98" priority="6" operator="containsText" text="MODERADO">
      <formula>NOT(ISERROR(SEARCH(("MODERADO"),(U12))))</formula>
    </cfRule>
  </conditionalFormatting>
  <conditionalFormatting sqref="U12:U18">
    <cfRule type="containsText" dxfId="97" priority="7" operator="containsText" text="ALTO">
      <formula>NOT(ISERROR(SEARCH(("ALTO"),(U12))))</formula>
    </cfRule>
  </conditionalFormatting>
  <conditionalFormatting sqref="U12:U18">
    <cfRule type="containsText" dxfId="96" priority="8" operator="containsText" text="BAJO">
      <formula>NOT(ISERROR(SEARCH(("BAJO"),(U12))))</formula>
    </cfRule>
  </conditionalFormatting>
  <conditionalFormatting sqref="J19:J25">
    <cfRule type="containsText" dxfId="95" priority="9" operator="containsText" text="EXTREMO">
      <formula>NOT(ISERROR(SEARCH(("EXTREMO"),(J19))))</formula>
    </cfRule>
  </conditionalFormatting>
  <conditionalFormatting sqref="J19:J25">
    <cfRule type="containsText" dxfId="94" priority="10" operator="containsText" text="ALTO">
      <formula>NOT(ISERROR(SEARCH(("ALTO"),(J19))))</formula>
    </cfRule>
  </conditionalFormatting>
  <conditionalFormatting sqref="J19:J25">
    <cfRule type="containsText" dxfId="93" priority="11" operator="containsText" text="MODERADO">
      <formula>NOT(ISERROR(SEARCH(("MODERADO"),(J19))))</formula>
    </cfRule>
  </conditionalFormatting>
  <conditionalFormatting sqref="J19:J25">
    <cfRule type="containsText" dxfId="92" priority="12" operator="containsText" text="BAJO">
      <formula>NOT(ISERROR(SEARCH(("BAJO"),(J19))))</formula>
    </cfRule>
  </conditionalFormatting>
  <conditionalFormatting sqref="U19:U25">
    <cfRule type="containsText" dxfId="91" priority="13" operator="containsText" text="EXTREMO">
      <formula>NOT(ISERROR(SEARCH(("EXTREMO"),(U19))))</formula>
    </cfRule>
  </conditionalFormatting>
  <conditionalFormatting sqref="U19:U25">
    <cfRule type="containsText" dxfId="90" priority="14" operator="containsText" text="MODERADO">
      <formula>NOT(ISERROR(SEARCH(("MODERADO"),(U19))))</formula>
    </cfRule>
  </conditionalFormatting>
  <conditionalFormatting sqref="U19:U25">
    <cfRule type="containsText" dxfId="89" priority="15" operator="containsText" text="ALTO">
      <formula>NOT(ISERROR(SEARCH(("ALTO"),(U19))))</formula>
    </cfRule>
  </conditionalFormatting>
  <conditionalFormatting sqref="U19:U25">
    <cfRule type="containsText" dxfId="88" priority="16" operator="containsText" text="BAJO">
      <formula>NOT(ISERROR(SEARCH(("BAJO"),(U19))))</formula>
    </cfRule>
  </conditionalFormatting>
  <dataValidations count="15">
    <dataValidation type="list" allowBlank="1" showErrorMessage="1" sqref="D12 D19" xr:uid="{00000000-0002-0000-0500-000000000000}">
      <formula1>$AN$2:$AN$8</formula1>
    </dataValidation>
    <dataValidation type="list" allowBlank="1" showErrorMessage="1" sqref="S12:T12 S19:T19" xr:uid="{00000000-0002-0000-0500-000001000000}">
      <formula1>$AH$15:$AH$17</formula1>
    </dataValidation>
    <dataValidation type="list" allowBlank="1" showErrorMessage="1" sqref="P12 P19" xr:uid="{00000000-0002-0000-0500-000002000000}">
      <formula1>$AH$10:$AJ$10</formula1>
    </dataValidation>
    <dataValidation type="list" allowBlank="1" showErrorMessage="1" sqref="G12 G19" xr:uid="{00000000-0002-0000-0500-000003000000}">
      <formula1>$AL$2:$AL$6</formula1>
    </dataValidation>
    <dataValidation type="list" allowBlank="1" showErrorMessage="1" sqref="M12 M19" xr:uid="{00000000-0002-0000-0500-000004000000}">
      <formula1>$AH$2:$AH$3</formula1>
    </dataValidation>
    <dataValidation type="list" allowBlank="1" showErrorMessage="1" sqref="M13 M20" xr:uid="{00000000-0002-0000-0500-000005000000}">
      <formula1>$AH$4:$AI$4</formula1>
    </dataValidation>
    <dataValidation type="list" allowBlank="1" showErrorMessage="1" sqref="M17 M24" xr:uid="{00000000-0002-0000-0500-000006000000}">
      <formula1>$AH$8:$AI$8</formula1>
    </dataValidation>
    <dataValidation type="list" allowBlank="1" showErrorMessage="1" sqref="M15 M22" xr:uid="{00000000-0002-0000-0500-000007000000}">
      <formula1>$AJ$16:$AL$16</formula1>
    </dataValidation>
    <dataValidation type="list" allowBlank="1" showErrorMessage="1" sqref="U12 U19" xr:uid="{00000000-0002-0000-0500-000008000000}">
      <formula1>$AO$10:$AO$42</formula1>
    </dataValidation>
    <dataValidation type="list" allowBlank="1" showErrorMessage="1" sqref="H12 H19" xr:uid="{00000000-0002-0000-0500-000009000000}">
      <formula1>$AL$10:$AL$14</formula1>
    </dataValidation>
    <dataValidation type="list" allowBlank="1" showErrorMessage="1" sqref="M14 M21" xr:uid="{00000000-0002-0000-0500-00000A000000}">
      <formula1>$AH$5:$AI$5</formula1>
    </dataValidation>
    <dataValidation type="list" allowBlank="1" showErrorMessage="1" sqref="M18 M25" xr:uid="{00000000-0002-0000-0500-00000B000000}">
      <formula1>$AH$9:$AJ$9</formula1>
    </dataValidation>
    <dataValidation type="list" allowBlank="1" showErrorMessage="1" sqref="M16 M23" xr:uid="{00000000-0002-0000-0500-00000C000000}">
      <formula1>$AH$7:$AI$7</formula1>
    </dataValidation>
    <dataValidation type="list" allowBlank="1" showErrorMessage="1" sqref="AA12 AA19" xr:uid="{00000000-0002-0000-0500-00000D000000}">
      <formula1>$AN$12:$AN$13</formula1>
    </dataValidation>
    <dataValidation type="list" allowBlank="1" showErrorMessage="1" sqref="V12 V19" xr:uid="{00000000-0002-0000-0500-00000E000000}">
      <formula1>$AH$14:$AK$14</formula1>
    </dataValidation>
  </dataValidations>
  <printOptions horizontalCentered="1"/>
  <pageMargins left="0.23622047244094491" right="0.23622047244094491" top="0.74803149606299213" bottom="0.74803149606299213" header="0" footer="0"/>
  <pageSetup scale="4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1001"/>
  <sheetViews>
    <sheetView topLeftCell="W18" zoomScale="80" zoomScaleNormal="80" workbookViewId="0">
      <selection activeCell="AQ25" sqref="AQ25"/>
    </sheetView>
  </sheetViews>
  <sheetFormatPr baseColWidth="10" defaultColWidth="14.42578125" defaultRowHeight="15" customHeight="1" x14ac:dyDescent="0.2"/>
  <cols>
    <col min="1" max="2" width="22.5703125" style="170" customWidth="1"/>
    <col min="3" max="3" width="24.42578125" style="170" customWidth="1"/>
    <col min="4" max="4" width="27.42578125" style="170" customWidth="1"/>
    <col min="5" max="5" width="24" style="170" customWidth="1"/>
    <col min="6" max="6" width="23.140625" style="170" customWidth="1"/>
    <col min="7" max="7" width="19.140625" style="170" customWidth="1"/>
    <col min="8" max="8" width="22.5703125" style="170" customWidth="1"/>
    <col min="9" max="9" width="25.28515625" style="170" hidden="1" customWidth="1"/>
    <col min="10" max="10" width="22.85546875" style="170" customWidth="1"/>
    <col min="11" max="11" width="41.42578125" style="170" customWidth="1"/>
    <col min="12" max="12" width="48.7109375" style="170" customWidth="1"/>
    <col min="13" max="13" width="26" style="170" customWidth="1"/>
    <col min="14" max="14" width="7.7109375" style="170" hidden="1" customWidth="1"/>
    <col min="15" max="15" width="21.140625" style="170" customWidth="1"/>
    <col min="16" max="16" width="16.7109375" style="170" customWidth="1"/>
    <col min="17" max="17" width="16.5703125" style="170" customWidth="1"/>
    <col min="18" max="18" width="22.140625" style="170" customWidth="1"/>
    <col min="19" max="19" width="24.140625" style="213" customWidth="1"/>
    <col min="20" max="20" width="26.85546875" style="213" customWidth="1"/>
    <col min="21" max="21" width="23.42578125" style="170" customWidth="1"/>
    <col min="22" max="22" width="21" style="170" customWidth="1"/>
    <col min="23" max="23" width="27.7109375" style="170" customWidth="1"/>
    <col min="24" max="24" width="28.140625" style="170" customWidth="1"/>
    <col min="25" max="25" width="24.140625" style="170" customWidth="1"/>
    <col min="26" max="26" width="30.85546875" style="170" customWidth="1"/>
    <col min="27" max="27" width="26.85546875" style="170" customWidth="1"/>
    <col min="28" max="28" width="28.7109375" style="170" customWidth="1"/>
    <col min="29" max="29" width="18" style="170" customWidth="1"/>
    <col min="30" max="30" width="37" style="170" customWidth="1"/>
    <col min="31" max="31" width="19.140625" style="170" customWidth="1"/>
    <col min="32" max="33" width="23.5703125" style="170" customWidth="1"/>
    <col min="34" max="34" width="17.28515625" style="170" hidden="1" customWidth="1"/>
    <col min="35" max="41" width="11.42578125" style="170" hidden="1" customWidth="1"/>
    <col min="42" max="16384" width="14.42578125" style="170"/>
  </cols>
  <sheetData>
    <row r="1" spans="1:41" ht="12.75" customHeight="1" x14ac:dyDescent="0.2">
      <c r="A1" s="167"/>
      <c r="B1" s="167"/>
      <c r="C1" s="167"/>
      <c r="D1" s="168"/>
      <c r="E1" s="167"/>
      <c r="F1" s="167"/>
      <c r="G1" s="167"/>
      <c r="H1" s="167"/>
      <c r="I1" s="167"/>
      <c r="J1" s="167"/>
      <c r="K1" s="167"/>
      <c r="L1" s="167"/>
      <c r="M1" s="167"/>
      <c r="N1" s="167"/>
      <c r="O1" s="167"/>
      <c r="P1" s="167"/>
      <c r="Q1" s="167"/>
      <c r="R1" s="167"/>
      <c r="S1" s="205"/>
      <c r="T1" s="205"/>
      <c r="U1" s="167"/>
      <c r="V1" s="167"/>
      <c r="W1" s="167"/>
      <c r="X1" s="167"/>
      <c r="Y1" s="167"/>
      <c r="Z1" s="167"/>
      <c r="AA1" s="167"/>
      <c r="AB1" s="167"/>
      <c r="AC1" s="167"/>
      <c r="AD1" s="167"/>
      <c r="AE1" s="167"/>
      <c r="AF1" s="167"/>
      <c r="AG1" s="167"/>
      <c r="AH1" s="169"/>
      <c r="AI1" s="169"/>
      <c r="AJ1" s="169"/>
      <c r="AK1" s="169" t="s">
        <v>0</v>
      </c>
      <c r="AL1" s="169" t="s">
        <v>1</v>
      </c>
      <c r="AM1" s="169"/>
      <c r="AN1" s="169" t="s">
        <v>2</v>
      </c>
      <c r="AO1" s="169"/>
    </row>
    <row r="2" spans="1:41" ht="12.75" customHeight="1" x14ac:dyDescent="0.2">
      <c r="A2" s="167"/>
      <c r="B2" s="167"/>
      <c r="C2" s="167"/>
      <c r="D2" s="168"/>
      <c r="E2" s="167"/>
      <c r="F2" s="167"/>
      <c r="G2" s="167"/>
      <c r="H2" s="167"/>
      <c r="I2" s="167"/>
      <c r="J2" s="167"/>
      <c r="K2" s="167"/>
      <c r="L2" s="167"/>
      <c r="M2" s="167"/>
      <c r="N2" s="167"/>
      <c r="O2" s="167"/>
      <c r="P2" s="167"/>
      <c r="Q2" s="167"/>
      <c r="R2" s="167"/>
      <c r="S2" s="205"/>
      <c r="T2" s="205"/>
      <c r="U2" s="167"/>
      <c r="V2" s="167"/>
      <c r="W2" s="167"/>
      <c r="X2" s="167"/>
      <c r="Y2" s="167"/>
      <c r="Z2" s="167"/>
      <c r="AA2" s="167"/>
      <c r="AB2" s="167"/>
      <c r="AC2" s="167"/>
      <c r="AD2" s="167"/>
      <c r="AE2" s="167"/>
      <c r="AF2" s="167"/>
      <c r="AG2" s="167"/>
      <c r="AH2" s="169" t="s">
        <v>3</v>
      </c>
      <c r="AI2" s="169" t="s">
        <v>4</v>
      </c>
      <c r="AJ2" s="169"/>
      <c r="AK2" s="169"/>
      <c r="AL2" s="169" t="s">
        <v>5</v>
      </c>
      <c r="AM2" s="169"/>
      <c r="AN2" s="169" t="s">
        <v>6</v>
      </c>
      <c r="AO2" s="169"/>
    </row>
    <row r="3" spans="1:41" ht="12.75" customHeight="1" x14ac:dyDescent="0.2">
      <c r="A3" s="167"/>
      <c r="B3" s="167"/>
      <c r="C3" s="167"/>
      <c r="D3" s="168"/>
      <c r="E3" s="167"/>
      <c r="F3" s="167"/>
      <c r="G3" s="167"/>
      <c r="H3" s="167"/>
      <c r="I3" s="167"/>
      <c r="J3" s="167"/>
      <c r="K3" s="167"/>
      <c r="L3" s="167"/>
      <c r="M3" s="167"/>
      <c r="N3" s="167"/>
      <c r="O3" s="167"/>
      <c r="P3" s="167"/>
      <c r="Q3" s="167"/>
      <c r="R3" s="167"/>
      <c r="S3" s="205"/>
      <c r="T3" s="205"/>
      <c r="U3" s="167"/>
      <c r="V3" s="167"/>
      <c r="W3" s="167"/>
      <c r="X3" s="167"/>
      <c r="Y3" s="167"/>
      <c r="Z3" s="167"/>
      <c r="AA3" s="167"/>
      <c r="AB3" s="167"/>
      <c r="AC3" s="167"/>
      <c r="AD3" s="167"/>
      <c r="AE3" s="167"/>
      <c r="AF3" s="167"/>
      <c r="AG3" s="167"/>
      <c r="AH3" s="169" t="s">
        <v>7</v>
      </c>
      <c r="AI3" s="169" t="s">
        <v>8</v>
      </c>
      <c r="AJ3" s="169"/>
      <c r="AK3" s="169"/>
      <c r="AL3" s="169" t="s">
        <v>9</v>
      </c>
      <c r="AM3" s="169"/>
      <c r="AN3" s="169" t="s">
        <v>10</v>
      </c>
      <c r="AO3" s="169"/>
    </row>
    <row r="4" spans="1:41" ht="12.75" customHeight="1" x14ac:dyDescent="0.2">
      <c r="A4" s="167"/>
      <c r="B4" s="167"/>
      <c r="C4" s="167"/>
      <c r="D4" s="168"/>
      <c r="E4" s="167"/>
      <c r="F4" s="167"/>
      <c r="G4" s="167"/>
      <c r="H4" s="167"/>
      <c r="I4" s="167"/>
      <c r="J4" s="167"/>
      <c r="K4" s="167"/>
      <c r="L4" s="167"/>
      <c r="M4" s="167"/>
      <c r="N4" s="167"/>
      <c r="O4" s="167"/>
      <c r="P4" s="167"/>
      <c r="Q4" s="167"/>
      <c r="R4" s="167"/>
      <c r="S4" s="205"/>
      <c r="T4" s="205"/>
      <c r="U4" s="167"/>
      <c r="V4" s="167"/>
      <c r="W4" s="167"/>
      <c r="X4" s="167"/>
      <c r="Y4" s="167"/>
      <c r="Z4" s="167"/>
      <c r="AA4" s="167"/>
      <c r="AB4" s="167"/>
      <c r="AC4" s="167"/>
      <c r="AD4" s="167"/>
      <c r="AE4" s="167"/>
      <c r="AF4" s="167"/>
      <c r="AG4" s="167"/>
      <c r="AH4" s="169" t="s">
        <v>11</v>
      </c>
      <c r="AI4" s="169" t="s">
        <v>12</v>
      </c>
      <c r="AJ4" s="169"/>
      <c r="AK4" s="169" t="s">
        <v>13</v>
      </c>
      <c r="AL4" s="169" t="s">
        <v>14</v>
      </c>
      <c r="AM4" s="169"/>
      <c r="AN4" s="169" t="s">
        <v>15</v>
      </c>
      <c r="AO4" s="169"/>
    </row>
    <row r="5" spans="1:41" ht="12.75" customHeight="1" x14ac:dyDescent="0.2">
      <c r="A5" s="167"/>
      <c r="B5" s="167"/>
      <c r="C5" s="167"/>
      <c r="D5" s="168"/>
      <c r="E5" s="167"/>
      <c r="F5" s="167"/>
      <c r="G5" s="167"/>
      <c r="H5" s="167"/>
      <c r="I5" s="167"/>
      <c r="J5" s="167"/>
      <c r="K5" s="167"/>
      <c r="L5" s="167"/>
      <c r="M5" s="167"/>
      <c r="N5" s="167"/>
      <c r="O5" s="167"/>
      <c r="P5" s="167"/>
      <c r="Q5" s="167"/>
      <c r="R5" s="167"/>
      <c r="S5" s="205"/>
      <c r="T5" s="205"/>
      <c r="U5" s="167"/>
      <c r="V5" s="167"/>
      <c r="W5" s="167"/>
      <c r="X5" s="167"/>
      <c r="Y5" s="167"/>
      <c r="Z5" s="167"/>
      <c r="AA5" s="167"/>
      <c r="AB5" s="167"/>
      <c r="AC5" s="167"/>
      <c r="AD5" s="167"/>
      <c r="AE5" s="167"/>
      <c r="AF5" s="167"/>
      <c r="AG5" s="167"/>
      <c r="AH5" s="169" t="s">
        <v>16</v>
      </c>
      <c r="AI5" s="169" t="s">
        <v>17</v>
      </c>
      <c r="AJ5" s="169"/>
      <c r="AK5" s="169" t="s">
        <v>18</v>
      </c>
      <c r="AL5" s="169" t="s">
        <v>19</v>
      </c>
      <c r="AM5" s="169"/>
      <c r="AN5" s="169" t="s">
        <v>20</v>
      </c>
      <c r="AO5" s="169"/>
    </row>
    <row r="6" spans="1:41" ht="29.25" customHeight="1" x14ac:dyDescent="0.2">
      <c r="A6" s="167"/>
      <c r="B6" s="167"/>
      <c r="C6" s="167"/>
      <c r="D6" s="168"/>
      <c r="E6" s="167"/>
      <c r="F6" s="167"/>
      <c r="G6" s="167"/>
      <c r="H6" s="167"/>
      <c r="I6" s="167"/>
      <c r="J6" s="167"/>
      <c r="K6" s="167"/>
      <c r="L6" s="167"/>
      <c r="M6" s="167"/>
      <c r="N6" s="167"/>
      <c r="O6" s="167"/>
      <c r="P6" s="167"/>
      <c r="Q6" s="167"/>
      <c r="R6" s="167"/>
      <c r="S6" s="167"/>
      <c r="T6" s="205"/>
      <c r="U6" s="167"/>
      <c r="V6" s="167"/>
      <c r="W6" s="167"/>
      <c r="X6" s="167"/>
      <c r="Y6" s="167"/>
      <c r="Z6" s="167"/>
      <c r="AA6" s="167"/>
      <c r="AB6" s="167"/>
      <c r="AC6" s="167"/>
      <c r="AD6" s="167"/>
      <c r="AE6" s="167"/>
      <c r="AF6" s="167"/>
      <c r="AG6" s="167"/>
      <c r="AH6" s="169" t="s">
        <v>21</v>
      </c>
      <c r="AI6" s="169" t="s">
        <v>22</v>
      </c>
      <c r="AJ6" s="169" t="s">
        <v>23</v>
      </c>
      <c r="AK6" s="169" t="s">
        <v>24</v>
      </c>
      <c r="AL6" s="169" t="s">
        <v>25</v>
      </c>
      <c r="AM6" s="169"/>
      <c r="AN6" s="169" t="s">
        <v>26</v>
      </c>
      <c r="AO6" s="169"/>
    </row>
    <row r="7" spans="1:41" ht="24.75" customHeight="1" x14ac:dyDescent="0.2">
      <c r="A7" s="800" t="s">
        <v>27</v>
      </c>
      <c r="B7" s="801"/>
      <c r="C7" s="881">
        <v>44196</v>
      </c>
      <c r="D7" s="803"/>
      <c r="E7" s="803"/>
      <c r="F7" s="801"/>
      <c r="G7" s="804"/>
      <c r="H7" s="803"/>
      <c r="I7" s="803"/>
      <c r="J7" s="803"/>
      <c r="K7" s="803"/>
      <c r="L7" s="801"/>
      <c r="M7" s="805" t="s">
        <v>28</v>
      </c>
      <c r="N7" s="803"/>
      <c r="O7" s="803"/>
      <c r="P7" s="803"/>
      <c r="Q7" s="803"/>
      <c r="R7" s="803"/>
      <c r="S7" s="803"/>
      <c r="T7" s="803"/>
      <c r="U7" s="803"/>
      <c r="V7" s="801"/>
      <c r="W7" s="171" t="s">
        <v>29</v>
      </c>
      <c r="X7" s="206"/>
      <c r="Y7" s="173" t="s">
        <v>30</v>
      </c>
      <c r="Z7" s="806"/>
      <c r="AA7" s="801"/>
      <c r="AB7" s="171" t="s">
        <v>31</v>
      </c>
      <c r="AC7" s="174"/>
      <c r="AD7" s="175" t="s">
        <v>32</v>
      </c>
      <c r="AE7" s="176" t="s">
        <v>33</v>
      </c>
      <c r="AF7" s="804"/>
      <c r="AG7" s="801"/>
      <c r="AH7" s="169" t="s">
        <v>34</v>
      </c>
      <c r="AI7" s="169" t="s">
        <v>35</v>
      </c>
      <c r="AJ7" s="169" t="s">
        <v>36</v>
      </c>
      <c r="AK7" s="169"/>
      <c r="AL7" s="169"/>
      <c r="AM7" s="169"/>
      <c r="AN7" s="169" t="s">
        <v>37</v>
      </c>
      <c r="AO7" s="169"/>
    </row>
    <row r="8" spans="1:41" ht="12.75" customHeight="1" x14ac:dyDescent="0.2">
      <c r="A8" s="807" t="s">
        <v>38</v>
      </c>
      <c r="B8" s="803"/>
      <c r="C8" s="803"/>
      <c r="D8" s="803"/>
      <c r="E8" s="803"/>
      <c r="F8" s="801"/>
      <c r="G8" s="807" t="s">
        <v>39</v>
      </c>
      <c r="H8" s="803"/>
      <c r="I8" s="803"/>
      <c r="J8" s="803"/>
      <c r="K8" s="803"/>
      <c r="L8" s="803"/>
      <c r="M8" s="803"/>
      <c r="N8" s="803"/>
      <c r="O8" s="803"/>
      <c r="P8" s="803"/>
      <c r="Q8" s="803"/>
      <c r="R8" s="803"/>
      <c r="S8" s="803"/>
      <c r="T8" s="803"/>
      <c r="U8" s="803"/>
      <c r="V8" s="803"/>
      <c r="W8" s="803"/>
      <c r="X8" s="803"/>
      <c r="Y8" s="803"/>
      <c r="Z8" s="803"/>
      <c r="AA8" s="803"/>
      <c r="AB8" s="801"/>
      <c r="AC8" s="808" t="s">
        <v>40</v>
      </c>
      <c r="AD8" s="811" t="s">
        <v>41</v>
      </c>
      <c r="AE8" s="812"/>
      <c r="AF8" s="812"/>
      <c r="AG8" s="812"/>
      <c r="AH8" s="169" t="s">
        <v>42</v>
      </c>
      <c r="AI8" s="169" t="s">
        <v>43</v>
      </c>
      <c r="AJ8" s="169"/>
      <c r="AK8" s="169"/>
      <c r="AL8" s="169"/>
      <c r="AM8" s="169"/>
      <c r="AN8" s="169" t="s">
        <v>44</v>
      </c>
      <c r="AO8" s="169"/>
    </row>
    <row r="9" spans="1:41" ht="14.25" customHeight="1" x14ac:dyDescent="0.2">
      <c r="A9" s="817" t="s">
        <v>45</v>
      </c>
      <c r="B9" s="817" t="s">
        <v>46</v>
      </c>
      <c r="C9" s="817" t="s">
        <v>47</v>
      </c>
      <c r="D9" s="817" t="s">
        <v>2</v>
      </c>
      <c r="E9" s="817" t="s">
        <v>48</v>
      </c>
      <c r="F9" s="808" t="s">
        <v>49</v>
      </c>
      <c r="G9" s="807" t="s">
        <v>50</v>
      </c>
      <c r="H9" s="803"/>
      <c r="I9" s="803"/>
      <c r="J9" s="801"/>
      <c r="K9" s="807" t="s">
        <v>51</v>
      </c>
      <c r="L9" s="803"/>
      <c r="M9" s="803"/>
      <c r="N9" s="803"/>
      <c r="O9" s="803"/>
      <c r="P9" s="803"/>
      <c r="Q9" s="803"/>
      <c r="R9" s="803"/>
      <c r="S9" s="803"/>
      <c r="T9" s="801"/>
      <c r="U9" s="807" t="s">
        <v>52</v>
      </c>
      <c r="V9" s="803"/>
      <c r="W9" s="803"/>
      <c r="X9" s="803"/>
      <c r="Y9" s="803"/>
      <c r="Z9" s="803"/>
      <c r="AA9" s="803"/>
      <c r="AB9" s="801"/>
      <c r="AC9" s="809"/>
      <c r="AD9" s="813"/>
      <c r="AE9" s="814"/>
      <c r="AF9" s="814"/>
      <c r="AG9" s="812"/>
      <c r="AH9" s="169" t="s">
        <v>53</v>
      </c>
      <c r="AI9" s="169" t="s">
        <v>54</v>
      </c>
      <c r="AJ9" s="169" t="s">
        <v>55</v>
      </c>
      <c r="AK9" s="177"/>
      <c r="AL9" s="177"/>
      <c r="AM9" s="177"/>
      <c r="AN9" s="177"/>
      <c r="AO9" s="177"/>
    </row>
    <row r="10" spans="1:41" ht="20.25" customHeight="1" x14ac:dyDescent="0.2">
      <c r="A10" s="809"/>
      <c r="B10" s="809"/>
      <c r="C10" s="809"/>
      <c r="D10" s="809"/>
      <c r="E10" s="809"/>
      <c r="F10" s="809"/>
      <c r="G10" s="818" t="s">
        <v>56</v>
      </c>
      <c r="H10" s="816"/>
      <c r="I10" s="816"/>
      <c r="J10" s="819"/>
      <c r="K10" s="817" t="s">
        <v>57</v>
      </c>
      <c r="L10" s="808" t="s">
        <v>58</v>
      </c>
      <c r="M10" s="808" t="s">
        <v>59</v>
      </c>
      <c r="N10" s="808" t="s">
        <v>60</v>
      </c>
      <c r="O10" s="817" t="s">
        <v>61</v>
      </c>
      <c r="P10" s="820" t="s">
        <v>62</v>
      </c>
      <c r="Q10" s="817" t="s">
        <v>63</v>
      </c>
      <c r="R10" s="817" t="s">
        <v>64</v>
      </c>
      <c r="S10" s="817" t="s">
        <v>65</v>
      </c>
      <c r="T10" s="817" t="s">
        <v>66</v>
      </c>
      <c r="U10" s="820" t="s">
        <v>67</v>
      </c>
      <c r="V10" s="817" t="s">
        <v>68</v>
      </c>
      <c r="W10" s="817" t="s">
        <v>69</v>
      </c>
      <c r="X10" s="817" t="s">
        <v>70</v>
      </c>
      <c r="Y10" s="821" t="s">
        <v>71</v>
      </c>
      <c r="Z10" s="803"/>
      <c r="AA10" s="803"/>
      <c r="AB10" s="801"/>
      <c r="AC10" s="809"/>
      <c r="AD10" s="815"/>
      <c r="AE10" s="816"/>
      <c r="AF10" s="816"/>
      <c r="AG10" s="816"/>
      <c r="AH10" s="177" t="s">
        <v>72</v>
      </c>
      <c r="AI10" s="177" t="s">
        <v>73</v>
      </c>
      <c r="AJ10" s="177" t="s">
        <v>74</v>
      </c>
      <c r="AK10" s="177"/>
      <c r="AL10" s="177" t="s">
        <v>75</v>
      </c>
      <c r="AM10" s="177"/>
      <c r="AN10" s="177"/>
      <c r="AO10" s="169" t="s">
        <v>76</v>
      </c>
    </row>
    <row r="11" spans="1:41" ht="57.75" customHeight="1" x14ac:dyDescent="0.2">
      <c r="A11" s="809"/>
      <c r="B11" s="810"/>
      <c r="C11" s="809"/>
      <c r="D11" s="809"/>
      <c r="E11" s="809"/>
      <c r="F11" s="809"/>
      <c r="G11" s="178" t="s">
        <v>1</v>
      </c>
      <c r="H11" s="178" t="s">
        <v>0</v>
      </c>
      <c r="I11" s="178"/>
      <c r="J11" s="179" t="s">
        <v>77</v>
      </c>
      <c r="K11" s="810"/>
      <c r="L11" s="810"/>
      <c r="M11" s="810"/>
      <c r="N11" s="810"/>
      <c r="O11" s="810"/>
      <c r="P11" s="810"/>
      <c r="Q11" s="810"/>
      <c r="R11" s="810"/>
      <c r="S11" s="810"/>
      <c r="T11" s="810"/>
      <c r="U11" s="810"/>
      <c r="V11" s="810"/>
      <c r="W11" s="810"/>
      <c r="X11" s="810"/>
      <c r="Y11" s="180" t="s">
        <v>78</v>
      </c>
      <c r="Z11" s="180" t="s">
        <v>79</v>
      </c>
      <c r="AA11" s="181" t="s">
        <v>80</v>
      </c>
      <c r="AB11" s="181" t="s">
        <v>81</v>
      </c>
      <c r="AC11" s="810"/>
      <c r="AD11" s="181" t="s">
        <v>82</v>
      </c>
      <c r="AE11" s="181" t="s">
        <v>83</v>
      </c>
      <c r="AF11" s="181" t="s">
        <v>84</v>
      </c>
      <c r="AG11" s="180" t="s">
        <v>85</v>
      </c>
      <c r="AH11" s="177" t="s">
        <v>86</v>
      </c>
      <c r="AI11" s="177" t="s">
        <v>8</v>
      </c>
      <c r="AJ11" s="177"/>
      <c r="AK11" s="177"/>
      <c r="AL11" s="177" t="s">
        <v>87</v>
      </c>
      <c r="AM11" s="177"/>
      <c r="AN11" s="177"/>
      <c r="AO11" s="169" t="s">
        <v>88</v>
      </c>
    </row>
    <row r="12" spans="1:41" ht="37.5" customHeight="1" x14ac:dyDescent="0.2">
      <c r="A12" s="822" t="s">
        <v>507</v>
      </c>
      <c r="B12" s="823" t="s">
        <v>508</v>
      </c>
      <c r="C12" s="846" t="s">
        <v>509</v>
      </c>
      <c r="D12" s="825" t="s">
        <v>15</v>
      </c>
      <c r="E12" s="823" t="s">
        <v>510</v>
      </c>
      <c r="F12" s="823" t="s">
        <v>511</v>
      </c>
      <c r="G12" s="822" t="s">
        <v>14</v>
      </c>
      <c r="H12" s="822" t="s">
        <v>13</v>
      </c>
      <c r="I12" s="182" t="str">
        <f>CONCATENATE(G12,H12)</f>
        <v>POSIBLEMODERADO</v>
      </c>
      <c r="J12" s="847" t="str">
        <f>I13</f>
        <v>3. ALTO</v>
      </c>
      <c r="K12" s="823" t="s">
        <v>512</v>
      </c>
      <c r="L12" s="207" t="s">
        <v>95</v>
      </c>
      <c r="M12" s="184" t="s">
        <v>3</v>
      </c>
      <c r="N12" s="185">
        <f>IF(M12="ASIGNADO",15,IF(M12="NO ASIGNADO",0,""))</f>
        <v>15</v>
      </c>
      <c r="O12" s="826">
        <f>SUM(N12:N18)</f>
        <v>95</v>
      </c>
      <c r="P12" s="828" t="s">
        <v>72</v>
      </c>
      <c r="Q12" s="829">
        <f>IF(Q15="DÉBIL",0,IF(Q15="MODERADO",50,IF(Q15="FUERTE",100,"")))</f>
        <v>50</v>
      </c>
      <c r="R12" s="889"/>
      <c r="S12" s="890" t="s">
        <v>96</v>
      </c>
      <c r="T12" s="890" t="s">
        <v>96</v>
      </c>
      <c r="U12" s="891" t="s">
        <v>118</v>
      </c>
      <c r="V12" s="822" t="s">
        <v>97</v>
      </c>
      <c r="W12" s="892" t="s">
        <v>98</v>
      </c>
      <c r="X12" s="823" t="s">
        <v>513</v>
      </c>
      <c r="Y12" s="823" t="s">
        <v>514</v>
      </c>
      <c r="Z12" s="887" t="s">
        <v>515</v>
      </c>
      <c r="AA12" s="841" t="s">
        <v>107</v>
      </c>
      <c r="AB12" s="823" t="s">
        <v>516</v>
      </c>
      <c r="AC12" s="888"/>
      <c r="AD12" s="883"/>
      <c r="AE12" s="823" t="s">
        <v>517</v>
      </c>
      <c r="AF12" s="848" t="s">
        <v>696</v>
      </c>
      <c r="AG12" s="823"/>
      <c r="AH12" s="169" t="s">
        <v>105</v>
      </c>
      <c r="AI12" s="169" t="s">
        <v>106</v>
      </c>
      <c r="AJ12" s="169" t="s">
        <v>13</v>
      </c>
      <c r="AK12" s="169" t="s">
        <v>76</v>
      </c>
      <c r="AL12" s="169" t="s">
        <v>13</v>
      </c>
      <c r="AM12" s="169"/>
      <c r="AN12" s="169" t="s">
        <v>107</v>
      </c>
      <c r="AO12" s="169" t="s">
        <v>108</v>
      </c>
    </row>
    <row r="13" spans="1:41" ht="36.75" customHeight="1" x14ac:dyDescent="0.2">
      <c r="A13" s="809"/>
      <c r="B13" s="809"/>
      <c r="C13" s="809"/>
      <c r="D13" s="809"/>
      <c r="E13" s="809"/>
      <c r="F13" s="809"/>
      <c r="G13" s="809"/>
      <c r="H13" s="809"/>
      <c r="I13" s="18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ALTO</v>
      </c>
      <c r="J13" s="809"/>
      <c r="K13" s="809"/>
      <c r="L13" s="208" t="s">
        <v>109</v>
      </c>
      <c r="M13" s="188" t="s">
        <v>11</v>
      </c>
      <c r="N13" s="189">
        <f>IF(M13="ADECUADO",15,IF(M13="INADECUADO",0,""))</f>
        <v>15</v>
      </c>
      <c r="O13" s="827"/>
      <c r="P13" s="809"/>
      <c r="Q13" s="809"/>
      <c r="R13" s="809"/>
      <c r="S13" s="810"/>
      <c r="T13" s="810"/>
      <c r="U13" s="809"/>
      <c r="V13" s="809"/>
      <c r="W13" s="809"/>
      <c r="X13" s="809"/>
      <c r="Y13" s="809"/>
      <c r="Z13" s="809"/>
      <c r="AA13" s="809"/>
      <c r="AB13" s="809"/>
      <c r="AC13" s="809"/>
      <c r="AD13" s="850"/>
      <c r="AE13" s="809"/>
      <c r="AF13" s="809"/>
      <c r="AG13" s="809"/>
      <c r="AH13" s="169" t="s">
        <v>96</v>
      </c>
      <c r="AI13" s="169" t="s">
        <v>110</v>
      </c>
      <c r="AJ13" s="169"/>
      <c r="AK13" s="169"/>
      <c r="AL13" s="169" t="s">
        <v>18</v>
      </c>
      <c r="AM13" s="169"/>
      <c r="AN13" s="169" t="s">
        <v>102</v>
      </c>
      <c r="AO13" s="169" t="s">
        <v>111</v>
      </c>
    </row>
    <row r="14" spans="1:41" ht="69.75" customHeight="1" x14ac:dyDescent="0.2">
      <c r="A14" s="809"/>
      <c r="B14" s="809"/>
      <c r="C14" s="809"/>
      <c r="D14" s="809"/>
      <c r="E14" s="809"/>
      <c r="F14" s="809"/>
      <c r="G14" s="809"/>
      <c r="H14" s="809"/>
      <c r="I14" s="18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ALTO</v>
      </c>
      <c r="J14" s="809"/>
      <c r="K14" s="809"/>
      <c r="L14" s="209" t="s">
        <v>112</v>
      </c>
      <c r="M14" s="188" t="s">
        <v>16</v>
      </c>
      <c r="N14" s="189">
        <f>IF(M14="OPORTUNA",15,IF(M14="INOPORTUNA",0,""))</f>
        <v>15</v>
      </c>
      <c r="O14" s="827"/>
      <c r="P14" s="809"/>
      <c r="Q14" s="810"/>
      <c r="R14" s="809"/>
      <c r="S14" s="210" t="s">
        <v>113</v>
      </c>
      <c r="T14" s="210" t="s">
        <v>114</v>
      </c>
      <c r="U14" s="809"/>
      <c r="V14" s="809"/>
      <c r="W14" s="809"/>
      <c r="X14" s="809"/>
      <c r="Y14" s="809"/>
      <c r="Z14" s="809"/>
      <c r="AA14" s="809"/>
      <c r="AB14" s="809"/>
      <c r="AC14" s="809"/>
      <c r="AD14" s="850"/>
      <c r="AE14" s="809"/>
      <c r="AF14" s="810"/>
      <c r="AG14" s="809"/>
      <c r="AH14" s="169" t="s">
        <v>115</v>
      </c>
      <c r="AI14" s="169" t="s">
        <v>97</v>
      </c>
      <c r="AJ14" s="169" t="s">
        <v>116</v>
      </c>
      <c r="AK14" s="169" t="s">
        <v>117</v>
      </c>
      <c r="AL14" s="169" t="s">
        <v>24</v>
      </c>
      <c r="AM14" s="169"/>
      <c r="AN14" s="169"/>
      <c r="AO14" s="169" t="s">
        <v>118</v>
      </c>
    </row>
    <row r="15" spans="1:41" ht="84" customHeight="1" x14ac:dyDescent="0.2">
      <c r="A15" s="809"/>
      <c r="B15" s="809"/>
      <c r="C15" s="809"/>
      <c r="D15" s="809"/>
      <c r="E15" s="192" t="s">
        <v>119</v>
      </c>
      <c r="F15" s="809"/>
      <c r="G15" s="809"/>
      <c r="H15" s="809"/>
      <c r="I15" s="182"/>
      <c r="J15" s="809"/>
      <c r="K15" s="809"/>
      <c r="L15" s="208" t="s">
        <v>120</v>
      </c>
      <c r="M15" s="188" t="s">
        <v>21</v>
      </c>
      <c r="N15" s="189">
        <f>IF(M15="PREVENIR",15,IF(M15="DETECTAR",10,IF(M15="NO ES UN CONTROL",0,"")))</f>
        <v>10</v>
      </c>
      <c r="O15" s="833" t="str">
        <f>IF(O12&lt;86,"DÉBIL",IF(O12&lt;96,"MODERADO",IF(O12&lt;101,"FUERTE","")))</f>
        <v>MODERADO</v>
      </c>
      <c r="P15" s="809"/>
      <c r="Q15" s="834" t="str">
        <f>IF(AND(O15="FUERTE",P12="FUERTE (SIEMPRE SE EJECUTA)"),"FUERTE",IF(OR(O15="DÉBIL",P12="DÉBIL (NO SE EJECUTA)"),"DÉBIL",IF(OR(O15="MODERADO",P12="MODERADO (ALGUNAS VECES)"),"MODERADO")))</f>
        <v>MODERADO</v>
      </c>
      <c r="R15" s="884" t="str">
        <f>IF(AND(O15="FUERTE",P12="FUERTE (SIEMPRE SE EJECUTA)"),"NO","SÍ")</f>
        <v>SÍ</v>
      </c>
      <c r="S15" s="885">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1</v>
      </c>
      <c r="T15" s="885">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1</v>
      </c>
      <c r="U15" s="809"/>
      <c r="V15" s="809"/>
      <c r="W15" s="809"/>
      <c r="X15" s="809"/>
      <c r="Y15" s="809"/>
      <c r="Z15" s="810"/>
      <c r="AA15" s="809"/>
      <c r="AB15" s="809"/>
      <c r="AC15" s="809"/>
      <c r="AD15" s="850"/>
      <c r="AE15" s="809"/>
      <c r="AF15" s="886" t="s">
        <v>697</v>
      </c>
      <c r="AG15" s="809"/>
      <c r="AH15" s="169" t="s">
        <v>96</v>
      </c>
      <c r="AI15" s="169"/>
      <c r="AJ15" s="169"/>
      <c r="AK15" s="169"/>
      <c r="AL15" s="169"/>
      <c r="AM15" s="169"/>
      <c r="AN15" s="169"/>
      <c r="AO15" s="169" t="s">
        <v>122</v>
      </c>
    </row>
    <row r="16" spans="1:41" ht="55.5" customHeight="1" x14ac:dyDescent="0.2">
      <c r="A16" s="809"/>
      <c r="B16" s="809"/>
      <c r="C16" s="809"/>
      <c r="D16" s="809"/>
      <c r="E16" s="859" t="s">
        <v>518</v>
      </c>
      <c r="F16" s="809"/>
      <c r="G16" s="809"/>
      <c r="H16" s="809"/>
      <c r="I16" s="182"/>
      <c r="J16" s="809"/>
      <c r="K16" s="809"/>
      <c r="L16" s="208" t="s">
        <v>124</v>
      </c>
      <c r="M16" s="188" t="s">
        <v>34</v>
      </c>
      <c r="N16" s="189">
        <f>IF(M16="CONFIABLE",15,IF(M16="NO CONFIABLE",0,""))</f>
        <v>15</v>
      </c>
      <c r="O16" s="827"/>
      <c r="P16" s="809"/>
      <c r="Q16" s="809"/>
      <c r="R16" s="809"/>
      <c r="S16" s="809"/>
      <c r="T16" s="809"/>
      <c r="U16" s="809"/>
      <c r="V16" s="809"/>
      <c r="W16" s="809"/>
      <c r="X16" s="809"/>
      <c r="Y16" s="809"/>
      <c r="Z16" s="192" t="s">
        <v>125</v>
      </c>
      <c r="AA16" s="809"/>
      <c r="AB16" s="809"/>
      <c r="AC16" s="809"/>
      <c r="AD16" s="850"/>
      <c r="AE16" s="809"/>
      <c r="AF16" s="809"/>
      <c r="AG16" s="809"/>
      <c r="AH16" s="169" t="s">
        <v>126</v>
      </c>
      <c r="AI16" s="169"/>
      <c r="AJ16" s="169" t="s">
        <v>21</v>
      </c>
      <c r="AK16" s="169" t="s">
        <v>121</v>
      </c>
      <c r="AL16" s="169" t="s">
        <v>22</v>
      </c>
      <c r="AM16" s="169"/>
      <c r="AN16" s="169"/>
      <c r="AO16" s="169" t="s">
        <v>127</v>
      </c>
    </row>
    <row r="17" spans="1:41" ht="66.75" customHeight="1" x14ac:dyDescent="0.2">
      <c r="A17" s="809"/>
      <c r="B17" s="809"/>
      <c r="C17" s="809"/>
      <c r="D17" s="809"/>
      <c r="E17" s="809"/>
      <c r="F17" s="809"/>
      <c r="G17" s="809"/>
      <c r="H17" s="809"/>
      <c r="I17" s="182"/>
      <c r="J17" s="809"/>
      <c r="K17" s="809"/>
      <c r="L17" s="208" t="s">
        <v>128</v>
      </c>
      <c r="M17" s="188" t="s">
        <v>42</v>
      </c>
      <c r="N17" s="189">
        <f>IF(M17="SE INVESTIGAN Y SE RESUELVEN OPORTUNAMENTE",15,IF(M17="NO SE INVESTIGAN Y SE RESUELVEN OPORTUNAMENTE",0,""))</f>
        <v>15</v>
      </c>
      <c r="O17" s="827"/>
      <c r="P17" s="809"/>
      <c r="Q17" s="809"/>
      <c r="R17" s="809"/>
      <c r="S17" s="809"/>
      <c r="T17" s="809"/>
      <c r="U17" s="809"/>
      <c r="V17" s="809"/>
      <c r="W17" s="809"/>
      <c r="X17" s="809"/>
      <c r="Y17" s="809"/>
      <c r="Z17" s="823" t="s">
        <v>519</v>
      </c>
      <c r="AA17" s="809"/>
      <c r="AB17" s="809"/>
      <c r="AC17" s="809"/>
      <c r="AD17" s="850"/>
      <c r="AE17" s="809"/>
      <c r="AF17" s="809"/>
      <c r="AG17" s="809"/>
      <c r="AH17" s="169" t="s">
        <v>110</v>
      </c>
      <c r="AI17" s="169"/>
      <c r="AJ17" s="169"/>
      <c r="AK17" s="169"/>
      <c r="AL17" s="169"/>
      <c r="AM17" s="169"/>
      <c r="AN17" s="169"/>
      <c r="AO17" s="169" t="s">
        <v>130</v>
      </c>
    </row>
    <row r="18" spans="1:41" ht="61.5" customHeight="1" x14ac:dyDescent="0.2">
      <c r="A18" s="809"/>
      <c r="B18" s="810"/>
      <c r="C18" s="810"/>
      <c r="D18" s="810"/>
      <c r="E18" s="810"/>
      <c r="F18" s="810"/>
      <c r="G18" s="810"/>
      <c r="H18" s="810"/>
      <c r="I18" s="182"/>
      <c r="J18" s="809"/>
      <c r="K18" s="810"/>
      <c r="L18" s="211" t="s">
        <v>131</v>
      </c>
      <c r="M18" s="197" t="s">
        <v>53</v>
      </c>
      <c r="N18" s="195">
        <f>IF(M18="COMPLETA",10,IF(M18="INCOMPLETA",5,IF(M18="NO EXISTE",0,"")))</f>
        <v>10</v>
      </c>
      <c r="O18" s="827"/>
      <c r="P18" s="810"/>
      <c r="Q18" s="809"/>
      <c r="R18" s="810"/>
      <c r="S18" s="809"/>
      <c r="T18" s="809"/>
      <c r="U18" s="810"/>
      <c r="V18" s="809"/>
      <c r="W18" s="810"/>
      <c r="X18" s="810"/>
      <c r="Y18" s="810"/>
      <c r="Z18" s="810"/>
      <c r="AA18" s="810"/>
      <c r="AB18" s="810"/>
      <c r="AC18" s="810"/>
      <c r="AD18" s="851"/>
      <c r="AE18" s="810"/>
      <c r="AF18" s="809"/>
      <c r="AG18" s="810"/>
      <c r="AH18" s="169"/>
      <c r="AI18" s="169"/>
      <c r="AJ18" s="169"/>
      <c r="AK18" s="169"/>
      <c r="AL18" s="169"/>
      <c r="AM18" s="169"/>
      <c r="AN18" s="169"/>
      <c r="AO18" s="169" t="s">
        <v>132</v>
      </c>
    </row>
    <row r="19" spans="1:41" ht="37.5" customHeight="1" x14ac:dyDescent="0.2">
      <c r="A19" s="809"/>
      <c r="B19" s="823" t="s">
        <v>520</v>
      </c>
      <c r="C19" s="882" t="s">
        <v>521</v>
      </c>
      <c r="D19" s="825" t="s">
        <v>15</v>
      </c>
      <c r="E19" s="823" t="s">
        <v>522</v>
      </c>
      <c r="F19" s="823" t="s">
        <v>523</v>
      </c>
      <c r="G19" s="822" t="s">
        <v>19</v>
      </c>
      <c r="H19" s="822" t="s">
        <v>18</v>
      </c>
      <c r="I19" s="182" t="str">
        <f>CONCATENATE(G19,H19)</f>
        <v>PROBABLEMAYOR</v>
      </c>
      <c r="J19" s="847" t="str">
        <f>I20</f>
        <v>5. EXTREMO</v>
      </c>
      <c r="K19" s="823" t="s">
        <v>524</v>
      </c>
      <c r="L19" s="207" t="s">
        <v>95</v>
      </c>
      <c r="M19" s="184" t="s">
        <v>3</v>
      </c>
      <c r="N19" s="185">
        <f>IF(M19="ASIGNADO",15,IF(M19="NO ASIGNADO",0,""))</f>
        <v>15</v>
      </c>
      <c r="O19" s="826">
        <f>SUM(N19:N25)</f>
        <v>100</v>
      </c>
      <c r="P19" s="828" t="s">
        <v>72</v>
      </c>
      <c r="Q19" s="829">
        <f>IF(Q22="DÉBIL",0,IF(Q22="MODERADO",50,IF(Q22="FUERTE",100,"")))</f>
        <v>100</v>
      </c>
      <c r="R19" s="889"/>
      <c r="S19" s="890" t="s">
        <v>96</v>
      </c>
      <c r="T19" s="890" t="s">
        <v>96</v>
      </c>
      <c r="U19" s="891" t="s">
        <v>118</v>
      </c>
      <c r="V19" s="822" t="s">
        <v>97</v>
      </c>
      <c r="W19" s="888" t="s">
        <v>98</v>
      </c>
      <c r="X19" s="823" t="s">
        <v>525</v>
      </c>
      <c r="Y19" s="823" t="s">
        <v>526</v>
      </c>
      <c r="Z19" s="887" t="s">
        <v>515</v>
      </c>
      <c r="AA19" s="841" t="s">
        <v>107</v>
      </c>
      <c r="AB19" s="823" t="s">
        <v>527</v>
      </c>
      <c r="AC19" s="888"/>
      <c r="AD19" s="848"/>
      <c r="AE19" s="823" t="s">
        <v>517</v>
      </c>
      <c r="AF19" s="848" t="s">
        <v>698</v>
      </c>
      <c r="AG19" s="823"/>
      <c r="AH19" s="169" t="s">
        <v>105</v>
      </c>
      <c r="AI19" s="169" t="s">
        <v>106</v>
      </c>
      <c r="AJ19" s="169" t="s">
        <v>13</v>
      </c>
      <c r="AK19" s="169" t="s">
        <v>76</v>
      </c>
      <c r="AL19" s="169" t="s">
        <v>13</v>
      </c>
      <c r="AM19" s="169"/>
      <c r="AN19" s="169" t="s">
        <v>107</v>
      </c>
      <c r="AO19" s="169" t="s">
        <v>108</v>
      </c>
    </row>
    <row r="20" spans="1:41" ht="69" customHeight="1" x14ac:dyDescent="0.2">
      <c r="A20" s="809"/>
      <c r="B20" s="809"/>
      <c r="C20" s="809"/>
      <c r="D20" s="809"/>
      <c r="E20" s="809"/>
      <c r="F20" s="809"/>
      <c r="G20" s="809"/>
      <c r="H20" s="809"/>
      <c r="I20" s="18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5. EXTREMO</v>
      </c>
      <c r="J20" s="809"/>
      <c r="K20" s="809"/>
      <c r="L20" s="208" t="s">
        <v>109</v>
      </c>
      <c r="M20" s="188" t="s">
        <v>11</v>
      </c>
      <c r="N20" s="189">
        <f>IF(M20="ADECUADO",15,IF(M20="INADECUADO",0,""))</f>
        <v>15</v>
      </c>
      <c r="O20" s="827"/>
      <c r="P20" s="809"/>
      <c r="Q20" s="809"/>
      <c r="R20" s="809"/>
      <c r="S20" s="810"/>
      <c r="T20" s="810"/>
      <c r="U20" s="809"/>
      <c r="V20" s="809"/>
      <c r="W20" s="809"/>
      <c r="X20" s="809"/>
      <c r="Y20" s="809"/>
      <c r="Z20" s="809"/>
      <c r="AA20" s="809"/>
      <c r="AB20" s="809"/>
      <c r="AC20" s="809"/>
      <c r="AD20" s="809"/>
      <c r="AE20" s="809"/>
      <c r="AF20" s="809"/>
      <c r="AG20" s="809"/>
      <c r="AH20" s="169" t="s">
        <v>96</v>
      </c>
      <c r="AI20" s="169" t="s">
        <v>110</v>
      </c>
      <c r="AJ20" s="169"/>
      <c r="AK20" s="169"/>
      <c r="AL20" s="169" t="s">
        <v>18</v>
      </c>
      <c r="AM20" s="169"/>
      <c r="AN20" s="169" t="s">
        <v>102</v>
      </c>
      <c r="AO20" s="169" t="s">
        <v>111</v>
      </c>
    </row>
    <row r="21" spans="1:41" ht="98.25" customHeight="1" x14ac:dyDescent="0.2">
      <c r="A21" s="809"/>
      <c r="B21" s="809"/>
      <c r="C21" s="809"/>
      <c r="D21" s="809"/>
      <c r="E21" s="809"/>
      <c r="F21" s="809"/>
      <c r="G21" s="809"/>
      <c r="H21" s="809"/>
      <c r="I21" s="18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EXTREMO</v>
      </c>
      <c r="J21" s="809"/>
      <c r="K21" s="809"/>
      <c r="L21" s="209" t="s">
        <v>112</v>
      </c>
      <c r="M21" s="188" t="s">
        <v>16</v>
      </c>
      <c r="N21" s="189">
        <f>IF(M21="OPORTUNA",15,IF(M21="INOPORTUNA",0,""))</f>
        <v>15</v>
      </c>
      <c r="O21" s="827"/>
      <c r="P21" s="809"/>
      <c r="Q21" s="810"/>
      <c r="R21" s="809"/>
      <c r="S21" s="210" t="s">
        <v>113</v>
      </c>
      <c r="T21" s="210" t="s">
        <v>114</v>
      </c>
      <c r="U21" s="809"/>
      <c r="V21" s="809"/>
      <c r="W21" s="809"/>
      <c r="X21" s="809"/>
      <c r="Y21" s="809"/>
      <c r="Z21" s="809"/>
      <c r="AA21" s="809"/>
      <c r="AB21" s="809"/>
      <c r="AC21" s="809"/>
      <c r="AD21" s="809"/>
      <c r="AE21" s="809"/>
      <c r="AF21" s="810"/>
      <c r="AG21" s="809"/>
      <c r="AH21" s="169" t="s">
        <v>115</v>
      </c>
      <c r="AI21" s="169" t="s">
        <v>97</v>
      </c>
      <c r="AJ21" s="169" t="s">
        <v>116</v>
      </c>
      <c r="AK21" s="169" t="s">
        <v>117</v>
      </c>
      <c r="AL21" s="169" t="s">
        <v>24</v>
      </c>
      <c r="AM21" s="169"/>
      <c r="AN21" s="169"/>
      <c r="AO21" s="169" t="s">
        <v>118</v>
      </c>
    </row>
    <row r="22" spans="1:41" ht="84" customHeight="1" x14ac:dyDescent="0.2">
      <c r="A22" s="809"/>
      <c r="B22" s="809"/>
      <c r="C22" s="809"/>
      <c r="D22" s="809"/>
      <c r="E22" s="192" t="s">
        <v>119</v>
      </c>
      <c r="F22" s="809"/>
      <c r="G22" s="809"/>
      <c r="H22" s="809"/>
      <c r="I22" s="182"/>
      <c r="J22" s="809"/>
      <c r="K22" s="809"/>
      <c r="L22" s="208" t="s">
        <v>120</v>
      </c>
      <c r="M22" s="188" t="s">
        <v>121</v>
      </c>
      <c r="N22" s="189">
        <f>IF(M22="PREVENIR",15,IF(M22="DETECTAR",10,IF(M22="NO ES UN CONTROL",0,"")))</f>
        <v>15</v>
      </c>
      <c r="O22" s="833" t="str">
        <f>IF(O19&lt;86,"DÉBIL",IF(O19&lt;96,"MODERADO",IF(O19&lt;101,"FUERTE","")))</f>
        <v>FUERTE</v>
      </c>
      <c r="P22" s="809"/>
      <c r="Q22" s="834" t="str">
        <f>IF(AND(O22="FUERTE",P19="FUERTE (SIEMPRE SE EJECUTA)"),"FUERTE",IF(OR(O22="DÉBIL",P19="DÉBIL (NO SE EJECUTA)"),"DÉBIL",IF(OR(O22="MODERADO",P19="MODERADO (ALGUNAS VECES)"),"MODERADO")))</f>
        <v>FUERTE</v>
      </c>
      <c r="R22" s="884" t="str">
        <f>IF(AND(O22="FUERTE",P19="FUERTE (SIEMPRE SE EJECUTA)"),"NO","SÍ")</f>
        <v>NO</v>
      </c>
      <c r="S22" s="885">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885">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2</v>
      </c>
      <c r="U22" s="809"/>
      <c r="V22" s="809"/>
      <c r="W22" s="809"/>
      <c r="X22" s="809"/>
      <c r="Y22" s="809"/>
      <c r="Z22" s="810"/>
      <c r="AA22" s="809"/>
      <c r="AB22" s="809"/>
      <c r="AC22" s="809"/>
      <c r="AD22" s="809"/>
      <c r="AE22" s="809"/>
      <c r="AF22" s="886" t="s">
        <v>699</v>
      </c>
      <c r="AG22" s="809"/>
      <c r="AH22" s="169" t="s">
        <v>96</v>
      </c>
      <c r="AI22" s="169"/>
      <c r="AJ22" s="169"/>
      <c r="AK22" s="169"/>
      <c r="AL22" s="169"/>
      <c r="AM22" s="169"/>
      <c r="AN22" s="169"/>
      <c r="AO22" s="169" t="s">
        <v>122</v>
      </c>
    </row>
    <row r="23" spans="1:41" ht="55.5" customHeight="1" x14ac:dyDescent="0.2">
      <c r="A23" s="809"/>
      <c r="B23" s="809"/>
      <c r="C23" s="809"/>
      <c r="D23" s="809"/>
      <c r="E23" s="859" t="s">
        <v>528</v>
      </c>
      <c r="F23" s="809"/>
      <c r="G23" s="809"/>
      <c r="H23" s="809"/>
      <c r="I23" s="182"/>
      <c r="J23" s="809"/>
      <c r="K23" s="809"/>
      <c r="L23" s="208" t="s">
        <v>124</v>
      </c>
      <c r="M23" s="188" t="s">
        <v>34</v>
      </c>
      <c r="N23" s="189">
        <f>IF(M23="CONFIABLE",15,IF(M23="NO CONFIABLE",0,""))</f>
        <v>15</v>
      </c>
      <c r="O23" s="827"/>
      <c r="P23" s="809"/>
      <c r="Q23" s="809"/>
      <c r="R23" s="809"/>
      <c r="S23" s="809"/>
      <c r="T23" s="809"/>
      <c r="U23" s="809"/>
      <c r="V23" s="809"/>
      <c r="W23" s="809"/>
      <c r="X23" s="809"/>
      <c r="Y23" s="809"/>
      <c r="Z23" s="192" t="s">
        <v>125</v>
      </c>
      <c r="AA23" s="809"/>
      <c r="AB23" s="809"/>
      <c r="AC23" s="809"/>
      <c r="AD23" s="809"/>
      <c r="AE23" s="809"/>
      <c r="AF23" s="809"/>
      <c r="AG23" s="809"/>
      <c r="AH23" s="169" t="s">
        <v>126</v>
      </c>
      <c r="AI23" s="169"/>
      <c r="AJ23" s="169" t="s">
        <v>21</v>
      </c>
      <c r="AK23" s="169" t="s">
        <v>121</v>
      </c>
      <c r="AL23" s="169" t="s">
        <v>22</v>
      </c>
      <c r="AM23" s="169"/>
      <c r="AN23" s="169"/>
      <c r="AO23" s="169" t="s">
        <v>127</v>
      </c>
    </row>
    <row r="24" spans="1:41" ht="66.75" customHeight="1" x14ac:dyDescent="0.2">
      <c r="A24" s="809"/>
      <c r="B24" s="809"/>
      <c r="C24" s="809"/>
      <c r="D24" s="809"/>
      <c r="E24" s="809"/>
      <c r="F24" s="809"/>
      <c r="G24" s="809"/>
      <c r="H24" s="809"/>
      <c r="I24" s="182"/>
      <c r="J24" s="809"/>
      <c r="K24" s="809"/>
      <c r="L24" s="208" t="s">
        <v>128</v>
      </c>
      <c r="M24" s="188" t="s">
        <v>42</v>
      </c>
      <c r="N24" s="189">
        <f>IF(M24="SE INVESTIGAN Y SE RESUELVEN OPORTUNAMENTE",15,IF(M24="NO SE INVESTIGAN Y SE RESUELVEN OPORTUNAMENTE",0,""))</f>
        <v>15</v>
      </c>
      <c r="O24" s="827"/>
      <c r="P24" s="809"/>
      <c r="Q24" s="809"/>
      <c r="R24" s="809"/>
      <c r="S24" s="809"/>
      <c r="T24" s="809"/>
      <c r="U24" s="809"/>
      <c r="V24" s="809"/>
      <c r="W24" s="809"/>
      <c r="X24" s="809"/>
      <c r="Y24" s="809"/>
      <c r="Z24" s="823" t="s">
        <v>529</v>
      </c>
      <c r="AA24" s="809"/>
      <c r="AB24" s="809"/>
      <c r="AC24" s="809"/>
      <c r="AD24" s="809"/>
      <c r="AE24" s="809"/>
      <c r="AF24" s="809"/>
      <c r="AG24" s="809"/>
      <c r="AH24" s="169" t="s">
        <v>110</v>
      </c>
      <c r="AI24" s="169"/>
      <c r="AJ24" s="169"/>
      <c r="AK24" s="169"/>
      <c r="AL24" s="169"/>
      <c r="AM24" s="169"/>
      <c r="AN24" s="169"/>
      <c r="AO24" s="169" t="s">
        <v>130</v>
      </c>
    </row>
    <row r="25" spans="1:41" ht="60.75" customHeight="1" x14ac:dyDescent="0.2">
      <c r="A25" s="809"/>
      <c r="B25" s="809"/>
      <c r="C25" s="809"/>
      <c r="D25" s="810"/>
      <c r="E25" s="809"/>
      <c r="F25" s="810"/>
      <c r="G25" s="810"/>
      <c r="H25" s="810"/>
      <c r="I25" s="182"/>
      <c r="J25" s="809"/>
      <c r="K25" s="810"/>
      <c r="L25" s="211" t="s">
        <v>131</v>
      </c>
      <c r="M25" s="197" t="s">
        <v>53</v>
      </c>
      <c r="N25" s="195">
        <f>IF(M25="COMPLETA",10,IF(M25="INCOMPLETA",5,IF(M25="NO EXISTE",0,"")))</f>
        <v>10</v>
      </c>
      <c r="O25" s="827"/>
      <c r="P25" s="810"/>
      <c r="Q25" s="809"/>
      <c r="R25" s="810"/>
      <c r="S25" s="809"/>
      <c r="T25" s="809"/>
      <c r="U25" s="810"/>
      <c r="V25" s="809"/>
      <c r="W25" s="810"/>
      <c r="X25" s="810"/>
      <c r="Y25" s="809"/>
      <c r="Z25" s="809"/>
      <c r="AA25" s="810"/>
      <c r="AB25" s="810"/>
      <c r="AC25" s="810"/>
      <c r="AD25" s="810"/>
      <c r="AE25" s="810"/>
      <c r="AF25" s="809"/>
      <c r="AG25" s="810"/>
      <c r="AH25" s="169"/>
      <c r="AI25" s="169"/>
      <c r="AJ25" s="169"/>
      <c r="AK25" s="169"/>
      <c r="AL25" s="169"/>
      <c r="AM25" s="169"/>
      <c r="AN25" s="169"/>
      <c r="AO25" s="169" t="s">
        <v>132</v>
      </c>
    </row>
    <row r="26" spans="1:41" ht="27.75" customHeight="1" x14ac:dyDescent="0.2">
      <c r="A26" s="860" t="s">
        <v>194</v>
      </c>
      <c r="B26" s="803"/>
      <c r="C26" s="803"/>
      <c r="D26" s="803"/>
      <c r="E26" s="803"/>
      <c r="F26" s="803"/>
      <c r="G26" s="803"/>
      <c r="H26" s="803"/>
      <c r="I26" s="803"/>
      <c r="J26" s="803"/>
      <c r="K26" s="803"/>
      <c r="L26" s="803"/>
      <c r="M26" s="803"/>
      <c r="N26" s="803"/>
      <c r="O26" s="803"/>
      <c r="P26" s="803"/>
      <c r="Q26" s="803"/>
      <c r="R26" s="803"/>
      <c r="S26" s="803"/>
      <c r="T26" s="803"/>
      <c r="U26" s="803"/>
      <c r="V26" s="803"/>
      <c r="W26" s="803"/>
      <c r="X26" s="803"/>
      <c r="Y26" s="803"/>
      <c r="Z26" s="803"/>
      <c r="AA26" s="803"/>
      <c r="AB26" s="803"/>
      <c r="AC26" s="803"/>
      <c r="AD26" s="803"/>
      <c r="AE26" s="803"/>
      <c r="AF26" s="803"/>
      <c r="AG26" s="801"/>
      <c r="AH26" s="169"/>
      <c r="AI26" s="169"/>
      <c r="AJ26" s="169"/>
      <c r="AK26" s="169"/>
      <c r="AL26" s="169"/>
      <c r="AM26" s="169"/>
      <c r="AN26" s="169"/>
      <c r="AO26" s="169" t="s">
        <v>195</v>
      </c>
    </row>
    <row r="27" spans="1:41" ht="21.75" customHeight="1" x14ac:dyDescent="0.2">
      <c r="A27" s="861" t="s">
        <v>196</v>
      </c>
      <c r="B27" s="803"/>
      <c r="C27" s="803"/>
      <c r="D27" s="803"/>
      <c r="E27" s="803"/>
      <c r="F27" s="803"/>
      <c r="G27" s="803"/>
      <c r="H27" s="803"/>
      <c r="I27" s="803"/>
      <c r="J27" s="803"/>
      <c r="K27" s="803"/>
      <c r="L27" s="803"/>
      <c r="M27" s="803"/>
      <c r="N27" s="803"/>
      <c r="O27" s="803"/>
      <c r="P27" s="803"/>
      <c r="Q27" s="803"/>
      <c r="R27" s="803"/>
      <c r="S27" s="803"/>
      <c r="T27" s="803"/>
      <c r="U27" s="803"/>
      <c r="V27" s="803"/>
      <c r="W27" s="803"/>
      <c r="X27" s="803"/>
      <c r="Y27" s="803"/>
      <c r="Z27" s="803"/>
      <c r="AA27" s="803"/>
      <c r="AB27" s="803"/>
      <c r="AC27" s="803"/>
      <c r="AD27" s="803"/>
      <c r="AE27" s="803"/>
      <c r="AF27" s="803"/>
      <c r="AG27" s="801"/>
      <c r="AH27" s="169"/>
      <c r="AI27" s="169"/>
      <c r="AJ27" s="169"/>
      <c r="AK27" s="169"/>
      <c r="AL27" s="169"/>
      <c r="AM27" s="169"/>
      <c r="AN27" s="169"/>
      <c r="AO27" s="169" t="s">
        <v>197</v>
      </c>
    </row>
    <row r="28" spans="1:41" ht="27.75" customHeight="1" x14ac:dyDescent="0.2">
      <c r="A28" s="862" t="s">
        <v>198</v>
      </c>
      <c r="B28" s="819"/>
      <c r="C28" s="862" t="s">
        <v>199</v>
      </c>
      <c r="D28" s="816"/>
      <c r="E28" s="816"/>
      <c r="F28" s="816"/>
      <c r="G28" s="816"/>
      <c r="H28" s="816"/>
      <c r="I28" s="816"/>
      <c r="J28" s="816"/>
      <c r="K28" s="816"/>
      <c r="L28" s="816"/>
      <c r="M28" s="816"/>
      <c r="N28" s="816"/>
      <c r="O28" s="816"/>
      <c r="P28" s="816"/>
      <c r="Q28" s="816"/>
      <c r="R28" s="816"/>
      <c r="S28" s="816"/>
      <c r="T28" s="816"/>
      <c r="U28" s="816"/>
      <c r="V28" s="816"/>
      <c r="W28" s="816"/>
      <c r="X28" s="816"/>
      <c r="Y28" s="819"/>
      <c r="Z28" s="863" t="s">
        <v>200</v>
      </c>
      <c r="AA28" s="816"/>
      <c r="AB28" s="816"/>
      <c r="AC28" s="819"/>
      <c r="AD28" s="864" t="s">
        <v>201</v>
      </c>
      <c r="AE28" s="865"/>
      <c r="AF28" s="865"/>
      <c r="AG28" s="866"/>
      <c r="AH28" s="169"/>
      <c r="AI28" s="169"/>
      <c r="AJ28" s="169"/>
      <c r="AK28" s="169"/>
      <c r="AL28" s="169"/>
      <c r="AM28" s="169"/>
      <c r="AN28" s="169"/>
      <c r="AO28" s="169" t="s">
        <v>202</v>
      </c>
    </row>
    <row r="29" spans="1:41" ht="27.75" customHeight="1" x14ac:dyDescent="0.2">
      <c r="A29" s="893">
        <v>1</v>
      </c>
      <c r="B29" s="801"/>
      <c r="C29" s="852"/>
      <c r="D29" s="803"/>
      <c r="E29" s="803"/>
      <c r="F29" s="803"/>
      <c r="G29" s="803"/>
      <c r="H29" s="803"/>
      <c r="I29" s="803"/>
      <c r="J29" s="803"/>
      <c r="K29" s="803"/>
      <c r="L29" s="803"/>
      <c r="M29" s="803"/>
      <c r="N29" s="803"/>
      <c r="O29" s="803"/>
      <c r="P29" s="803"/>
      <c r="Q29" s="803"/>
      <c r="R29" s="803"/>
      <c r="S29" s="803"/>
      <c r="T29" s="803"/>
      <c r="U29" s="803"/>
      <c r="V29" s="803"/>
      <c r="W29" s="803"/>
      <c r="X29" s="803"/>
      <c r="Y29" s="801"/>
      <c r="Z29" s="854">
        <v>43943</v>
      </c>
      <c r="AA29" s="803"/>
      <c r="AB29" s="803"/>
      <c r="AC29" s="803"/>
      <c r="AD29" s="894" t="s">
        <v>530</v>
      </c>
      <c r="AE29" s="895"/>
      <c r="AF29" s="895"/>
      <c r="AG29" s="896"/>
      <c r="AH29" s="169"/>
      <c r="AI29" s="169"/>
      <c r="AJ29" s="169"/>
      <c r="AK29" s="169"/>
      <c r="AL29" s="169"/>
      <c r="AM29" s="169"/>
      <c r="AN29" s="169"/>
      <c r="AO29" s="169" t="s">
        <v>204</v>
      </c>
    </row>
    <row r="30" spans="1:41" ht="30" customHeight="1" x14ac:dyDescent="0.2">
      <c r="A30" s="897">
        <v>2</v>
      </c>
      <c r="B30" s="801"/>
      <c r="C30" s="898" t="s">
        <v>531</v>
      </c>
      <c r="D30" s="803"/>
      <c r="E30" s="803"/>
      <c r="F30" s="803"/>
      <c r="G30" s="803"/>
      <c r="H30" s="803"/>
      <c r="I30" s="803"/>
      <c r="J30" s="803"/>
      <c r="K30" s="803"/>
      <c r="L30" s="803"/>
      <c r="M30" s="803"/>
      <c r="N30" s="803"/>
      <c r="O30" s="803"/>
      <c r="P30" s="803"/>
      <c r="Q30" s="803"/>
      <c r="R30" s="803"/>
      <c r="S30" s="803"/>
      <c r="T30" s="803"/>
      <c r="U30" s="803"/>
      <c r="V30" s="803"/>
      <c r="W30" s="803"/>
      <c r="X30" s="803"/>
      <c r="Y30" s="801"/>
      <c r="Z30" s="899">
        <v>43951</v>
      </c>
      <c r="AA30" s="803"/>
      <c r="AB30" s="803"/>
      <c r="AC30" s="801"/>
      <c r="AD30" s="900" t="s">
        <v>532</v>
      </c>
      <c r="AE30" s="816"/>
      <c r="AF30" s="816"/>
      <c r="AG30" s="819"/>
      <c r="AH30" s="169"/>
      <c r="AI30" s="169"/>
      <c r="AJ30" s="169"/>
      <c r="AK30" s="169"/>
      <c r="AL30" s="169"/>
      <c r="AM30" s="169"/>
      <c r="AN30" s="169"/>
      <c r="AO30" s="169" t="s">
        <v>186</v>
      </c>
    </row>
    <row r="31" spans="1:41" ht="27.75" customHeight="1" x14ac:dyDescent="0.2">
      <c r="A31" s="852">
        <v>3</v>
      </c>
      <c r="B31" s="801"/>
      <c r="C31" s="898" t="s">
        <v>533</v>
      </c>
      <c r="D31" s="803"/>
      <c r="E31" s="803"/>
      <c r="F31" s="803"/>
      <c r="G31" s="803"/>
      <c r="H31" s="803"/>
      <c r="I31" s="803"/>
      <c r="J31" s="803"/>
      <c r="K31" s="803"/>
      <c r="L31" s="803"/>
      <c r="M31" s="803"/>
      <c r="N31" s="803"/>
      <c r="O31" s="803"/>
      <c r="P31" s="803"/>
      <c r="Q31" s="803"/>
      <c r="R31" s="803"/>
      <c r="S31" s="803"/>
      <c r="T31" s="803"/>
      <c r="U31" s="803"/>
      <c r="V31" s="803"/>
      <c r="W31" s="803"/>
      <c r="X31" s="803"/>
      <c r="Y31" s="801"/>
      <c r="Z31" s="873">
        <v>44074</v>
      </c>
      <c r="AA31" s="803"/>
      <c r="AB31" s="803"/>
      <c r="AC31" s="801"/>
      <c r="AD31" s="901" t="s">
        <v>534</v>
      </c>
      <c r="AE31" s="803"/>
      <c r="AF31" s="803"/>
      <c r="AG31" s="801"/>
      <c r="AH31" s="169"/>
      <c r="AI31" s="169"/>
      <c r="AJ31" s="169"/>
      <c r="AK31" s="169"/>
      <c r="AL31" s="169"/>
      <c r="AM31" s="169"/>
      <c r="AN31" s="169"/>
      <c r="AO31" s="169" t="s">
        <v>209</v>
      </c>
    </row>
    <row r="32" spans="1:41" ht="27.75" customHeight="1" x14ac:dyDescent="0.2">
      <c r="A32" s="852">
        <v>4</v>
      </c>
      <c r="B32" s="801"/>
      <c r="C32" s="902" t="s">
        <v>535</v>
      </c>
      <c r="D32" s="876"/>
      <c r="E32" s="876"/>
      <c r="F32" s="876"/>
      <c r="G32" s="876"/>
      <c r="H32" s="876"/>
      <c r="I32" s="876"/>
      <c r="J32" s="876"/>
      <c r="K32" s="876"/>
      <c r="L32" s="876"/>
      <c r="M32" s="876"/>
      <c r="N32" s="876"/>
      <c r="O32" s="876"/>
      <c r="P32" s="876"/>
      <c r="Q32" s="876"/>
      <c r="R32" s="876"/>
      <c r="S32" s="876"/>
      <c r="T32" s="876"/>
      <c r="U32" s="876"/>
      <c r="V32" s="876"/>
      <c r="W32" s="876"/>
      <c r="X32" s="876"/>
      <c r="Y32" s="877"/>
      <c r="Z32" s="873">
        <v>44196</v>
      </c>
      <c r="AA32" s="803"/>
      <c r="AB32" s="803"/>
      <c r="AC32" s="801"/>
      <c r="AD32" s="901" t="s">
        <v>536</v>
      </c>
      <c r="AE32" s="803"/>
      <c r="AF32" s="803"/>
      <c r="AG32" s="801"/>
      <c r="AH32" s="169"/>
      <c r="AI32" s="169"/>
      <c r="AJ32" s="169"/>
      <c r="AK32" s="169"/>
      <c r="AL32" s="169"/>
      <c r="AM32" s="169"/>
      <c r="AN32" s="169"/>
      <c r="AO32" s="169" t="s">
        <v>209</v>
      </c>
    </row>
    <row r="33" spans="1:41" ht="15" customHeight="1" x14ac:dyDescent="0.2">
      <c r="A33" s="868" t="s">
        <v>212</v>
      </c>
      <c r="B33" s="803"/>
      <c r="C33" s="803"/>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1"/>
      <c r="AH33" s="169"/>
      <c r="AI33" s="169"/>
      <c r="AJ33" s="169"/>
      <c r="AK33" s="169"/>
      <c r="AL33" s="169"/>
      <c r="AM33" s="169"/>
      <c r="AN33" s="169"/>
      <c r="AO33" s="169" t="s">
        <v>213</v>
      </c>
    </row>
    <row r="34" spans="1:41" ht="30.75" customHeight="1" x14ac:dyDescent="0.25">
      <c r="A34" s="869" t="s">
        <v>201</v>
      </c>
      <c r="B34" s="816"/>
      <c r="C34" s="816"/>
      <c r="D34" s="816"/>
      <c r="E34" s="816"/>
      <c r="F34" s="819"/>
      <c r="G34" s="869" t="s">
        <v>214</v>
      </c>
      <c r="H34" s="816"/>
      <c r="I34" s="816"/>
      <c r="J34" s="816"/>
      <c r="K34" s="816"/>
      <c r="L34" s="819"/>
      <c r="M34" s="870" t="s">
        <v>215</v>
      </c>
      <c r="N34" s="803"/>
      <c r="O34" s="803"/>
      <c r="P34" s="803"/>
      <c r="Q34" s="803"/>
      <c r="R34" s="803"/>
      <c r="S34" s="803"/>
      <c r="T34" s="803"/>
      <c r="U34" s="803"/>
      <c r="V34" s="801"/>
      <c r="W34" s="870" t="s">
        <v>216</v>
      </c>
      <c r="X34" s="803"/>
      <c r="Y34" s="803"/>
      <c r="Z34" s="803"/>
      <c r="AA34" s="801"/>
      <c r="AB34" s="871" t="str">
        <f>IF(X7="X","APOYO OFICINA ASESORA DE PLANEACIÓN","APOYO OFICINA DE CONTROL INTERNO")</f>
        <v>APOYO OFICINA DE CONTROL INTERNO</v>
      </c>
      <c r="AC34" s="803"/>
      <c r="AD34" s="803"/>
      <c r="AE34" s="803"/>
      <c r="AF34" s="803"/>
      <c r="AG34" s="801"/>
      <c r="AH34" s="198"/>
      <c r="AI34" s="199"/>
      <c r="AJ34" s="199"/>
      <c r="AK34" s="199"/>
      <c r="AL34" s="199"/>
      <c r="AM34" s="199"/>
      <c r="AN34" s="199"/>
      <c r="AO34" s="169" t="s">
        <v>217</v>
      </c>
    </row>
    <row r="35" spans="1:41" ht="33.75" customHeight="1" x14ac:dyDescent="0.25">
      <c r="A35" s="200" t="s">
        <v>218</v>
      </c>
      <c r="B35" s="878" t="s">
        <v>536</v>
      </c>
      <c r="C35" s="803"/>
      <c r="D35" s="803"/>
      <c r="E35" s="803"/>
      <c r="F35" s="801"/>
      <c r="G35" s="201" t="s">
        <v>218</v>
      </c>
      <c r="H35" s="878" t="s">
        <v>537</v>
      </c>
      <c r="I35" s="803"/>
      <c r="J35" s="803"/>
      <c r="K35" s="803"/>
      <c r="L35" s="801"/>
      <c r="M35" s="201" t="s">
        <v>218</v>
      </c>
      <c r="N35" s="202"/>
      <c r="O35" s="878" t="s">
        <v>221</v>
      </c>
      <c r="P35" s="803"/>
      <c r="Q35" s="803"/>
      <c r="R35" s="803"/>
      <c r="S35" s="803"/>
      <c r="T35" s="803"/>
      <c r="U35" s="803"/>
      <c r="V35" s="801"/>
      <c r="W35" s="203" t="s">
        <v>218</v>
      </c>
      <c r="X35" s="806" t="s">
        <v>222</v>
      </c>
      <c r="Y35" s="803"/>
      <c r="Z35" s="803"/>
      <c r="AA35" s="801"/>
      <c r="AB35" s="203" t="s">
        <v>218</v>
      </c>
      <c r="AC35" s="880" t="s">
        <v>538</v>
      </c>
      <c r="AD35" s="803"/>
      <c r="AE35" s="803"/>
      <c r="AF35" s="803"/>
      <c r="AG35" s="801"/>
      <c r="AH35" s="199"/>
      <c r="AI35" s="199"/>
      <c r="AJ35" s="199"/>
      <c r="AK35" s="199"/>
      <c r="AL35" s="199"/>
      <c r="AM35" s="199"/>
      <c r="AN35" s="199"/>
      <c r="AO35" s="169" t="s">
        <v>224</v>
      </c>
    </row>
    <row r="36" spans="1:41" ht="32.25" customHeight="1" x14ac:dyDescent="0.25">
      <c r="A36" s="200" t="s">
        <v>225</v>
      </c>
      <c r="B36" s="797" t="s">
        <v>539</v>
      </c>
      <c r="C36" s="803"/>
      <c r="D36" s="803"/>
      <c r="E36" s="803"/>
      <c r="F36" s="801"/>
      <c r="G36" s="200" t="s">
        <v>225</v>
      </c>
      <c r="H36" s="797" t="s">
        <v>540</v>
      </c>
      <c r="I36" s="803"/>
      <c r="J36" s="803"/>
      <c r="K36" s="803"/>
      <c r="L36" s="801"/>
      <c r="M36" s="201" t="s">
        <v>225</v>
      </c>
      <c r="N36" s="204"/>
      <c r="O36" s="797" t="s">
        <v>541</v>
      </c>
      <c r="P36" s="803"/>
      <c r="Q36" s="803"/>
      <c r="R36" s="803"/>
      <c r="S36" s="803"/>
      <c r="T36" s="803"/>
      <c r="U36" s="803"/>
      <c r="V36" s="801"/>
      <c r="W36" s="200" t="s">
        <v>225</v>
      </c>
      <c r="X36" s="806" t="s">
        <v>222</v>
      </c>
      <c r="Y36" s="803"/>
      <c r="Z36" s="803"/>
      <c r="AA36" s="801"/>
      <c r="AB36" s="200" t="s">
        <v>225</v>
      </c>
      <c r="AC36" s="880" t="s">
        <v>542</v>
      </c>
      <c r="AD36" s="803"/>
      <c r="AE36" s="803"/>
      <c r="AF36" s="803"/>
      <c r="AG36" s="801"/>
      <c r="AH36" s="199"/>
      <c r="AI36" s="199"/>
      <c r="AJ36" s="199"/>
      <c r="AK36" s="199"/>
      <c r="AL36" s="199"/>
      <c r="AM36" s="199"/>
      <c r="AN36" s="199"/>
      <c r="AO36" s="169" t="s">
        <v>230</v>
      </c>
    </row>
    <row r="37" spans="1:41" ht="12.75" customHeight="1" x14ac:dyDescent="0.2">
      <c r="A37" s="169"/>
      <c r="B37" s="169"/>
      <c r="C37" s="169"/>
      <c r="D37" s="186"/>
      <c r="E37" s="169"/>
      <c r="F37" s="169"/>
      <c r="G37" s="169"/>
      <c r="H37" s="169"/>
      <c r="I37" s="169"/>
      <c r="J37" s="169"/>
      <c r="K37" s="169"/>
      <c r="L37" s="169"/>
      <c r="M37" s="169"/>
      <c r="N37" s="169"/>
      <c r="O37" s="169"/>
      <c r="P37" s="169"/>
      <c r="Q37" s="169"/>
      <c r="R37" s="169"/>
      <c r="S37" s="212"/>
      <c r="T37" s="212"/>
      <c r="U37" s="169"/>
      <c r="V37" s="169"/>
      <c r="W37" s="169"/>
      <c r="X37" s="169"/>
      <c r="Y37" s="169"/>
      <c r="Z37" s="169"/>
      <c r="AA37" s="169"/>
      <c r="AB37" s="169"/>
      <c r="AC37" s="169"/>
      <c r="AD37" s="169"/>
      <c r="AE37" s="169"/>
      <c r="AF37" s="169"/>
      <c r="AG37" s="169"/>
      <c r="AH37" s="169"/>
      <c r="AI37" s="169"/>
      <c r="AJ37" s="169"/>
      <c r="AK37" s="169"/>
      <c r="AL37" s="169"/>
      <c r="AM37" s="169"/>
      <c r="AN37" s="169"/>
      <c r="AO37" s="169" t="s">
        <v>231</v>
      </c>
    </row>
    <row r="38" spans="1:41" ht="12.75" customHeight="1" x14ac:dyDescent="0.2">
      <c r="A38" s="169"/>
      <c r="B38" s="169"/>
      <c r="C38" s="169"/>
      <c r="D38" s="186"/>
      <c r="E38" s="169"/>
      <c r="F38" s="169"/>
      <c r="G38" s="169"/>
      <c r="H38" s="169"/>
      <c r="I38" s="169"/>
      <c r="J38" s="169"/>
      <c r="K38" s="169"/>
      <c r="L38" s="169"/>
      <c r="M38" s="169"/>
      <c r="N38" s="169"/>
      <c r="O38" s="169"/>
      <c r="P38" s="169"/>
      <c r="Q38" s="169"/>
      <c r="R38" s="169"/>
      <c r="S38" s="212"/>
      <c r="T38" s="212"/>
      <c r="U38" s="169"/>
      <c r="V38" s="169"/>
      <c r="W38" s="169"/>
      <c r="X38" s="169"/>
      <c r="Y38" s="169"/>
      <c r="Z38" s="169"/>
      <c r="AA38" s="169"/>
      <c r="AB38" s="169"/>
      <c r="AC38" s="169"/>
      <c r="AD38" s="169"/>
      <c r="AE38" s="169"/>
      <c r="AF38" s="169"/>
      <c r="AG38" s="169"/>
      <c r="AH38" s="169"/>
      <c r="AI38" s="169"/>
      <c r="AJ38" s="169"/>
      <c r="AK38" s="169"/>
      <c r="AL38" s="169"/>
      <c r="AM38" s="169"/>
      <c r="AN38" s="169"/>
      <c r="AO38" s="169" t="s">
        <v>232</v>
      </c>
    </row>
    <row r="39" spans="1:41" ht="12.75" customHeight="1" x14ac:dyDescent="0.2">
      <c r="A39" s="169"/>
      <c r="B39" s="169"/>
      <c r="C39" s="169"/>
      <c r="D39" s="186"/>
      <c r="E39" s="169"/>
      <c r="F39" s="169"/>
      <c r="G39" s="169"/>
      <c r="H39" s="169"/>
      <c r="I39" s="169"/>
      <c r="J39" s="169"/>
      <c r="K39" s="169"/>
      <c r="L39" s="169"/>
      <c r="M39" s="169"/>
      <c r="N39" s="169"/>
      <c r="O39" s="169"/>
      <c r="P39" s="169"/>
      <c r="Q39" s="169"/>
      <c r="R39" s="169"/>
      <c r="S39" s="212"/>
      <c r="T39" s="212"/>
      <c r="U39" s="169"/>
      <c r="V39" s="169"/>
      <c r="W39" s="169"/>
      <c r="X39" s="169"/>
      <c r="Y39" s="169"/>
      <c r="Z39" s="169"/>
      <c r="AA39" s="169"/>
      <c r="AB39" s="169"/>
      <c r="AC39" s="169"/>
      <c r="AD39" s="169"/>
      <c r="AE39" s="169"/>
      <c r="AF39" s="169"/>
      <c r="AG39" s="169"/>
      <c r="AH39" s="169"/>
      <c r="AI39" s="169"/>
      <c r="AJ39" s="169"/>
      <c r="AK39" s="169"/>
      <c r="AL39" s="169"/>
      <c r="AM39" s="169"/>
      <c r="AN39" s="169"/>
      <c r="AO39" s="169" t="s">
        <v>233</v>
      </c>
    </row>
    <row r="40" spans="1:41" ht="12.75" customHeight="1" x14ac:dyDescent="0.2">
      <c r="A40" s="169"/>
      <c r="B40" s="169"/>
      <c r="C40" s="169"/>
      <c r="D40" s="186"/>
      <c r="E40" s="169"/>
      <c r="F40" s="169"/>
      <c r="G40" s="169"/>
      <c r="H40" s="169"/>
      <c r="I40" s="169"/>
      <c r="J40" s="169"/>
      <c r="K40" s="169"/>
      <c r="L40" s="169"/>
      <c r="M40" s="169"/>
      <c r="N40" s="169"/>
      <c r="O40" s="169"/>
      <c r="P40" s="169"/>
      <c r="Q40" s="169"/>
      <c r="R40" s="169"/>
      <c r="S40" s="212"/>
      <c r="T40" s="212"/>
      <c r="U40" s="169"/>
      <c r="V40" s="169"/>
      <c r="W40" s="169"/>
      <c r="X40" s="169"/>
      <c r="Y40" s="169"/>
      <c r="Z40" s="169"/>
      <c r="AA40" s="169"/>
      <c r="AB40" s="169"/>
      <c r="AC40" s="169"/>
      <c r="AD40" s="169"/>
      <c r="AE40" s="169"/>
      <c r="AF40" s="169"/>
      <c r="AG40" s="169"/>
      <c r="AH40" s="169"/>
      <c r="AI40" s="169"/>
      <c r="AJ40" s="169"/>
      <c r="AK40" s="169"/>
      <c r="AL40" s="169"/>
      <c r="AM40" s="169"/>
      <c r="AN40" s="169"/>
      <c r="AO40" s="169" t="s">
        <v>234</v>
      </c>
    </row>
    <row r="41" spans="1:41" ht="12.75" customHeight="1" x14ac:dyDescent="0.2">
      <c r="A41" s="169"/>
      <c r="B41" s="169"/>
      <c r="C41" s="169"/>
      <c r="D41" s="186"/>
      <c r="E41" s="169"/>
      <c r="F41" s="169"/>
      <c r="G41" s="169"/>
      <c r="H41" s="169"/>
      <c r="I41" s="169"/>
      <c r="J41" s="169"/>
      <c r="K41" s="169"/>
      <c r="L41" s="169"/>
      <c r="M41" s="169"/>
      <c r="N41" s="169"/>
      <c r="O41" s="169"/>
      <c r="P41" s="169"/>
      <c r="Q41" s="169"/>
      <c r="R41" s="169"/>
      <c r="S41" s="212"/>
      <c r="T41" s="212"/>
      <c r="U41" s="169"/>
      <c r="V41" s="169"/>
      <c r="W41" s="169"/>
      <c r="X41" s="169"/>
      <c r="Y41" s="169"/>
      <c r="Z41" s="169"/>
      <c r="AA41" s="169"/>
      <c r="AB41" s="169"/>
      <c r="AC41" s="169"/>
      <c r="AD41" s="169"/>
      <c r="AE41" s="169"/>
      <c r="AF41" s="169"/>
      <c r="AG41" s="169"/>
      <c r="AH41" s="169"/>
      <c r="AI41" s="169"/>
      <c r="AJ41" s="169"/>
      <c r="AK41" s="169"/>
      <c r="AL41" s="169"/>
      <c r="AM41" s="169"/>
      <c r="AN41" s="169"/>
      <c r="AO41" s="169" t="s">
        <v>235</v>
      </c>
    </row>
    <row r="42" spans="1:41" ht="12.75" customHeight="1" x14ac:dyDescent="0.2">
      <c r="A42" s="169"/>
      <c r="B42" s="169"/>
      <c r="C42" s="169"/>
      <c r="D42" s="186"/>
      <c r="E42" s="169"/>
      <c r="F42" s="169"/>
      <c r="G42" s="169"/>
      <c r="H42" s="169"/>
      <c r="I42" s="169"/>
      <c r="J42" s="169"/>
      <c r="K42" s="169"/>
      <c r="L42" s="169"/>
      <c r="M42" s="169"/>
      <c r="N42" s="169"/>
      <c r="O42" s="169"/>
      <c r="P42" s="169"/>
      <c r="Q42" s="169"/>
      <c r="R42" s="169"/>
      <c r="S42" s="212"/>
      <c r="T42" s="212"/>
      <c r="U42" s="169"/>
      <c r="V42" s="169"/>
      <c r="W42" s="169"/>
      <c r="X42" s="169"/>
      <c r="Y42" s="169"/>
      <c r="Z42" s="169"/>
      <c r="AA42" s="169"/>
      <c r="AB42" s="169"/>
      <c r="AC42" s="169"/>
      <c r="AD42" s="169"/>
      <c r="AE42" s="169"/>
      <c r="AF42" s="169"/>
      <c r="AG42" s="169"/>
      <c r="AH42" s="169"/>
      <c r="AI42" s="169"/>
      <c r="AJ42" s="169"/>
      <c r="AK42" s="169"/>
      <c r="AL42" s="169"/>
      <c r="AM42" s="169"/>
      <c r="AN42" s="169"/>
      <c r="AO42" s="169" t="s">
        <v>236</v>
      </c>
    </row>
    <row r="43" spans="1:41" ht="12.75" customHeight="1" x14ac:dyDescent="0.2">
      <c r="A43" s="169"/>
      <c r="B43" s="169"/>
      <c r="C43" s="169"/>
      <c r="D43" s="186"/>
      <c r="E43" s="169"/>
      <c r="F43" s="169"/>
      <c r="G43" s="169"/>
      <c r="H43" s="169"/>
      <c r="I43" s="169"/>
      <c r="J43" s="169"/>
      <c r="K43" s="169"/>
      <c r="L43" s="169"/>
      <c r="M43" s="169"/>
      <c r="N43" s="169"/>
      <c r="O43" s="169"/>
      <c r="P43" s="169"/>
      <c r="Q43" s="169"/>
      <c r="R43" s="169"/>
      <c r="S43" s="212"/>
      <c r="T43" s="212"/>
      <c r="U43" s="169"/>
      <c r="V43" s="169"/>
      <c r="W43" s="169"/>
      <c r="X43" s="169"/>
      <c r="Y43" s="169"/>
      <c r="Z43" s="169"/>
      <c r="AA43" s="169"/>
      <c r="AB43" s="169"/>
      <c r="AC43" s="169"/>
      <c r="AD43" s="169"/>
      <c r="AE43" s="169"/>
      <c r="AF43" s="169"/>
      <c r="AG43" s="169"/>
      <c r="AH43" s="169"/>
      <c r="AI43" s="169"/>
      <c r="AJ43" s="169"/>
      <c r="AK43" s="169"/>
      <c r="AL43" s="169"/>
      <c r="AM43" s="169"/>
      <c r="AN43" s="169"/>
      <c r="AO43" s="169"/>
    </row>
    <row r="44" spans="1:41" ht="12.75" customHeight="1" x14ac:dyDescent="0.2">
      <c r="A44" s="169"/>
      <c r="B44" s="169"/>
      <c r="C44" s="169"/>
      <c r="D44" s="186"/>
      <c r="E44" s="169"/>
      <c r="F44" s="169"/>
      <c r="G44" s="169"/>
      <c r="H44" s="169"/>
      <c r="I44" s="169"/>
      <c r="J44" s="169"/>
      <c r="K44" s="169"/>
      <c r="L44" s="169"/>
      <c r="M44" s="169"/>
      <c r="N44" s="169"/>
      <c r="O44" s="169"/>
      <c r="P44" s="169"/>
      <c r="Q44" s="169"/>
      <c r="R44" s="169"/>
      <c r="S44" s="212"/>
      <c r="T44" s="212"/>
      <c r="U44" s="169"/>
      <c r="V44" s="169"/>
      <c r="W44" s="169"/>
      <c r="X44" s="169"/>
      <c r="Y44" s="169"/>
      <c r="Z44" s="169"/>
      <c r="AA44" s="169"/>
      <c r="AB44" s="169"/>
      <c r="AC44" s="169"/>
      <c r="AD44" s="169"/>
      <c r="AE44" s="169"/>
      <c r="AF44" s="169"/>
      <c r="AG44" s="169"/>
      <c r="AH44" s="169"/>
      <c r="AI44" s="169"/>
      <c r="AJ44" s="169"/>
      <c r="AK44" s="169"/>
      <c r="AL44" s="169"/>
      <c r="AM44" s="169"/>
      <c r="AN44" s="169"/>
      <c r="AO44" s="169"/>
    </row>
    <row r="45" spans="1:41" ht="12.75" customHeight="1" x14ac:dyDescent="0.2">
      <c r="A45" s="169"/>
      <c r="B45" s="169"/>
      <c r="C45" s="169"/>
      <c r="D45" s="186"/>
      <c r="E45" s="169"/>
      <c r="F45" s="169"/>
      <c r="G45" s="169"/>
      <c r="H45" s="169"/>
      <c r="I45" s="169"/>
      <c r="J45" s="169"/>
      <c r="K45" s="169"/>
      <c r="L45" s="169"/>
      <c r="M45" s="169"/>
      <c r="N45" s="169"/>
      <c r="O45" s="169"/>
      <c r="P45" s="169"/>
      <c r="Q45" s="169"/>
      <c r="R45" s="169"/>
      <c r="S45" s="212"/>
      <c r="T45" s="212"/>
      <c r="U45" s="169"/>
      <c r="V45" s="169"/>
      <c r="W45" s="169"/>
      <c r="X45" s="169"/>
      <c r="Y45" s="169"/>
      <c r="Z45" s="169"/>
      <c r="AA45" s="169"/>
      <c r="AB45" s="169"/>
      <c r="AC45" s="169"/>
      <c r="AD45" s="169"/>
      <c r="AE45" s="169"/>
      <c r="AF45" s="169"/>
      <c r="AG45" s="169"/>
      <c r="AH45" s="169"/>
      <c r="AI45" s="169"/>
      <c r="AJ45" s="169"/>
      <c r="AK45" s="169"/>
      <c r="AL45" s="169"/>
      <c r="AM45" s="169"/>
      <c r="AN45" s="169"/>
      <c r="AO45" s="169"/>
    </row>
    <row r="46" spans="1:41" ht="12.75" customHeight="1" x14ac:dyDescent="0.2">
      <c r="A46" s="169"/>
      <c r="B46" s="169"/>
      <c r="C46" s="169"/>
      <c r="D46" s="186"/>
      <c r="E46" s="169"/>
      <c r="F46" s="169"/>
      <c r="G46" s="169"/>
      <c r="H46" s="169"/>
      <c r="I46" s="169"/>
      <c r="J46" s="169"/>
      <c r="K46" s="169"/>
      <c r="L46" s="169"/>
      <c r="M46" s="169"/>
      <c r="N46" s="169"/>
      <c r="O46" s="169"/>
      <c r="P46" s="169"/>
      <c r="Q46" s="169"/>
      <c r="R46" s="169"/>
      <c r="S46" s="212"/>
      <c r="T46" s="212"/>
      <c r="U46" s="169"/>
      <c r="V46" s="169"/>
      <c r="W46" s="169"/>
      <c r="X46" s="169"/>
      <c r="Y46" s="169"/>
      <c r="Z46" s="169"/>
      <c r="AA46" s="169"/>
      <c r="AB46" s="169"/>
      <c r="AC46" s="169"/>
      <c r="AD46" s="169"/>
      <c r="AE46" s="169"/>
      <c r="AF46" s="169"/>
      <c r="AG46" s="169"/>
      <c r="AH46" s="169"/>
      <c r="AI46" s="169"/>
      <c r="AJ46" s="169"/>
      <c r="AK46" s="169"/>
      <c r="AL46" s="169"/>
      <c r="AM46" s="169"/>
      <c r="AN46" s="169"/>
      <c r="AO46" s="169"/>
    </row>
    <row r="47" spans="1:41" ht="12.75" customHeight="1" x14ac:dyDescent="0.2">
      <c r="A47" s="169"/>
      <c r="B47" s="169"/>
      <c r="C47" s="169"/>
      <c r="D47" s="186"/>
      <c r="E47" s="169"/>
      <c r="F47" s="169"/>
      <c r="G47" s="169"/>
      <c r="H47" s="169"/>
      <c r="I47" s="169"/>
      <c r="J47" s="169"/>
      <c r="K47" s="169"/>
      <c r="L47" s="169"/>
      <c r="M47" s="169"/>
      <c r="N47" s="169"/>
      <c r="O47" s="169"/>
      <c r="P47" s="169"/>
      <c r="Q47" s="169"/>
      <c r="R47" s="169"/>
      <c r="S47" s="212"/>
      <c r="T47" s="212"/>
      <c r="U47" s="169"/>
      <c r="V47" s="169"/>
      <c r="W47" s="169"/>
      <c r="X47" s="169"/>
      <c r="Y47" s="169"/>
      <c r="Z47" s="169"/>
      <c r="AA47" s="169"/>
      <c r="AB47" s="169"/>
      <c r="AC47" s="169"/>
      <c r="AD47" s="169"/>
      <c r="AE47" s="169"/>
      <c r="AF47" s="169"/>
      <c r="AG47" s="169"/>
      <c r="AH47" s="169"/>
      <c r="AI47" s="169"/>
      <c r="AJ47" s="169"/>
      <c r="AK47" s="169"/>
      <c r="AL47" s="169"/>
      <c r="AM47" s="169"/>
      <c r="AN47" s="169"/>
      <c r="AO47" s="169"/>
    </row>
    <row r="48" spans="1:41" ht="12.75" customHeight="1" x14ac:dyDescent="0.2">
      <c r="A48" s="169"/>
      <c r="B48" s="169"/>
      <c r="C48" s="169"/>
      <c r="D48" s="186"/>
      <c r="E48" s="169"/>
      <c r="F48" s="169"/>
      <c r="G48" s="169"/>
      <c r="H48" s="169"/>
      <c r="I48" s="169"/>
      <c r="J48" s="169"/>
      <c r="K48" s="169"/>
      <c r="L48" s="169"/>
      <c r="M48" s="169"/>
      <c r="N48" s="169"/>
      <c r="O48" s="169"/>
      <c r="P48" s="169"/>
      <c r="Q48" s="169"/>
      <c r="R48" s="169"/>
      <c r="S48" s="212"/>
      <c r="T48" s="212"/>
      <c r="U48" s="169"/>
      <c r="V48" s="169"/>
      <c r="W48" s="169"/>
      <c r="X48" s="169"/>
      <c r="Y48" s="169"/>
      <c r="Z48" s="169"/>
      <c r="AA48" s="169"/>
      <c r="AB48" s="169"/>
      <c r="AC48" s="169"/>
      <c r="AD48" s="169"/>
      <c r="AE48" s="169"/>
      <c r="AF48" s="169"/>
      <c r="AG48" s="169"/>
      <c r="AH48" s="169"/>
      <c r="AI48" s="169"/>
      <c r="AJ48" s="169"/>
      <c r="AK48" s="169"/>
      <c r="AL48" s="169"/>
      <c r="AM48" s="169"/>
      <c r="AN48" s="169"/>
      <c r="AO48" s="169"/>
    </row>
    <row r="49" spans="1:41" ht="12.75" customHeight="1" x14ac:dyDescent="0.2">
      <c r="A49" s="169"/>
      <c r="B49" s="169"/>
      <c r="C49" s="169"/>
      <c r="D49" s="186"/>
      <c r="E49" s="169"/>
      <c r="F49" s="169"/>
      <c r="G49" s="169"/>
      <c r="H49" s="169"/>
      <c r="I49" s="169"/>
      <c r="J49" s="169"/>
      <c r="K49" s="169"/>
      <c r="L49" s="169"/>
      <c r="M49" s="169"/>
      <c r="N49" s="169"/>
      <c r="O49" s="169"/>
      <c r="P49" s="169"/>
      <c r="Q49" s="169"/>
      <c r="R49" s="169"/>
      <c r="S49" s="212"/>
      <c r="T49" s="212"/>
      <c r="U49" s="169"/>
      <c r="V49" s="169"/>
      <c r="W49" s="169"/>
      <c r="X49" s="169"/>
      <c r="Y49" s="169"/>
      <c r="Z49" s="169"/>
      <c r="AA49" s="169"/>
      <c r="AB49" s="169"/>
      <c r="AC49" s="169"/>
      <c r="AD49" s="169"/>
      <c r="AE49" s="169"/>
      <c r="AF49" s="169"/>
      <c r="AG49" s="169"/>
      <c r="AH49" s="169"/>
      <c r="AI49" s="169"/>
      <c r="AJ49" s="169"/>
      <c r="AK49" s="169"/>
      <c r="AL49" s="169"/>
      <c r="AM49" s="169"/>
      <c r="AN49" s="169"/>
      <c r="AO49" s="169"/>
    </row>
    <row r="50" spans="1:41" ht="12.75" customHeight="1" x14ac:dyDescent="0.2">
      <c r="A50" s="169"/>
      <c r="B50" s="169"/>
      <c r="C50" s="169"/>
      <c r="D50" s="186"/>
      <c r="E50" s="169"/>
      <c r="F50" s="169"/>
      <c r="G50" s="169"/>
      <c r="H50" s="169"/>
      <c r="I50" s="169"/>
      <c r="J50" s="169"/>
      <c r="K50" s="169"/>
      <c r="L50" s="169"/>
      <c r="M50" s="169"/>
      <c r="N50" s="169"/>
      <c r="O50" s="169"/>
      <c r="P50" s="169"/>
      <c r="Q50" s="169"/>
      <c r="R50" s="169"/>
      <c r="S50" s="212"/>
      <c r="T50" s="212"/>
      <c r="U50" s="169"/>
      <c r="V50" s="169"/>
      <c r="W50" s="169"/>
      <c r="X50" s="169"/>
      <c r="Y50" s="169"/>
      <c r="Z50" s="169"/>
      <c r="AA50" s="169"/>
      <c r="AB50" s="169"/>
      <c r="AC50" s="169"/>
      <c r="AD50" s="169"/>
      <c r="AE50" s="169"/>
      <c r="AF50" s="169"/>
      <c r="AG50" s="169"/>
      <c r="AH50" s="169"/>
      <c r="AI50" s="169"/>
      <c r="AJ50" s="169"/>
      <c r="AK50" s="169"/>
      <c r="AL50" s="169"/>
      <c r="AM50" s="169"/>
      <c r="AN50" s="169"/>
      <c r="AO50" s="169"/>
    </row>
    <row r="51" spans="1:41" ht="12.75" customHeight="1" x14ac:dyDescent="0.2">
      <c r="A51" s="169"/>
      <c r="B51" s="169"/>
      <c r="C51" s="169"/>
      <c r="D51" s="186"/>
      <c r="E51" s="169"/>
      <c r="F51" s="169"/>
      <c r="G51" s="169"/>
      <c r="H51" s="169"/>
      <c r="I51" s="169"/>
      <c r="J51" s="169"/>
      <c r="K51" s="169"/>
      <c r="L51" s="169"/>
      <c r="M51" s="169"/>
      <c r="N51" s="169"/>
      <c r="O51" s="169"/>
      <c r="P51" s="169"/>
      <c r="Q51" s="169"/>
      <c r="R51" s="169"/>
      <c r="S51" s="212"/>
      <c r="T51" s="212"/>
      <c r="U51" s="169"/>
      <c r="V51" s="169"/>
      <c r="W51" s="169"/>
      <c r="X51" s="169"/>
      <c r="Y51" s="169"/>
      <c r="Z51" s="169"/>
      <c r="AA51" s="169"/>
      <c r="AB51" s="169"/>
      <c r="AC51" s="169"/>
      <c r="AD51" s="169"/>
      <c r="AE51" s="169"/>
      <c r="AF51" s="169"/>
      <c r="AG51" s="169"/>
      <c r="AH51" s="169"/>
      <c r="AI51" s="169"/>
      <c r="AJ51" s="169"/>
      <c r="AK51" s="169"/>
      <c r="AL51" s="169"/>
      <c r="AM51" s="169"/>
      <c r="AN51" s="169"/>
      <c r="AO51" s="169"/>
    </row>
    <row r="52" spans="1:41" ht="12.75" customHeight="1" x14ac:dyDescent="0.2">
      <c r="A52" s="169"/>
      <c r="B52" s="169"/>
      <c r="C52" s="169"/>
      <c r="D52" s="186"/>
      <c r="E52" s="169"/>
      <c r="F52" s="169"/>
      <c r="G52" s="169"/>
      <c r="H52" s="169"/>
      <c r="I52" s="169"/>
      <c r="J52" s="169"/>
      <c r="K52" s="169"/>
      <c r="L52" s="169"/>
      <c r="M52" s="169"/>
      <c r="N52" s="169"/>
      <c r="O52" s="169"/>
      <c r="P52" s="169"/>
      <c r="Q52" s="169"/>
      <c r="R52" s="169"/>
      <c r="S52" s="212"/>
      <c r="T52" s="212"/>
      <c r="U52" s="169"/>
      <c r="V52" s="169"/>
      <c r="W52" s="169"/>
      <c r="X52" s="169"/>
      <c r="Y52" s="169"/>
      <c r="Z52" s="169"/>
      <c r="AA52" s="169"/>
      <c r="AB52" s="169"/>
      <c r="AC52" s="169"/>
      <c r="AD52" s="169"/>
      <c r="AE52" s="169"/>
      <c r="AF52" s="169"/>
      <c r="AG52" s="169"/>
      <c r="AH52" s="169"/>
      <c r="AI52" s="169"/>
      <c r="AJ52" s="169"/>
      <c r="AK52" s="169"/>
      <c r="AL52" s="169"/>
      <c r="AM52" s="169"/>
      <c r="AN52" s="169"/>
      <c r="AO52" s="169"/>
    </row>
    <row r="53" spans="1:41" ht="12.75" customHeight="1" x14ac:dyDescent="0.2">
      <c r="A53" s="169"/>
      <c r="B53" s="169"/>
      <c r="C53" s="169"/>
      <c r="D53" s="186"/>
      <c r="E53" s="169"/>
      <c r="F53" s="169"/>
      <c r="G53" s="169"/>
      <c r="H53" s="169"/>
      <c r="I53" s="169"/>
      <c r="J53" s="169"/>
      <c r="K53" s="169"/>
      <c r="L53" s="169"/>
      <c r="M53" s="169"/>
      <c r="N53" s="169"/>
      <c r="O53" s="169"/>
      <c r="P53" s="169"/>
      <c r="Q53" s="169"/>
      <c r="R53" s="169"/>
      <c r="S53" s="212"/>
      <c r="T53" s="212"/>
      <c r="U53" s="169"/>
      <c r="V53" s="169"/>
      <c r="W53" s="169"/>
      <c r="X53" s="169"/>
      <c r="Y53" s="169"/>
      <c r="Z53" s="169"/>
      <c r="AA53" s="169"/>
      <c r="AB53" s="169"/>
      <c r="AC53" s="169"/>
      <c r="AD53" s="169"/>
      <c r="AE53" s="169"/>
      <c r="AF53" s="169"/>
      <c r="AG53" s="169"/>
      <c r="AH53" s="169"/>
      <c r="AI53" s="169"/>
      <c r="AJ53" s="169"/>
      <c r="AK53" s="169"/>
      <c r="AL53" s="169"/>
      <c r="AM53" s="169"/>
      <c r="AN53" s="169"/>
      <c r="AO53" s="169"/>
    </row>
    <row r="54" spans="1:41" ht="12.75" customHeight="1" x14ac:dyDescent="0.2">
      <c r="A54" s="169"/>
      <c r="B54" s="169"/>
      <c r="C54" s="169"/>
      <c r="D54" s="186"/>
      <c r="E54" s="169"/>
      <c r="F54" s="169"/>
      <c r="G54" s="169"/>
      <c r="H54" s="169"/>
      <c r="I54" s="169"/>
      <c r="J54" s="169"/>
      <c r="K54" s="169"/>
      <c r="L54" s="169"/>
      <c r="M54" s="169"/>
      <c r="N54" s="169"/>
      <c r="O54" s="169"/>
      <c r="P54" s="169"/>
      <c r="Q54" s="169"/>
      <c r="R54" s="169"/>
      <c r="S54" s="212"/>
      <c r="T54" s="212"/>
      <c r="U54" s="169"/>
      <c r="V54" s="169"/>
      <c r="W54" s="169"/>
      <c r="X54" s="169"/>
      <c r="Y54" s="169"/>
      <c r="Z54" s="169"/>
      <c r="AA54" s="169"/>
      <c r="AB54" s="169"/>
      <c r="AC54" s="169"/>
      <c r="AD54" s="169"/>
      <c r="AE54" s="169"/>
      <c r="AF54" s="169"/>
      <c r="AG54" s="169"/>
      <c r="AH54" s="169"/>
      <c r="AI54" s="169"/>
      <c r="AJ54" s="169"/>
      <c r="AK54" s="169"/>
      <c r="AL54" s="169"/>
      <c r="AM54" s="169"/>
      <c r="AN54" s="169"/>
      <c r="AO54" s="169"/>
    </row>
    <row r="55" spans="1:41" ht="12.75" customHeight="1" x14ac:dyDescent="0.2">
      <c r="A55" s="169"/>
      <c r="B55" s="169"/>
      <c r="C55" s="169"/>
      <c r="D55" s="186"/>
      <c r="E55" s="169"/>
      <c r="F55" s="169"/>
      <c r="G55" s="169"/>
      <c r="H55" s="169"/>
      <c r="I55" s="169"/>
      <c r="J55" s="169"/>
      <c r="K55" s="169"/>
      <c r="L55" s="169"/>
      <c r="M55" s="169"/>
      <c r="N55" s="169"/>
      <c r="O55" s="169"/>
      <c r="P55" s="169"/>
      <c r="Q55" s="169"/>
      <c r="R55" s="169"/>
      <c r="S55" s="212"/>
      <c r="T55" s="212"/>
      <c r="U55" s="169"/>
      <c r="V55" s="169"/>
      <c r="W55" s="169"/>
      <c r="X55" s="169"/>
      <c r="Y55" s="169"/>
      <c r="Z55" s="169"/>
      <c r="AA55" s="169"/>
      <c r="AB55" s="169"/>
      <c r="AC55" s="169"/>
      <c r="AD55" s="169"/>
      <c r="AE55" s="169"/>
      <c r="AF55" s="169"/>
      <c r="AG55" s="169"/>
      <c r="AH55" s="169"/>
      <c r="AI55" s="169"/>
      <c r="AJ55" s="169"/>
      <c r="AK55" s="169"/>
      <c r="AL55" s="169"/>
      <c r="AM55" s="169"/>
      <c r="AN55" s="169"/>
      <c r="AO55" s="169"/>
    </row>
    <row r="56" spans="1:41" ht="12.75" customHeight="1" x14ac:dyDescent="0.2">
      <c r="A56" s="169"/>
      <c r="B56" s="169"/>
      <c r="C56" s="169"/>
      <c r="D56" s="186"/>
      <c r="E56" s="169"/>
      <c r="F56" s="169"/>
      <c r="G56" s="169"/>
      <c r="H56" s="169"/>
      <c r="I56" s="169"/>
      <c r="J56" s="169"/>
      <c r="K56" s="169"/>
      <c r="L56" s="169"/>
      <c r="M56" s="169"/>
      <c r="N56" s="169"/>
      <c r="O56" s="169"/>
      <c r="P56" s="169"/>
      <c r="Q56" s="169"/>
      <c r="R56" s="169"/>
      <c r="S56" s="212"/>
      <c r="T56" s="212"/>
      <c r="U56" s="169"/>
      <c r="V56" s="169"/>
      <c r="W56" s="169"/>
      <c r="X56" s="169"/>
      <c r="Y56" s="169"/>
      <c r="Z56" s="169"/>
      <c r="AA56" s="169"/>
      <c r="AB56" s="169"/>
      <c r="AC56" s="169"/>
      <c r="AD56" s="169"/>
      <c r="AE56" s="169"/>
      <c r="AF56" s="169"/>
      <c r="AG56" s="169"/>
      <c r="AH56" s="169"/>
      <c r="AI56" s="169"/>
      <c r="AJ56" s="169"/>
      <c r="AK56" s="169"/>
      <c r="AL56" s="169"/>
      <c r="AM56" s="169"/>
      <c r="AN56" s="169"/>
      <c r="AO56" s="169"/>
    </row>
    <row r="57" spans="1:41" ht="12.75" customHeight="1" x14ac:dyDescent="0.2">
      <c r="A57" s="169"/>
      <c r="B57" s="169"/>
      <c r="C57" s="169"/>
      <c r="D57" s="186"/>
      <c r="E57" s="169"/>
      <c r="F57" s="169"/>
      <c r="G57" s="169"/>
      <c r="H57" s="169"/>
      <c r="I57" s="169"/>
      <c r="J57" s="169"/>
      <c r="K57" s="169"/>
      <c r="L57" s="169"/>
      <c r="M57" s="169"/>
      <c r="N57" s="169"/>
      <c r="O57" s="169"/>
      <c r="P57" s="169"/>
      <c r="Q57" s="169"/>
      <c r="R57" s="169"/>
      <c r="S57" s="212"/>
      <c r="T57" s="212"/>
      <c r="U57" s="169"/>
      <c r="V57" s="169"/>
      <c r="W57" s="169"/>
      <c r="X57" s="169"/>
      <c r="Y57" s="169"/>
      <c r="Z57" s="169"/>
      <c r="AA57" s="169"/>
      <c r="AB57" s="169"/>
      <c r="AC57" s="169"/>
      <c r="AD57" s="169"/>
      <c r="AE57" s="169"/>
      <c r="AF57" s="169"/>
      <c r="AG57" s="169"/>
      <c r="AH57" s="169"/>
      <c r="AI57" s="169"/>
      <c r="AJ57" s="169"/>
      <c r="AK57" s="169"/>
      <c r="AL57" s="169"/>
      <c r="AM57" s="169"/>
      <c r="AN57" s="169"/>
      <c r="AO57" s="169"/>
    </row>
    <row r="58" spans="1:41" ht="12.75" customHeight="1" x14ac:dyDescent="0.2">
      <c r="A58" s="169"/>
      <c r="B58" s="169"/>
      <c r="C58" s="169"/>
      <c r="D58" s="186"/>
      <c r="E58" s="169"/>
      <c r="F58" s="169"/>
      <c r="G58" s="169"/>
      <c r="H58" s="169"/>
      <c r="I58" s="169"/>
      <c r="J58" s="169"/>
      <c r="K58" s="169"/>
      <c r="L58" s="169"/>
      <c r="M58" s="169"/>
      <c r="N58" s="169"/>
      <c r="O58" s="169"/>
      <c r="P58" s="169"/>
      <c r="Q58" s="169"/>
      <c r="R58" s="169"/>
      <c r="S58" s="212"/>
      <c r="T58" s="212"/>
      <c r="U58" s="169"/>
      <c r="V58" s="169"/>
      <c r="W58" s="169"/>
      <c r="X58" s="169"/>
      <c r="Y58" s="169"/>
      <c r="Z58" s="169"/>
      <c r="AA58" s="169"/>
      <c r="AB58" s="169"/>
      <c r="AC58" s="169"/>
      <c r="AD58" s="169"/>
      <c r="AE58" s="169"/>
      <c r="AF58" s="169"/>
      <c r="AG58" s="169"/>
      <c r="AH58" s="169"/>
      <c r="AI58" s="169"/>
      <c r="AJ58" s="169"/>
      <c r="AK58" s="169"/>
      <c r="AL58" s="169"/>
      <c r="AM58" s="169"/>
      <c r="AN58" s="169"/>
      <c r="AO58" s="169"/>
    </row>
    <row r="59" spans="1:41" ht="12.75" customHeight="1" x14ac:dyDescent="0.2">
      <c r="A59" s="169"/>
      <c r="B59" s="169"/>
      <c r="C59" s="169"/>
      <c r="D59" s="186"/>
      <c r="E59" s="169"/>
      <c r="F59" s="169"/>
      <c r="G59" s="169"/>
      <c r="H59" s="169"/>
      <c r="I59" s="169"/>
      <c r="J59" s="169"/>
      <c r="K59" s="169"/>
      <c r="L59" s="169"/>
      <c r="M59" s="169"/>
      <c r="N59" s="169"/>
      <c r="O59" s="169"/>
      <c r="P59" s="169"/>
      <c r="Q59" s="169"/>
      <c r="R59" s="169"/>
      <c r="S59" s="212"/>
      <c r="T59" s="212"/>
      <c r="U59" s="169"/>
      <c r="V59" s="169"/>
      <c r="W59" s="169"/>
      <c r="X59" s="169"/>
      <c r="Y59" s="169"/>
      <c r="Z59" s="169"/>
      <c r="AA59" s="169"/>
      <c r="AB59" s="169"/>
      <c r="AC59" s="169"/>
      <c r="AD59" s="169"/>
      <c r="AE59" s="169"/>
      <c r="AF59" s="169"/>
      <c r="AG59" s="169"/>
      <c r="AH59" s="169"/>
      <c r="AI59" s="169"/>
      <c r="AJ59" s="169"/>
      <c r="AK59" s="169"/>
      <c r="AL59" s="169"/>
      <c r="AM59" s="169"/>
      <c r="AN59" s="169"/>
      <c r="AO59" s="169"/>
    </row>
    <row r="60" spans="1:41" ht="12.75" customHeight="1" x14ac:dyDescent="0.2">
      <c r="A60" s="169"/>
      <c r="B60" s="169"/>
      <c r="C60" s="169"/>
      <c r="D60" s="186"/>
      <c r="E60" s="169"/>
      <c r="F60" s="169"/>
      <c r="G60" s="169"/>
      <c r="H60" s="169"/>
      <c r="I60" s="169"/>
      <c r="J60" s="169"/>
      <c r="K60" s="169"/>
      <c r="L60" s="169"/>
      <c r="M60" s="169"/>
      <c r="N60" s="169"/>
      <c r="O60" s="169"/>
      <c r="P60" s="169"/>
      <c r="Q60" s="169"/>
      <c r="R60" s="169"/>
      <c r="S60" s="212"/>
      <c r="T60" s="212"/>
      <c r="U60" s="169"/>
      <c r="V60" s="169"/>
      <c r="W60" s="169"/>
      <c r="X60" s="169"/>
      <c r="Y60" s="169"/>
      <c r="Z60" s="169"/>
      <c r="AA60" s="169"/>
      <c r="AB60" s="169"/>
      <c r="AC60" s="169"/>
      <c r="AD60" s="169"/>
      <c r="AE60" s="169"/>
      <c r="AF60" s="169"/>
      <c r="AG60" s="169"/>
      <c r="AH60" s="169"/>
      <c r="AI60" s="169"/>
      <c r="AJ60" s="169"/>
      <c r="AK60" s="169"/>
      <c r="AL60" s="169"/>
      <c r="AM60" s="169"/>
      <c r="AN60" s="169"/>
      <c r="AO60" s="169"/>
    </row>
    <row r="61" spans="1:41" ht="12.75" customHeight="1" x14ac:dyDescent="0.2">
      <c r="A61" s="169"/>
      <c r="B61" s="169"/>
      <c r="C61" s="169"/>
      <c r="D61" s="186"/>
      <c r="E61" s="169"/>
      <c r="F61" s="169"/>
      <c r="G61" s="169"/>
      <c r="H61" s="169"/>
      <c r="I61" s="169"/>
      <c r="J61" s="169"/>
      <c r="K61" s="169"/>
      <c r="L61" s="169"/>
      <c r="M61" s="169"/>
      <c r="N61" s="169"/>
      <c r="O61" s="169"/>
      <c r="P61" s="169"/>
      <c r="Q61" s="169"/>
      <c r="R61" s="169"/>
      <c r="S61" s="212"/>
      <c r="T61" s="212"/>
      <c r="U61" s="169"/>
      <c r="V61" s="169"/>
      <c r="W61" s="169"/>
      <c r="X61" s="169"/>
      <c r="Y61" s="169"/>
      <c r="Z61" s="169"/>
      <c r="AA61" s="169"/>
      <c r="AB61" s="169"/>
      <c r="AC61" s="169"/>
      <c r="AD61" s="169"/>
      <c r="AE61" s="169"/>
      <c r="AF61" s="169"/>
      <c r="AG61" s="169"/>
      <c r="AH61" s="169"/>
      <c r="AI61" s="169"/>
      <c r="AJ61" s="169"/>
      <c r="AK61" s="169"/>
      <c r="AL61" s="169"/>
      <c r="AM61" s="169"/>
      <c r="AN61" s="169"/>
      <c r="AO61" s="169"/>
    </row>
    <row r="62" spans="1:41" ht="12.75" customHeight="1" x14ac:dyDescent="0.2">
      <c r="A62" s="169"/>
      <c r="B62" s="169"/>
      <c r="C62" s="169"/>
      <c r="D62" s="186"/>
      <c r="E62" s="169"/>
      <c r="F62" s="169"/>
      <c r="G62" s="169"/>
      <c r="H62" s="169"/>
      <c r="I62" s="169"/>
      <c r="J62" s="169"/>
      <c r="K62" s="169"/>
      <c r="L62" s="169"/>
      <c r="M62" s="169"/>
      <c r="N62" s="169"/>
      <c r="O62" s="169"/>
      <c r="P62" s="169"/>
      <c r="Q62" s="169"/>
      <c r="R62" s="169"/>
      <c r="S62" s="212"/>
      <c r="T62" s="212"/>
      <c r="U62" s="169"/>
      <c r="V62" s="169"/>
      <c r="W62" s="169"/>
      <c r="X62" s="169"/>
      <c r="Y62" s="169"/>
      <c r="Z62" s="169"/>
      <c r="AA62" s="169"/>
      <c r="AB62" s="169"/>
      <c r="AC62" s="169"/>
      <c r="AD62" s="169"/>
      <c r="AE62" s="169"/>
      <c r="AF62" s="169"/>
      <c r="AG62" s="169"/>
      <c r="AH62" s="169"/>
      <c r="AI62" s="169"/>
      <c r="AJ62" s="169"/>
      <c r="AK62" s="169"/>
      <c r="AL62" s="169"/>
      <c r="AM62" s="169"/>
      <c r="AN62" s="169"/>
      <c r="AO62" s="169"/>
    </row>
    <row r="63" spans="1:41" ht="12.75" customHeight="1" x14ac:dyDescent="0.2">
      <c r="A63" s="169"/>
      <c r="B63" s="169"/>
      <c r="C63" s="169"/>
      <c r="D63" s="186"/>
      <c r="E63" s="169"/>
      <c r="F63" s="169"/>
      <c r="G63" s="169"/>
      <c r="H63" s="169"/>
      <c r="I63" s="169"/>
      <c r="J63" s="169"/>
      <c r="K63" s="169"/>
      <c r="L63" s="169"/>
      <c r="M63" s="169"/>
      <c r="N63" s="169"/>
      <c r="O63" s="169"/>
      <c r="P63" s="169"/>
      <c r="Q63" s="169"/>
      <c r="R63" s="169"/>
      <c r="S63" s="212"/>
      <c r="T63" s="212"/>
      <c r="U63" s="169"/>
      <c r="V63" s="169"/>
      <c r="W63" s="169"/>
      <c r="X63" s="169"/>
      <c r="Y63" s="169"/>
      <c r="Z63" s="169"/>
      <c r="AA63" s="169"/>
      <c r="AB63" s="169"/>
      <c r="AC63" s="169"/>
      <c r="AD63" s="169"/>
      <c r="AE63" s="169"/>
      <c r="AF63" s="169"/>
      <c r="AG63" s="169"/>
      <c r="AH63" s="169"/>
      <c r="AI63" s="169"/>
      <c r="AJ63" s="169"/>
      <c r="AK63" s="169"/>
      <c r="AL63" s="169"/>
      <c r="AM63" s="169"/>
      <c r="AN63" s="169"/>
      <c r="AO63" s="169"/>
    </row>
    <row r="64" spans="1:41" ht="12.75" customHeight="1" x14ac:dyDescent="0.2">
      <c r="A64" s="169"/>
      <c r="B64" s="169"/>
      <c r="C64" s="169"/>
      <c r="D64" s="186"/>
      <c r="E64" s="169"/>
      <c r="F64" s="169"/>
      <c r="G64" s="169"/>
      <c r="H64" s="169"/>
      <c r="I64" s="169"/>
      <c r="J64" s="169"/>
      <c r="K64" s="169"/>
      <c r="L64" s="169"/>
      <c r="M64" s="169"/>
      <c r="N64" s="169"/>
      <c r="O64" s="169"/>
      <c r="P64" s="169"/>
      <c r="Q64" s="169"/>
      <c r="R64" s="169"/>
      <c r="S64" s="212"/>
      <c r="T64" s="212"/>
      <c r="U64" s="169"/>
      <c r="V64" s="169"/>
      <c r="W64" s="169"/>
      <c r="X64" s="169"/>
      <c r="Y64" s="169"/>
      <c r="Z64" s="169"/>
      <c r="AA64" s="169"/>
      <c r="AB64" s="169"/>
      <c r="AC64" s="169"/>
      <c r="AD64" s="169"/>
      <c r="AE64" s="169"/>
      <c r="AF64" s="169"/>
      <c r="AG64" s="169"/>
      <c r="AH64" s="169"/>
      <c r="AI64" s="169"/>
      <c r="AJ64" s="169"/>
      <c r="AK64" s="169"/>
      <c r="AL64" s="169"/>
      <c r="AM64" s="169"/>
      <c r="AN64" s="169"/>
      <c r="AO64" s="169"/>
    </row>
    <row r="65" spans="1:41" ht="12.75" customHeight="1" x14ac:dyDescent="0.2">
      <c r="A65" s="169"/>
      <c r="B65" s="169"/>
      <c r="C65" s="169"/>
      <c r="D65" s="186"/>
      <c r="E65" s="169"/>
      <c r="F65" s="169"/>
      <c r="G65" s="169"/>
      <c r="H65" s="169"/>
      <c r="I65" s="169"/>
      <c r="J65" s="169"/>
      <c r="K65" s="169"/>
      <c r="L65" s="169"/>
      <c r="M65" s="169"/>
      <c r="N65" s="169"/>
      <c r="O65" s="169"/>
      <c r="P65" s="169"/>
      <c r="Q65" s="169"/>
      <c r="R65" s="169"/>
      <c r="S65" s="212"/>
      <c r="T65" s="212"/>
      <c r="U65" s="169"/>
      <c r="V65" s="169"/>
      <c r="W65" s="169"/>
      <c r="X65" s="169"/>
      <c r="Y65" s="169"/>
      <c r="Z65" s="169"/>
      <c r="AA65" s="169"/>
      <c r="AB65" s="169"/>
      <c r="AC65" s="169"/>
      <c r="AD65" s="169"/>
      <c r="AE65" s="169"/>
      <c r="AF65" s="169"/>
      <c r="AG65" s="169"/>
      <c r="AH65" s="169"/>
      <c r="AI65" s="169"/>
      <c r="AJ65" s="169"/>
      <c r="AK65" s="169"/>
      <c r="AL65" s="169"/>
      <c r="AM65" s="169"/>
      <c r="AN65" s="169"/>
      <c r="AO65" s="169"/>
    </row>
    <row r="66" spans="1:41" ht="12.75" customHeight="1" x14ac:dyDescent="0.2">
      <c r="A66" s="169"/>
      <c r="B66" s="169"/>
      <c r="C66" s="169"/>
      <c r="D66" s="186"/>
      <c r="E66" s="169"/>
      <c r="F66" s="169"/>
      <c r="G66" s="169"/>
      <c r="H66" s="169"/>
      <c r="I66" s="169"/>
      <c r="J66" s="169"/>
      <c r="K66" s="169"/>
      <c r="L66" s="169"/>
      <c r="M66" s="169"/>
      <c r="N66" s="169"/>
      <c r="O66" s="169"/>
      <c r="P66" s="169"/>
      <c r="Q66" s="169"/>
      <c r="R66" s="169"/>
      <c r="S66" s="212"/>
      <c r="T66" s="212"/>
      <c r="U66" s="169"/>
      <c r="V66" s="169"/>
      <c r="W66" s="169"/>
      <c r="X66" s="169"/>
      <c r="Y66" s="169"/>
      <c r="Z66" s="169"/>
      <c r="AA66" s="169"/>
      <c r="AB66" s="169"/>
      <c r="AC66" s="169"/>
      <c r="AD66" s="169"/>
      <c r="AE66" s="169"/>
      <c r="AF66" s="169"/>
      <c r="AG66" s="169"/>
      <c r="AH66" s="169"/>
      <c r="AI66" s="169"/>
      <c r="AJ66" s="169"/>
      <c r="AK66" s="169"/>
      <c r="AL66" s="169"/>
      <c r="AM66" s="169"/>
      <c r="AN66" s="169"/>
      <c r="AO66" s="169"/>
    </row>
    <row r="67" spans="1:41" ht="12.75" customHeight="1" x14ac:dyDescent="0.2">
      <c r="A67" s="169"/>
      <c r="B67" s="169"/>
      <c r="C67" s="169"/>
      <c r="D67" s="186"/>
      <c r="E67" s="169"/>
      <c r="F67" s="169"/>
      <c r="G67" s="169"/>
      <c r="H67" s="169"/>
      <c r="I67" s="169"/>
      <c r="J67" s="169"/>
      <c r="K67" s="169"/>
      <c r="L67" s="169"/>
      <c r="M67" s="169"/>
      <c r="N67" s="169"/>
      <c r="O67" s="169"/>
      <c r="P67" s="169"/>
      <c r="Q67" s="169"/>
      <c r="R67" s="169"/>
      <c r="S67" s="212"/>
      <c r="T67" s="212"/>
      <c r="U67" s="169"/>
      <c r="V67" s="169"/>
      <c r="W67" s="169"/>
      <c r="X67" s="169"/>
      <c r="Y67" s="169"/>
      <c r="Z67" s="169"/>
      <c r="AA67" s="169"/>
      <c r="AB67" s="169"/>
      <c r="AC67" s="169"/>
      <c r="AD67" s="169"/>
      <c r="AE67" s="169"/>
      <c r="AF67" s="169"/>
      <c r="AG67" s="169"/>
      <c r="AH67" s="169"/>
      <c r="AI67" s="169"/>
      <c r="AJ67" s="169"/>
      <c r="AK67" s="169"/>
      <c r="AL67" s="169"/>
      <c r="AM67" s="169"/>
      <c r="AN67" s="169"/>
      <c r="AO67" s="169"/>
    </row>
    <row r="68" spans="1:41" ht="12.75" customHeight="1" x14ac:dyDescent="0.2">
      <c r="A68" s="169"/>
      <c r="B68" s="169"/>
      <c r="C68" s="169"/>
      <c r="D68" s="186"/>
      <c r="E68" s="169"/>
      <c r="F68" s="169"/>
      <c r="G68" s="169"/>
      <c r="H68" s="169"/>
      <c r="I68" s="169"/>
      <c r="J68" s="169"/>
      <c r="K68" s="169"/>
      <c r="L68" s="169"/>
      <c r="M68" s="169"/>
      <c r="N68" s="169"/>
      <c r="O68" s="169"/>
      <c r="P68" s="169"/>
      <c r="Q68" s="169"/>
      <c r="R68" s="169"/>
      <c r="S68" s="212"/>
      <c r="T68" s="212"/>
      <c r="U68" s="169"/>
      <c r="V68" s="169"/>
      <c r="W68" s="169"/>
      <c r="X68" s="169"/>
      <c r="Y68" s="169"/>
      <c r="Z68" s="169"/>
      <c r="AA68" s="169"/>
      <c r="AB68" s="169"/>
      <c r="AC68" s="169"/>
      <c r="AD68" s="169"/>
      <c r="AE68" s="169"/>
      <c r="AF68" s="169"/>
      <c r="AG68" s="169"/>
      <c r="AH68" s="169"/>
      <c r="AI68" s="169"/>
      <c r="AJ68" s="169"/>
      <c r="AK68" s="169"/>
      <c r="AL68" s="169"/>
      <c r="AM68" s="169"/>
      <c r="AN68" s="169"/>
      <c r="AO68" s="169"/>
    </row>
    <row r="69" spans="1:41" ht="12.75" customHeight="1" x14ac:dyDescent="0.2">
      <c r="A69" s="169"/>
      <c r="B69" s="169"/>
      <c r="C69" s="169"/>
      <c r="D69" s="186"/>
      <c r="E69" s="169"/>
      <c r="F69" s="169"/>
      <c r="G69" s="169"/>
      <c r="H69" s="169"/>
      <c r="I69" s="169"/>
      <c r="J69" s="169"/>
      <c r="K69" s="169"/>
      <c r="L69" s="169"/>
      <c r="M69" s="169"/>
      <c r="N69" s="169"/>
      <c r="O69" s="169"/>
      <c r="P69" s="169"/>
      <c r="Q69" s="169"/>
      <c r="R69" s="169"/>
      <c r="S69" s="212"/>
      <c r="T69" s="212"/>
      <c r="U69" s="169"/>
      <c r="V69" s="169"/>
      <c r="W69" s="169"/>
      <c r="X69" s="169"/>
      <c r="Y69" s="169"/>
      <c r="Z69" s="169"/>
      <c r="AA69" s="169"/>
      <c r="AB69" s="169"/>
      <c r="AC69" s="169"/>
      <c r="AD69" s="169"/>
      <c r="AE69" s="169"/>
      <c r="AF69" s="169"/>
      <c r="AG69" s="169"/>
      <c r="AH69" s="169"/>
      <c r="AI69" s="169"/>
      <c r="AJ69" s="169"/>
      <c r="AK69" s="169"/>
      <c r="AL69" s="169"/>
      <c r="AM69" s="169"/>
      <c r="AN69" s="169"/>
      <c r="AO69" s="169"/>
    </row>
    <row r="70" spans="1:41" ht="12.75" customHeight="1" x14ac:dyDescent="0.2">
      <c r="A70" s="169"/>
      <c r="B70" s="169"/>
      <c r="C70" s="169"/>
      <c r="D70" s="186"/>
      <c r="E70" s="169"/>
      <c r="F70" s="169"/>
      <c r="G70" s="169"/>
      <c r="H70" s="169"/>
      <c r="I70" s="169"/>
      <c r="J70" s="169"/>
      <c r="K70" s="169"/>
      <c r="L70" s="169"/>
      <c r="M70" s="169"/>
      <c r="N70" s="169"/>
      <c r="O70" s="169"/>
      <c r="P70" s="169"/>
      <c r="Q70" s="169"/>
      <c r="R70" s="169"/>
      <c r="S70" s="212"/>
      <c r="T70" s="212"/>
      <c r="U70" s="169"/>
      <c r="V70" s="169"/>
      <c r="W70" s="169"/>
      <c r="X70" s="169"/>
      <c r="Y70" s="169"/>
      <c r="Z70" s="169"/>
      <c r="AA70" s="169"/>
      <c r="AB70" s="169"/>
      <c r="AC70" s="169"/>
      <c r="AD70" s="169"/>
      <c r="AE70" s="169"/>
      <c r="AF70" s="169"/>
      <c r="AG70" s="169"/>
      <c r="AH70" s="169"/>
      <c r="AI70" s="169"/>
      <c r="AJ70" s="169"/>
      <c r="AK70" s="169"/>
      <c r="AL70" s="169"/>
      <c r="AM70" s="169"/>
      <c r="AN70" s="169"/>
      <c r="AO70" s="169"/>
    </row>
    <row r="71" spans="1:41" ht="12.75" customHeight="1" x14ac:dyDescent="0.2">
      <c r="A71" s="169"/>
      <c r="B71" s="169"/>
      <c r="C71" s="169"/>
      <c r="D71" s="186"/>
      <c r="E71" s="169"/>
      <c r="F71" s="169"/>
      <c r="G71" s="169"/>
      <c r="H71" s="169"/>
      <c r="I71" s="169"/>
      <c r="J71" s="169"/>
      <c r="K71" s="169"/>
      <c r="L71" s="169"/>
      <c r="M71" s="169"/>
      <c r="N71" s="169"/>
      <c r="O71" s="169"/>
      <c r="P71" s="169"/>
      <c r="Q71" s="169"/>
      <c r="R71" s="169"/>
      <c r="S71" s="212"/>
      <c r="T71" s="212"/>
      <c r="U71" s="169"/>
      <c r="V71" s="169"/>
      <c r="W71" s="169"/>
      <c r="X71" s="169"/>
      <c r="Y71" s="169"/>
      <c r="Z71" s="169"/>
      <c r="AA71" s="169"/>
      <c r="AB71" s="169"/>
      <c r="AC71" s="169"/>
      <c r="AD71" s="169"/>
      <c r="AE71" s="169"/>
      <c r="AF71" s="169"/>
      <c r="AG71" s="169"/>
      <c r="AH71" s="169"/>
      <c r="AI71" s="169"/>
      <c r="AJ71" s="169"/>
      <c r="AK71" s="169"/>
      <c r="AL71" s="169"/>
      <c r="AM71" s="169"/>
      <c r="AN71" s="169"/>
      <c r="AO71" s="169"/>
    </row>
    <row r="72" spans="1:41" ht="12.75" customHeight="1" x14ac:dyDescent="0.2">
      <c r="A72" s="169"/>
      <c r="B72" s="169"/>
      <c r="C72" s="169"/>
      <c r="D72" s="186"/>
      <c r="E72" s="169"/>
      <c r="F72" s="169"/>
      <c r="G72" s="169"/>
      <c r="H72" s="169"/>
      <c r="I72" s="169"/>
      <c r="J72" s="169"/>
      <c r="K72" s="169"/>
      <c r="L72" s="169"/>
      <c r="M72" s="169"/>
      <c r="N72" s="169"/>
      <c r="O72" s="169"/>
      <c r="P72" s="169"/>
      <c r="Q72" s="169"/>
      <c r="R72" s="169"/>
      <c r="S72" s="212"/>
      <c r="T72" s="212"/>
      <c r="U72" s="169"/>
      <c r="V72" s="169"/>
      <c r="W72" s="169"/>
      <c r="X72" s="169"/>
      <c r="Y72" s="169"/>
      <c r="Z72" s="169"/>
      <c r="AA72" s="169"/>
      <c r="AB72" s="169"/>
      <c r="AC72" s="169"/>
      <c r="AD72" s="169"/>
      <c r="AE72" s="169"/>
      <c r="AF72" s="169"/>
      <c r="AG72" s="169"/>
      <c r="AH72" s="169"/>
      <c r="AI72" s="169"/>
      <c r="AJ72" s="169"/>
      <c r="AK72" s="169"/>
      <c r="AL72" s="169"/>
      <c r="AM72" s="169"/>
      <c r="AN72" s="169"/>
      <c r="AO72" s="169"/>
    </row>
    <row r="73" spans="1:41" ht="12.75" customHeight="1" x14ac:dyDescent="0.2">
      <c r="A73" s="169"/>
      <c r="B73" s="169"/>
      <c r="C73" s="169"/>
      <c r="D73" s="186"/>
      <c r="E73" s="169"/>
      <c r="F73" s="169"/>
      <c r="G73" s="169"/>
      <c r="H73" s="169"/>
      <c r="I73" s="169"/>
      <c r="J73" s="169"/>
      <c r="K73" s="169"/>
      <c r="L73" s="169"/>
      <c r="M73" s="169"/>
      <c r="N73" s="169"/>
      <c r="O73" s="169"/>
      <c r="P73" s="169"/>
      <c r="Q73" s="169"/>
      <c r="R73" s="169"/>
      <c r="S73" s="212"/>
      <c r="T73" s="212"/>
      <c r="U73" s="169"/>
      <c r="V73" s="169"/>
      <c r="W73" s="169"/>
      <c r="X73" s="169"/>
      <c r="Y73" s="169"/>
      <c r="Z73" s="169"/>
      <c r="AA73" s="169"/>
      <c r="AB73" s="169"/>
      <c r="AC73" s="169"/>
      <c r="AD73" s="169"/>
      <c r="AE73" s="169"/>
      <c r="AF73" s="169"/>
      <c r="AG73" s="169"/>
      <c r="AH73" s="169"/>
      <c r="AI73" s="169"/>
      <c r="AJ73" s="169"/>
      <c r="AK73" s="169"/>
      <c r="AL73" s="169"/>
      <c r="AM73" s="169"/>
      <c r="AN73" s="169"/>
      <c r="AO73" s="169"/>
    </row>
    <row r="74" spans="1:41" ht="12.75" customHeight="1" x14ac:dyDescent="0.2">
      <c r="A74" s="169"/>
      <c r="B74" s="169"/>
      <c r="C74" s="169"/>
      <c r="D74" s="186"/>
      <c r="E74" s="169"/>
      <c r="F74" s="169"/>
      <c r="G74" s="169"/>
      <c r="H74" s="169"/>
      <c r="I74" s="169"/>
      <c r="J74" s="169"/>
      <c r="K74" s="169"/>
      <c r="L74" s="169"/>
      <c r="M74" s="169"/>
      <c r="N74" s="169"/>
      <c r="O74" s="169"/>
      <c r="P74" s="169"/>
      <c r="Q74" s="169"/>
      <c r="R74" s="169"/>
      <c r="S74" s="212"/>
      <c r="T74" s="212"/>
      <c r="U74" s="169"/>
      <c r="V74" s="169"/>
      <c r="W74" s="169"/>
      <c r="X74" s="169"/>
      <c r="Y74" s="169"/>
      <c r="Z74" s="169"/>
      <c r="AA74" s="169"/>
      <c r="AB74" s="169"/>
      <c r="AC74" s="169"/>
      <c r="AD74" s="169"/>
      <c r="AE74" s="169"/>
      <c r="AF74" s="169"/>
      <c r="AG74" s="169"/>
      <c r="AH74" s="169"/>
      <c r="AI74" s="169"/>
      <c r="AJ74" s="169"/>
      <c r="AK74" s="169"/>
      <c r="AL74" s="169"/>
      <c r="AM74" s="169"/>
      <c r="AN74" s="169"/>
      <c r="AO74" s="169"/>
    </row>
    <row r="75" spans="1:41" ht="12.75" customHeight="1" x14ac:dyDescent="0.2">
      <c r="A75" s="169"/>
      <c r="B75" s="169"/>
      <c r="C75" s="169"/>
      <c r="D75" s="186"/>
      <c r="E75" s="169"/>
      <c r="F75" s="169"/>
      <c r="G75" s="169"/>
      <c r="H75" s="169"/>
      <c r="I75" s="169"/>
      <c r="J75" s="169"/>
      <c r="K75" s="169"/>
      <c r="L75" s="169"/>
      <c r="M75" s="169"/>
      <c r="N75" s="169"/>
      <c r="O75" s="169"/>
      <c r="P75" s="169"/>
      <c r="Q75" s="169"/>
      <c r="R75" s="169"/>
      <c r="S75" s="212"/>
      <c r="T75" s="212"/>
      <c r="U75" s="169"/>
      <c r="V75" s="169"/>
      <c r="W75" s="169"/>
      <c r="X75" s="169"/>
      <c r="Y75" s="169"/>
      <c r="Z75" s="169"/>
      <c r="AA75" s="169"/>
      <c r="AB75" s="169"/>
      <c r="AC75" s="169"/>
      <c r="AD75" s="169"/>
      <c r="AE75" s="169"/>
      <c r="AF75" s="169"/>
      <c r="AG75" s="169"/>
      <c r="AH75" s="169"/>
      <c r="AI75" s="169"/>
      <c r="AJ75" s="169"/>
      <c r="AK75" s="169"/>
      <c r="AL75" s="169"/>
      <c r="AM75" s="169"/>
      <c r="AN75" s="169"/>
      <c r="AO75" s="169"/>
    </row>
    <row r="76" spans="1:41" ht="12.75" customHeight="1" x14ac:dyDescent="0.2">
      <c r="A76" s="169"/>
      <c r="B76" s="169"/>
      <c r="C76" s="169"/>
      <c r="D76" s="186"/>
      <c r="E76" s="169"/>
      <c r="F76" s="169"/>
      <c r="G76" s="169"/>
      <c r="H76" s="169"/>
      <c r="I76" s="169"/>
      <c r="J76" s="169"/>
      <c r="K76" s="169"/>
      <c r="L76" s="169"/>
      <c r="M76" s="169"/>
      <c r="N76" s="169"/>
      <c r="O76" s="169"/>
      <c r="P76" s="169"/>
      <c r="Q76" s="169"/>
      <c r="R76" s="169"/>
      <c r="S76" s="212"/>
      <c r="T76" s="212"/>
      <c r="U76" s="169"/>
      <c r="V76" s="169"/>
      <c r="W76" s="169"/>
      <c r="X76" s="169"/>
      <c r="Y76" s="169"/>
      <c r="Z76" s="169"/>
      <c r="AA76" s="169"/>
      <c r="AB76" s="169"/>
      <c r="AC76" s="169"/>
      <c r="AD76" s="169"/>
      <c r="AE76" s="169"/>
      <c r="AF76" s="169"/>
      <c r="AG76" s="169"/>
      <c r="AH76" s="169"/>
      <c r="AI76" s="169"/>
      <c r="AJ76" s="169"/>
      <c r="AK76" s="169"/>
      <c r="AL76" s="169"/>
      <c r="AM76" s="169"/>
      <c r="AN76" s="169"/>
      <c r="AO76" s="169"/>
    </row>
    <row r="77" spans="1:41" ht="12.75" customHeight="1" x14ac:dyDescent="0.2">
      <c r="A77" s="169"/>
      <c r="B77" s="169"/>
      <c r="C77" s="169"/>
      <c r="D77" s="186"/>
      <c r="E77" s="169"/>
      <c r="F77" s="169"/>
      <c r="G77" s="169"/>
      <c r="H77" s="169"/>
      <c r="I77" s="169"/>
      <c r="J77" s="169"/>
      <c r="K77" s="169"/>
      <c r="L77" s="169"/>
      <c r="M77" s="169"/>
      <c r="N77" s="169"/>
      <c r="O77" s="169"/>
      <c r="P77" s="169"/>
      <c r="Q77" s="169"/>
      <c r="R77" s="169"/>
      <c r="S77" s="212"/>
      <c r="T77" s="212"/>
      <c r="U77" s="169"/>
      <c r="V77" s="169"/>
      <c r="W77" s="169"/>
      <c r="X77" s="169"/>
      <c r="Y77" s="169"/>
      <c r="Z77" s="169"/>
      <c r="AA77" s="169"/>
      <c r="AB77" s="169"/>
      <c r="AC77" s="169"/>
      <c r="AD77" s="169"/>
      <c r="AE77" s="169"/>
      <c r="AF77" s="169"/>
      <c r="AG77" s="169"/>
      <c r="AH77" s="169"/>
      <c r="AI77" s="169"/>
      <c r="AJ77" s="169"/>
      <c r="AK77" s="169"/>
      <c r="AL77" s="169"/>
      <c r="AM77" s="169"/>
      <c r="AN77" s="169"/>
      <c r="AO77" s="169"/>
    </row>
    <row r="78" spans="1:41" ht="12.75" customHeight="1" x14ac:dyDescent="0.2">
      <c r="A78" s="169"/>
      <c r="B78" s="169"/>
      <c r="C78" s="169"/>
      <c r="D78" s="186"/>
      <c r="E78" s="169"/>
      <c r="F78" s="169"/>
      <c r="G78" s="169"/>
      <c r="H78" s="169"/>
      <c r="I78" s="169"/>
      <c r="J78" s="169"/>
      <c r="K78" s="169"/>
      <c r="L78" s="169"/>
      <c r="M78" s="169"/>
      <c r="N78" s="169"/>
      <c r="O78" s="169"/>
      <c r="P78" s="169"/>
      <c r="Q78" s="169"/>
      <c r="R78" s="169"/>
      <c r="S78" s="212"/>
      <c r="T78" s="212"/>
      <c r="U78" s="169"/>
      <c r="V78" s="169"/>
      <c r="W78" s="169"/>
      <c r="X78" s="169"/>
      <c r="Y78" s="169"/>
      <c r="Z78" s="169"/>
      <c r="AA78" s="169"/>
      <c r="AB78" s="169"/>
      <c r="AC78" s="169"/>
      <c r="AD78" s="169"/>
      <c r="AE78" s="169"/>
      <c r="AF78" s="169"/>
      <c r="AG78" s="169"/>
      <c r="AH78" s="169"/>
      <c r="AI78" s="169"/>
      <c r="AJ78" s="169"/>
      <c r="AK78" s="169"/>
      <c r="AL78" s="169"/>
      <c r="AM78" s="169"/>
      <c r="AN78" s="169"/>
      <c r="AO78" s="169"/>
    </row>
    <row r="79" spans="1:41" ht="12.75" customHeight="1" x14ac:dyDescent="0.2">
      <c r="A79" s="169"/>
      <c r="B79" s="169"/>
      <c r="C79" s="169"/>
      <c r="D79" s="186"/>
      <c r="E79" s="169"/>
      <c r="F79" s="169"/>
      <c r="G79" s="169"/>
      <c r="H79" s="169"/>
      <c r="I79" s="169"/>
      <c r="J79" s="169"/>
      <c r="K79" s="169"/>
      <c r="L79" s="169"/>
      <c r="M79" s="169"/>
      <c r="N79" s="169"/>
      <c r="O79" s="169"/>
      <c r="P79" s="169"/>
      <c r="Q79" s="169"/>
      <c r="R79" s="169"/>
      <c r="S79" s="212"/>
      <c r="T79" s="212"/>
      <c r="U79" s="169"/>
      <c r="V79" s="169"/>
      <c r="W79" s="169"/>
      <c r="X79" s="169"/>
      <c r="Y79" s="169"/>
      <c r="Z79" s="169"/>
      <c r="AA79" s="169"/>
      <c r="AB79" s="169"/>
      <c r="AC79" s="169"/>
      <c r="AD79" s="169"/>
      <c r="AE79" s="169"/>
      <c r="AF79" s="169"/>
      <c r="AG79" s="169"/>
      <c r="AH79" s="169"/>
      <c r="AI79" s="169"/>
      <c r="AJ79" s="169"/>
      <c r="AK79" s="169"/>
      <c r="AL79" s="169"/>
      <c r="AM79" s="169"/>
      <c r="AN79" s="169"/>
      <c r="AO79" s="169"/>
    </row>
    <row r="80" spans="1:41" ht="12.75" customHeight="1" x14ac:dyDescent="0.2">
      <c r="A80" s="169"/>
      <c r="B80" s="169"/>
      <c r="C80" s="169"/>
      <c r="D80" s="186"/>
      <c r="E80" s="169"/>
      <c r="F80" s="169"/>
      <c r="G80" s="169"/>
      <c r="H80" s="169"/>
      <c r="I80" s="169"/>
      <c r="J80" s="169"/>
      <c r="K80" s="169"/>
      <c r="L80" s="169"/>
      <c r="M80" s="169"/>
      <c r="N80" s="169"/>
      <c r="O80" s="169"/>
      <c r="P80" s="169"/>
      <c r="Q80" s="169"/>
      <c r="R80" s="169"/>
      <c r="S80" s="212"/>
      <c r="T80" s="212"/>
      <c r="U80" s="169"/>
      <c r="V80" s="169"/>
      <c r="W80" s="169"/>
      <c r="X80" s="169"/>
      <c r="Y80" s="169"/>
      <c r="Z80" s="169"/>
      <c r="AA80" s="169"/>
      <c r="AB80" s="169"/>
      <c r="AC80" s="169"/>
      <c r="AD80" s="169"/>
      <c r="AE80" s="169"/>
      <c r="AF80" s="169"/>
      <c r="AG80" s="169"/>
      <c r="AH80" s="169"/>
      <c r="AI80" s="169"/>
      <c r="AJ80" s="169"/>
      <c r="AK80" s="169"/>
      <c r="AL80" s="169"/>
      <c r="AM80" s="169"/>
      <c r="AN80" s="169"/>
      <c r="AO80" s="169"/>
    </row>
    <row r="81" spans="1:41" ht="12.75" customHeight="1" x14ac:dyDescent="0.2">
      <c r="A81" s="169"/>
      <c r="B81" s="169"/>
      <c r="C81" s="169"/>
      <c r="D81" s="186"/>
      <c r="E81" s="169"/>
      <c r="F81" s="169"/>
      <c r="G81" s="169"/>
      <c r="H81" s="169"/>
      <c r="I81" s="169"/>
      <c r="J81" s="169"/>
      <c r="K81" s="169"/>
      <c r="L81" s="169"/>
      <c r="M81" s="169"/>
      <c r="N81" s="169"/>
      <c r="O81" s="169"/>
      <c r="P81" s="169"/>
      <c r="Q81" s="169"/>
      <c r="R81" s="169"/>
      <c r="S81" s="212"/>
      <c r="T81" s="212"/>
      <c r="U81" s="169"/>
      <c r="V81" s="169"/>
      <c r="W81" s="169"/>
      <c r="X81" s="169"/>
      <c r="Y81" s="169"/>
      <c r="Z81" s="169"/>
      <c r="AA81" s="169"/>
      <c r="AB81" s="169"/>
      <c r="AC81" s="169"/>
      <c r="AD81" s="169"/>
      <c r="AE81" s="169"/>
      <c r="AF81" s="169"/>
      <c r="AG81" s="169"/>
      <c r="AH81" s="169"/>
      <c r="AI81" s="169"/>
      <c r="AJ81" s="169"/>
      <c r="AK81" s="169"/>
      <c r="AL81" s="169"/>
      <c r="AM81" s="169"/>
      <c r="AN81" s="169"/>
      <c r="AO81" s="169"/>
    </row>
    <row r="82" spans="1:41" ht="12.75" customHeight="1" x14ac:dyDescent="0.2">
      <c r="A82" s="169"/>
      <c r="B82" s="169"/>
      <c r="C82" s="169"/>
      <c r="D82" s="186"/>
      <c r="E82" s="169"/>
      <c r="F82" s="169"/>
      <c r="G82" s="169"/>
      <c r="H82" s="169"/>
      <c r="I82" s="169"/>
      <c r="J82" s="169"/>
      <c r="K82" s="169"/>
      <c r="L82" s="169"/>
      <c r="M82" s="169"/>
      <c r="N82" s="169"/>
      <c r="O82" s="169"/>
      <c r="P82" s="169"/>
      <c r="Q82" s="169"/>
      <c r="R82" s="169"/>
      <c r="S82" s="212"/>
      <c r="T82" s="212"/>
      <c r="U82" s="169"/>
      <c r="V82" s="169"/>
      <c r="W82" s="169"/>
      <c r="X82" s="169"/>
      <c r="Y82" s="169"/>
      <c r="Z82" s="169"/>
      <c r="AA82" s="169"/>
      <c r="AB82" s="169"/>
      <c r="AC82" s="169"/>
      <c r="AD82" s="169"/>
      <c r="AE82" s="169"/>
      <c r="AF82" s="169"/>
      <c r="AG82" s="169"/>
      <c r="AH82" s="169"/>
      <c r="AI82" s="169"/>
      <c r="AJ82" s="169"/>
      <c r="AK82" s="169"/>
      <c r="AL82" s="169"/>
      <c r="AM82" s="169"/>
      <c r="AN82" s="169"/>
      <c r="AO82" s="169"/>
    </row>
    <row r="83" spans="1:41" ht="12.75" customHeight="1" x14ac:dyDescent="0.2">
      <c r="A83" s="169"/>
      <c r="B83" s="169"/>
      <c r="C83" s="169"/>
      <c r="D83" s="186"/>
      <c r="E83" s="169"/>
      <c r="F83" s="169"/>
      <c r="G83" s="169"/>
      <c r="H83" s="169"/>
      <c r="I83" s="169"/>
      <c r="J83" s="169"/>
      <c r="K83" s="169"/>
      <c r="L83" s="169"/>
      <c r="M83" s="169"/>
      <c r="N83" s="169"/>
      <c r="O83" s="169"/>
      <c r="P83" s="169"/>
      <c r="Q83" s="169"/>
      <c r="R83" s="169"/>
      <c r="S83" s="212"/>
      <c r="T83" s="212"/>
      <c r="U83" s="169"/>
      <c r="V83" s="169"/>
      <c r="W83" s="169"/>
      <c r="X83" s="169"/>
      <c r="Y83" s="169"/>
      <c r="Z83" s="169"/>
      <c r="AA83" s="169"/>
      <c r="AB83" s="169"/>
      <c r="AC83" s="169"/>
      <c r="AD83" s="169"/>
      <c r="AE83" s="169"/>
      <c r="AF83" s="169"/>
      <c r="AG83" s="169"/>
      <c r="AH83" s="169"/>
      <c r="AI83" s="169"/>
      <c r="AJ83" s="169"/>
      <c r="AK83" s="169"/>
      <c r="AL83" s="169"/>
      <c r="AM83" s="169"/>
      <c r="AN83" s="169"/>
      <c r="AO83" s="169"/>
    </row>
    <row r="84" spans="1:41" ht="12.75" customHeight="1" x14ac:dyDescent="0.2">
      <c r="A84" s="169"/>
      <c r="B84" s="169"/>
      <c r="C84" s="169"/>
      <c r="D84" s="186"/>
      <c r="E84" s="169"/>
      <c r="F84" s="169"/>
      <c r="G84" s="169"/>
      <c r="H84" s="169"/>
      <c r="I84" s="169"/>
      <c r="J84" s="169"/>
      <c r="K84" s="169"/>
      <c r="L84" s="169"/>
      <c r="M84" s="169"/>
      <c r="N84" s="169"/>
      <c r="O84" s="169"/>
      <c r="P84" s="169"/>
      <c r="Q84" s="169"/>
      <c r="R84" s="169"/>
      <c r="S84" s="212"/>
      <c r="T84" s="212"/>
      <c r="U84" s="169"/>
      <c r="V84" s="169"/>
      <c r="W84" s="169"/>
      <c r="X84" s="169"/>
      <c r="Y84" s="169"/>
      <c r="Z84" s="169"/>
      <c r="AA84" s="169"/>
      <c r="AB84" s="169"/>
      <c r="AC84" s="169"/>
      <c r="AD84" s="169"/>
      <c r="AE84" s="169"/>
      <c r="AF84" s="169"/>
      <c r="AG84" s="169"/>
      <c r="AH84" s="169"/>
      <c r="AI84" s="169"/>
      <c r="AJ84" s="169"/>
      <c r="AK84" s="169"/>
      <c r="AL84" s="169"/>
      <c r="AM84" s="169"/>
      <c r="AN84" s="169"/>
      <c r="AO84" s="169"/>
    </row>
    <row r="85" spans="1:41" ht="12.75" customHeight="1" x14ac:dyDescent="0.2">
      <c r="A85" s="169"/>
      <c r="B85" s="169"/>
      <c r="C85" s="169"/>
      <c r="D85" s="186"/>
      <c r="E85" s="169"/>
      <c r="F85" s="169"/>
      <c r="G85" s="169"/>
      <c r="H85" s="169"/>
      <c r="I85" s="169"/>
      <c r="J85" s="169"/>
      <c r="K85" s="169"/>
      <c r="L85" s="169"/>
      <c r="M85" s="169"/>
      <c r="N85" s="169"/>
      <c r="O85" s="169"/>
      <c r="P85" s="169"/>
      <c r="Q85" s="169"/>
      <c r="R85" s="169"/>
      <c r="S85" s="212"/>
      <c r="T85" s="212"/>
      <c r="U85" s="169"/>
      <c r="V85" s="169"/>
      <c r="W85" s="169"/>
      <c r="X85" s="169"/>
      <c r="Y85" s="169"/>
      <c r="Z85" s="169"/>
      <c r="AA85" s="169"/>
      <c r="AB85" s="169"/>
      <c r="AC85" s="169"/>
      <c r="AD85" s="169"/>
      <c r="AE85" s="169"/>
      <c r="AF85" s="169"/>
      <c r="AG85" s="169"/>
      <c r="AH85" s="169"/>
      <c r="AI85" s="169"/>
      <c r="AJ85" s="169"/>
      <c r="AK85" s="169"/>
      <c r="AL85" s="169"/>
      <c r="AM85" s="169"/>
      <c r="AN85" s="169"/>
      <c r="AO85" s="169"/>
    </row>
    <row r="86" spans="1:41" ht="12.75" customHeight="1" x14ac:dyDescent="0.2">
      <c r="A86" s="169"/>
      <c r="B86" s="169"/>
      <c r="C86" s="169"/>
      <c r="D86" s="186"/>
      <c r="E86" s="169"/>
      <c r="F86" s="169"/>
      <c r="G86" s="169"/>
      <c r="H86" s="169"/>
      <c r="I86" s="169"/>
      <c r="J86" s="169"/>
      <c r="K86" s="169"/>
      <c r="L86" s="169"/>
      <c r="M86" s="169"/>
      <c r="N86" s="169"/>
      <c r="O86" s="169"/>
      <c r="P86" s="169"/>
      <c r="Q86" s="169"/>
      <c r="R86" s="169"/>
      <c r="S86" s="212"/>
      <c r="T86" s="212"/>
      <c r="U86" s="169"/>
      <c r="V86" s="169"/>
      <c r="W86" s="169"/>
      <c r="X86" s="169"/>
      <c r="Y86" s="169"/>
      <c r="Z86" s="169"/>
      <c r="AA86" s="169"/>
      <c r="AB86" s="169"/>
      <c r="AC86" s="169"/>
      <c r="AD86" s="169"/>
      <c r="AE86" s="169"/>
      <c r="AF86" s="169"/>
      <c r="AG86" s="169"/>
      <c r="AH86" s="169"/>
      <c r="AI86" s="169"/>
      <c r="AJ86" s="169"/>
      <c r="AK86" s="169"/>
      <c r="AL86" s="169"/>
      <c r="AM86" s="169"/>
      <c r="AN86" s="169"/>
      <c r="AO86" s="169"/>
    </row>
    <row r="87" spans="1:41" ht="12.75" customHeight="1" x14ac:dyDescent="0.2">
      <c r="A87" s="169"/>
      <c r="B87" s="169"/>
      <c r="C87" s="169"/>
      <c r="D87" s="186"/>
      <c r="E87" s="169"/>
      <c r="F87" s="169"/>
      <c r="G87" s="169"/>
      <c r="H87" s="169"/>
      <c r="I87" s="169"/>
      <c r="J87" s="169"/>
      <c r="K87" s="169"/>
      <c r="L87" s="169"/>
      <c r="M87" s="169"/>
      <c r="N87" s="169"/>
      <c r="O87" s="169"/>
      <c r="P87" s="169"/>
      <c r="Q87" s="169"/>
      <c r="R87" s="169"/>
      <c r="S87" s="212"/>
      <c r="T87" s="212"/>
      <c r="U87" s="169"/>
      <c r="V87" s="169"/>
      <c r="W87" s="169"/>
      <c r="X87" s="169"/>
      <c r="Y87" s="169"/>
      <c r="Z87" s="169"/>
      <c r="AA87" s="169"/>
      <c r="AB87" s="169"/>
      <c r="AC87" s="169"/>
      <c r="AD87" s="169"/>
      <c r="AE87" s="169"/>
      <c r="AF87" s="169"/>
      <c r="AG87" s="169"/>
      <c r="AH87" s="169"/>
      <c r="AI87" s="169"/>
      <c r="AJ87" s="169"/>
      <c r="AK87" s="169"/>
      <c r="AL87" s="169"/>
      <c r="AM87" s="169"/>
      <c r="AN87" s="169"/>
      <c r="AO87" s="169"/>
    </row>
    <row r="88" spans="1:41" ht="12.75" customHeight="1" x14ac:dyDescent="0.2">
      <c r="A88" s="169"/>
      <c r="B88" s="169"/>
      <c r="C88" s="169"/>
      <c r="D88" s="186"/>
      <c r="E88" s="169"/>
      <c r="F88" s="169"/>
      <c r="G88" s="169"/>
      <c r="H88" s="169"/>
      <c r="I88" s="169"/>
      <c r="J88" s="169"/>
      <c r="K88" s="169"/>
      <c r="L88" s="169"/>
      <c r="M88" s="169"/>
      <c r="N88" s="169"/>
      <c r="O88" s="169"/>
      <c r="P88" s="169"/>
      <c r="Q88" s="169"/>
      <c r="R88" s="169"/>
      <c r="S88" s="212"/>
      <c r="T88" s="212"/>
      <c r="U88" s="169"/>
      <c r="V88" s="169"/>
      <c r="W88" s="169"/>
      <c r="X88" s="169"/>
      <c r="Y88" s="169"/>
      <c r="Z88" s="169"/>
      <c r="AA88" s="169"/>
      <c r="AB88" s="169"/>
      <c r="AC88" s="169"/>
      <c r="AD88" s="169"/>
      <c r="AE88" s="169"/>
      <c r="AF88" s="169"/>
      <c r="AG88" s="169"/>
      <c r="AH88" s="169"/>
      <c r="AI88" s="169"/>
      <c r="AJ88" s="169"/>
      <c r="AK88" s="169"/>
      <c r="AL88" s="169"/>
      <c r="AM88" s="169"/>
      <c r="AN88" s="169"/>
      <c r="AO88" s="169"/>
    </row>
    <row r="89" spans="1:41" ht="12.75" customHeight="1" x14ac:dyDescent="0.2">
      <c r="A89" s="169"/>
      <c r="B89" s="169"/>
      <c r="C89" s="169"/>
      <c r="D89" s="186"/>
      <c r="E89" s="169"/>
      <c r="F89" s="169"/>
      <c r="G89" s="169"/>
      <c r="H89" s="169"/>
      <c r="I89" s="169"/>
      <c r="J89" s="169"/>
      <c r="K89" s="169"/>
      <c r="L89" s="169"/>
      <c r="M89" s="169"/>
      <c r="N89" s="169"/>
      <c r="O89" s="169"/>
      <c r="P89" s="169"/>
      <c r="Q89" s="169"/>
      <c r="R89" s="169"/>
      <c r="S89" s="212"/>
      <c r="T89" s="212"/>
      <c r="U89" s="169"/>
      <c r="V89" s="169"/>
      <c r="W89" s="169"/>
      <c r="X89" s="169"/>
      <c r="Y89" s="169"/>
      <c r="Z89" s="169"/>
      <c r="AA89" s="169"/>
      <c r="AB89" s="169"/>
      <c r="AC89" s="169"/>
      <c r="AD89" s="169"/>
      <c r="AE89" s="169"/>
      <c r="AF89" s="169"/>
      <c r="AG89" s="169"/>
      <c r="AH89" s="169"/>
      <c r="AI89" s="169"/>
      <c r="AJ89" s="169"/>
      <c r="AK89" s="169"/>
      <c r="AL89" s="169"/>
      <c r="AM89" s="169"/>
      <c r="AN89" s="169"/>
      <c r="AO89" s="169"/>
    </row>
    <row r="90" spans="1:41" ht="12.75" customHeight="1" x14ac:dyDescent="0.2">
      <c r="A90" s="169"/>
      <c r="B90" s="169"/>
      <c r="C90" s="169"/>
      <c r="D90" s="186"/>
      <c r="E90" s="169"/>
      <c r="F90" s="169"/>
      <c r="G90" s="169"/>
      <c r="H90" s="169"/>
      <c r="I90" s="169"/>
      <c r="J90" s="169"/>
      <c r="K90" s="169"/>
      <c r="L90" s="169"/>
      <c r="M90" s="169"/>
      <c r="N90" s="169"/>
      <c r="O90" s="169"/>
      <c r="P90" s="169"/>
      <c r="Q90" s="169"/>
      <c r="R90" s="169"/>
      <c r="S90" s="212"/>
      <c r="T90" s="212"/>
      <c r="U90" s="169"/>
      <c r="V90" s="169"/>
      <c r="W90" s="169"/>
      <c r="X90" s="169"/>
      <c r="Y90" s="169"/>
      <c r="Z90" s="169"/>
      <c r="AA90" s="169"/>
      <c r="AB90" s="169"/>
      <c r="AC90" s="169"/>
      <c r="AD90" s="169"/>
      <c r="AE90" s="169"/>
      <c r="AF90" s="169"/>
      <c r="AG90" s="169"/>
      <c r="AH90" s="169"/>
      <c r="AI90" s="169"/>
      <c r="AJ90" s="169"/>
      <c r="AK90" s="169"/>
      <c r="AL90" s="169"/>
      <c r="AM90" s="169"/>
      <c r="AN90" s="169"/>
      <c r="AO90" s="169"/>
    </row>
    <row r="91" spans="1:41" ht="12.75" customHeight="1" x14ac:dyDescent="0.2">
      <c r="A91" s="169"/>
      <c r="B91" s="169"/>
      <c r="C91" s="169"/>
      <c r="D91" s="186"/>
      <c r="E91" s="169"/>
      <c r="F91" s="169"/>
      <c r="G91" s="169"/>
      <c r="H91" s="169"/>
      <c r="I91" s="169"/>
      <c r="J91" s="169"/>
      <c r="K91" s="169"/>
      <c r="L91" s="169"/>
      <c r="M91" s="169"/>
      <c r="N91" s="169"/>
      <c r="O91" s="169"/>
      <c r="P91" s="169"/>
      <c r="Q91" s="169"/>
      <c r="R91" s="169"/>
      <c r="S91" s="212"/>
      <c r="T91" s="212"/>
      <c r="U91" s="169"/>
      <c r="V91" s="169"/>
      <c r="W91" s="169"/>
      <c r="X91" s="169"/>
      <c r="Y91" s="169"/>
      <c r="Z91" s="169"/>
      <c r="AA91" s="169"/>
      <c r="AB91" s="169"/>
      <c r="AC91" s="169"/>
      <c r="AD91" s="169"/>
      <c r="AE91" s="169"/>
      <c r="AF91" s="169"/>
      <c r="AG91" s="169"/>
      <c r="AH91" s="169"/>
      <c r="AI91" s="169"/>
      <c r="AJ91" s="169"/>
      <c r="AK91" s="169"/>
      <c r="AL91" s="169"/>
      <c r="AM91" s="169"/>
      <c r="AN91" s="169"/>
      <c r="AO91" s="169"/>
    </row>
    <row r="92" spans="1:41" ht="12.75" customHeight="1" x14ac:dyDescent="0.2">
      <c r="A92" s="169"/>
      <c r="B92" s="169"/>
      <c r="C92" s="169"/>
      <c r="D92" s="186"/>
      <c r="E92" s="169"/>
      <c r="F92" s="169"/>
      <c r="G92" s="169"/>
      <c r="H92" s="169"/>
      <c r="I92" s="169"/>
      <c r="J92" s="169"/>
      <c r="K92" s="169"/>
      <c r="L92" s="169"/>
      <c r="M92" s="169"/>
      <c r="N92" s="169"/>
      <c r="O92" s="169"/>
      <c r="P92" s="169"/>
      <c r="Q92" s="169"/>
      <c r="R92" s="169"/>
      <c r="S92" s="212"/>
      <c r="T92" s="212"/>
      <c r="U92" s="169"/>
      <c r="V92" s="169"/>
      <c r="W92" s="169"/>
      <c r="X92" s="169"/>
      <c r="Y92" s="169"/>
      <c r="Z92" s="169"/>
      <c r="AA92" s="169"/>
      <c r="AB92" s="169"/>
      <c r="AC92" s="169"/>
      <c r="AD92" s="169"/>
      <c r="AE92" s="169"/>
      <c r="AF92" s="169"/>
      <c r="AG92" s="169"/>
      <c r="AH92" s="169"/>
      <c r="AI92" s="169"/>
      <c r="AJ92" s="169"/>
      <c r="AK92" s="169"/>
      <c r="AL92" s="169"/>
      <c r="AM92" s="169"/>
      <c r="AN92" s="169"/>
      <c r="AO92" s="169"/>
    </row>
    <row r="93" spans="1:41" ht="12.75" customHeight="1" x14ac:dyDescent="0.2">
      <c r="A93" s="169"/>
      <c r="B93" s="169"/>
      <c r="C93" s="169"/>
      <c r="D93" s="186"/>
      <c r="E93" s="169"/>
      <c r="F93" s="169"/>
      <c r="G93" s="169"/>
      <c r="H93" s="169"/>
      <c r="I93" s="169"/>
      <c r="J93" s="169"/>
      <c r="K93" s="169"/>
      <c r="L93" s="169"/>
      <c r="M93" s="169"/>
      <c r="N93" s="169"/>
      <c r="O93" s="169"/>
      <c r="P93" s="169"/>
      <c r="Q93" s="169"/>
      <c r="R93" s="169"/>
      <c r="S93" s="212"/>
      <c r="T93" s="212"/>
      <c r="U93" s="169"/>
      <c r="V93" s="169"/>
      <c r="W93" s="169"/>
      <c r="X93" s="169"/>
      <c r="Y93" s="169"/>
      <c r="Z93" s="169"/>
      <c r="AA93" s="169"/>
      <c r="AB93" s="169"/>
      <c r="AC93" s="169"/>
      <c r="AD93" s="169"/>
      <c r="AE93" s="169"/>
      <c r="AF93" s="169"/>
      <c r="AG93" s="169"/>
      <c r="AH93" s="169"/>
      <c r="AI93" s="169"/>
      <c r="AJ93" s="169"/>
      <c r="AK93" s="169"/>
      <c r="AL93" s="169"/>
      <c r="AM93" s="169"/>
      <c r="AN93" s="169"/>
      <c r="AO93" s="169"/>
    </row>
    <row r="94" spans="1:41" ht="12.75" customHeight="1" x14ac:dyDescent="0.2">
      <c r="A94" s="169"/>
      <c r="B94" s="169"/>
      <c r="C94" s="169"/>
      <c r="D94" s="186"/>
      <c r="E94" s="169"/>
      <c r="F94" s="169"/>
      <c r="G94" s="169"/>
      <c r="H94" s="169"/>
      <c r="I94" s="169"/>
      <c r="J94" s="169"/>
      <c r="K94" s="169"/>
      <c r="L94" s="169"/>
      <c r="M94" s="169"/>
      <c r="N94" s="169"/>
      <c r="O94" s="169"/>
      <c r="P94" s="169"/>
      <c r="Q94" s="169"/>
      <c r="R94" s="169"/>
      <c r="S94" s="212"/>
      <c r="T94" s="212"/>
      <c r="U94" s="169"/>
      <c r="V94" s="169"/>
      <c r="W94" s="169"/>
      <c r="X94" s="169"/>
      <c r="Y94" s="169"/>
      <c r="Z94" s="169"/>
      <c r="AA94" s="169"/>
      <c r="AB94" s="169"/>
      <c r="AC94" s="169"/>
      <c r="AD94" s="169"/>
      <c r="AE94" s="169"/>
      <c r="AF94" s="169"/>
      <c r="AG94" s="169"/>
      <c r="AH94" s="169"/>
      <c r="AI94" s="169"/>
      <c r="AJ94" s="169"/>
      <c r="AK94" s="169"/>
      <c r="AL94" s="169"/>
      <c r="AM94" s="169"/>
      <c r="AN94" s="169"/>
      <c r="AO94" s="169"/>
    </row>
    <row r="95" spans="1:41" ht="12.75" customHeight="1" x14ac:dyDescent="0.2">
      <c r="A95" s="169"/>
      <c r="B95" s="169"/>
      <c r="C95" s="169"/>
      <c r="D95" s="186"/>
      <c r="E95" s="169"/>
      <c r="F95" s="169"/>
      <c r="G95" s="169"/>
      <c r="H95" s="169"/>
      <c r="I95" s="169"/>
      <c r="J95" s="169"/>
      <c r="K95" s="169"/>
      <c r="L95" s="169"/>
      <c r="M95" s="169"/>
      <c r="N95" s="169"/>
      <c r="O95" s="169"/>
      <c r="P95" s="169"/>
      <c r="Q95" s="169"/>
      <c r="R95" s="169"/>
      <c r="S95" s="212"/>
      <c r="T95" s="212"/>
      <c r="U95" s="169"/>
      <c r="V95" s="169"/>
      <c r="W95" s="169"/>
      <c r="X95" s="169"/>
      <c r="Y95" s="169"/>
      <c r="Z95" s="169"/>
      <c r="AA95" s="169"/>
      <c r="AB95" s="169"/>
      <c r="AC95" s="169"/>
      <c r="AD95" s="169"/>
      <c r="AE95" s="169"/>
      <c r="AF95" s="169"/>
      <c r="AG95" s="169"/>
      <c r="AH95" s="169"/>
      <c r="AI95" s="169"/>
      <c r="AJ95" s="169"/>
      <c r="AK95" s="169"/>
      <c r="AL95" s="169"/>
      <c r="AM95" s="169"/>
      <c r="AN95" s="169"/>
      <c r="AO95" s="169"/>
    </row>
    <row r="96" spans="1:41" ht="12.75" customHeight="1" x14ac:dyDescent="0.2">
      <c r="A96" s="169"/>
      <c r="B96" s="169"/>
      <c r="C96" s="169"/>
      <c r="D96" s="186"/>
      <c r="E96" s="169"/>
      <c r="F96" s="169"/>
      <c r="G96" s="169"/>
      <c r="H96" s="169"/>
      <c r="I96" s="169"/>
      <c r="J96" s="169"/>
      <c r="K96" s="169"/>
      <c r="L96" s="169"/>
      <c r="M96" s="169"/>
      <c r="N96" s="169"/>
      <c r="O96" s="169"/>
      <c r="P96" s="169"/>
      <c r="Q96" s="169"/>
      <c r="R96" s="169"/>
      <c r="S96" s="212"/>
      <c r="T96" s="212"/>
      <c r="U96" s="169"/>
      <c r="V96" s="169"/>
      <c r="W96" s="169"/>
      <c r="X96" s="169"/>
      <c r="Y96" s="169"/>
      <c r="Z96" s="169"/>
      <c r="AA96" s="169"/>
      <c r="AB96" s="169"/>
      <c r="AC96" s="169"/>
      <c r="AD96" s="169"/>
      <c r="AE96" s="169"/>
      <c r="AF96" s="169"/>
      <c r="AG96" s="169"/>
      <c r="AH96" s="169"/>
      <c r="AI96" s="169"/>
      <c r="AJ96" s="169"/>
      <c r="AK96" s="169"/>
      <c r="AL96" s="169"/>
      <c r="AM96" s="169"/>
      <c r="AN96" s="169"/>
      <c r="AO96" s="169"/>
    </row>
    <row r="97" spans="1:41" ht="12.75" customHeight="1" x14ac:dyDescent="0.2">
      <c r="A97" s="169"/>
      <c r="B97" s="169"/>
      <c r="C97" s="169"/>
      <c r="D97" s="186"/>
      <c r="E97" s="169"/>
      <c r="F97" s="169"/>
      <c r="G97" s="169"/>
      <c r="H97" s="169"/>
      <c r="I97" s="169"/>
      <c r="J97" s="169"/>
      <c r="K97" s="169"/>
      <c r="L97" s="169"/>
      <c r="M97" s="169"/>
      <c r="N97" s="169"/>
      <c r="O97" s="169"/>
      <c r="P97" s="169"/>
      <c r="Q97" s="169"/>
      <c r="R97" s="169"/>
      <c r="S97" s="212"/>
      <c r="T97" s="212"/>
      <c r="U97" s="169"/>
      <c r="V97" s="169"/>
      <c r="W97" s="169"/>
      <c r="X97" s="169"/>
      <c r="Y97" s="169"/>
      <c r="Z97" s="169"/>
      <c r="AA97" s="169"/>
      <c r="AB97" s="169"/>
      <c r="AC97" s="169"/>
      <c r="AD97" s="169"/>
      <c r="AE97" s="169"/>
      <c r="AF97" s="169"/>
      <c r="AG97" s="169"/>
      <c r="AH97" s="169"/>
      <c r="AI97" s="169"/>
      <c r="AJ97" s="169"/>
      <c r="AK97" s="169"/>
      <c r="AL97" s="169"/>
      <c r="AM97" s="169"/>
      <c r="AN97" s="169"/>
      <c r="AO97" s="169"/>
    </row>
    <row r="98" spans="1:41" ht="12.75" customHeight="1" x14ac:dyDescent="0.2">
      <c r="A98" s="169"/>
      <c r="B98" s="169"/>
      <c r="C98" s="169"/>
      <c r="D98" s="186"/>
      <c r="E98" s="169"/>
      <c r="F98" s="169"/>
      <c r="G98" s="169"/>
      <c r="H98" s="169"/>
      <c r="I98" s="169"/>
      <c r="J98" s="169"/>
      <c r="K98" s="169"/>
      <c r="L98" s="169"/>
      <c r="M98" s="169"/>
      <c r="N98" s="169"/>
      <c r="O98" s="169"/>
      <c r="P98" s="169"/>
      <c r="Q98" s="169"/>
      <c r="R98" s="169"/>
      <c r="S98" s="212"/>
      <c r="T98" s="212"/>
      <c r="U98" s="169"/>
      <c r="V98" s="169"/>
      <c r="W98" s="169"/>
      <c r="X98" s="169"/>
      <c r="Y98" s="169"/>
      <c r="Z98" s="169"/>
      <c r="AA98" s="169"/>
      <c r="AB98" s="169"/>
      <c r="AC98" s="169"/>
      <c r="AD98" s="169"/>
      <c r="AE98" s="169"/>
      <c r="AF98" s="169"/>
      <c r="AG98" s="169"/>
      <c r="AH98" s="169"/>
      <c r="AI98" s="169"/>
      <c r="AJ98" s="169"/>
      <c r="AK98" s="169"/>
      <c r="AL98" s="169"/>
      <c r="AM98" s="169"/>
      <c r="AN98" s="169"/>
      <c r="AO98" s="169"/>
    </row>
    <row r="99" spans="1:41" ht="12.75" customHeight="1" x14ac:dyDescent="0.2">
      <c r="A99" s="169"/>
      <c r="B99" s="169"/>
      <c r="C99" s="169"/>
      <c r="D99" s="186"/>
      <c r="E99" s="169"/>
      <c r="F99" s="169"/>
      <c r="G99" s="169"/>
      <c r="H99" s="169"/>
      <c r="I99" s="169"/>
      <c r="J99" s="169"/>
      <c r="K99" s="169"/>
      <c r="L99" s="169"/>
      <c r="M99" s="169"/>
      <c r="N99" s="169"/>
      <c r="O99" s="169"/>
      <c r="P99" s="169"/>
      <c r="Q99" s="169"/>
      <c r="R99" s="169"/>
      <c r="S99" s="212"/>
      <c r="T99" s="212"/>
      <c r="U99" s="169"/>
      <c r="V99" s="169"/>
      <c r="W99" s="169"/>
      <c r="X99" s="169"/>
      <c r="Y99" s="169"/>
      <c r="Z99" s="169"/>
      <c r="AA99" s="169"/>
      <c r="AB99" s="169"/>
      <c r="AC99" s="169"/>
      <c r="AD99" s="169"/>
      <c r="AE99" s="169"/>
      <c r="AF99" s="169"/>
      <c r="AG99" s="169"/>
      <c r="AH99" s="169"/>
      <c r="AI99" s="169"/>
      <c r="AJ99" s="169"/>
      <c r="AK99" s="169"/>
      <c r="AL99" s="169"/>
      <c r="AM99" s="169"/>
      <c r="AN99" s="169"/>
      <c r="AO99" s="169"/>
    </row>
    <row r="100" spans="1:41" ht="12.75" customHeight="1" x14ac:dyDescent="0.2">
      <c r="A100" s="169"/>
      <c r="B100" s="169"/>
      <c r="C100" s="169"/>
      <c r="D100" s="186"/>
      <c r="E100" s="169"/>
      <c r="F100" s="169"/>
      <c r="G100" s="169"/>
      <c r="H100" s="169"/>
      <c r="I100" s="169"/>
      <c r="J100" s="169"/>
      <c r="K100" s="169"/>
      <c r="L100" s="169"/>
      <c r="M100" s="169"/>
      <c r="N100" s="169"/>
      <c r="O100" s="169"/>
      <c r="P100" s="169"/>
      <c r="Q100" s="169"/>
      <c r="R100" s="169"/>
      <c r="S100" s="212"/>
      <c r="T100" s="212"/>
      <c r="U100" s="169"/>
      <c r="V100" s="169"/>
      <c r="W100" s="169"/>
      <c r="X100" s="169"/>
      <c r="Y100" s="169"/>
      <c r="Z100" s="169"/>
      <c r="AA100" s="169"/>
      <c r="AB100" s="169"/>
      <c r="AC100" s="169"/>
      <c r="AD100" s="169"/>
      <c r="AE100" s="169"/>
      <c r="AF100" s="169"/>
      <c r="AG100" s="169"/>
      <c r="AH100" s="169"/>
      <c r="AI100" s="169"/>
      <c r="AJ100" s="169"/>
      <c r="AK100" s="169"/>
      <c r="AL100" s="169"/>
      <c r="AM100" s="169"/>
      <c r="AN100" s="169"/>
      <c r="AO100" s="169"/>
    </row>
    <row r="101" spans="1:41" ht="12.75" customHeight="1" x14ac:dyDescent="0.2">
      <c r="A101" s="169"/>
      <c r="B101" s="169"/>
      <c r="C101" s="169"/>
      <c r="D101" s="186"/>
      <c r="E101" s="169"/>
      <c r="F101" s="169"/>
      <c r="G101" s="169"/>
      <c r="H101" s="169"/>
      <c r="I101" s="169"/>
      <c r="J101" s="169"/>
      <c r="K101" s="169"/>
      <c r="L101" s="169"/>
      <c r="M101" s="169"/>
      <c r="N101" s="169"/>
      <c r="O101" s="169"/>
      <c r="P101" s="169"/>
      <c r="Q101" s="169"/>
      <c r="R101" s="169"/>
      <c r="S101" s="212"/>
      <c r="T101" s="212"/>
      <c r="U101" s="169"/>
      <c r="V101" s="169"/>
      <c r="W101" s="169"/>
      <c r="X101" s="169"/>
      <c r="Y101" s="169"/>
      <c r="Z101" s="169"/>
      <c r="AA101" s="169"/>
      <c r="AB101" s="169"/>
      <c r="AC101" s="169"/>
      <c r="AD101" s="169"/>
      <c r="AE101" s="169"/>
      <c r="AF101" s="169"/>
      <c r="AG101" s="169"/>
      <c r="AH101" s="169"/>
      <c r="AI101" s="169"/>
      <c r="AJ101" s="169"/>
      <c r="AK101" s="169"/>
      <c r="AL101" s="169"/>
      <c r="AM101" s="169"/>
      <c r="AN101" s="169"/>
      <c r="AO101" s="169"/>
    </row>
    <row r="102" spans="1:41" ht="12.75" customHeight="1" x14ac:dyDescent="0.2">
      <c r="A102" s="169"/>
      <c r="B102" s="169"/>
      <c r="C102" s="169"/>
      <c r="D102" s="186"/>
      <c r="E102" s="169"/>
      <c r="F102" s="169"/>
      <c r="G102" s="169"/>
      <c r="H102" s="169"/>
      <c r="I102" s="169"/>
      <c r="J102" s="169"/>
      <c r="K102" s="169"/>
      <c r="L102" s="169"/>
      <c r="M102" s="169"/>
      <c r="N102" s="169"/>
      <c r="O102" s="169"/>
      <c r="P102" s="169"/>
      <c r="Q102" s="169"/>
      <c r="R102" s="169"/>
      <c r="S102" s="212"/>
      <c r="T102" s="212"/>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row>
    <row r="103" spans="1:41" ht="12.75" customHeight="1" x14ac:dyDescent="0.2">
      <c r="A103" s="169"/>
      <c r="B103" s="169"/>
      <c r="C103" s="169"/>
      <c r="D103" s="186"/>
      <c r="E103" s="169"/>
      <c r="F103" s="169"/>
      <c r="G103" s="169"/>
      <c r="H103" s="169"/>
      <c r="I103" s="169"/>
      <c r="J103" s="169"/>
      <c r="K103" s="169"/>
      <c r="L103" s="169"/>
      <c r="M103" s="169"/>
      <c r="N103" s="169"/>
      <c r="O103" s="169"/>
      <c r="P103" s="169"/>
      <c r="Q103" s="169"/>
      <c r="R103" s="169"/>
      <c r="S103" s="212"/>
      <c r="T103" s="212"/>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row>
    <row r="104" spans="1:41" ht="12.75" customHeight="1" x14ac:dyDescent="0.2">
      <c r="A104" s="169"/>
      <c r="B104" s="169"/>
      <c r="C104" s="169"/>
      <c r="D104" s="186"/>
      <c r="E104" s="169"/>
      <c r="F104" s="169"/>
      <c r="G104" s="169"/>
      <c r="H104" s="169"/>
      <c r="I104" s="169"/>
      <c r="J104" s="169"/>
      <c r="K104" s="169"/>
      <c r="L104" s="169"/>
      <c r="M104" s="169"/>
      <c r="N104" s="169"/>
      <c r="O104" s="169"/>
      <c r="P104" s="169"/>
      <c r="Q104" s="169"/>
      <c r="R104" s="169"/>
      <c r="S104" s="212"/>
      <c r="T104" s="212"/>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row>
    <row r="105" spans="1:41" ht="12.75" customHeight="1" x14ac:dyDescent="0.2">
      <c r="A105" s="169"/>
      <c r="B105" s="169"/>
      <c r="C105" s="169"/>
      <c r="D105" s="186"/>
      <c r="E105" s="169"/>
      <c r="F105" s="169"/>
      <c r="G105" s="169"/>
      <c r="H105" s="169"/>
      <c r="I105" s="169"/>
      <c r="J105" s="169"/>
      <c r="K105" s="169"/>
      <c r="L105" s="169"/>
      <c r="M105" s="169"/>
      <c r="N105" s="169"/>
      <c r="O105" s="169"/>
      <c r="P105" s="169"/>
      <c r="Q105" s="169"/>
      <c r="R105" s="169"/>
      <c r="S105" s="212"/>
      <c r="T105" s="212"/>
      <c r="U105" s="169"/>
      <c r="V105" s="169"/>
      <c r="W105" s="169"/>
      <c r="X105" s="169"/>
      <c r="Y105" s="169"/>
      <c r="Z105" s="169"/>
      <c r="AA105" s="169"/>
      <c r="AB105" s="169"/>
      <c r="AC105" s="169"/>
      <c r="AD105" s="169"/>
      <c r="AE105" s="169"/>
      <c r="AF105" s="169"/>
      <c r="AG105" s="169"/>
      <c r="AH105" s="169"/>
      <c r="AI105" s="169"/>
      <c r="AJ105" s="169"/>
      <c r="AK105" s="169"/>
      <c r="AL105" s="169"/>
      <c r="AM105" s="169"/>
      <c r="AN105" s="169"/>
      <c r="AO105" s="169"/>
    </row>
    <row r="106" spans="1:41" ht="12.75" customHeight="1" x14ac:dyDescent="0.2">
      <c r="A106" s="169"/>
      <c r="B106" s="169"/>
      <c r="C106" s="169"/>
      <c r="D106" s="186"/>
      <c r="E106" s="169"/>
      <c r="F106" s="169"/>
      <c r="G106" s="169"/>
      <c r="H106" s="169"/>
      <c r="I106" s="169"/>
      <c r="J106" s="169"/>
      <c r="K106" s="169"/>
      <c r="L106" s="169"/>
      <c r="M106" s="169"/>
      <c r="N106" s="169"/>
      <c r="O106" s="169"/>
      <c r="P106" s="169"/>
      <c r="Q106" s="169"/>
      <c r="R106" s="169"/>
      <c r="S106" s="212"/>
      <c r="T106" s="212"/>
      <c r="U106" s="169"/>
      <c r="V106" s="169"/>
      <c r="W106" s="169"/>
      <c r="X106" s="169"/>
      <c r="Y106" s="169"/>
      <c r="Z106" s="169"/>
      <c r="AA106" s="169"/>
      <c r="AB106" s="169"/>
      <c r="AC106" s="169"/>
      <c r="AD106" s="169"/>
      <c r="AE106" s="169"/>
      <c r="AF106" s="169"/>
      <c r="AG106" s="169"/>
      <c r="AH106" s="169"/>
      <c r="AI106" s="169"/>
      <c r="AJ106" s="169"/>
      <c r="AK106" s="169"/>
      <c r="AL106" s="169"/>
      <c r="AM106" s="169"/>
      <c r="AN106" s="169"/>
      <c r="AO106" s="169"/>
    </row>
    <row r="107" spans="1:41" ht="12.75" customHeight="1" x14ac:dyDescent="0.2">
      <c r="A107" s="169"/>
      <c r="B107" s="169"/>
      <c r="C107" s="169"/>
      <c r="D107" s="186"/>
      <c r="E107" s="169"/>
      <c r="F107" s="169"/>
      <c r="G107" s="169"/>
      <c r="H107" s="169"/>
      <c r="I107" s="169"/>
      <c r="J107" s="169"/>
      <c r="K107" s="169"/>
      <c r="L107" s="169"/>
      <c r="M107" s="169"/>
      <c r="N107" s="169"/>
      <c r="O107" s="169"/>
      <c r="P107" s="169"/>
      <c r="Q107" s="169"/>
      <c r="R107" s="169"/>
      <c r="S107" s="212"/>
      <c r="T107" s="212"/>
      <c r="U107" s="169"/>
      <c r="V107" s="169"/>
      <c r="W107" s="169"/>
      <c r="X107" s="169"/>
      <c r="Y107" s="169"/>
      <c r="Z107" s="169"/>
      <c r="AA107" s="169"/>
      <c r="AB107" s="169"/>
      <c r="AC107" s="169"/>
      <c r="AD107" s="169"/>
      <c r="AE107" s="169"/>
      <c r="AF107" s="169"/>
      <c r="AG107" s="169"/>
      <c r="AH107" s="169"/>
      <c r="AI107" s="169"/>
      <c r="AJ107" s="169"/>
      <c r="AK107" s="169"/>
      <c r="AL107" s="169"/>
      <c r="AM107" s="169"/>
      <c r="AN107" s="169"/>
      <c r="AO107" s="169"/>
    </row>
    <row r="108" spans="1:41" ht="12.75" customHeight="1" x14ac:dyDescent="0.2">
      <c r="A108" s="169"/>
      <c r="B108" s="169"/>
      <c r="C108" s="169"/>
      <c r="D108" s="186"/>
      <c r="E108" s="169"/>
      <c r="F108" s="169"/>
      <c r="G108" s="169"/>
      <c r="H108" s="169"/>
      <c r="I108" s="169"/>
      <c r="J108" s="169"/>
      <c r="K108" s="169"/>
      <c r="L108" s="169"/>
      <c r="M108" s="169"/>
      <c r="N108" s="169"/>
      <c r="O108" s="169"/>
      <c r="P108" s="169"/>
      <c r="Q108" s="169"/>
      <c r="R108" s="169"/>
      <c r="S108" s="212"/>
      <c r="T108" s="212"/>
      <c r="U108" s="169"/>
      <c r="V108" s="169"/>
      <c r="W108" s="169"/>
      <c r="X108" s="169"/>
      <c r="Y108" s="169"/>
      <c r="Z108" s="169"/>
      <c r="AA108" s="169"/>
      <c r="AB108" s="169"/>
      <c r="AC108" s="169"/>
      <c r="AD108" s="169"/>
      <c r="AE108" s="169"/>
      <c r="AF108" s="169"/>
      <c r="AG108" s="169"/>
      <c r="AH108" s="169"/>
      <c r="AI108" s="169"/>
      <c r="AJ108" s="169"/>
      <c r="AK108" s="169"/>
      <c r="AL108" s="169"/>
      <c r="AM108" s="169"/>
      <c r="AN108" s="169"/>
      <c r="AO108" s="169"/>
    </row>
    <row r="109" spans="1:41" ht="12.75" customHeight="1" x14ac:dyDescent="0.2">
      <c r="A109" s="169"/>
      <c r="B109" s="169"/>
      <c r="C109" s="169"/>
      <c r="D109" s="186"/>
      <c r="E109" s="169"/>
      <c r="F109" s="169"/>
      <c r="G109" s="169"/>
      <c r="H109" s="169"/>
      <c r="I109" s="169"/>
      <c r="J109" s="169"/>
      <c r="K109" s="169"/>
      <c r="L109" s="169"/>
      <c r="M109" s="169"/>
      <c r="N109" s="169"/>
      <c r="O109" s="169"/>
      <c r="P109" s="169"/>
      <c r="Q109" s="169"/>
      <c r="R109" s="169"/>
      <c r="S109" s="212"/>
      <c r="T109" s="212"/>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row>
    <row r="110" spans="1:41" ht="12.75" customHeight="1" x14ac:dyDescent="0.2">
      <c r="A110" s="169"/>
      <c r="B110" s="169"/>
      <c r="C110" s="169"/>
      <c r="D110" s="186"/>
      <c r="E110" s="169"/>
      <c r="F110" s="169"/>
      <c r="G110" s="169"/>
      <c r="H110" s="169"/>
      <c r="I110" s="169"/>
      <c r="J110" s="169"/>
      <c r="K110" s="169"/>
      <c r="L110" s="169"/>
      <c r="M110" s="169"/>
      <c r="N110" s="169"/>
      <c r="O110" s="169"/>
      <c r="P110" s="169"/>
      <c r="Q110" s="169"/>
      <c r="R110" s="169"/>
      <c r="S110" s="212"/>
      <c r="T110" s="212"/>
      <c r="U110" s="169"/>
      <c r="V110" s="169"/>
      <c r="W110" s="169"/>
      <c r="X110" s="169"/>
      <c r="Y110" s="169"/>
      <c r="Z110" s="169"/>
      <c r="AA110" s="169"/>
      <c r="AB110" s="169"/>
      <c r="AC110" s="169"/>
      <c r="AD110" s="169"/>
      <c r="AE110" s="169"/>
      <c r="AF110" s="169"/>
      <c r="AG110" s="169"/>
      <c r="AH110" s="169"/>
      <c r="AI110" s="169"/>
      <c r="AJ110" s="169"/>
      <c r="AK110" s="169"/>
      <c r="AL110" s="169"/>
      <c r="AM110" s="169"/>
      <c r="AN110" s="169"/>
      <c r="AO110" s="169"/>
    </row>
    <row r="111" spans="1:41" ht="12.75" customHeight="1" x14ac:dyDescent="0.2">
      <c r="A111" s="169"/>
      <c r="B111" s="169"/>
      <c r="C111" s="169"/>
      <c r="D111" s="186"/>
      <c r="E111" s="169"/>
      <c r="F111" s="169"/>
      <c r="G111" s="169"/>
      <c r="H111" s="169"/>
      <c r="I111" s="169"/>
      <c r="J111" s="169"/>
      <c r="K111" s="169"/>
      <c r="L111" s="169"/>
      <c r="M111" s="169"/>
      <c r="N111" s="169"/>
      <c r="O111" s="169"/>
      <c r="P111" s="169"/>
      <c r="Q111" s="169"/>
      <c r="R111" s="169"/>
      <c r="S111" s="212"/>
      <c r="T111" s="212"/>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row>
    <row r="112" spans="1:41" ht="12.75" customHeight="1" x14ac:dyDescent="0.2">
      <c r="A112" s="169"/>
      <c r="B112" s="169"/>
      <c r="C112" s="169"/>
      <c r="D112" s="186"/>
      <c r="E112" s="169"/>
      <c r="F112" s="169"/>
      <c r="G112" s="169"/>
      <c r="H112" s="169"/>
      <c r="I112" s="169"/>
      <c r="J112" s="169"/>
      <c r="K112" s="169"/>
      <c r="L112" s="169"/>
      <c r="M112" s="169"/>
      <c r="N112" s="169"/>
      <c r="O112" s="169"/>
      <c r="P112" s="169"/>
      <c r="Q112" s="169"/>
      <c r="R112" s="169"/>
      <c r="S112" s="212"/>
      <c r="T112" s="212"/>
      <c r="U112" s="169"/>
      <c r="V112" s="169"/>
      <c r="W112" s="169"/>
      <c r="X112" s="169"/>
      <c r="Y112" s="169"/>
      <c r="Z112" s="169"/>
      <c r="AA112" s="169"/>
      <c r="AB112" s="169"/>
      <c r="AC112" s="169"/>
      <c r="AD112" s="169"/>
      <c r="AE112" s="169"/>
      <c r="AF112" s="169"/>
      <c r="AG112" s="169"/>
      <c r="AH112" s="169"/>
      <c r="AI112" s="169"/>
      <c r="AJ112" s="169"/>
      <c r="AK112" s="169"/>
      <c r="AL112" s="169"/>
      <c r="AM112" s="169"/>
      <c r="AN112" s="169"/>
      <c r="AO112" s="169"/>
    </row>
    <row r="113" spans="1:41" ht="12.75" customHeight="1" x14ac:dyDescent="0.2">
      <c r="A113" s="169"/>
      <c r="B113" s="169"/>
      <c r="C113" s="169"/>
      <c r="D113" s="186"/>
      <c r="E113" s="169"/>
      <c r="F113" s="169"/>
      <c r="G113" s="169"/>
      <c r="H113" s="169"/>
      <c r="I113" s="169"/>
      <c r="J113" s="169"/>
      <c r="K113" s="169"/>
      <c r="L113" s="169"/>
      <c r="M113" s="169"/>
      <c r="N113" s="169"/>
      <c r="O113" s="169"/>
      <c r="P113" s="169"/>
      <c r="Q113" s="169"/>
      <c r="R113" s="169"/>
      <c r="S113" s="212"/>
      <c r="T113" s="212"/>
      <c r="U113" s="169"/>
      <c r="V113" s="169"/>
      <c r="W113" s="169"/>
      <c r="X113" s="169"/>
      <c r="Y113" s="169"/>
      <c r="Z113" s="169"/>
      <c r="AA113" s="169"/>
      <c r="AB113" s="169"/>
      <c r="AC113" s="169"/>
      <c r="AD113" s="169"/>
      <c r="AE113" s="169"/>
      <c r="AF113" s="169"/>
      <c r="AG113" s="169"/>
      <c r="AH113" s="169"/>
      <c r="AI113" s="169"/>
      <c r="AJ113" s="169"/>
      <c r="AK113" s="169"/>
      <c r="AL113" s="169"/>
      <c r="AM113" s="169"/>
      <c r="AN113" s="169"/>
      <c r="AO113" s="169"/>
    </row>
    <row r="114" spans="1:41" ht="12.75" customHeight="1" x14ac:dyDescent="0.2">
      <c r="A114" s="169"/>
      <c r="B114" s="169"/>
      <c r="C114" s="169"/>
      <c r="D114" s="186"/>
      <c r="E114" s="169"/>
      <c r="F114" s="169"/>
      <c r="G114" s="169"/>
      <c r="H114" s="169"/>
      <c r="I114" s="169"/>
      <c r="J114" s="169"/>
      <c r="K114" s="169"/>
      <c r="L114" s="169"/>
      <c r="M114" s="169"/>
      <c r="N114" s="169"/>
      <c r="O114" s="169"/>
      <c r="P114" s="169"/>
      <c r="Q114" s="169"/>
      <c r="R114" s="169"/>
      <c r="S114" s="212"/>
      <c r="T114" s="212"/>
      <c r="U114" s="169"/>
      <c r="V114" s="169"/>
      <c r="W114" s="169"/>
      <c r="X114" s="169"/>
      <c r="Y114" s="169"/>
      <c r="Z114" s="169"/>
      <c r="AA114" s="169"/>
      <c r="AB114" s="169"/>
      <c r="AC114" s="169"/>
      <c r="AD114" s="169"/>
      <c r="AE114" s="169"/>
      <c r="AF114" s="169"/>
      <c r="AG114" s="169"/>
      <c r="AH114" s="169"/>
      <c r="AI114" s="169"/>
      <c r="AJ114" s="169"/>
      <c r="AK114" s="169"/>
      <c r="AL114" s="169"/>
      <c r="AM114" s="169"/>
      <c r="AN114" s="169"/>
      <c r="AO114" s="169"/>
    </row>
    <row r="115" spans="1:41" ht="12.75" customHeight="1" x14ac:dyDescent="0.2">
      <c r="A115" s="169"/>
      <c r="B115" s="169"/>
      <c r="C115" s="169"/>
      <c r="D115" s="186"/>
      <c r="E115" s="169"/>
      <c r="F115" s="169"/>
      <c r="G115" s="169"/>
      <c r="H115" s="169"/>
      <c r="I115" s="169"/>
      <c r="J115" s="169"/>
      <c r="K115" s="169"/>
      <c r="L115" s="169"/>
      <c r="M115" s="169"/>
      <c r="N115" s="169"/>
      <c r="O115" s="169"/>
      <c r="P115" s="169"/>
      <c r="Q115" s="169"/>
      <c r="R115" s="169"/>
      <c r="S115" s="212"/>
      <c r="T115" s="212"/>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row>
    <row r="116" spans="1:41" ht="12.75" customHeight="1" x14ac:dyDescent="0.2">
      <c r="A116" s="169"/>
      <c r="B116" s="169"/>
      <c r="C116" s="169"/>
      <c r="D116" s="186"/>
      <c r="E116" s="169"/>
      <c r="F116" s="169"/>
      <c r="G116" s="169"/>
      <c r="H116" s="169"/>
      <c r="I116" s="169"/>
      <c r="J116" s="169"/>
      <c r="K116" s="169"/>
      <c r="L116" s="169"/>
      <c r="M116" s="169"/>
      <c r="N116" s="169"/>
      <c r="O116" s="169"/>
      <c r="P116" s="169"/>
      <c r="Q116" s="169"/>
      <c r="R116" s="169"/>
      <c r="S116" s="212"/>
      <c r="T116" s="212"/>
      <c r="U116" s="169"/>
      <c r="V116" s="169"/>
      <c r="W116" s="169"/>
      <c r="X116" s="169"/>
      <c r="Y116" s="169"/>
      <c r="Z116" s="169"/>
      <c r="AA116" s="169"/>
      <c r="AB116" s="169"/>
      <c r="AC116" s="169"/>
      <c r="AD116" s="169"/>
      <c r="AE116" s="169"/>
      <c r="AF116" s="169"/>
      <c r="AG116" s="169"/>
      <c r="AH116" s="169"/>
      <c r="AI116" s="169"/>
      <c r="AJ116" s="169"/>
      <c r="AK116" s="169"/>
      <c r="AL116" s="169"/>
      <c r="AM116" s="169"/>
      <c r="AN116" s="169"/>
      <c r="AO116" s="169"/>
    </row>
    <row r="117" spans="1:41" ht="12.75" customHeight="1" x14ac:dyDescent="0.2">
      <c r="A117" s="169"/>
      <c r="B117" s="169"/>
      <c r="C117" s="169"/>
      <c r="D117" s="186"/>
      <c r="E117" s="169"/>
      <c r="F117" s="169"/>
      <c r="G117" s="169"/>
      <c r="H117" s="169"/>
      <c r="I117" s="169"/>
      <c r="J117" s="169"/>
      <c r="K117" s="169"/>
      <c r="L117" s="169"/>
      <c r="M117" s="169"/>
      <c r="N117" s="169"/>
      <c r="O117" s="169"/>
      <c r="P117" s="169"/>
      <c r="Q117" s="169"/>
      <c r="R117" s="169"/>
      <c r="S117" s="212"/>
      <c r="T117" s="212"/>
      <c r="U117" s="169"/>
      <c r="V117" s="169"/>
      <c r="W117" s="169"/>
      <c r="X117" s="169"/>
      <c r="Y117" s="169"/>
      <c r="Z117" s="169"/>
      <c r="AA117" s="169"/>
      <c r="AB117" s="169"/>
      <c r="AC117" s="169"/>
      <c r="AD117" s="169"/>
      <c r="AE117" s="169"/>
      <c r="AF117" s="169"/>
      <c r="AG117" s="169"/>
      <c r="AH117" s="169"/>
      <c r="AI117" s="169"/>
      <c r="AJ117" s="169"/>
      <c r="AK117" s="169"/>
      <c r="AL117" s="169"/>
      <c r="AM117" s="169"/>
      <c r="AN117" s="169"/>
      <c r="AO117" s="169"/>
    </row>
    <row r="118" spans="1:41" ht="12.75" customHeight="1" x14ac:dyDescent="0.2">
      <c r="A118" s="169"/>
      <c r="B118" s="169"/>
      <c r="C118" s="169"/>
      <c r="D118" s="186"/>
      <c r="E118" s="169"/>
      <c r="F118" s="169"/>
      <c r="G118" s="169"/>
      <c r="H118" s="169"/>
      <c r="I118" s="169"/>
      <c r="J118" s="169"/>
      <c r="K118" s="169"/>
      <c r="L118" s="169"/>
      <c r="M118" s="169"/>
      <c r="N118" s="169"/>
      <c r="O118" s="169"/>
      <c r="P118" s="169"/>
      <c r="Q118" s="169"/>
      <c r="R118" s="169"/>
      <c r="S118" s="212"/>
      <c r="T118" s="212"/>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row>
    <row r="119" spans="1:41" ht="12.75" customHeight="1" x14ac:dyDescent="0.2">
      <c r="A119" s="169"/>
      <c r="B119" s="169"/>
      <c r="C119" s="169"/>
      <c r="D119" s="186"/>
      <c r="E119" s="169"/>
      <c r="F119" s="169"/>
      <c r="G119" s="169"/>
      <c r="H119" s="169"/>
      <c r="I119" s="169"/>
      <c r="J119" s="169"/>
      <c r="K119" s="169"/>
      <c r="L119" s="169"/>
      <c r="M119" s="169"/>
      <c r="N119" s="169"/>
      <c r="O119" s="169"/>
      <c r="P119" s="169"/>
      <c r="Q119" s="169"/>
      <c r="R119" s="169"/>
      <c r="S119" s="212"/>
      <c r="T119" s="212"/>
      <c r="U119" s="169"/>
      <c r="V119" s="169"/>
      <c r="W119" s="169"/>
      <c r="X119" s="169"/>
      <c r="Y119" s="169"/>
      <c r="Z119" s="169"/>
      <c r="AA119" s="169"/>
      <c r="AB119" s="169"/>
      <c r="AC119" s="169"/>
      <c r="AD119" s="169"/>
      <c r="AE119" s="169"/>
      <c r="AF119" s="169"/>
      <c r="AG119" s="169"/>
      <c r="AH119" s="169"/>
      <c r="AI119" s="169"/>
      <c r="AJ119" s="169"/>
      <c r="AK119" s="169"/>
      <c r="AL119" s="169"/>
      <c r="AM119" s="169"/>
      <c r="AN119" s="169"/>
      <c r="AO119" s="169"/>
    </row>
    <row r="120" spans="1:41" ht="12.75" customHeight="1" x14ac:dyDescent="0.2">
      <c r="A120" s="169"/>
      <c r="B120" s="169"/>
      <c r="C120" s="169"/>
      <c r="D120" s="186"/>
      <c r="E120" s="169"/>
      <c r="F120" s="169"/>
      <c r="G120" s="169"/>
      <c r="H120" s="169"/>
      <c r="I120" s="169"/>
      <c r="J120" s="169"/>
      <c r="K120" s="169"/>
      <c r="L120" s="169"/>
      <c r="M120" s="169"/>
      <c r="N120" s="169"/>
      <c r="O120" s="169"/>
      <c r="P120" s="169"/>
      <c r="Q120" s="169"/>
      <c r="R120" s="169"/>
      <c r="S120" s="212"/>
      <c r="T120" s="212"/>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row>
    <row r="121" spans="1:41" ht="12.75" customHeight="1" x14ac:dyDescent="0.2">
      <c r="A121" s="169"/>
      <c r="B121" s="169"/>
      <c r="C121" s="169"/>
      <c r="D121" s="186"/>
      <c r="E121" s="169"/>
      <c r="F121" s="169"/>
      <c r="G121" s="169"/>
      <c r="H121" s="169"/>
      <c r="I121" s="169"/>
      <c r="J121" s="169"/>
      <c r="K121" s="169"/>
      <c r="L121" s="169"/>
      <c r="M121" s="169"/>
      <c r="N121" s="169"/>
      <c r="O121" s="169"/>
      <c r="P121" s="169"/>
      <c r="Q121" s="169"/>
      <c r="R121" s="169"/>
      <c r="S121" s="212"/>
      <c r="T121" s="212"/>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row>
    <row r="122" spans="1:41" ht="12.75" customHeight="1" x14ac:dyDescent="0.2">
      <c r="A122" s="169"/>
      <c r="B122" s="169"/>
      <c r="C122" s="169"/>
      <c r="D122" s="186"/>
      <c r="E122" s="169"/>
      <c r="F122" s="169"/>
      <c r="G122" s="169"/>
      <c r="H122" s="169"/>
      <c r="I122" s="169"/>
      <c r="J122" s="169"/>
      <c r="K122" s="169"/>
      <c r="L122" s="169"/>
      <c r="M122" s="169"/>
      <c r="N122" s="169"/>
      <c r="O122" s="169"/>
      <c r="P122" s="169"/>
      <c r="Q122" s="169"/>
      <c r="R122" s="169"/>
      <c r="S122" s="212"/>
      <c r="T122" s="212"/>
      <c r="U122" s="169"/>
      <c r="V122" s="169"/>
      <c r="W122" s="169"/>
      <c r="X122" s="169"/>
      <c r="Y122" s="169"/>
      <c r="Z122" s="169"/>
      <c r="AA122" s="169"/>
      <c r="AB122" s="169"/>
      <c r="AC122" s="169"/>
      <c r="AD122" s="169"/>
      <c r="AE122" s="169"/>
      <c r="AF122" s="169"/>
      <c r="AG122" s="169"/>
      <c r="AH122" s="169"/>
      <c r="AI122" s="169"/>
      <c r="AJ122" s="169"/>
      <c r="AK122" s="169"/>
      <c r="AL122" s="169"/>
      <c r="AM122" s="169"/>
      <c r="AN122" s="169"/>
      <c r="AO122" s="169"/>
    </row>
    <row r="123" spans="1:41" ht="12.75" customHeight="1" x14ac:dyDescent="0.2">
      <c r="A123" s="169"/>
      <c r="B123" s="169"/>
      <c r="C123" s="169"/>
      <c r="D123" s="186"/>
      <c r="E123" s="169"/>
      <c r="F123" s="169"/>
      <c r="G123" s="169"/>
      <c r="H123" s="169"/>
      <c r="I123" s="169"/>
      <c r="J123" s="169"/>
      <c r="K123" s="169"/>
      <c r="L123" s="169"/>
      <c r="M123" s="169"/>
      <c r="N123" s="169"/>
      <c r="O123" s="169"/>
      <c r="P123" s="169"/>
      <c r="Q123" s="169"/>
      <c r="R123" s="169"/>
      <c r="S123" s="212"/>
      <c r="T123" s="212"/>
      <c r="U123" s="169"/>
      <c r="V123" s="169"/>
      <c r="W123" s="169"/>
      <c r="X123" s="169"/>
      <c r="Y123" s="169"/>
      <c r="Z123" s="169"/>
      <c r="AA123" s="169"/>
      <c r="AB123" s="169"/>
      <c r="AC123" s="169"/>
      <c r="AD123" s="169"/>
      <c r="AE123" s="169"/>
      <c r="AF123" s="169"/>
      <c r="AG123" s="169"/>
      <c r="AH123" s="169"/>
      <c r="AI123" s="169"/>
      <c r="AJ123" s="169"/>
      <c r="AK123" s="169"/>
      <c r="AL123" s="169"/>
      <c r="AM123" s="169"/>
      <c r="AN123" s="169"/>
      <c r="AO123" s="169"/>
    </row>
    <row r="124" spans="1:41" ht="12.75" customHeight="1" x14ac:dyDescent="0.2">
      <c r="A124" s="169"/>
      <c r="B124" s="169"/>
      <c r="C124" s="169"/>
      <c r="D124" s="186"/>
      <c r="E124" s="169"/>
      <c r="F124" s="169"/>
      <c r="G124" s="169"/>
      <c r="H124" s="169"/>
      <c r="I124" s="169"/>
      <c r="J124" s="169"/>
      <c r="K124" s="169"/>
      <c r="L124" s="169"/>
      <c r="M124" s="169"/>
      <c r="N124" s="169"/>
      <c r="O124" s="169"/>
      <c r="P124" s="169"/>
      <c r="Q124" s="169"/>
      <c r="R124" s="169"/>
      <c r="S124" s="212"/>
      <c r="T124" s="212"/>
      <c r="U124" s="169"/>
      <c r="V124" s="169"/>
      <c r="W124" s="169"/>
      <c r="X124" s="169"/>
      <c r="Y124" s="169"/>
      <c r="Z124" s="169"/>
      <c r="AA124" s="169"/>
      <c r="AB124" s="169"/>
      <c r="AC124" s="169"/>
      <c r="AD124" s="169"/>
      <c r="AE124" s="169"/>
      <c r="AF124" s="169"/>
      <c r="AG124" s="169"/>
      <c r="AH124" s="169"/>
      <c r="AI124" s="169"/>
      <c r="AJ124" s="169"/>
      <c r="AK124" s="169"/>
      <c r="AL124" s="169"/>
      <c r="AM124" s="169"/>
      <c r="AN124" s="169"/>
      <c r="AO124" s="169"/>
    </row>
    <row r="125" spans="1:41" ht="12.75" customHeight="1" x14ac:dyDescent="0.2">
      <c r="A125" s="169"/>
      <c r="B125" s="169"/>
      <c r="C125" s="169"/>
      <c r="D125" s="186"/>
      <c r="E125" s="169"/>
      <c r="F125" s="169"/>
      <c r="G125" s="169"/>
      <c r="H125" s="169"/>
      <c r="I125" s="169"/>
      <c r="J125" s="169"/>
      <c r="K125" s="169"/>
      <c r="L125" s="169"/>
      <c r="M125" s="169"/>
      <c r="N125" s="169"/>
      <c r="O125" s="169"/>
      <c r="P125" s="169"/>
      <c r="Q125" s="169"/>
      <c r="R125" s="169"/>
      <c r="S125" s="212"/>
      <c r="T125" s="212"/>
      <c r="U125" s="169"/>
      <c r="V125" s="169"/>
      <c r="W125" s="169"/>
      <c r="X125" s="169"/>
      <c r="Y125" s="169"/>
      <c r="Z125" s="169"/>
      <c r="AA125" s="169"/>
      <c r="AB125" s="169"/>
      <c r="AC125" s="169"/>
      <c r="AD125" s="169"/>
      <c r="AE125" s="169"/>
      <c r="AF125" s="169"/>
      <c r="AG125" s="169"/>
      <c r="AH125" s="169"/>
      <c r="AI125" s="169"/>
      <c r="AJ125" s="169"/>
      <c r="AK125" s="169"/>
      <c r="AL125" s="169"/>
      <c r="AM125" s="169"/>
      <c r="AN125" s="169"/>
      <c r="AO125" s="169"/>
    </row>
    <row r="126" spans="1:41" ht="12.75" customHeight="1" x14ac:dyDescent="0.2">
      <c r="A126" s="169"/>
      <c r="B126" s="169"/>
      <c r="C126" s="169"/>
      <c r="D126" s="186"/>
      <c r="E126" s="169"/>
      <c r="F126" s="169"/>
      <c r="G126" s="169"/>
      <c r="H126" s="169"/>
      <c r="I126" s="169"/>
      <c r="J126" s="169"/>
      <c r="K126" s="169"/>
      <c r="L126" s="169"/>
      <c r="M126" s="169"/>
      <c r="N126" s="169"/>
      <c r="O126" s="169"/>
      <c r="P126" s="169"/>
      <c r="Q126" s="169"/>
      <c r="R126" s="169"/>
      <c r="S126" s="212"/>
      <c r="T126" s="212"/>
      <c r="U126" s="169"/>
      <c r="V126" s="169"/>
      <c r="W126" s="169"/>
      <c r="X126" s="169"/>
      <c r="Y126" s="169"/>
      <c r="Z126" s="169"/>
      <c r="AA126" s="169"/>
      <c r="AB126" s="169"/>
      <c r="AC126" s="169"/>
      <c r="AD126" s="169"/>
      <c r="AE126" s="169"/>
      <c r="AF126" s="169"/>
      <c r="AG126" s="169"/>
      <c r="AH126" s="169"/>
      <c r="AI126" s="169"/>
      <c r="AJ126" s="169"/>
      <c r="AK126" s="169"/>
      <c r="AL126" s="169"/>
      <c r="AM126" s="169"/>
      <c r="AN126" s="169"/>
      <c r="AO126" s="169"/>
    </row>
    <row r="127" spans="1:41" ht="12.75" customHeight="1" x14ac:dyDescent="0.2">
      <c r="A127" s="169"/>
      <c r="B127" s="169"/>
      <c r="C127" s="169"/>
      <c r="D127" s="186"/>
      <c r="E127" s="169"/>
      <c r="F127" s="169"/>
      <c r="G127" s="169"/>
      <c r="H127" s="169"/>
      <c r="I127" s="169"/>
      <c r="J127" s="169"/>
      <c r="K127" s="169"/>
      <c r="L127" s="169"/>
      <c r="M127" s="169"/>
      <c r="N127" s="169"/>
      <c r="O127" s="169"/>
      <c r="P127" s="169"/>
      <c r="Q127" s="169"/>
      <c r="R127" s="169"/>
      <c r="S127" s="212"/>
      <c r="T127" s="212"/>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row>
    <row r="128" spans="1:41" ht="12.75" customHeight="1" x14ac:dyDescent="0.2">
      <c r="A128" s="169"/>
      <c r="B128" s="169"/>
      <c r="C128" s="169"/>
      <c r="D128" s="186"/>
      <c r="E128" s="169"/>
      <c r="F128" s="169"/>
      <c r="G128" s="169"/>
      <c r="H128" s="169"/>
      <c r="I128" s="169"/>
      <c r="J128" s="169"/>
      <c r="K128" s="169"/>
      <c r="L128" s="169"/>
      <c r="M128" s="169"/>
      <c r="N128" s="169"/>
      <c r="O128" s="169"/>
      <c r="P128" s="169"/>
      <c r="Q128" s="169"/>
      <c r="R128" s="169"/>
      <c r="S128" s="212"/>
      <c r="T128" s="212"/>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row>
    <row r="129" spans="1:41" ht="12.75" customHeight="1" x14ac:dyDescent="0.2">
      <c r="A129" s="169"/>
      <c r="B129" s="169"/>
      <c r="C129" s="169"/>
      <c r="D129" s="186"/>
      <c r="E129" s="169"/>
      <c r="F129" s="169"/>
      <c r="G129" s="169"/>
      <c r="H129" s="169"/>
      <c r="I129" s="169"/>
      <c r="J129" s="169"/>
      <c r="K129" s="169"/>
      <c r="L129" s="169"/>
      <c r="M129" s="169"/>
      <c r="N129" s="169"/>
      <c r="O129" s="169"/>
      <c r="P129" s="169"/>
      <c r="Q129" s="169"/>
      <c r="R129" s="169"/>
      <c r="S129" s="212"/>
      <c r="T129" s="212"/>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row>
    <row r="130" spans="1:41" ht="12.75" customHeight="1" x14ac:dyDescent="0.2">
      <c r="A130" s="169"/>
      <c r="B130" s="169"/>
      <c r="C130" s="169"/>
      <c r="D130" s="186"/>
      <c r="E130" s="169"/>
      <c r="F130" s="169"/>
      <c r="G130" s="169"/>
      <c r="H130" s="169"/>
      <c r="I130" s="169"/>
      <c r="J130" s="169"/>
      <c r="K130" s="169"/>
      <c r="L130" s="169"/>
      <c r="M130" s="169"/>
      <c r="N130" s="169"/>
      <c r="O130" s="169"/>
      <c r="P130" s="169"/>
      <c r="Q130" s="169"/>
      <c r="R130" s="169"/>
      <c r="S130" s="212"/>
      <c r="T130" s="212"/>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row>
    <row r="131" spans="1:41" ht="12.75" customHeight="1" x14ac:dyDescent="0.2">
      <c r="A131" s="169"/>
      <c r="B131" s="169"/>
      <c r="C131" s="169"/>
      <c r="D131" s="186"/>
      <c r="E131" s="169"/>
      <c r="F131" s="169"/>
      <c r="G131" s="169"/>
      <c r="H131" s="169"/>
      <c r="I131" s="169"/>
      <c r="J131" s="169"/>
      <c r="K131" s="169"/>
      <c r="L131" s="169"/>
      <c r="M131" s="169"/>
      <c r="N131" s="169"/>
      <c r="O131" s="169"/>
      <c r="P131" s="169"/>
      <c r="Q131" s="169"/>
      <c r="R131" s="169"/>
      <c r="S131" s="212"/>
      <c r="T131" s="212"/>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row>
    <row r="132" spans="1:41" ht="12.75" customHeight="1" x14ac:dyDescent="0.2">
      <c r="A132" s="169"/>
      <c r="B132" s="169"/>
      <c r="C132" s="169"/>
      <c r="D132" s="186"/>
      <c r="E132" s="169"/>
      <c r="F132" s="169"/>
      <c r="G132" s="169"/>
      <c r="H132" s="169"/>
      <c r="I132" s="169"/>
      <c r="J132" s="169"/>
      <c r="K132" s="169"/>
      <c r="L132" s="169"/>
      <c r="M132" s="169"/>
      <c r="N132" s="169"/>
      <c r="O132" s="169"/>
      <c r="P132" s="169"/>
      <c r="Q132" s="169"/>
      <c r="R132" s="169"/>
      <c r="S132" s="212"/>
      <c r="T132" s="212"/>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row>
    <row r="133" spans="1:41" ht="12.75" customHeight="1" x14ac:dyDescent="0.2">
      <c r="A133" s="169"/>
      <c r="B133" s="169"/>
      <c r="C133" s="169"/>
      <c r="D133" s="186"/>
      <c r="E133" s="169"/>
      <c r="F133" s="169"/>
      <c r="G133" s="169"/>
      <c r="H133" s="169"/>
      <c r="I133" s="169"/>
      <c r="J133" s="169"/>
      <c r="K133" s="169"/>
      <c r="L133" s="169"/>
      <c r="M133" s="169"/>
      <c r="N133" s="169"/>
      <c r="O133" s="169"/>
      <c r="P133" s="169"/>
      <c r="Q133" s="169"/>
      <c r="R133" s="169"/>
      <c r="S133" s="212"/>
      <c r="T133" s="212"/>
      <c r="U133" s="169"/>
      <c r="V133" s="169"/>
      <c r="W133" s="169"/>
      <c r="X133" s="169"/>
      <c r="Y133" s="169"/>
      <c r="Z133" s="169"/>
      <c r="AA133" s="169"/>
      <c r="AB133" s="169"/>
      <c r="AC133" s="169"/>
      <c r="AD133" s="169"/>
      <c r="AE133" s="169"/>
      <c r="AF133" s="169"/>
      <c r="AG133" s="169"/>
      <c r="AH133" s="169"/>
      <c r="AI133" s="169"/>
      <c r="AJ133" s="169"/>
      <c r="AK133" s="169"/>
      <c r="AL133" s="169"/>
      <c r="AM133" s="169"/>
      <c r="AN133" s="169"/>
      <c r="AO133" s="169"/>
    </row>
    <row r="134" spans="1:41" ht="12.75" customHeight="1" x14ac:dyDescent="0.2">
      <c r="A134" s="169"/>
      <c r="B134" s="169"/>
      <c r="C134" s="169"/>
      <c r="D134" s="186"/>
      <c r="E134" s="169"/>
      <c r="F134" s="169"/>
      <c r="G134" s="169"/>
      <c r="H134" s="169"/>
      <c r="I134" s="169"/>
      <c r="J134" s="169"/>
      <c r="K134" s="169"/>
      <c r="L134" s="169"/>
      <c r="M134" s="169"/>
      <c r="N134" s="169"/>
      <c r="O134" s="169"/>
      <c r="P134" s="169"/>
      <c r="Q134" s="169"/>
      <c r="R134" s="169"/>
      <c r="S134" s="212"/>
      <c r="T134" s="212"/>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row>
    <row r="135" spans="1:41" ht="12.75" customHeight="1" x14ac:dyDescent="0.2">
      <c r="A135" s="169"/>
      <c r="B135" s="169"/>
      <c r="C135" s="169"/>
      <c r="D135" s="186"/>
      <c r="E135" s="169"/>
      <c r="F135" s="169"/>
      <c r="G135" s="169"/>
      <c r="H135" s="169"/>
      <c r="I135" s="169"/>
      <c r="J135" s="169"/>
      <c r="K135" s="169"/>
      <c r="L135" s="169"/>
      <c r="M135" s="169"/>
      <c r="N135" s="169"/>
      <c r="O135" s="169"/>
      <c r="P135" s="169"/>
      <c r="Q135" s="169"/>
      <c r="R135" s="169"/>
      <c r="S135" s="212"/>
      <c r="T135" s="212"/>
      <c r="U135" s="169"/>
      <c r="V135" s="169"/>
      <c r="W135" s="169"/>
      <c r="X135" s="169"/>
      <c r="Y135" s="169"/>
      <c r="Z135" s="169"/>
      <c r="AA135" s="169"/>
      <c r="AB135" s="169"/>
      <c r="AC135" s="169"/>
      <c r="AD135" s="169"/>
      <c r="AE135" s="169"/>
      <c r="AF135" s="169"/>
      <c r="AG135" s="169"/>
      <c r="AH135" s="169"/>
      <c r="AI135" s="169"/>
      <c r="AJ135" s="169"/>
      <c r="AK135" s="169"/>
      <c r="AL135" s="169"/>
      <c r="AM135" s="169"/>
      <c r="AN135" s="169"/>
      <c r="AO135" s="169"/>
    </row>
    <row r="136" spans="1:41" ht="12.75" customHeight="1" x14ac:dyDescent="0.2">
      <c r="A136" s="169"/>
      <c r="B136" s="169"/>
      <c r="C136" s="169"/>
      <c r="D136" s="186"/>
      <c r="E136" s="169"/>
      <c r="F136" s="169"/>
      <c r="G136" s="169"/>
      <c r="H136" s="169"/>
      <c r="I136" s="169"/>
      <c r="J136" s="169"/>
      <c r="K136" s="169"/>
      <c r="L136" s="169"/>
      <c r="M136" s="169"/>
      <c r="N136" s="169"/>
      <c r="O136" s="169"/>
      <c r="P136" s="169"/>
      <c r="Q136" s="169"/>
      <c r="R136" s="169"/>
      <c r="S136" s="212"/>
      <c r="T136" s="212"/>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row>
    <row r="137" spans="1:41" ht="12.75" customHeight="1" x14ac:dyDescent="0.2">
      <c r="A137" s="169"/>
      <c r="B137" s="169"/>
      <c r="C137" s="169"/>
      <c r="D137" s="186"/>
      <c r="E137" s="169"/>
      <c r="F137" s="169"/>
      <c r="G137" s="169"/>
      <c r="H137" s="169"/>
      <c r="I137" s="169"/>
      <c r="J137" s="169"/>
      <c r="K137" s="169"/>
      <c r="L137" s="169"/>
      <c r="M137" s="169"/>
      <c r="N137" s="169"/>
      <c r="O137" s="169"/>
      <c r="P137" s="169"/>
      <c r="Q137" s="169"/>
      <c r="R137" s="169"/>
      <c r="S137" s="212"/>
      <c r="T137" s="212"/>
      <c r="U137" s="169"/>
      <c r="V137" s="169"/>
      <c r="W137" s="169"/>
      <c r="X137" s="169"/>
      <c r="Y137" s="169"/>
      <c r="Z137" s="169"/>
      <c r="AA137" s="169"/>
      <c r="AB137" s="169"/>
      <c r="AC137" s="169"/>
      <c r="AD137" s="169"/>
      <c r="AE137" s="169"/>
      <c r="AF137" s="169"/>
      <c r="AG137" s="169"/>
      <c r="AH137" s="169"/>
      <c r="AI137" s="169"/>
      <c r="AJ137" s="169"/>
      <c r="AK137" s="169"/>
      <c r="AL137" s="169"/>
      <c r="AM137" s="169"/>
      <c r="AN137" s="169"/>
      <c r="AO137" s="169"/>
    </row>
    <row r="138" spans="1:41" ht="12.75" customHeight="1" x14ac:dyDescent="0.2">
      <c r="A138" s="169"/>
      <c r="B138" s="169"/>
      <c r="C138" s="169"/>
      <c r="D138" s="186"/>
      <c r="E138" s="169"/>
      <c r="F138" s="169"/>
      <c r="G138" s="169"/>
      <c r="H138" s="169"/>
      <c r="I138" s="169"/>
      <c r="J138" s="169"/>
      <c r="K138" s="169"/>
      <c r="L138" s="169"/>
      <c r="M138" s="169"/>
      <c r="N138" s="169"/>
      <c r="O138" s="169"/>
      <c r="P138" s="169"/>
      <c r="Q138" s="169"/>
      <c r="R138" s="169"/>
      <c r="S138" s="212"/>
      <c r="T138" s="212"/>
      <c r="U138" s="169"/>
      <c r="V138" s="169"/>
      <c r="W138" s="169"/>
      <c r="X138" s="169"/>
      <c r="Y138" s="169"/>
      <c r="Z138" s="169"/>
      <c r="AA138" s="169"/>
      <c r="AB138" s="169"/>
      <c r="AC138" s="169"/>
      <c r="AD138" s="169"/>
      <c r="AE138" s="169"/>
      <c r="AF138" s="169"/>
      <c r="AG138" s="169"/>
      <c r="AH138" s="169"/>
      <c r="AI138" s="169"/>
      <c r="AJ138" s="169"/>
      <c r="AK138" s="169"/>
      <c r="AL138" s="169"/>
      <c r="AM138" s="169"/>
      <c r="AN138" s="169"/>
      <c r="AO138" s="169"/>
    </row>
    <row r="139" spans="1:41" ht="12.75" customHeight="1" x14ac:dyDescent="0.2">
      <c r="A139" s="169"/>
      <c r="B139" s="169"/>
      <c r="C139" s="169"/>
      <c r="D139" s="186"/>
      <c r="E139" s="169"/>
      <c r="F139" s="169"/>
      <c r="G139" s="169"/>
      <c r="H139" s="169"/>
      <c r="I139" s="169"/>
      <c r="J139" s="169"/>
      <c r="K139" s="169"/>
      <c r="L139" s="169"/>
      <c r="M139" s="169"/>
      <c r="N139" s="169"/>
      <c r="O139" s="169"/>
      <c r="P139" s="169"/>
      <c r="Q139" s="169"/>
      <c r="R139" s="169"/>
      <c r="S139" s="212"/>
      <c r="T139" s="212"/>
      <c r="U139" s="169"/>
      <c r="V139" s="169"/>
      <c r="W139" s="169"/>
      <c r="X139" s="169"/>
      <c r="Y139" s="169"/>
      <c r="Z139" s="169"/>
      <c r="AA139" s="169"/>
      <c r="AB139" s="169"/>
      <c r="AC139" s="169"/>
      <c r="AD139" s="169"/>
      <c r="AE139" s="169"/>
      <c r="AF139" s="169"/>
      <c r="AG139" s="169"/>
      <c r="AH139" s="169"/>
      <c r="AI139" s="169"/>
      <c r="AJ139" s="169"/>
      <c r="AK139" s="169"/>
      <c r="AL139" s="169"/>
      <c r="AM139" s="169"/>
      <c r="AN139" s="169"/>
      <c r="AO139" s="169"/>
    </row>
    <row r="140" spans="1:41" ht="12.75" customHeight="1" x14ac:dyDescent="0.2">
      <c r="A140" s="169"/>
      <c r="B140" s="169"/>
      <c r="C140" s="169"/>
      <c r="D140" s="186"/>
      <c r="E140" s="169"/>
      <c r="F140" s="169"/>
      <c r="G140" s="169"/>
      <c r="H140" s="169"/>
      <c r="I140" s="169"/>
      <c r="J140" s="169"/>
      <c r="K140" s="169"/>
      <c r="L140" s="169"/>
      <c r="M140" s="169"/>
      <c r="N140" s="169"/>
      <c r="O140" s="169"/>
      <c r="P140" s="169"/>
      <c r="Q140" s="169"/>
      <c r="R140" s="169"/>
      <c r="S140" s="212"/>
      <c r="T140" s="212"/>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row>
    <row r="141" spans="1:41" ht="12.75" customHeight="1" x14ac:dyDescent="0.2">
      <c r="A141" s="169"/>
      <c r="B141" s="169"/>
      <c r="C141" s="169"/>
      <c r="D141" s="186"/>
      <c r="E141" s="169"/>
      <c r="F141" s="169"/>
      <c r="G141" s="169"/>
      <c r="H141" s="169"/>
      <c r="I141" s="169"/>
      <c r="J141" s="169"/>
      <c r="K141" s="169"/>
      <c r="L141" s="169"/>
      <c r="M141" s="169"/>
      <c r="N141" s="169"/>
      <c r="O141" s="169"/>
      <c r="P141" s="169"/>
      <c r="Q141" s="169"/>
      <c r="R141" s="169"/>
      <c r="S141" s="212"/>
      <c r="T141" s="212"/>
      <c r="U141" s="169"/>
      <c r="V141" s="169"/>
      <c r="W141" s="169"/>
      <c r="X141" s="169"/>
      <c r="Y141" s="169"/>
      <c r="Z141" s="169"/>
      <c r="AA141" s="169"/>
      <c r="AB141" s="169"/>
      <c r="AC141" s="169"/>
      <c r="AD141" s="169"/>
      <c r="AE141" s="169"/>
      <c r="AF141" s="169"/>
      <c r="AG141" s="169"/>
      <c r="AH141" s="169"/>
      <c r="AI141" s="169"/>
      <c r="AJ141" s="169"/>
      <c r="AK141" s="169"/>
      <c r="AL141" s="169"/>
      <c r="AM141" s="169"/>
      <c r="AN141" s="169"/>
      <c r="AO141" s="169"/>
    </row>
    <row r="142" spans="1:41" ht="12.75" customHeight="1" x14ac:dyDescent="0.2">
      <c r="A142" s="169"/>
      <c r="B142" s="169"/>
      <c r="C142" s="169"/>
      <c r="D142" s="186"/>
      <c r="E142" s="169"/>
      <c r="F142" s="169"/>
      <c r="G142" s="169"/>
      <c r="H142" s="169"/>
      <c r="I142" s="169"/>
      <c r="J142" s="169"/>
      <c r="K142" s="169"/>
      <c r="L142" s="169"/>
      <c r="M142" s="169"/>
      <c r="N142" s="169"/>
      <c r="O142" s="169"/>
      <c r="P142" s="169"/>
      <c r="Q142" s="169"/>
      <c r="R142" s="169"/>
      <c r="S142" s="212"/>
      <c r="T142" s="212"/>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row>
    <row r="143" spans="1:41" ht="12.75" customHeight="1" x14ac:dyDescent="0.2">
      <c r="A143" s="169"/>
      <c r="B143" s="169"/>
      <c r="C143" s="169"/>
      <c r="D143" s="186"/>
      <c r="E143" s="169"/>
      <c r="F143" s="169"/>
      <c r="G143" s="169"/>
      <c r="H143" s="169"/>
      <c r="I143" s="169"/>
      <c r="J143" s="169"/>
      <c r="K143" s="169"/>
      <c r="L143" s="169"/>
      <c r="M143" s="169"/>
      <c r="N143" s="169"/>
      <c r="O143" s="169"/>
      <c r="P143" s="169"/>
      <c r="Q143" s="169"/>
      <c r="R143" s="169"/>
      <c r="S143" s="212"/>
      <c r="T143" s="212"/>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row>
    <row r="144" spans="1:41" ht="12.75" customHeight="1" x14ac:dyDescent="0.2">
      <c r="A144" s="169"/>
      <c r="B144" s="169"/>
      <c r="C144" s="169"/>
      <c r="D144" s="186"/>
      <c r="E144" s="169"/>
      <c r="F144" s="169"/>
      <c r="G144" s="169"/>
      <c r="H144" s="169"/>
      <c r="I144" s="169"/>
      <c r="J144" s="169"/>
      <c r="K144" s="169"/>
      <c r="L144" s="169"/>
      <c r="M144" s="169"/>
      <c r="N144" s="169"/>
      <c r="O144" s="169"/>
      <c r="P144" s="169"/>
      <c r="Q144" s="169"/>
      <c r="R144" s="169"/>
      <c r="S144" s="212"/>
      <c r="T144" s="212"/>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row>
    <row r="145" spans="1:41" ht="12.75" customHeight="1" x14ac:dyDescent="0.2">
      <c r="A145" s="169"/>
      <c r="B145" s="169"/>
      <c r="C145" s="169"/>
      <c r="D145" s="186"/>
      <c r="E145" s="169"/>
      <c r="F145" s="169"/>
      <c r="G145" s="169"/>
      <c r="H145" s="169"/>
      <c r="I145" s="169"/>
      <c r="J145" s="169"/>
      <c r="K145" s="169"/>
      <c r="L145" s="169"/>
      <c r="M145" s="169"/>
      <c r="N145" s="169"/>
      <c r="O145" s="169"/>
      <c r="P145" s="169"/>
      <c r="Q145" s="169"/>
      <c r="R145" s="169"/>
      <c r="S145" s="212"/>
      <c r="T145" s="212"/>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row>
    <row r="146" spans="1:41" ht="12.75" customHeight="1" x14ac:dyDescent="0.2">
      <c r="A146" s="169"/>
      <c r="B146" s="169"/>
      <c r="C146" s="169"/>
      <c r="D146" s="186"/>
      <c r="E146" s="169"/>
      <c r="F146" s="169"/>
      <c r="G146" s="169"/>
      <c r="H146" s="169"/>
      <c r="I146" s="169"/>
      <c r="J146" s="169"/>
      <c r="K146" s="169"/>
      <c r="L146" s="169"/>
      <c r="M146" s="169"/>
      <c r="N146" s="169"/>
      <c r="O146" s="169"/>
      <c r="P146" s="169"/>
      <c r="Q146" s="169"/>
      <c r="R146" s="169"/>
      <c r="S146" s="212"/>
      <c r="T146" s="212"/>
      <c r="U146" s="169"/>
      <c r="V146" s="169"/>
      <c r="W146" s="169"/>
      <c r="X146" s="169"/>
      <c r="Y146" s="169"/>
      <c r="Z146" s="169"/>
      <c r="AA146" s="169"/>
      <c r="AB146" s="169"/>
      <c r="AC146" s="169"/>
      <c r="AD146" s="169"/>
      <c r="AE146" s="169"/>
      <c r="AF146" s="169"/>
      <c r="AG146" s="169"/>
      <c r="AH146" s="169"/>
      <c r="AI146" s="169"/>
      <c r="AJ146" s="169"/>
      <c r="AK146" s="169"/>
      <c r="AL146" s="169"/>
      <c r="AM146" s="169"/>
      <c r="AN146" s="169"/>
      <c r="AO146" s="169"/>
    </row>
    <row r="147" spans="1:41" ht="12.75" customHeight="1" x14ac:dyDescent="0.2">
      <c r="A147" s="169"/>
      <c r="B147" s="169"/>
      <c r="C147" s="169"/>
      <c r="D147" s="186"/>
      <c r="E147" s="169"/>
      <c r="F147" s="169"/>
      <c r="G147" s="169"/>
      <c r="H147" s="169"/>
      <c r="I147" s="169"/>
      <c r="J147" s="169"/>
      <c r="K147" s="169"/>
      <c r="L147" s="169"/>
      <c r="M147" s="169"/>
      <c r="N147" s="169"/>
      <c r="O147" s="169"/>
      <c r="P147" s="169"/>
      <c r="Q147" s="169"/>
      <c r="R147" s="169"/>
      <c r="S147" s="212"/>
      <c r="T147" s="212"/>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row>
    <row r="148" spans="1:41" ht="12.75" customHeight="1" x14ac:dyDescent="0.2">
      <c r="A148" s="169"/>
      <c r="B148" s="169"/>
      <c r="C148" s="169"/>
      <c r="D148" s="186"/>
      <c r="E148" s="169"/>
      <c r="F148" s="169"/>
      <c r="G148" s="169"/>
      <c r="H148" s="169"/>
      <c r="I148" s="169"/>
      <c r="J148" s="169"/>
      <c r="K148" s="169"/>
      <c r="L148" s="169"/>
      <c r="M148" s="169"/>
      <c r="N148" s="169"/>
      <c r="O148" s="169"/>
      <c r="P148" s="169"/>
      <c r="Q148" s="169"/>
      <c r="R148" s="169"/>
      <c r="S148" s="212"/>
      <c r="T148" s="212"/>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row>
    <row r="149" spans="1:41" ht="12.75" customHeight="1" x14ac:dyDescent="0.2">
      <c r="A149" s="169"/>
      <c r="B149" s="169"/>
      <c r="C149" s="169"/>
      <c r="D149" s="186"/>
      <c r="E149" s="169"/>
      <c r="F149" s="169"/>
      <c r="G149" s="169"/>
      <c r="H149" s="169"/>
      <c r="I149" s="169"/>
      <c r="J149" s="169"/>
      <c r="K149" s="169"/>
      <c r="L149" s="169"/>
      <c r="M149" s="169"/>
      <c r="N149" s="169"/>
      <c r="O149" s="169"/>
      <c r="P149" s="169"/>
      <c r="Q149" s="169"/>
      <c r="R149" s="169"/>
      <c r="S149" s="212"/>
      <c r="T149" s="212"/>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row>
    <row r="150" spans="1:41" ht="12.75" customHeight="1" x14ac:dyDescent="0.2">
      <c r="A150" s="169"/>
      <c r="B150" s="169"/>
      <c r="C150" s="169"/>
      <c r="D150" s="186"/>
      <c r="E150" s="169"/>
      <c r="F150" s="169"/>
      <c r="G150" s="169"/>
      <c r="H150" s="169"/>
      <c r="I150" s="169"/>
      <c r="J150" s="169"/>
      <c r="K150" s="169"/>
      <c r="L150" s="169"/>
      <c r="M150" s="169"/>
      <c r="N150" s="169"/>
      <c r="O150" s="169"/>
      <c r="P150" s="169"/>
      <c r="Q150" s="169"/>
      <c r="R150" s="169"/>
      <c r="S150" s="212"/>
      <c r="T150" s="212"/>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row>
    <row r="151" spans="1:41" ht="12.75" customHeight="1" x14ac:dyDescent="0.2">
      <c r="A151" s="169"/>
      <c r="B151" s="169"/>
      <c r="C151" s="169"/>
      <c r="D151" s="186"/>
      <c r="E151" s="169"/>
      <c r="F151" s="169"/>
      <c r="G151" s="169"/>
      <c r="H151" s="169"/>
      <c r="I151" s="169"/>
      <c r="J151" s="169"/>
      <c r="K151" s="169"/>
      <c r="L151" s="169"/>
      <c r="M151" s="169"/>
      <c r="N151" s="169"/>
      <c r="O151" s="169"/>
      <c r="P151" s="169"/>
      <c r="Q151" s="169"/>
      <c r="R151" s="169"/>
      <c r="S151" s="212"/>
      <c r="T151" s="212"/>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row>
    <row r="152" spans="1:41" ht="12.75" customHeight="1" x14ac:dyDescent="0.2">
      <c r="A152" s="169"/>
      <c r="B152" s="169"/>
      <c r="C152" s="169"/>
      <c r="D152" s="186"/>
      <c r="E152" s="169"/>
      <c r="F152" s="169"/>
      <c r="G152" s="169"/>
      <c r="H152" s="169"/>
      <c r="I152" s="169"/>
      <c r="J152" s="169"/>
      <c r="K152" s="169"/>
      <c r="L152" s="169"/>
      <c r="M152" s="169"/>
      <c r="N152" s="169"/>
      <c r="O152" s="169"/>
      <c r="P152" s="169"/>
      <c r="Q152" s="169"/>
      <c r="R152" s="169"/>
      <c r="S152" s="212"/>
      <c r="T152" s="212"/>
      <c r="U152" s="169"/>
      <c r="V152" s="169"/>
      <c r="W152" s="169"/>
      <c r="X152" s="169"/>
      <c r="Y152" s="169"/>
      <c r="Z152" s="169"/>
      <c r="AA152" s="169"/>
      <c r="AB152" s="169"/>
      <c r="AC152" s="169"/>
      <c r="AD152" s="169"/>
      <c r="AE152" s="169"/>
      <c r="AF152" s="169"/>
      <c r="AG152" s="169"/>
      <c r="AH152" s="169"/>
      <c r="AI152" s="169"/>
      <c r="AJ152" s="169"/>
      <c r="AK152" s="169"/>
      <c r="AL152" s="169"/>
      <c r="AM152" s="169"/>
      <c r="AN152" s="169"/>
      <c r="AO152" s="169"/>
    </row>
    <row r="153" spans="1:41" ht="12.75" customHeight="1" x14ac:dyDescent="0.2">
      <c r="A153" s="169"/>
      <c r="B153" s="169"/>
      <c r="C153" s="169"/>
      <c r="D153" s="186"/>
      <c r="E153" s="169"/>
      <c r="F153" s="169"/>
      <c r="G153" s="169"/>
      <c r="H153" s="169"/>
      <c r="I153" s="169"/>
      <c r="J153" s="169"/>
      <c r="K153" s="169"/>
      <c r="L153" s="169"/>
      <c r="M153" s="169"/>
      <c r="N153" s="169"/>
      <c r="O153" s="169"/>
      <c r="P153" s="169"/>
      <c r="Q153" s="169"/>
      <c r="R153" s="169"/>
      <c r="S153" s="212"/>
      <c r="T153" s="212"/>
      <c r="U153" s="169"/>
      <c r="V153" s="169"/>
      <c r="W153" s="169"/>
      <c r="X153" s="169"/>
      <c r="Y153" s="169"/>
      <c r="Z153" s="169"/>
      <c r="AA153" s="169"/>
      <c r="AB153" s="169"/>
      <c r="AC153" s="169"/>
      <c r="AD153" s="169"/>
      <c r="AE153" s="169"/>
      <c r="AF153" s="169"/>
      <c r="AG153" s="169"/>
      <c r="AH153" s="169"/>
      <c r="AI153" s="169"/>
      <c r="AJ153" s="169"/>
      <c r="AK153" s="169"/>
      <c r="AL153" s="169"/>
      <c r="AM153" s="169"/>
      <c r="AN153" s="169"/>
      <c r="AO153" s="169"/>
    </row>
    <row r="154" spans="1:41" ht="12.75" customHeight="1" x14ac:dyDescent="0.2">
      <c r="A154" s="169"/>
      <c r="B154" s="169"/>
      <c r="C154" s="169"/>
      <c r="D154" s="186"/>
      <c r="E154" s="169"/>
      <c r="F154" s="169"/>
      <c r="G154" s="169"/>
      <c r="H154" s="169"/>
      <c r="I154" s="169"/>
      <c r="J154" s="169"/>
      <c r="K154" s="169"/>
      <c r="L154" s="169"/>
      <c r="M154" s="169"/>
      <c r="N154" s="169"/>
      <c r="O154" s="169"/>
      <c r="P154" s="169"/>
      <c r="Q154" s="169"/>
      <c r="R154" s="169"/>
      <c r="S154" s="212"/>
      <c r="T154" s="212"/>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row>
    <row r="155" spans="1:41" ht="12.75" customHeight="1" x14ac:dyDescent="0.2">
      <c r="A155" s="169"/>
      <c r="B155" s="169"/>
      <c r="C155" s="169"/>
      <c r="D155" s="186"/>
      <c r="E155" s="169"/>
      <c r="F155" s="169"/>
      <c r="G155" s="169"/>
      <c r="H155" s="169"/>
      <c r="I155" s="169"/>
      <c r="J155" s="169"/>
      <c r="K155" s="169"/>
      <c r="L155" s="169"/>
      <c r="M155" s="169"/>
      <c r="N155" s="169"/>
      <c r="O155" s="169"/>
      <c r="P155" s="169"/>
      <c r="Q155" s="169"/>
      <c r="R155" s="169"/>
      <c r="S155" s="212"/>
      <c r="T155" s="212"/>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row>
    <row r="156" spans="1:41" ht="12.75" customHeight="1" x14ac:dyDescent="0.2">
      <c r="A156" s="169"/>
      <c r="B156" s="169"/>
      <c r="C156" s="169"/>
      <c r="D156" s="186"/>
      <c r="E156" s="169"/>
      <c r="F156" s="169"/>
      <c r="G156" s="169"/>
      <c r="H156" s="169"/>
      <c r="I156" s="169"/>
      <c r="J156" s="169"/>
      <c r="K156" s="169"/>
      <c r="L156" s="169"/>
      <c r="M156" s="169"/>
      <c r="N156" s="169"/>
      <c r="O156" s="169"/>
      <c r="P156" s="169"/>
      <c r="Q156" s="169"/>
      <c r="R156" s="169"/>
      <c r="S156" s="212"/>
      <c r="T156" s="212"/>
      <c r="U156" s="169"/>
      <c r="V156" s="169"/>
      <c r="W156" s="169"/>
      <c r="X156" s="169"/>
      <c r="Y156" s="169"/>
      <c r="Z156" s="169"/>
      <c r="AA156" s="169"/>
      <c r="AB156" s="169"/>
      <c r="AC156" s="169"/>
      <c r="AD156" s="169"/>
      <c r="AE156" s="169"/>
      <c r="AF156" s="169"/>
      <c r="AG156" s="169"/>
      <c r="AH156" s="169"/>
      <c r="AI156" s="169"/>
      <c r="AJ156" s="169"/>
      <c r="AK156" s="169"/>
      <c r="AL156" s="169"/>
      <c r="AM156" s="169"/>
      <c r="AN156" s="169"/>
      <c r="AO156" s="169"/>
    </row>
    <row r="157" spans="1:41" ht="12.75" customHeight="1" x14ac:dyDescent="0.2">
      <c r="A157" s="169"/>
      <c r="B157" s="169"/>
      <c r="C157" s="169"/>
      <c r="D157" s="186"/>
      <c r="E157" s="169"/>
      <c r="F157" s="169"/>
      <c r="G157" s="169"/>
      <c r="H157" s="169"/>
      <c r="I157" s="169"/>
      <c r="J157" s="169"/>
      <c r="K157" s="169"/>
      <c r="L157" s="169"/>
      <c r="M157" s="169"/>
      <c r="N157" s="169"/>
      <c r="O157" s="169"/>
      <c r="P157" s="169"/>
      <c r="Q157" s="169"/>
      <c r="R157" s="169"/>
      <c r="S157" s="212"/>
      <c r="T157" s="212"/>
      <c r="U157" s="169"/>
      <c r="V157" s="169"/>
      <c r="W157" s="169"/>
      <c r="X157" s="169"/>
      <c r="Y157" s="169"/>
      <c r="Z157" s="169"/>
      <c r="AA157" s="169"/>
      <c r="AB157" s="169"/>
      <c r="AC157" s="169"/>
      <c r="AD157" s="169"/>
      <c r="AE157" s="169"/>
      <c r="AF157" s="169"/>
      <c r="AG157" s="169"/>
      <c r="AH157" s="169"/>
      <c r="AI157" s="169"/>
      <c r="AJ157" s="169"/>
      <c r="AK157" s="169"/>
      <c r="AL157" s="169"/>
      <c r="AM157" s="169"/>
      <c r="AN157" s="169"/>
      <c r="AO157" s="169"/>
    </row>
    <row r="158" spans="1:41" ht="12.75" customHeight="1" x14ac:dyDescent="0.2">
      <c r="A158" s="169"/>
      <c r="B158" s="169"/>
      <c r="C158" s="169"/>
      <c r="D158" s="186"/>
      <c r="E158" s="169"/>
      <c r="F158" s="169"/>
      <c r="G158" s="169"/>
      <c r="H158" s="169"/>
      <c r="I158" s="169"/>
      <c r="J158" s="169"/>
      <c r="K158" s="169"/>
      <c r="L158" s="169"/>
      <c r="M158" s="169"/>
      <c r="N158" s="169"/>
      <c r="O158" s="169"/>
      <c r="P158" s="169"/>
      <c r="Q158" s="169"/>
      <c r="R158" s="169"/>
      <c r="S158" s="212"/>
      <c r="T158" s="212"/>
      <c r="U158" s="169"/>
      <c r="V158" s="169"/>
      <c r="W158" s="169"/>
      <c r="X158" s="169"/>
      <c r="Y158" s="169"/>
      <c r="Z158" s="169"/>
      <c r="AA158" s="169"/>
      <c r="AB158" s="169"/>
      <c r="AC158" s="169"/>
      <c r="AD158" s="169"/>
      <c r="AE158" s="169"/>
      <c r="AF158" s="169"/>
      <c r="AG158" s="169"/>
      <c r="AH158" s="169"/>
      <c r="AI158" s="169"/>
      <c r="AJ158" s="169"/>
      <c r="AK158" s="169"/>
      <c r="AL158" s="169"/>
      <c r="AM158" s="169"/>
      <c r="AN158" s="169"/>
      <c r="AO158" s="169"/>
    </row>
    <row r="159" spans="1:41" ht="12.75" customHeight="1" x14ac:dyDescent="0.2">
      <c r="A159" s="169"/>
      <c r="B159" s="169"/>
      <c r="C159" s="169"/>
      <c r="D159" s="186"/>
      <c r="E159" s="169"/>
      <c r="F159" s="169"/>
      <c r="G159" s="169"/>
      <c r="H159" s="169"/>
      <c r="I159" s="169"/>
      <c r="J159" s="169"/>
      <c r="K159" s="169"/>
      <c r="L159" s="169"/>
      <c r="M159" s="169"/>
      <c r="N159" s="169"/>
      <c r="O159" s="169"/>
      <c r="P159" s="169"/>
      <c r="Q159" s="169"/>
      <c r="R159" s="169"/>
      <c r="S159" s="212"/>
      <c r="T159" s="212"/>
      <c r="U159" s="169"/>
      <c r="V159" s="169"/>
      <c r="W159" s="169"/>
      <c r="X159" s="169"/>
      <c r="Y159" s="169"/>
      <c r="Z159" s="169"/>
      <c r="AA159" s="169"/>
      <c r="AB159" s="169"/>
      <c r="AC159" s="169"/>
      <c r="AD159" s="169"/>
      <c r="AE159" s="169"/>
      <c r="AF159" s="169"/>
      <c r="AG159" s="169"/>
      <c r="AH159" s="169"/>
      <c r="AI159" s="169"/>
      <c r="AJ159" s="169"/>
      <c r="AK159" s="169"/>
      <c r="AL159" s="169"/>
      <c r="AM159" s="169"/>
      <c r="AN159" s="169"/>
      <c r="AO159" s="169"/>
    </row>
    <row r="160" spans="1:41" ht="12.75" customHeight="1" x14ac:dyDescent="0.2">
      <c r="A160" s="169"/>
      <c r="B160" s="169"/>
      <c r="C160" s="169"/>
      <c r="D160" s="186"/>
      <c r="E160" s="169"/>
      <c r="F160" s="169"/>
      <c r="G160" s="169"/>
      <c r="H160" s="169"/>
      <c r="I160" s="169"/>
      <c r="J160" s="169"/>
      <c r="K160" s="169"/>
      <c r="L160" s="169"/>
      <c r="M160" s="169"/>
      <c r="N160" s="169"/>
      <c r="O160" s="169"/>
      <c r="P160" s="169"/>
      <c r="Q160" s="169"/>
      <c r="R160" s="169"/>
      <c r="S160" s="212"/>
      <c r="T160" s="212"/>
      <c r="U160" s="169"/>
      <c r="V160" s="169"/>
      <c r="W160" s="169"/>
      <c r="X160" s="169"/>
      <c r="Y160" s="169"/>
      <c r="Z160" s="169"/>
      <c r="AA160" s="169"/>
      <c r="AB160" s="169"/>
      <c r="AC160" s="169"/>
      <c r="AD160" s="169"/>
      <c r="AE160" s="169"/>
      <c r="AF160" s="169"/>
      <c r="AG160" s="169"/>
      <c r="AH160" s="169"/>
      <c r="AI160" s="169"/>
      <c r="AJ160" s="169"/>
      <c r="AK160" s="169"/>
      <c r="AL160" s="169"/>
      <c r="AM160" s="169"/>
      <c r="AN160" s="169"/>
      <c r="AO160" s="169"/>
    </row>
    <row r="161" spans="1:41" ht="12.75" customHeight="1" x14ac:dyDescent="0.2">
      <c r="A161" s="169"/>
      <c r="B161" s="169"/>
      <c r="C161" s="169"/>
      <c r="D161" s="186"/>
      <c r="E161" s="169"/>
      <c r="F161" s="169"/>
      <c r="G161" s="169"/>
      <c r="H161" s="169"/>
      <c r="I161" s="169"/>
      <c r="J161" s="169"/>
      <c r="K161" s="169"/>
      <c r="L161" s="169"/>
      <c r="M161" s="169"/>
      <c r="N161" s="169"/>
      <c r="O161" s="169"/>
      <c r="P161" s="169"/>
      <c r="Q161" s="169"/>
      <c r="R161" s="169"/>
      <c r="S161" s="212"/>
      <c r="T161" s="212"/>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row>
    <row r="162" spans="1:41" ht="12.75" customHeight="1" x14ac:dyDescent="0.2">
      <c r="A162" s="169"/>
      <c r="B162" s="169"/>
      <c r="C162" s="169"/>
      <c r="D162" s="186"/>
      <c r="E162" s="169"/>
      <c r="F162" s="169"/>
      <c r="G162" s="169"/>
      <c r="H162" s="169"/>
      <c r="I162" s="169"/>
      <c r="J162" s="169"/>
      <c r="K162" s="169"/>
      <c r="L162" s="169"/>
      <c r="M162" s="169"/>
      <c r="N162" s="169"/>
      <c r="O162" s="169"/>
      <c r="P162" s="169"/>
      <c r="Q162" s="169"/>
      <c r="R162" s="169"/>
      <c r="S162" s="212"/>
      <c r="T162" s="212"/>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row>
    <row r="163" spans="1:41" ht="12.75" customHeight="1" x14ac:dyDescent="0.2">
      <c r="A163" s="169"/>
      <c r="B163" s="169"/>
      <c r="C163" s="169"/>
      <c r="D163" s="186"/>
      <c r="E163" s="169"/>
      <c r="F163" s="169"/>
      <c r="G163" s="169"/>
      <c r="H163" s="169"/>
      <c r="I163" s="169"/>
      <c r="J163" s="169"/>
      <c r="K163" s="169"/>
      <c r="L163" s="169"/>
      <c r="M163" s="169"/>
      <c r="N163" s="169"/>
      <c r="O163" s="169"/>
      <c r="P163" s="169"/>
      <c r="Q163" s="169"/>
      <c r="R163" s="169"/>
      <c r="S163" s="212"/>
      <c r="T163" s="212"/>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row>
    <row r="164" spans="1:41" ht="12.75" customHeight="1" x14ac:dyDescent="0.2">
      <c r="A164" s="169"/>
      <c r="B164" s="169"/>
      <c r="C164" s="169"/>
      <c r="D164" s="186"/>
      <c r="E164" s="169"/>
      <c r="F164" s="169"/>
      <c r="G164" s="169"/>
      <c r="H164" s="169"/>
      <c r="I164" s="169"/>
      <c r="J164" s="169"/>
      <c r="K164" s="169"/>
      <c r="L164" s="169"/>
      <c r="M164" s="169"/>
      <c r="N164" s="169"/>
      <c r="O164" s="169"/>
      <c r="P164" s="169"/>
      <c r="Q164" s="169"/>
      <c r="R164" s="169"/>
      <c r="S164" s="212"/>
      <c r="T164" s="212"/>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row>
    <row r="165" spans="1:41" ht="12.75" customHeight="1" x14ac:dyDescent="0.2">
      <c r="A165" s="169"/>
      <c r="B165" s="169"/>
      <c r="C165" s="169"/>
      <c r="D165" s="186"/>
      <c r="E165" s="169"/>
      <c r="F165" s="169"/>
      <c r="G165" s="169"/>
      <c r="H165" s="169"/>
      <c r="I165" s="169"/>
      <c r="J165" s="169"/>
      <c r="K165" s="169"/>
      <c r="L165" s="169"/>
      <c r="M165" s="169"/>
      <c r="N165" s="169"/>
      <c r="O165" s="169"/>
      <c r="P165" s="169"/>
      <c r="Q165" s="169"/>
      <c r="R165" s="169"/>
      <c r="S165" s="212"/>
      <c r="T165" s="212"/>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row>
    <row r="166" spans="1:41" ht="12.75" customHeight="1" x14ac:dyDescent="0.2">
      <c r="A166" s="169"/>
      <c r="B166" s="169"/>
      <c r="C166" s="169"/>
      <c r="D166" s="186"/>
      <c r="E166" s="169"/>
      <c r="F166" s="169"/>
      <c r="G166" s="169"/>
      <c r="H166" s="169"/>
      <c r="I166" s="169"/>
      <c r="J166" s="169"/>
      <c r="K166" s="169"/>
      <c r="L166" s="169"/>
      <c r="M166" s="169"/>
      <c r="N166" s="169"/>
      <c r="O166" s="169"/>
      <c r="P166" s="169"/>
      <c r="Q166" s="169"/>
      <c r="R166" s="169"/>
      <c r="S166" s="212"/>
      <c r="T166" s="212"/>
      <c r="U166" s="169"/>
      <c r="V166" s="169"/>
      <c r="W166" s="169"/>
      <c r="X166" s="169"/>
      <c r="Y166" s="169"/>
      <c r="Z166" s="169"/>
      <c r="AA166" s="169"/>
      <c r="AB166" s="169"/>
      <c r="AC166" s="169"/>
      <c r="AD166" s="169"/>
      <c r="AE166" s="169"/>
      <c r="AF166" s="169"/>
      <c r="AG166" s="169"/>
      <c r="AH166" s="169"/>
      <c r="AI166" s="169"/>
      <c r="AJ166" s="169"/>
      <c r="AK166" s="169"/>
      <c r="AL166" s="169"/>
      <c r="AM166" s="169"/>
      <c r="AN166" s="169"/>
      <c r="AO166" s="169"/>
    </row>
    <row r="167" spans="1:41" ht="12.75" customHeight="1" x14ac:dyDescent="0.2">
      <c r="A167" s="169"/>
      <c r="B167" s="169"/>
      <c r="C167" s="169"/>
      <c r="D167" s="186"/>
      <c r="E167" s="169"/>
      <c r="F167" s="169"/>
      <c r="G167" s="169"/>
      <c r="H167" s="169"/>
      <c r="I167" s="169"/>
      <c r="J167" s="169"/>
      <c r="K167" s="169"/>
      <c r="L167" s="169"/>
      <c r="M167" s="169"/>
      <c r="N167" s="169"/>
      <c r="O167" s="169"/>
      <c r="P167" s="169"/>
      <c r="Q167" s="169"/>
      <c r="R167" s="169"/>
      <c r="S167" s="212"/>
      <c r="T167" s="212"/>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row>
    <row r="168" spans="1:41" ht="12.75" customHeight="1" x14ac:dyDescent="0.2">
      <c r="A168" s="169"/>
      <c r="B168" s="169"/>
      <c r="C168" s="169"/>
      <c r="D168" s="186"/>
      <c r="E168" s="169"/>
      <c r="F168" s="169"/>
      <c r="G168" s="169"/>
      <c r="H168" s="169"/>
      <c r="I168" s="169"/>
      <c r="J168" s="169"/>
      <c r="K168" s="169"/>
      <c r="L168" s="169"/>
      <c r="M168" s="169"/>
      <c r="N168" s="169"/>
      <c r="O168" s="169"/>
      <c r="P168" s="169"/>
      <c r="Q168" s="169"/>
      <c r="R168" s="169"/>
      <c r="S168" s="212"/>
      <c r="T168" s="212"/>
      <c r="U168" s="169"/>
      <c r="V168" s="169"/>
      <c r="W168" s="169"/>
      <c r="X168" s="169"/>
      <c r="Y168" s="169"/>
      <c r="Z168" s="169"/>
      <c r="AA168" s="169"/>
      <c r="AB168" s="169"/>
      <c r="AC168" s="169"/>
      <c r="AD168" s="169"/>
      <c r="AE168" s="169"/>
      <c r="AF168" s="169"/>
      <c r="AG168" s="169"/>
      <c r="AH168" s="169"/>
      <c r="AI168" s="169"/>
      <c r="AJ168" s="169"/>
      <c r="AK168" s="169"/>
      <c r="AL168" s="169"/>
      <c r="AM168" s="169"/>
      <c r="AN168" s="169"/>
      <c r="AO168" s="169"/>
    </row>
    <row r="169" spans="1:41" ht="12.75" customHeight="1" x14ac:dyDescent="0.2">
      <c r="A169" s="169"/>
      <c r="B169" s="169"/>
      <c r="C169" s="169"/>
      <c r="D169" s="186"/>
      <c r="E169" s="169"/>
      <c r="F169" s="169"/>
      <c r="G169" s="169"/>
      <c r="H169" s="169"/>
      <c r="I169" s="169"/>
      <c r="J169" s="169"/>
      <c r="K169" s="169"/>
      <c r="L169" s="169"/>
      <c r="M169" s="169"/>
      <c r="N169" s="169"/>
      <c r="O169" s="169"/>
      <c r="P169" s="169"/>
      <c r="Q169" s="169"/>
      <c r="R169" s="169"/>
      <c r="S169" s="212"/>
      <c r="T169" s="212"/>
      <c r="U169" s="169"/>
      <c r="V169" s="169"/>
      <c r="W169" s="169"/>
      <c r="X169" s="169"/>
      <c r="Y169" s="169"/>
      <c r="Z169" s="169"/>
      <c r="AA169" s="169"/>
      <c r="AB169" s="169"/>
      <c r="AC169" s="169"/>
      <c r="AD169" s="169"/>
      <c r="AE169" s="169"/>
      <c r="AF169" s="169"/>
      <c r="AG169" s="169"/>
      <c r="AH169" s="169"/>
      <c r="AI169" s="169"/>
      <c r="AJ169" s="169"/>
      <c r="AK169" s="169"/>
      <c r="AL169" s="169"/>
      <c r="AM169" s="169"/>
      <c r="AN169" s="169"/>
      <c r="AO169" s="169"/>
    </row>
    <row r="170" spans="1:41" ht="12.75" customHeight="1" x14ac:dyDescent="0.2">
      <c r="A170" s="169"/>
      <c r="B170" s="169"/>
      <c r="C170" s="169"/>
      <c r="D170" s="186"/>
      <c r="E170" s="169"/>
      <c r="F170" s="169"/>
      <c r="G170" s="169"/>
      <c r="H170" s="169"/>
      <c r="I170" s="169"/>
      <c r="J170" s="169"/>
      <c r="K170" s="169"/>
      <c r="L170" s="169"/>
      <c r="M170" s="169"/>
      <c r="N170" s="169"/>
      <c r="O170" s="169"/>
      <c r="P170" s="169"/>
      <c r="Q170" s="169"/>
      <c r="R170" s="169"/>
      <c r="S170" s="212"/>
      <c r="T170" s="212"/>
      <c r="U170" s="169"/>
      <c r="V170" s="169"/>
      <c r="W170" s="169"/>
      <c r="X170" s="169"/>
      <c r="Y170" s="169"/>
      <c r="Z170" s="169"/>
      <c r="AA170" s="169"/>
      <c r="AB170" s="169"/>
      <c r="AC170" s="169"/>
      <c r="AD170" s="169"/>
      <c r="AE170" s="169"/>
      <c r="AF170" s="169"/>
      <c r="AG170" s="169"/>
      <c r="AH170" s="169"/>
      <c r="AI170" s="169"/>
      <c r="AJ170" s="169"/>
      <c r="AK170" s="169"/>
      <c r="AL170" s="169"/>
      <c r="AM170" s="169"/>
      <c r="AN170" s="169"/>
      <c r="AO170" s="169"/>
    </row>
    <row r="171" spans="1:41" ht="12.75" customHeight="1" x14ac:dyDescent="0.2">
      <c r="A171" s="169"/>
      <c r="B171" s="169"/>
      <c r="C171" s="169"/>
      <c r="D171" s="186"/>
      <c r="E171" s="169"/>
      <c r="F171" s="169"/>
      <c r="G171" s="169"/>
      <c r="H171" s="169"/>
      <c r="I171" s="169"/>
      <c r="J171" s="169"/>
      <c r="K171" s="169"/>
      <c r="L171" s="169"/>
      <c r="M171" s="169"/>
      <c r="N171" s="169"/>
      <c r="O171" s="169"/>
      <c r="P171" s="169"/>
      <c r="Q171" s="169"/>
      <c r="R171" s="169"/>
      <c r="S171" s="212"/>
      <c r="T171" s="212"/>
      <c r="U171" s="169"/>
      <c r="V171" s="169"/>
      <c r="W171" s="169"/>
      <c r="X171" s="169"/>
      <c r="Y171" s="169"/>
      <c r="Z171" s="169"/>
      <c r="AA171" s="169"/>
      <c r="AB171" s="169"/>
      <c r="AC171" s="169"/>
      <c r="AD171" s="169"/>
      <c r="AE171" s="169"/>
      <c r="AF171" s="169"/>
      <c r="AG171" s="169"/>
      <c r="AH171" s="169"/>
      <c r="AI171" s="169"/>
      <c r="AJ171" s="169"/>
      <c r="AK171" s="169"/>
      <c r="AL171" s="169"/>
      <c r="AM171" s="169"/>
      <c r="AN171" s="169"/>
      <c r="AO171" s="169"/>
    </row>
    <row r="172" spans="1:41" ht="12.75" customHeight="1" x14ac:dyDescent="0.2">
      <c r="A172" s="169"/>
      <c r="B172" s="169"/>
      <c r="C172" s="169"/>
      <c r="D172" s="186"/>
      <c r="E172" s="169"/>
      <c r="F172" s="169"/>
      <c r="G172" s="169"/>
      <c r="H172" s="169"/>
      <c r="I172" s="169"/>
      <c r="J172" s="169"/>
      <c r="K172" s="169"/>
      <c r="L172" s="169"/>
      <c r="M172" s="169"/>
      <c r="N172" s="169"/>
      <c r="O172" s="169"/>
      <c r="P172" s="169"/>
      <c r="Q172" s="169"/>
      <c r="R172" s="169"/>
      <c r="S172" s="212"/>
      <c r="T172" s="212"/>
      <c r="U172" s="169"/>
      <c r="V172" s="169"/>
      <c r="W172" s="169"/>
      <c r="X172" s="169"/>
      <c r="Y172" s="169"/>
      <c r="Z172" s="169"/>
      <c r="AA172" s="169"/>
      <c r="AB172" s="169"/>
      <c r="AC172" s="169"/>
      <c r="AD172" s="169"/>
      <c r="AE172" s="169"/>
      <c r="AF172" s="169"/>
      <c r="AG172" s="169"/>
      <c r="AH172" s="169"/>
      <c r="AI172" s="169"/>
      <c r="AJ172" s="169"/>
      <c r="AK172" s="169"/>
      <c r="AL172" s="169"/>
      <c r="AM172" s="169"/>
      <c r="AN172" s="169"/>
      <c r="AO172" s="169"/>
    </row>
    <row r="173" spans="1:41" ht="12.75" customHeight="1" x14ac:dyDescent="0.2">
      <c r="A173" s="169"/>
      <c r="B173" s="169"/>
      <c r="C173" s="169"/>
      <c r="D173" s="186"/>
      <c r="E173" s="169"/>
      <c r="F173" s="169"/>
      <c r="G173" s="169"/>
      <c r="H173" s="169"/>
      <c r="I173" s="169"/>
      <c r="J173" s="169"/>
      <c r="K173" s="169"/>
      <c r="L173" s="169"/>
      <c r="M173" s="169"/>
      <c r="N173" s="169"/>
      <c r="O173" s="169"/>
      <c r="P173" s="169"/>
      <c r="Q173" s="169"/>
      <c r="R173" s="169"/>
      <c r="S173" s="212"/>
      <c r="T173" s="212"/>
      <c r="U173" s="169"/>
      <c r="V173" s="169"/>
      <c r="W173" s="169"/>
      <c r="X173" s="169"/>
      <c r="Y173" s="169"/>
      <c r="Z173" s="169"/>
      <c r="AA173" s="169"/>
      <c r="AB173" s="169"/>
      <c r="AC173" s="169"/>
      <c r="AD173" s="169"/>
      <c r="AE173" s="169"/>
      <c r="AF173" s="169"/>
      <c r="AG173" s="169"/>
      <c r="AH173" s="169"/>
      <c r="AI173" s="169"/>
      <c r="AJ173" s="169"/>
      <c r="AK173" s="169"/>
      <c r="AL173" s="169"/>
      <c r="AM173" s="169"/>
      <c r="AN173" s="169"/>
      <c r="AO173" s="169"/>
    </row>
    <row r="174" spans="1:41" ht="12.75" customHeight="1" x14ac:dyDescent="0.2">
      <c r="A174" s="169"/>
      <c r="B174" s="169"/>
      <c r="C174" s="169"/>
      <c r="D174" s="186"/>
      <c r="E174" s="169"/>
      <c r="F174" s="169"/>
      <c r="G174" s="169"/>
      <c r="H174" s="169"/>
      <c r="I174" s="169"/>
      <c r="J174" s="169"/>
      <c r="K174" s="169"/>
      <c r="L174" s="169"/>
      <c r="M174" s="169"/>
      <c r="N174" s="169"/>
      <c r="O174" s="169"/>
      <c r="P174" s="169"/>
      <c r="Q174" s="169"/>
      <c r="R174" s="169"/>
      <c r="S174" s="212"/>
      <c r="T174" s="212"/>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row>
    <row r="175" spans="1:41" ht="12.75" customHeight="1" x14ac:dyDescent="0.2">
      <c r="A175" s="169"/>
      <c r="B175" s="169"/>
      <c r="C175" s="169"/>
      <c r="D175" s="186"/>
      <c r="E175" s="169"/>
      <c r="F175" s="169"/>
      <c r="G175" s="169"/>
      <c r="H175" s="169"/>
      <c r="I175" s="169"/>
      <c r="J175" s="169"/>
      <c r="K175" s="169"/>
      <c r="L175" s="169"/>
      <c r="M175" s="169"/>
      <c r="N175" s="169"/>
      <c r="O175" s="169"/>
      <c r="P175" s="169"/>
      <c r="Q175" s="169"/>
      <c r="R175" s="169"/>
      <c r="S175" s="212"/>
      <c r="T175" s="212"/>
      <c r="U175" s="169"/>
      <c r="V175" s="169"/>
      <c r="W175" s="169"/>
      <c r="X175" s="169"/>
      <c r="Y175" s="169"/>
      <c r="Z175" s="169"/>
      <c r="AA175" s="169"/>
      <c r="AB175" s="169"/>
      <c r="AC175" s="169"/>
      <c r="AD175" s="169"/>
      <c r="AE175" s="169"/>
      <c r="AF175" s="169"/>
      <c r="AG175" s="169"/>
      <c r="AH175" s="169"/>
      <c r="AI175" s="169"/>
      <c r="AJ175" s="169"/>
      <c r="AK175" s="169"/>
      <c r="AL175" s="169"/>
      <c r="AM175" s="169"/>
      <c r="AN175" s="169"/>
      <c r="AO175" s="169"/>
    </row>
    <row r="176" spans="1:41" ht="12.75" customHeight="1" x14ac:dyDescent="0.2">
      <c r="A176" s="169"/>
      <c r="B176" s="169"/>
      <c r="C176" s="169"/>
      <c r="D176" s="186"/>
      <c r="E176" s="169"/>
      <c r="F176" s="169"/>
      <c r="G176" s="169"/>
      <c r="H176" s="169"/>
      <c r="I176" s="169"/>
      <c r="J176" s="169"/>
      <c r="K176" s="169"/>
      <c r="L176" s="169"/>
      <c r="M176" s="169"/>
      <c r="N176" s="169"/>
      <c r="O176" s="169"/>
      <c r="P176" s="169"/>
      <c r="Q176" s="169"/>
      <c r="R176" s="169"/>
      <c r="S176" s="212"/>
      <c r="T176" s="212"/>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row>
    <row r="177" spans="1:41" ht="12.75" customHeight="1" x14ac:dyDescent="0.2">
      <c r="A177" s="169"/>
      <c r="B177" s="169"/>
      <c r="C177" s="169"/>
      <c r="D177" s="186"/>
      <c r="E177" s="169"/>
      <c r="F177" s="169"/>
      <c r="G177" s="169"/>
      <c r="H177" s="169"/>
      <c r="I177" s="169"/>
      <c r="J177" s="169"/>
      <c r="K177" s="169"/>
      <c r="L177" s="169"/>
      <c r="M177" s="169"/>
      <c r="N177" s="169"/>
      <c r="O177" s="169"/>
      <c r="P177" s="169"/>
      <c r="Q177" s="169"/>
      <c r="R177" s="169"/>
      <c r="S177" s="212"/>
      <c r="T177" s="212"/>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row>
    <row r="178" spans="1:41" ht="12.75" customHeight="1" x14ac:dyDescent="0.2">
      <c r="A178" s="169"/>
      <c r="B178" s="169"/>
      <c r="C178" s="169"/>
      <c r="D178" s="186"/>
      <c r="E178" s="169"/>
      <c r="F178" s="169"/>
      <c r="G178" s="169"/>
      <c r="H178" s="169"/>
      <c r="I178" s="169"/>
      <c r="J178" s="169"/>
      <c r="K178" s="169"/>
      <c r="L178" s="169"/>
      <c r="M178" s="169"/>
      <c r="N178" s="169"/>
      <c r="O178" s="169"/>
      <c r="P178" s="169"/>
      <c r="Q178" s="169"/>
      <c r="R178" s="169"/>
      <c r="S178" s="212"/>
      <c r="T178" s="212"/>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row>
    <row r="179" spans="1:41" ht="12.75" customHeight="1" x14ac:dyDescent="0.2">
      <c r="A179" s="169"/>
      <c r="B179" s="169"/>
      <c r="C179" s="169"/>
      <c r="D179" s="186"/>
      <c r="E179" s="169"/>
      <c r="F179" s="169"/>
      <c r="G179" s="169"/>
      <c r="H179" s="169"/>
      <c r="I179" s="169"/>
      <c r="J179" s="169"/>
      <c r="K179" s="169"/>
      <c r="L179" s="169"/>
      <c r="M179" s="169"/>
      <c r="N179" s="169"/>
      <c r="O179" s="169"/>
      <c r="P179" s="169"/>
      <c r="Q179" s="169"/>
      <c r="R179" s="169"/>
      <c r="S179" s="212"/>
      <c r="T179" s="212"/>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row>
    <row r="180" spans="1:41" ht="12.75" customHeight="1" x14ac:dyDescent="0.2">
      <c r="A180" s="169"/>
      <c r="B180" s="169"/>
      <c r="C180" s="169"/>
      <c r="D180" s="186"/>
      <c r="E180" s="169"/>
      <c r="F180" s="169"/>
      <c r="G180" s="169"/>
      <c r="H180" s="169"/>
      <c r="I180" s="169"/>
      <c r="J180" s="169"/>
      <c r="K180" s="169"/>
      <c r="L180" s="169"/>
      <c r="M180" s="169"/>
      <c r="N180" s="169"/>
      <c r="O180" s="169"/>
      <c r="P180" s="169"/>
      <c r="Q180" s="169"/>
      <c r="R180" s="169"/>
      <c r="S180" s="212"/>
      <c r="T180" s="212"/>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row>
    <row r="181" spans="1:41" ht="12.75" customHeight="1" x14ac:dyDescent="0.2">
      <c r="A181" s="169"/>
      <c r="B181" s="169"/>
      <c r="C181" s="169"/>
      <c r="D181" s="186"/>
      <c r="E181" s="169"/>
      <c r="F181" s="169"/>
      <c r="G181" s="169"/>
      <c r="H181" s="169"/>
      <c r="I181" s="169"/>
      <c r="J181" s="169"/>
      <c r="K181" s="169"/>
      <c r="L181" s="169"/>
      <c r="M181" s="169"/>
      <c r="N181" s="169"/>
      <c r="O181" s="169"/>
      <c r="P181" s="169"/>
      <c r="Q181" s="169"/>
      <c r="R181" s="169"/>
      <c r="S181" s="212"/>
      <c r="T181" s="212"/>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row>
    <row r="182" spans="1:41" ht="12.75" customHeight="1" x14ac:dyDescent="0.2">
      <c r="A182" s="169"/>
      <c r="B182" s="169"/>
      <c r="C182" s="169"/>
      <c r="D182" s="186"/>
      <c r="E182" s="169"/>
      <c r="F182" s="169"/>
      <c r="G182" s="169"/>
      <c r="H182" s="169"/>
      <c r="I182" s="169"/>
      <c r="J182" s="169"/>
      <c r="K182" s="169"/>
      <c r="L182" s="169"/>
      <c r="M182" s="169"/>
      <c r="N182" s="169"/>
      <c r="O182" s="169"/>
      <c r="P182" s="169"/>
      <c r="Q182" s="169"/>
      <c r="R182" s="169"/>
      <c r="S182" s="212"/>
      <c r="T182" s="212"/>
      <c r="U182" s="169"/>
      <c r="V182" s="169"/>
      <c r="W182" s="169"/>
      <c r="X182" s="169"/>
      <c r="Y182" s="169"/>
      <c r="Z182" s="169"/>
      <c r="AA182" s="169"/>
      <c r="AB182" s="169"/>
      <c r="AC182" s="169"/>
      <c r="AD182" s="169"/>
      <c r="AE182" s="169"/>
      <c r="AF182" s="169"/>
      <c r="AG182" s="169"/>
      <c r="AH182" s="169"/>
      <c r="AI182" s="169"/>
      <c r="AJ182" s="169"/>
      <c r="AK182" s="169"/>
      <c r="AL182" s="169"/>
      <c r="AM182" s="169"/>
      <c r="AN182" s="169"/>
      <c r="AO182" s="169"/>
    </row>
    <row r="183" spans="1:41" ht="12.75" customHeight="1" x14ac:dyDescent="0.2">
      <c r="A183" s="169"/>
      <c r="B183" s="169"/>
      <c r="C183" s="169"/>
      <c r="D183" s="186"/>
      <c r="E183" s="169"/>
      <c r="F183" s="169"/>
      <c r="G183" s="169"/>
      <c r="H183" s="169"/>
      <c r="I183" s="169"/>
      <c r="J183" s="169"/>
      <c r="K183" s="169"/>
      <c r="L183" s="169"/>
      <c r="M183" s="169"/>
      <c r="N183" s="169"/>
      <c r="O183" s="169"/>
      <c r="P183" s="169"/>
      <c r="Q183" s="169"/>
      <c r="R183" s="169"/>
      <c r="S183" s="212"/>
      <c r="T183" s="212"/>
      <c r="U183" s="169"/>
      <c r="V183" s="169"/>
      <c r="W183" s="169"/>
      <c r="X183" s="169"/>
      <c r="Y183" s="169"/>
      <c r="Z183" s="169"/>
      <c r="AA183" s="169"/>
      <c r="AB183" s="169"/>
      <c r="AC183" s="169"/>
      <c r="AD183" s="169"/>
      <c r="AE183" s="169"/>
      <c r="AF183" s="169"/>
      <c r="AG183" s="169"/>
      <c r="AH183" s="169"/>
      <c r="AI183" s="169"/>
      <c r="AJ183" s="169"/>
      <c r="AK183" s="169"/>
      <c r="AL183" s="169"/>
      <c r="AM183" s="169"/>
      <c r="AN183" s="169"/>
      <c r="AO183" s="169"/>
    </row>
    <row r="184" spans="1:41" ht="12.75" customHeight="1" x14ac:dyDescent="0.2">
      <c r="A184" s="169"/>
      <c r="B184" s="169"/>
      <c r="C184" s="169"/>
      <c r="D184" s="186"/>
      <c r="E184" s="169"/>
      <c r="F184" s="169"/>
      <c r="G184" s="169"/>
      <c r="H184" s="169"/>
      <c r="I184" s="169"/>
      <c r="J184" s="169"/>
      <c r="K184" s="169"/>
      <c r="L184" s="169"/>
      <c r="M184" s="169"/>
      <c r="N184" s="169"/>
      <c r="O184" s="169"/>
      <c r="P184" s="169"/>
      <c r="Q184" s="169"/>
      <c r="R184" s="169"/>
      <c r="S184" s="212"/>
      <c r="T184" s="212"/>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row>
    <row r="185" spans="1:41" ht="12.75" customHeight="1" x14ac:dyDescent="0.2">
      <c r="A185" s="169"/>
      <c r="B185" s="169"/>
      <c r="C185" s="169"/>
      <c r="D185" s="186"/>
      <c r="E185" s="169"/>
      <c r="F185" s="169"/>
      <c r="G185" s="169"/>
      <c r="H185" s="169"/>
      <c r="I185" s="169"/>
      <c r="J185" s="169"/>
      <c r="K185" s="169"/>
      <c r="L185" s="169"/>
      <c r="M185" s="169"/>
      <c r="N185" s="169"/>
      <c r="O185" s="169"/>
      <c r="P185" s="169"/>
      <c r="Q185" s="169"/>
      <c r="R185" s="169"/>
      <c r="S185" s="212"/>
      <c r="T185" s="212"/>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row>
    <row r="186" spans="1:41" ht="12.75" customHeight="1" x14ac:dyDescent="0.2">
      <c r="A186" s="169"/>
      <c r="B186" s="169"/>
      <c r="C186" s="169"/>
      <c r="D186" s="186"/>
      <c r="E186" s="169"/>
      <c r="F186" s="169"/>
      <c r="G186" s="169"/>
      <c r="H186" s="169"/>
      <c r="I186" s="169"/>
      <c r="J186" s="169"/>
      <c r="K186" s="169"/>
      <c r="L186" s="169"/>
      <c r="M186" s="169"/>
      <c r="N186" s="169"/>
      <c r="O186" s="169"/>
      <c r="P186" s="169"/>
      <c r="Q186" s="169"/>
      <c r="R186" s="169"/>
      <c r="S186" s="212"/>
      <c r="T186" s="212"/>
      <c r="U186" s="169"/>
      <c r="V186" s="169"/>
      <c r="W186" s="169"/>
      <c r="X186" s="169"/>
      <c r="Y186" s="169"/>
      <c r="Z186" s="169"/>
      <c r="AA186" s="169"/>
      <c r="AB186" s="169"/>
      <c r="AC186" s="169"/>
      <c r="AD186" s="169"/>
      <c r="AE186" s="169"/>
      <c r="AF186" s="169"/>
      <c r="AG186" s="169"/>
      <c r="AH186" s="169"/>
      <c r="AI186" s="169"/>
      <c r="AJ186" s="169"/>
      <c r="AK186" s="169"/>
      <c r="AL186" s="169"/>
      <c r="AM186" s="169"/>
      <c r="AN186" s="169"/>
      <c r="AO186" s="169"/>
    </row>
    <row r="187" spans="1:41" ht="12.75" customHeight="1" x14ac:dyDescent="0.2">
      <c r="A187" s="169"/>
      <c r="B187" s="169"/>
      <c r="C187" s="169"/>
      <c r="D187" s="186"/>
      <c r="E187" s="169"/>
      <c r="F187" s="169"/>
      <c r="G187" s="169"/>
      <c r="H187" s="169"/>
      <c r="I187" s="169"/>
      <c r="J187" s="169"/>
      <c r="K187" s="169"/>
      <c r="L187" s="169"/>
      <c r="M187" s="169"/>
      <c r="N187" s="169"/>
      <c r="O187" s="169"/>
      <c r="P187" s="169"/>
      <c r="Q187" s="169"/>
      <c r="R187" s="169"/>
      <c r="S187" s="212"/>
      <c r="T187" s="212"/>
      <c r="U187" s="169"/>
      <c r="V187" s="169"/>
      <c r="W187" s="169"/>
      <c r="X187" s="169"/>
      <c r="Y187" s="169"/>
      <c r="Z187" s="169"/>
      <c r="AA187" s="169"/>
      <c r="AB187" s="169"/>
      <c r="AC187" s="169"/>
      <c r="AD187" s="169"/>
      <c r="AE187" s="169"/>
      <c r="AF187" s="169"/>
      <c r="AG187" s="169"/>
      <c r="AH187" s="169"/>
      <c r="AI187" s="169"/>
      <c r="AJ187" s="169"/>
      <c r="AK187" s="169"/>
      <c r="AL187" s="169"/>
      <c r="AM187" s="169"/>
      <c r="AN187" s="169"/>
      <c r="AO187" s="169"/>
    </row>
    <row r="188" spans="1:41" ht="12.75" customHeight="1" x14ac:dyDescent="0.2">
      <c r="A188" s="169"/>
      <c r="B188" s="169"/>
      <c r="C188" s="169"/>
      <c r="D188" s="186"/>
      <c r="E188" s="169"/>
      <c r="F188" s="169"/>
      <c r="G188" s="169"/>
      <c r="H188" s="169"/>
      <c r="I188" s="169"/>
      <c r="J188" s="169"/>
      <c r="K188" s="169"/>
      <c r="L188" s="169"/>
      <c r="M188" s="169"/>
      <c r="N188" s="169"/>
      <c r="O188" s="169"/>
      <c r="P188" s="169"/>
      <c r="Q188" s="169"/>
      <c r="R188" s="169"/>
      <c r="S188" s="212"/>
      <c r="T188" s="212"/>
      <c r="U188" s="169"/>
      <c r="V188" s="169"/>
      <c r="W188" s="169"/>
      <c r="X188" s="169"/>
      <c r="Y188" s="169"/>
      <c r="Z188" s="169"/>
      <c r="AA188" s="169"/>
      <c r="AB188" s="169"/>
      <c r="AC188" s="169"/>
      <c r="AD188" s="169"/>
      <c r="AE188" s="169"/>
      <c r="AF188" s="169"/>
      <c r="AG188" s="169"/>
      <c r="AH188" s="169"/>
      <c r="AI188" s="169"/>
      <c r="AJ188" s="169"/>
      <c r="AK188" s="169"/>
      <c r="AL188" s="169"/>
      <c r="AM188" s="169"/>
      <c r="AN188" s="169"/>
      <c r="AO188" s="169"/>
    </row>
    <row r="189" spans="1:41" ht="12.75" customHeight="1" x14ac:dyDescent="0.2">
      <c r="A189" s="169"/>
      <c r="B189" s="169"/>
      <c r="C189" s="169"/>
      <c r="D189" s="186"/>
      <c r="E189" s="169"/>
      <c r="F189" s="169"/>
      <c r="G189" s="169"/>
      <c r="H189" s="169"/>
      <c r="I189" s="169"/>
      <c r="J189" s="169"/>
      <c r="K189" s="169"/>
      <c r="L189" s="169"/>
      <c r="M189" s="169"/>
      <c r="N189" s="169"/>
      <c r="O189" s="169"/>
      <c r="P189" s="169"/>
      <c r="Q189" s="169"/>
      <c r="R189" s="169"/>
      <c r="S189" s="212"/>
      <c r="T189" s="212"/>
      <c r="U189" s="169"/>
      <c r="V189" s="169"/>
      <c r="W189" s="169"/>
      <c r="X189" s="169"/>
      <c r="Y189" s="169"/>
      <c r="Z189" s="169"/>
      <c r="AA189" s="169"/>
      <c r="AB189" s="169"/>
      <c r="AC189" s="169"/>
      <c r="AD189" s="169"/>
      <c r="AE189" s="169"/>
      <c r="AF189" s="169"/>
      <c r="AG189" s="169"/>
      <c r="AH189" s="169"/>
      <c r="AI189" s="169"/>
      <c r="AJ189" s="169"/>
      <c r="AK189" s="169"/>
      <c r="AL189" s="169"/>
      <c r="AM189" s="169"/>
      <c r="AN189" s="169"/>
      <c r="AO189" s="169"/>
    </row>
    <row r="190" spans="1:41" ht="12.75" customHeight="1" x14ac:dyDescent="0.2">
      <c r="A190" s="169"/>
      <c r="B190" s="169"/>
      <c r="C190" s="169"/>
      <c r="D190" s="186"/>
      <c r="E190" s="169"/>
      <c r="F190" s="169"/>
      <c r="G190" s="169"/>
      <c r="H190" s="169"/>
      <c r="I190" s="169"/>
      <c r="J190" s="169"/>
      <c r="K190" s="169"/>
      <c r="L190" s="169"/>
      <c r="M190" s="169"/>
      <c r="N190" s="169"/>
      <c r="O190" s="169"/>
      <c r="P190" s="169"/>
      <c r="Q190" s="169"/>
      <c r="R190" s="169"/>
      <c r="S190" s="212"/>
      <c r="T190" s="212"/>
      <c r="U190" s="169"/>
      <c r="V190" s="169"/>
      <c r="W190" s="169"/>
      <c r="X190" s="169"/>
      <c r="Y190" s="169"/>
      <c r="Z190" s="169"/>
      <c r="AA190" s="169"/>
      <c r="AB190" s="169"/>
      <c r="AC190" s="169"/>
      <c r="AD190" s="169"/>
      <c r="AE190" s="169"/>
      <c r="AF190" s="169"/>
      <c r="AG190" s="169"/>
      <c r="AH190" s="169"/>
      <c r="AI190" s="169"/>
      <c r="AJ190" s="169"/>
      <c r="AK190" s="169"/>
      <c r="AL190" s="169"/>
      <c r="AM190" s="169"/>
      <c r="AN190" s="169"/>
      <c r="AO190" s="169"/>
    </row>
    <row r="191" spans="1:41" ht="12.75" customHeight="1" x14ac:dyDescent="0.2">
      <c r="A191" s="169"/>
      <c r="B191" s="169"/>
      <c r="C191" s="169"/>
      <c r="D191" s="186"/>
      <c r="E191" s="169"/>
      <c r="F191" s="169"/>
      <c r="G191" s="169"/>
      <c r="H191" s="169"/>
      <c r="I191" s="169"/>
      <c r="J191" s="169"/>
      <c r="K191" s="169"/>
      <c r="L191" s="169"/>
      <c r="M191" s="169"/>
      <c r="N191" s="169"/>
      <c r="O191" s="169"/>
      <c r="P191" s="169"/>
      <c r="Q191" s="169"/>
      <c r="R191" s="169"/>
      <c r="S191" s="212"/>
      <c r="T191" s="212"/>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row>
    <row r="192" spans="1:41" ht="12.75" customHeight="1" x14ac:dyDescent="0.2">
      <c r="A192" s="169"/>
      <c r="B192" s="169"/>
      <c r="C192" s="169"/>
      <c r="D192" s="186"/>
      <c r="E192" s="169"/>
      <c r="F192" s="169"/>
      <c r="G192" s="169"/>
      <c r="H192" s="169"/>
      <c r="I192" s="169"/>
      <c r="J192" s="169"/>
      <c r="K192" s="169"/>
      <c r="L192" s="169"/>
      <c r="M192" s="169"/>
      <c r="N192" s="169"/>
      <c r="O192" s="169"/>
      <c r="P192" s="169"/>
      <c r="Q192" s="169"/>
      <c r="R192" s="169"/>
      <c r="S192" s="212"/>
      <c r="T192" s="212"/>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row>
    <row r="193" spans="1:41" ht="12.75" customHeight="1" x14ac:dyDescent="0.2">
      <c r="A193" s="169"/>
      <c r="B193" s="169"/>
      <c r="C193" s="169"/>
      <c r="D193" s="186"/>
      <c r="E193" s="169"/>
      <c r="F193" s="169"/>
      <c r="G193" s="169"/>
      <c r="H193" s="169"/>
      <c r="I193" s="169"/>
      <c r="J193" s="169"/>
      <c r="K193" s="169"/>
      <c r="L193" s="169"/>
      <c r="M193" s="169"/>
      <c r="N193" s="169"/>
      <c r="O193" s="169"/>
      <c r="P193" s="169"/>
      <c r="Q193" s="169"/>
      <c r="R193" s="169"/>
      <c r="S193" s="212"/>
      <c r="T193" s="212"/>
      <c r="U193" s="169"/>
      <c r="V193" s="169"/>
      <c r="W193" s="169"/>
      <c r="X193" s="169"/>
      <c r="Y193" s="169"/>
      <c r="Z193" s="169"/>
      <c r="AA193" s="169"/>
      <c r="AB193" s="169"/>
      <c r="AC193" s="169"/>
      <c r="AD193" s="169"/>
      <c r="AE193" s="169"/>
      <c r="AF193" s="169"/>
      <c r="AG193" s="169"/>
      <c r="AH193" s="169"/>
      <c r="AI193" s="169"/>
      <c r="AJ193" s="169"/>
      <c r="AK193" s="169"/>
      <c r="AL193" s="169"/>
      <c r="AM193" s="169"/>
      <c r="AN193" s="169"/>
      <c r="AO193" s="169"/>
    </row>
    <row r="194" spans="1:41" ht="12.75" customHeight="1" x14ac:dyDescent="0.2">
      <c r="A194" s="169"/>
      <c r="B194" s="169"/>
      <c r="C194" s="169"/>
      <c r="D194" s="186"/>
      <c r="E194" s="169"/>
      <c r="F194" s="169"/>
      <c r="G194" s="169"/>
      <c r="H194" s="169"/>
      <c r="I194" s="169"/>
      <c r="J194" s="169"/>
      <c r="K194" s="169"/>
      <c r="L194" s="169"/>
      <c r="M194" s="169"/>
      <c r="N194" s="169"/>
      <c r="O194" s="169"/>
      <c r="P194" s="169"/>
      <c r="Q194" s="169"/>
      <c r="R194" s="169"/>
      <c r="S194" s="212"/>
      <c r="T194" s="212"/>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row>
    <row r="195" spans="1:41" ht="12.75" customHeight="1" x14ac:dyDescent="0.2">
      <c r="A195" s="169"/>
      <c r="B195" s="169"/>
      <c r="C195" s="169"/>
      <c r="D195" s="186"/>
      <c r="E195" s="169"/>
      <c r="F195" s="169"/>
      <c r="G195" s="169"/>
      <c r="H195" s="169"/>
      <c r="I195" s="169"/>
      <c r="J195" s="169"/>
      <c r="K195" s="169"/>
      <c r="L195" s="169"/>
      <c r="M195" s="169"/>
      <c r="N195" s="169"/>
      <c r="O195" s="169"/>
      <c r="P195" s="169"/>
      <c r="Q195" s="169"/>
      <c r="R195" s="169"/>
      <c r="S195" s="212"/>
      <c r="T195" s="212"/>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row>
    <row r="196" spans="1:41" ht="12.75" customHeight="1" x14ac:dyDescent="0.2">
      <c r="A196" s="169"/>
      <c r="B196" s="169"/>
      <c r="C196" s="169"/>
      <c r="D196" s="186"/>
      <c r="E196" s="169"/>
      <c r="F196" s="169"/>
      <c r="G196" s="169"/>
      <c r="H196" s="169"/>
      <c r="I196" s="169"/>
      <c r="J196" s="169"/>
      <c r="K196" s="169"/>
      <c r="L196" s="169"/>
      <c r="M196" s="169"/>
      <c r="N196" s="169"/>
      <c r="O196" s="169"/>
      <c r="P196" s="169"/>
      <c r="Q196" s="169"/>
      <c r="R196" s="169"/>
      <c r="S196" s="212"/>
      <c r="T196" s="212"/>
      <c r="U196" s="169"/>
      <c r="V196" s="169"/>
      <c r="W196" s="169"/>
      <c r="X196" s="169"/>
      <c r="Y196" s="169"/>
      <c r="Z196" s="169"/>
      <c r="AA196" s="169"/>
      <c r="AB196" s="169"/>
      <c r="AC196" s="169"/>
      <c r="AD196" s="169"/>
      <c r="AE196" s="169"/>
      <c r="AF196" s="169"/>
      <c r="AG196" s="169"/>
      <c r="AH196" s="169"/>
      <c r="AI196" s="169"/>
      <c r="AJ196" s="169"/>
      <c r="AK196" s="169"/>
      <c r="AL196" s="169"/>
      <c r="AM196" s="169"/>
      <c r="AN196" s="169"/>
      <c r="AO196" s="169"/>
    </row>
    <row r="197" spans="1:41" ht="12.75" customHeight="1" x14ac:dyDescent="0.2">
      <c r="A197" s="169"/>
      <c r="B197" s="169"/>
      <c r="C197" s="169"/>
      <c r="D197" s="186"/>
      <c r="E197" s="169"/>
      <c r="F197" s="169"/>
      <c r="G197" s="169"/>
      <c r="H197" s="169"/>
      <c r="I197" s="169"/>
      <c r="J197" s="169"/>
      <c r="K197" s="169"/>
      <c r="L197" s="169"/>
      <c r="M197" s="169"/>
      <c r="N197" s="169"/>
      <c r="O197" s="169"/>
      <c r="P197" s="169"/>
      <c r="Q197" s="169"/>
      <c r="R197" s="169"/>
      <c r="S197" s="212"/>
      <c r="T197" s="212"/>
      <c r="U197" s="169"/>
      <c r="V197" s="169"/>
      <c r="W197" s="169"/>
      <c r="X197" s="169"/>
      <c r="Y197" s="169"/>
      <c r="Z197" s="169"/>
      <c r="AA197" s="169"/>
      <c r="AB197" s="169"/>
      <c r="AC197" s="169"/>
      <c r="AD197" s="169"/>
      <c r="AE197" s="169"/>
      <c r="AF197" s="169"/>
      <c r="AG197" s="169"/>
      <c r="AH197" s="169"/>
      <c r="AI197" s="169"/>
      <c r="AJ197" s="169"/>
      <c r="AK197" s="169"/>
      <c r="AL197" s="169"/>
      <c r="AM197" s="169"/>
      <c r="AN197" s="169"/>
      <c r="AO197" s="169"/>
    </row>
    <row r="198" spans="1:41" ht="12.75" customHeight="1" x14ac:dyDescent="0.2">
      <c r="A198" s="169"/>
      <c r="B198" s="169"/>
      <c r="C198" s="169"/>
      <c r="D198" s="186"/>
      <c r="E198" s="169"/>
      <c r="F198" s="169"/>
      <c r="G198" s="169"/>
      <c r="H198" s="169"/>
      <c r="I198" s="169"/>
      <c r="J198" s="169"/>
      <c r="K198" s="169"/>
      <c r="L198" s="169"/>
      <c r="M198" s="169"/>
      <c r="N198" s="169"/>
      <c r="O198" s="169"/>
      <c r="P198" s="169"/>
      <c r="Q198" s="169"/>
      <c r="R198" s="169"/>
      <c r="S198" s="212"/>
      <c r="T198" s="212"/>
      <c r="U198" s="169"/>
      <c r="V198" s="169"/>
      <c r="W198" s="169"/>
      <c r="X198" s="169"/>
      <c r="Y198" s="169"/>
      <c r="Z198" s="169"/>
      <c r="AA198" s="169"/>
      <c r="AB198" s="169"/>
      <c r="AC198" s="169"/>
      <c r="AD198" s="169"/>
      <c r="AE198" s="169"/>
      <c r="AF198" s="169"/>
      <c r="AG198" s="169"/>
      <c r="AH198" s="169"/>
      <c r="AI198" s="169"/>
      <c r="AJ198" s="169"/>
      <c r="AK198" s="169"/>
      <c r="AL198" s="169"/>
      <c r="AM198" s="169"/>
      <c r="AN198" s="169"/>
      <c r="AO198" s="169"/>
    </row>
    <row r="199" spans="1:41" ht="12.75" customHeight="1" x14ac:dyDescent="0.2">
      <c r="A199" s="169"/>
      <c r="B199" s="169"/>
      <c r="C199" s="169"/>
      <c r="D199" s="186"/>
      <c r="E199" s="169"/>
      <c r="F199" s="169"/>
      <c r="G199" s="169"/>
      <c r="H199" s="169"/>
      <c r="I199" s="169"/>
      <c r="J199" s="169"/>
      <c r="K199" s="169"/>
      <c r="L199" s="169"/>
      <c r="M199" s="169"/>
      <c r="N199" s="169"/>
      <c r="O199" s="169"/>
      <c r="P199" s="169"/>
      <c r="Q199" s="169"/>
      <c r="R199" s="169"/>
      <c r="S199" s="212"/>
      <c r="T199" s="212"/>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row>
    <row r="200" spans="1:41" ht="12.75" customHeight="1" x14ac:dyDescent="0.2">
      <c r="A200" s="169"/>
      <c r="B200" s="169"/>
      <c r="C200" s="169"/>
      <c r="D200" s="186"/>
      <c r="E200" s="169"/>
      <c r="F200" s="169"/>
      <c r="G200" s="169"/>
      <c r="H200" s="169"/>
      <c r="I200" s="169"/>
      <c r="J200" s="169"/>
      <c r="K200" s="169"/>
      <c r="L200" s="169"/>
      <c r="M200" s="169"/>
      <c r="N200" s="169"/>
      <c r="O200" s="169"/>
      <c r="P200" s="169"/>
      <c r="Q200" s="169"/>
      <c r="R200" s="169"/>
      <c r="S200" s="212"/>
      <c r="T200" s="212"/>
      <c r="U200" s="169"/>
      <c r="V200" s="169"/>
      <c r="W200" s="169"/>
      <c r="X200" s="169"/>
      <c r="Y200" s="169"/>
      <c r="Z200" s="169"/>
      <c r="AA200" s="169"/>
      <c r="AB200" s="169"/>
      <c r="AC200" s="169"/>
      <c r="AD200" s="169"/>
      <c r="AE200" s="169"/>
      <c r="AF200" s="169"/>
      <c r="AG200" s="169"/>
      <c r="AH200" s="169"/>
      <c r="AI200" s="169"/>
      <c r="AJ200" s="169"/>
      <c r="AK200" s="169"/>
      <c r="AL200" s="169"/>
      <c r="AM200" s="169"/>
      <c r="AN200" s="169"/>
      <c r="AO200" s="169"/>
    </row>
    <row r="201" spans="1:41" ht="12.75" customHeight="1" x14ac:dyDescent="0.2">
      <c r="A201" s="169"/>
      <c r="B201" s="169"/>
      <c r="C201" s="169"/>
      <c r="D201" s="186"/>
      <c r="E201" s="169"/>
      <c r="F201" s="169"/>
      <c r="G201" s="169"/>
      <c r="H201" s="169"/>
      <c r="I201" s="169"/>
      <c r="J201" s="169"/>
      <c r="K201" s="169"/>
      <c r="L201" s="169"/>
      <c r="M201" s="169"/>
      <c r="N201" s="169"/>
      <c r="O201" s="169"/>
      <c r="P201" s="169"/>
      <c r="Q201" s="169"/>
      <c r="R201" s="169"/>
      <c r="S201" s="212"/>
      <c r="T201" s="212"/>
      <c r="U201" s="169"/>
      <c r="V201" s="169"/>
      <c r="W201" s="169"/>
      <c r="X201" s="169"/>
      <c r="Y201" s="169"/>
      <c r="Z201" s="169"/>
      <c r="AA201" s="169"/>
      <c r="AB201" s="169"/>
      <c r="AC201" s="169"/>
      <c r="AD201" s="169"/>
      <c r="AE201" s="169"/>
      <c r="AF201" s="169"/>
      <c r="AG201" s="169"/>
      <c r="AH201" s="169"/>
      <c r="AI201" s="169"/>
      <c r="AJ201" s="169"/>
      <c r="AK201" s="169"/>
      <c r="AL201" s="169"/>
      <c r="AM201" s="169"/>
      <c r="AN201" s="169"/>
      <c r="AO201" s="169"/>
    </row>
    <row r="202" spans="1:41" ht="12.75" customHeight="1" x14ac:dyDescent="0.2">
      <c r="A202" s="169"/>
      <c r="B202" s="169"/>
      <c r="C202" s="169"/>
      <c r="D202" s="186"/>
      <c r="E202" s="169"/>
      <c r="F202" s="169"/>
      <c r="G202" s="169"/>
      <c r="H202" s="169"/>
      <c r="I202" s="169"/>
      <c r="J202" s="169"/>
      <c r="K202" s="169"/>
      <c r="L202" s="169"/>
      <c r="M202" s="169"/>
      <c r="N202" s="169"/>
      <c r="O202" s="169"/>
      <c r="P202" s="169"/>
      <c r="Q202" s="169"/>
      <c r="R202" s="169"/>
      <c r="S202" s="212"/>
      <c r="T202" s="212"/>
      <c r="U202" s="169"/>
      <c r="V202" s="169"/>
      <c r="W202" s="169"/>
      <c r="X202" s="169"/>
      <c r="Y202" s="169"/>
      <c r="Z202" s="169"/>
      <c r="AA202" s="169"/>
      <c r="AB202" s="169"/>
      <c r="AC202" s="169"/>
      <c r="AD202" s="169"/>
      <c r="AE202" s="169"/>
      <c r="AF202" s="169"/>
      <c r="AG202" s="169"/>
      <c r="AH202" s="169"/>
      <c r="AI202" s="169"/>
      <c r="AJ202" s="169"/>
      <c r="AK202" s="169"/>
      <c r="AL202" s="169"/>
      <c r="AM202" s="169"/>
      <c r="AN202" s="169"/>
      <c r="AO202" s="169"/>
    </row>
    <row r="203" spans="1:41" ht="12.75" customHeight="1" x14ac:dyDescent="0.2">
      <c r="A203" s="169"/>
      <c r="B203" s="169"/>
      <c r="C203" s="169"/>
      <c r="D203" s="186"/>
      <c r="E203" s="169"/>
      <c r="F203" s="169"/>
      <c r="G203" s="169"/>
      <c r="H203" s="169"/>
      <c r="I203" s="169"/>
      <c r="J203" s="169"/>
      <c r="K203" s="169"/>
      <c r="L203" s="169"/>
      <c r="M203" s="169"/>
      <c r="N203" s="169"/>
      <c r="O203" s="169"/>
      <c r="P203" s="169"/>
      <c r="Q203" s="169"/>
      <c r="R203" s="169"/>
      <c r="S203" s="212"/>
      <c r="T203" s="212"/>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row>
    <row r="204" spans="1:41" ht="12.75" customHeight="1" x14ac:dyDescent="0.2">
      <c r="A204" s="169"/>
      <c r="B204" s="169"/>
      <c r="C204" s="169"/>
      <c r="D204" s="186"/>
      <c r="E204" s="169"/>
      <c r="F204" s="169"/>
      <c r="G204" s="169"/>
      <c r="H204" s="169"/>
      <c r="I204" s="169"/>
      <c r="J204" s="169"/>
      <c r="K204" s="169"/>
      <c r="L204" s="169"/>
      <c r="M204" s="169"/>
      <c r="N204" s="169"/>
      <c r="O204" s="169"/>
      <c r="P204" s="169"/>
      <c r="Q204" s="169"/>
      <c r="R204" s="169"/>
      <c r="S204" s="212"/>
      <c r="T204" s="212"/>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row>
    <row r="205" spans="1:41" ht="12.75" customHeight="1" x14ac:dyDescent="0.2">
      <c r="A205" s="169"/>
      <c r="B205" s="169"/>
      <c r="C205" s="169"/>
      <c r="D205" s="186"/>
      <c r="E205" s="169"/>
      <c r="F205" s="169"/>
      <c r="G205" s="169"/>
      <c r="H205" s="169"/>
      <c r="I205" s="169"/>
      <c r="J205" s="169"/>
      <c r="K205" s="169"/>
      <c r="L205" s="169"/>
      <c r="M205" s="169"/>
      <c r="N205" s="169"/>
      <c r="O205" s="169"/>
      <c r="P205" s="169"/>
      <c r="Q205" s="169"/>
      <c r="R205" s="169"/>
      <c r="S205" s="212"/>
      <c r="T205" s="212"/>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row>
    <row r="206" spans="1:41" ht="12.75" customHeight="1" x14ac:dyDescent="0.2">
      <c r="A206" s="169"/>
      <c r="B206" s="169"/>
      <c r="C206" s="169"/>
      <c r="D206" s="186"/>
      <c r="E206" s="169"/>
      <c r="F206" s="169"/>
      <c r="G206" s="169"/>
      <c r="H206" s="169"/>
      <c r="I206" s="169"/>
      <c r="J206" s="169"/>
      <c r="K206" s="169"/>
      <c r="L206" s="169"/>
      <c r="M206" s="169"/>
      <c r="N206" s="169"/>
      <c r="O206" s="169"/>
      <c r="P206" s="169"/>
      <c r="Q206" s="169"/>
      <c r="R206" s="169"/>
      <c r="S206" s="212"/>
      <c r="T206" s="212"/>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row>
    <row r="207" spans="1:41" ht="12.75" customHeight="1" x14ac:dyDescent="0.2">
      <c r="A207" s="169"/>
      <c r="B207" s="169"/>
      <c r="C207" s="169"/>
      <c r="D207" s="186"/>
      <c r="E207" s="169"/>
      <c r="F207" s="169"/>
      <c r="G207" s="169"/>
      <c r="H207" s="169"/>
      <c r="I207" s="169"/>
      <c r="J207" s="169"/>
      <c r="K207" s="169"/>
      <c r="L207" s="169"/>
      <c r="M207" s="169"/>
      <c r="N207" s="169"/>
      <c r="O207" s="169"/>
      <c r="P207" s="169"/>
      <c r="Q207" s="169"/>
      <c r="R207" s="169"/>
      <c r="S207" s="212"/>
      <c r="T207" s="212"/>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row>
    <row r="208" spans="1:41" ht="12.75" customHeight="1" x14ac:dyDescent="0.2">
      <c r="A208" s="169"/>
      <c r="B208" s="169"/>
      <c r="C208" s="169"/>
      <c r="D208" s="186"/>
      <c r="E208" s="169"/>
      <c r="F208" s="169"/>
      <c r="G208" s="169"/>
      <c r="H208" s="169"/>
      <c r="I208" s="169"/>
      <c r="J208" s="169"/>
      <c r="K208" s="169"/>
      <c r="L208" s="169"/>
      <c r="M208" s="169"/>
      <c r="N208" s="169"/>
      <c r="O208" s="169"/>
      <c r="P208" s="169"/>
      <c r="Q208" s="169"/>
      <c r="R208" s="169"/>
      <c r="S208" s="212"/>
      <c r="T208" s="212"/>
      <c r="U208" s="169"/>
      <c r="V208" s="169"/>
      <c r="W208" s="169"/>
      <c r="X208" s="169"/>
      <c r="Y208" s="169"/>
      <c r="Z208" s="169"/>
      <c r="AA208" s="169"/>
      <c r="AB208" s="169"/>
      <c r="AC208" s="169"/>
      <c r="AD208" s="169"/>
      <c r="AE208" s="169"/>
      <c r="AF208" s="169"/>
      <c r="AG208" s="169"/>
      <c r="AH208" s="169"/>
      <c r="AI208" s="169"/>
      <c r="AJ208" s="169"/>
      <c r="AK208" s="169"/>
      <c r="AL208" s="169"/>
      <c r="AM208" s="169"/>
      <c r="AN208" s="169"/>
      <c r="AO208" s="169"/>
    </row>
    <row r="209" spans="1:41" ht="12.75" customHeight="1" x14ac:dyDescent="0.2">
      <c r="A209" s="169"/>
      <c r="B209" s="169"/>
      <c r="C209" s="169"/>
      <c r="D209" s="186"/>
      <c r="E209" s="169"/>
      <c r="F209" s="169"/>
      <c r="G209" s="169"/>
      <c r="H209" s="169"/>
      <c r="I209" s="169"/>
      <c r="J209" s="169"/>
      <c r="K209" s="169"/>
      <c r="L209" s="169"/>
      <c r="M209" s="169"/>
      <c r="N209" s="169"/>
      <c r="O209" s="169"/>
      <c r="P209" s="169"/>
      <c r="Q209" s="169"/>
      <c r="R209" s="169"/>
      <c r="S209" s="212"/>
      <c r="T209" s="212"/>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row>
    <row r="210" spans="1:41" ht="12.75" customHeight="1" x14ac:dyDescent="0.2">
      <c r="A210" s="169"/>
      <c r="B210" s="169"/>
      <c r="C210" s="169"/>
      <c r="D210" s="186"/>
      <c r="E210" s="169"/>
      <c r="F210" s="169"/>
      <c r="G210" s="169"/>
      <c r="H210" s="169"/>
      <c r="I210" s="169"/>
      <c r="J210" s="169"/>
      <c r="K210" s="169"/>
      <c r="L210" s="169"/>
      <c r="M210" s="169"/>
      <c r="N210" s="169"/>
      <c r="O210" s="169"/>
      <c r="P210" s="169"/>
      <c r="Q210" s="169"/>
      <c r="R210" s="169"/>
      <c r="S210" s="212"/>
      <c r="T210" s="212"/>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row>
    <row r="211" spans="1:41" ht="12.75" customHeight="1" x14ac:dyDescent="0.2">
      <c r="A211" s="169"/>
      <c r="B211" s="169"/>
      <c r="C211" s="169"/>
      <c r="D211" s="186"/>
      <c r="E211" s="169"/>
      <c r="F211" s="169"/>
      <c r="G211" s="169"/>
      <c r="H211" s="169"/>
      <c r="I211" s="169"/>
      <c r="J211" s="169"/>
      <c r="K211" s="169"/>
      <c r="L211" s="169"/>
      <c r="M211" s="169"/>
      <c r="N211" s="169"/>
      <c r="O211" s="169"/>
      <c r="P211" s="169"/>
      <c r="Q211" s="169"/>
      <c r="R211" s="169"/>
      <c r="S211" s="212"/>
      <c r="T211" s="212"/>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row>
    <row r="212" spans="1:41" ht="12.75" customHeight="1" x14ac:dyDescent="0.2">
      <c r="A212" s="169"/>
      <c r="B212" s="169"/>
      <c r="C212" s="169"/>
      <c r="D212" s="186"/>
      <c r="E212" s="169"/>
      <c r="F212" s="169"/>
      <c r="G212" s="169"/>
      <c r="H212" s="169"/>
      <c r="I212" s="169"/>
      <c r="J212" s="169"/>
      <c r="K212" s="169"/>
      <c r="L212" s="169"/>
      <c r="M212" s="169"/>
      <c r="N212" s="169"/>
      <c r="O212" s="169"/>
      <c r="P212" s="169"/>
      <c r="Q212" s="169"/>
      <c r="R212" s="169"/>
      <c r="S212" s="212"/>
      <c r="T212" s="212"/>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row>
    <row r="213" spans="1:41" ht="12.75" customHeight="1" x14ac:dyDescent="0.2">
      <c r="A213" s="169"/>
      <c r="B213" s="169"/>
      <c r="C213" s="169"/>
      <c r="D213" s="186"/>
      <c r="E213" s="169"/>
      <c r="F213" s="169"/>
      <c r="G213" s="169"/>
      <c r="H213" s="169"/>
      <c r="I213" s="169"/>
      <c r="J213" s="169"/>
      <c r="K213" s="169"/>
      <c r="L213" s="169"/>
      <c r="M213" s="169"/>
      <c r="N213" s="169"/>
      <c r="O213" s="169"/>
      <c r="P213" s="169"/>
      <c r="Q213" s="169"/>
      <c r="R213" s="169"/>
      <c r="S213" s="212"/>
      <c r="T213" s="212"/>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row>
    <row r="214" spans="1:41" ht="12.75" customHeight="1" x14ac:dyDescent="0.2">
      <c r="A214" s="169"/>
      <c r="B214" s="169"/>
      <c r="C214" s="169"/>
      <c r="D214" s="186"/>
      <c r="E214" s="169"/>
      <c r="F214" s="169"/>
      <c r="G214" s="169"/>
      <c r="H214" s="169"/>
      <c r="I214" s="169"/>
      <c r="J214" s="169"/>
      <c r="K214" s="169"/>
      <c r="L214" s="169"/>
      <c r="M214" s="169"/>
      <c r="N214" s="169"/>
      <c r="O214" s="169"/>
      <c r="P214" s="169"/>
      <c r="Q214" s="169"/>
      <c r="R214" s="169"/>
      <c r="S214" s="212"/>
      <c r="T214" s="212"/>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row>
    <row r="215" spans="1:41" ht="12.75" customHeight="1" x14ac:dyDescent="0.2">
      <c r="A215" s="169"/>
      <c r="B215" s="169"/>
      <c r="C215" s="169"/>
      <c r="D215" s="186"/>
      <c r="E215" s="169"/>
      <c r="F215" s="169"/>
      <c r="G215" s="169"/>
      <c r="H215" s="169"/>
      <c r="I215" s="169"/>
      <c r="J215" s="169"/>
      <c r="K215" s="169"/>
      <c r="L215" s="169"/>
      <c r="M215" s="169"/>
      <c r="N215" s="169"/>
      <c r="O215" s="169"/>
      <c r="P215" s="169"/>
      <c r="Q215" s="169"/>
      <c r="R215" s="169"/>
      <c r="S215" s="212"/>
      <c r="T215" s="212"/>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row>
    <row r="216" spans="1:41" ht="12.75" customHeight="1" x14ac:dyDescent="0.2">
      <c r="A216" s="169"/>
      <c r="B216" s="169"/>
      <c r="C216" s="169"/>
      <c r="D216" s="186"/>
      <c r="E216" s="169"/>
      <c r="F216" s="169"/>
      <c r="G216" s="169"/>
      <c r="H216" s="169"/>
      <c r="I216" s="169"/>
      <c r="J216" s="169"/>
      <c r="K216" s="169"/>
      <c r="L216" s="169"/>
      <c r="M216" s="169"/>
      <c r="N216" s="169"/>
      <c r="O216" s="169"/>
      <c r="P216" s="169"/>
      <c r="Q216" s="169"/>
      <c r="R216" s="169"/>
      <c r="S216" s="212"/>
      <c r="T216" s="212"/>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row>
    <row r="217" spans="1:41" ht="12.75" customHeight="1" x14ac:dyDescent="0.2">
      <c r="A217" s="169"/>
      <c r="B217" s="169"/>
      <c r="C217" s="169"/>
      <c r="D217" s="186"/>
      <c r="E217" s="169"/>
      <c r="F217" s="169"/>
      <c r="G217" s="169"/>
      <c r="H217" s="169"/>
      <c r="I217" s="169"/>
      <c r="J217" s="169"/>
      <c r="K217" s="169"/>
      <c r="L217" s="169"/>
      <c r="M217" s="169"/>
      <c r="N217" s="169"/>
      <c r="O217" s="169"/>
      <c r="P217" s="169"/>
      <c r="Q217" s="169"/>
      <c r="R217" s="169"/>
      <c r="S217" s="212"/>
      <c r="T217" s="212"/>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row>
    <row r="218" spans="1:41" ht="12.75" customHeight="1" x14ac:dyDescent="0.2">
      <c r="A218" s="169"/>
      <c r="B218" s="169"/>
      <c r="C218" s="169"/>
      <c r="D218" s="186"/>
      <c r="E218" s="169"/>
      <c r="F218" s="169"/>
      <c r="G218" s="169"/>
      <c r="H218" s="169"/>
      <c r="I218" s="169"/>
      <c r="J218" s="169"/>
      <c r="K218" s="169"/>
      <c r="L218" s="169"/>
      <c r="M218" s="169"/>
      <c r="N218" s="169"/>
      <c r="O218" s="169"/>
      <c r="P218" s="169"/>
      <c r="Q218" s="169"/>
      <c r="R218" s="169"/>
      <c r="S218" s="212"/>
      <c r="T218" s="212"/>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row>
    <row r="219" spans="1:41" ht="12.75" customHeight="1" x14ac:dyDescent="0.2">
      <c r="A219" s="169"/>
      <c r="B219" s="169"/>
      <c r="C219" s="169"/>
      <c r="D219" s="186"/>
      <c r="E219" s="169"/>
      <c r="F219" s="169"/>
      <c r="G219" s="169"/>
      <c r="H219" s="169"/>
      <c r="I219" s="169"/>
      <c r="J219" s="169"/>
      <c r="K219" s="169"/>
      <c r="L219" s="169"/>
      <c r="M219" s="169"/>
      <c r="N219" s="169"/>
      <c r="O219" s="169"/>
      <c r="P219" s="169"/>
      <c r="Q219" s="169"/>
      <c r="R219" s="169"/>
      <c r="S219" s="212"/>
      <c r="T219" s="212"/>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row>
    <row r="220" spans="1:41" ht="12.75" customHeight="1" x14ac:dyDescent="0.2">
      <c r="A220" s="169"/>
      <c r="B220" s="169"/>
      <c r="C220" s="169"/>
      <c r="D220" s="186"/>
      <c r="E220" s="169"/>
      <c r="F220" s="169"/>
      <c r="G220" s="169"/>
      <c r="H220" s="169"/>
      <c r="I220" s="169"/>
      <c r="J220" s="169"/>
      <c r="K220" s="169"/>
      <c r="L220" s="169"/>
      <c r="M220" s="169"/>
      <c r="N220" s="169"/>
      <c r="O220" s="169"/>
      <c r="P220" s="169"/>
      <c r="Q220" s="169"/>
      <c r="R220" s="169"/>
      <c r="S220" s="212"/>
      <c r="T220" s="212"/>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row>
    <row r="221" spans="1:41" ht="12.75" customHeight="1" x14ac:dyDescent="0.2">
      <c r="A221" s="169"/>
      <c r="B221" s="169"/>
      <c r="C221" s="169"/>
      <c r="D221" s="186"/>
      <c r="E221" s="169"/>
      <c r="F221" s="169"/>
      <c r="G221" s="169"/>
      <c r="H221" s="169"/>
      <c r="I221" s="169"/>
      <c r="J221" s="169"/>
      <c r="K221" s="169"/>
      <c r="L221" s="169"/>
      <c r="M221" s="169"/>
      <c r="N221" s="169"/>
      <c r="O221" s="169"/>
      <c r="P221" s="169"/>
      <c r="Q221" s="169"/>
      <c r="R221" s="169"/>
      <c r="S221" s="212"/>
      <c r="T221" s="212"/>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row>
    <row r="222" spans="1:41" ht="12.75" customHeight="1" x14ac:dyDescent="0.2">
      <c r="A222" s="169"/>
      <c r="B222" s="169"/>
      <c r="C222" s="169"/>
      <c r="D222" s="186"/>
      <c r="E222" s="169"/>
      <c r="F222" s="169"/>
      <c r="G222" s="169"/>
      <c r="H222" s="169"/>
      <c r="I222" s="169"/>
      <c r="J222" s="169"/>
      <c r="K222" s="169"/>
      <c r="L222" s="169"/>
      <c r="M222" s="169"/>
      <c r="N222" s="169"/>
      <c r="O222" s="169"/>
      <c r="P222" s="169"/>
      <c r="Q222" s="169"/>
      <c r="R222" s="169"/>
      <c r="S222" s="212"/>
      <c r="T222" s="212"/>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row>
    <row r="223" spans="1:41" ht="12.75" customHeight="1" x14ac:dyDescent="0.2">
      <c r="A223" s="169"/>
      <c r="B223" s="169"/>
      <c r="C223" s="169"/>
      <c r="D223" s="186"/>
      <c r="E223" s="169"/>
      <c r="F223" s="169"/>
      <c r="G223" s="169"/>
      <c r="H223" s="169"/>
      <c r="I223" s="169"/>
      <c r="J223" s="169"/>
      <c r="K223" s="169"/>
      <c r="L223" s="169"/>
      <c r="M223" s="169"/>
      <c r="N223" s="169"/>
      <c r="O223" s="169"/>
      <c r="P223" s="169"/>
      <c r="Q223" s="169"/>
      <c r="R223" s="169"/>
      <c r="S223" s="212"/>
      <c r="T223" s="212"/>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row>
    <row r="224" spans="1:41" ht="12.75" customHeight="1" x14ac:dyDescent="0.2">
      <c r="A224" s="169"/>
      <c r="B224" s="169"/>
      <c r="C224" s="169"/>
      <c r="D224" s="186"/>
      <c r="E224" s="169"/>
      <c r="F224" s="169"/>
      <c r="G224" s="169"/>
      <c r="H224" s="169"/>
      <c r="I224" s="169"/>
      <c r="J224" s="169"/>
      <c r="K224" s="169"/>
      <c r="L224" s="169"/>
      <c r="M224" s="169"/>
      <c r="N224" s="169"/>
      <c r="O224" s="169"/>
      <c r="P224" s="169"/>
      <c r="Q224" s="169"/>
      <c r="R224" s="169"/>
      <c r="S224" s="212"/>
      <c r="T224" s="212"/>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row>
    <row r="225" spans="1:41" ht="12.75" customHeight="1" x14ac:dyDescent="0.2">
      <c r="A225" s="169"/>
      <c r="B225" s="169"/>
      <c r="C225" s="169"/>
      <c r="D225" s="186"/>
      <c r="E225" s="169"/>
      <c r="F225" s="169"/>
      <c r="G225" s="169"/>
      <c r="H225" s="169"/>
      <c r="I225" s="169"/>
      <c r="J225" s="169"/>
      <c r="K225" s="169"/>
      <c r="L225" s="169"/>
      <c r="M225" s="169"/>
      <c r="N225" s="169"/>
      <c r="O225" s="169"/>
      <c r="P225" s="169"/>
      <c r="Q225" s="169"/>
      <c r="R225" s="169"/>
      <c r="S225" s="212"/>
      <c r="T225" s="212"/>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row>
    <row r="226" spans="1:41" ht="12.75" customHeight="1" x14ac:dyDescent="0.2">
      <c r="A226" s="169"/>
      <c r="B226" s="169"/>
      <c r="C226" s="169"/>
      <c r="D226" s="186"/>
      <c r="E226" s="169"/>
      <c r="F226" s="169"/>
      <c r="G226" s="169"/>
      <c r="H226" s="169"/>
      <c r="I226" s="169"/>
      <c r="J226" s="169"/>
      <c r="K226" s="169"/>
      <c r="L226" s="169"/>
      <c r="M226" s="169"/>
      <c r="N226" s="169"/>
      <c r="O226" s="169"/>
      <c r="P226" s="169"/>
      <c r="Q226" s="169"/>
      <c r="R226" s="169"/>
      <c r="S226" s="212"/>
      <c r="T226" s="212"/>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row>
    <row r="227" spans="1:41" ht="12.75" customHeight="1" x14ac:dyDescent="0.2">
      <c r="A227" s="169"/>
      <c r="B227" s="169"/>
      <c r="C227" s="169"/>
      <c r="D227" s="186"/>
      <c r="E227" s="169"/>
      <c r="F227" s="169"/>
      <c r="G227" s="169"/>
      <c r="H227" s="169"/>
      <c r="I227" s="169"/>
      <c r="J227" s="169"/>
      <c r="K227" s="169"/>
      <c r="L227" s="169"/>
      <c r="M227" s="169"/>
      <c r="N227" s="169"/>
      <c r="O227" s="169"/>
      <c r="P227" s="169"/>
      <c r="Q227" s="169"/>
      <c r="R227" s="169"/>
      <c r="S227" s="212"/>
      <c r="T227" s="212"/>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row>
    <row r="228" spans="1:41" ht="12.75" customHeight="1" x14ac:dyDescent="0.2">
      <c r="A228" s="169"/>
      <c r="B228" s="169"/>
      <c r="C228" s="169"/>
      <c r="D228" s="186"/>
      <c r="E228" s="169"/>
      <c r="F228" s="169"/>
      <c r="G228" s="169"/>
      <c r="H228" s="169"/>
      <c r="I228" s="169"/>
      <c r="J228" s="169"/>
      <c r="K228" s="169"/>
      <c r="L228" s="169"/>
      <c r="M228" s="169"/>
      <c r="N228" s="169"/>
      <c r="O228" s="169"/>
      <c r="P228" s="169"/>
      <c r="Q228" s="169"/>
      <c r="R228" s="169"/>
      <c r="S228" s="212"/>
      <c r="T228" s="212"/>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row>
    <row r="229" spans="1:41" ht="12.75" customHeight="1" x14ac:dyDescent="0.2">
      <c r="A229" s="169"/>
      <c r="B229" s="169"/>
      <c r="C229" s="169"/>
      <c r="D229" s="186"/>
      <c r="E229" s="169"/>
      <c r="F229" s="169"/>
      <c r="G229" s="169"/>
      <c r="H229" s="169"/>
      <c r="I229" s="169"/>
      <c r="J229" s="169"/>
      <c r="K229" s="169"/>
      <c r="L229" s="169"/>
      <c r="M229" s="169"/>
      <c r="N229" s="169"/>
      <c r="O229" s="169"/>
      <c r="P229" s="169"/>
      <c r="Q229" s="169"/>
      <c r="R229" s="169"/>
      <c r="S229" s="212"/>
      <c r="T229" s="212"/>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row>
    <row r="230" spans="1:41" ht="12.75" customHeight="1" x14ac:dyDescent="0.2">
      <c r="A230" s="169"/>
      <c r="B230" s="169"/>
      <c r="C230" s="169"/>
      <c r="D230" s="186"/>
      <c r="E230" s="169"/>
      <c r="F230" s="169"/>
      <c r="G230" s="169"/>
      <c r="H230" s="169"/>
      <c r="I230" s="169"/>
      <c r="J230" s="169"/>
      <c r="K230" s="169"/>
      <c r="L230" s="169"/>
      <c r="M230" s="169"/>
      <c r="N230" s="169"/>
      <c r="O230" s="169"/>
      <c r="P230" s="169"/>
      <c r="Q230" s="169"/>
      <c r="R230" s="169"/>
      <c r="S230" s="212"/>
      <c r="T230" s="212"/>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row>
    <row r="231" spans="1:41" ht="12.75" customHeight="1" x14ac:dyDescent="0.2">
      <c r="A231" s="169"/>
      <c r="B231" s="169"/>
      <c r="C231" s="169"/>
      <c r="D231" s="186"/>
      <c r="E231" s="169"/>
      <c r="F231" s="169"/>
      <c r="G231" s="169"/>
      <c r="H231" s="169"/>
      <c r="I231" s="169"/>
      <c r="J231" s="169"/>
      <c r="K231" s="169"/>
      <c r="L231" s="169"/>
      <c r="M231" s="169"/>
      <c r="N231" s="169"/>
      <c r="O231" s="169"/>
      <c r="P231" s="169"/>
      <c r="Q231" s="169"/>
      <c r="R231" s="169"/>
      <c r="S231" s="212"/>
      <c r="T231" s="212"/>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row>
    <row r="232" spans="1:41" ht="12.75" customHeight="1" x14ac:dyDescent="0.2">
      <c r="A232" s="169"/>
      <c r="B232" s="169"/>
      <c r="C232" s="169"/>
      <c r="D232" s="186"/>
      <c r="E232" s="169"/>
      <c r="F232" s="169"/>
      <c r="G232" s="169"/>
      <c r="H232" s="169"/>
      <c r="I232" s="169"/>
      <c r="J232" s="169"/>
      <c r="K232" s="169"/>
      <c r="L232" s="169"/>
      <c r="M232" s="169"/>
      <c r="N232" s="169"/>
      <c r="O232" s="169"/>
      <c r="P232" s="169"/>
      <c r="Q232" s="169"/>
      <c r="R232" s="169"/>
      <c r="S232" s="212"/>
      <c r="T232" s="212"/>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row>
    <row r="233" spans="1:41" ht="12.75" customHeight="1" x14ac:dyDescent="0.2">
      <c r="A233" s="169"/>
      <c r="B233" s="169"/>
      <c r="C233" s="169"/>
      <c r="D233" s="186"/>
      <c r="E233" s="169"/>
      <c r="F233" s="169"/>
      <c r="G233" s="169"/>
      <c r="H233" s="169"/>
      <c r="I233" s="169"/>
      <c r="J233" s="169"/>
      <c r="K233" s="169"/>
      <c r="L233" s="169"/>
      <c r="M233" s="169"/>
      <c r="N233" s="169"/>
      <c r="O233" s="169"/>
      <c r="P233" s="169"/>
      <c r="Q233" s="169"/>
      <c r="R233" s="169"/>
      <c r="S233" s="212"/>
      <c r="T233" s="212"/>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row>
    <row r="234" spans="1:41" ht="12.75" customHeight="1" x14ac:dyDescent="0.2">
      <c r="A234" s="169"/>
      <c r="B234" s="169"/>
      <c r="C234" s="169"/>
      <c r="D234" s="186"/>
      <c r="E234" s="169"/>
      <c r="F234" s="169"/>
      <c r="G234" s="169"/>
      <c r="H234" s="169"/>
      <c r="I234" s="169"/>
      <c r="J234" s="169"/>
      <c r="K234" s="169"/>
      <c r="L234" s="169"/>
      <c r="M234" s="169"/>
      <c r="N234" s="169"/>
      <c r="O234" s="169"/>
      <c r="P234" s="169"/>
      <c r="Q234" s="169"/>
      <c r="R234" s="169"/>
      <c r="S234" s="212"/>
      <c r="T234" s="212"/>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row>
    <row r="235" spans="1:41" ht="12.75" customHeight="1" x14ac:dyDescent="0.2">
      <c r="A235" s="169"/>
      <c r="B235" s="169"/>
      <c r="C235" s="169"/>
      <c r="D235" s="186"/>
      <c r="E235" s="169"/>
      <c r="F235" s="169"/>
      <c r="G235" s="169"/>
      <c r="H235" s="169"/>
      <c r="I235" s="169"/>
      <c r="J235" s="169"/>
      <c r="K235" s="169"/>
      <c r="L235" s="169"/>
      <c r="M235" s="169"/>
      <c r="N235" s="169"/>
      <c r="O235" s="169"/>
      <c r="P235" s="169"/>
      <c r="Q235" s="169"/>
      <c r="R235" s="169"/>
      <c r="S235" s="212"/>
      <c r="T235" s="212"/>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row>
    <row r="236" spans="1:41" ht="12.75" customHeight="1" x14ac:dyDescent="0.2">
      <c r="A236" s="169"/>
      <c r="B236" s="169"/>
      <c r="C236" s="169"/>
      <c r="D236" s="186"/>
      <c r="E236" s="169"/>
      <c r="F236" s="169"/>
      <c r="G236" s="169"/>
      <c r="H236" s="169"/>
      <c r="I236" s="169"/>
      <c r="J236" s="169"/>
      <c r="K236" s="169"/>
      <c r="L236" s="169"/>
      <c r="M236" s="169"/>
      <c r="N236" s="169"/>
      <c r="O236" s="169"/>
      <c r="P236" s="169"/>
      <c r="Q236" s="169"/>
      <c r="R236" s="169"/>
      <c r="S236" s="212"/>
      <c r="T236" s="212"/>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row>
    <row r="237" spans="1:41" ht="12.75" customHeight="1" x14ac:dyDescent="0.2">
      <c r="A237" s="169"/>
      <c r="B237" s="169"/>
      <c r="C237" s="169"/>
      <c r="D237" s="186"/>
      <c r="E237" s="169"/>
      <c r="F237" s="169"/>
      <c r="G237" s="169"/>
      <c r="H237" s="169"/>
      <c r="I237" s="169"/>
      <c r="J237" s="169"/>
      <c r="K237" s="169"/>
      <c r="L237" s="169"/>
      <c r="M237" s="169"/>
      <c r="N237" s="169"/>
      <c r="O237" s="169"/>
      <c r="P237" s="169"/>
      <c r="Q237" s="169"/>
      <c r="R237" s="169"/>
      <c r="S237" s="212"/>
      <c r="T237" s="212"/>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row>
    <row r="238" spans="1:41" ht="12.75" customHeight="1" x14ac:dyDescent="0.2">
      <c r="A238" s="169"/>
      <c r="B238" s="169"/>
      <c r="C238" s="169"/>
      <c r="D238" s="186"/>
      <c r="E238" s="169"/>
      <c r="F238" s="169"/>
      <c r="G238" s="169"/>
      <c r="H238" s="169"/>
      <c r="I238" s="169"/>
      <c r="J238" s="169"/>
      <c r="K238" s="169"/>
      <c r="L238" s="169"/>
      <c r="M238" s="169"/>
      <c r="N238" s="169"/>
      <c r="O238" s="169"/>
      <c r="P238" s="169"/>
      <c r="Q238" s="169"/>
      <c r="R238" s="169"/>
      <c r="S238" s="212"/>
      <c r="T238" s="212"/>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row>
    <row r="239" spans="1:41" ht="12.75" customHeight="1" x14ac:dyDescent="0.2">
      <c r="A239" s="169"/>
      <c r="B239" s="169"/>
      <c r="C239" s="169"/>
      <c r="D239" s="186"/>
      <c r="E239" s="169"/>
      <c r="F239" s="169"/>
      <c r="G239" s="169"/>
      <c r="H239" s="169"/>
      <c r="I239" s="169"/>
      <c r="J239" s="169"/>
      <c r="K239" s="169"/>
      <c r="L239" s="169"/>
      <c r="M239" s="169"/>
      <c r="N239" s="169"/>
      <c r="O239" s="169"/>
      <c r="P239" s="169"/>
      <c r="Q239" s="169"/>
      <c r="R239" s="169"/>
      <c r="S239" s="212"/>
      <c r="T239" s="212"/>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row>
    <row r="240" spans="1:41" ht="12.75" customHeight="1" x14ac:dyDescent="0.2">
      <c r="A240" s="169"/>
      <c r="B240" s="169"/>
      <c r="C240" s="169"/>
      <c r="D240" s="186"/>
      <c r="E240" s="169"/>
      <c r="F240" s="169"/>
      <c r="G240" s="169"/>
      <c r="H240" s="169"/>
      <c r="I240" s="169"/>
      <c r="J240" s="169"/>
      <c r="K240" s="169"/>
      <c r="L240" s="169"/>
      <c r="M240" s="169"/>
      <c r="N240" s="169"/>
      <c r="O240" s="169"/>
      <c r="P240" s="169"/>
      <c r="Q240" s="169"/>
      <c r="R240" s="169"/>
      <c r="S240" s="212"/>
      <c r="T240" s="212"/>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row>
    <row r="241" spans="1:41" ht="12.75" customHeight="1" x14ac:dyDescent="0.2">
      <c r="A241" s="169"/>
      <c r="B241" s="169"/>
      <c r="C241" s="169"/>
      <c r="D241" s="186"/>
      <c r="E241" s="169"/>
      <c r="F241" s="169"/>
      <c r="G241" s="169"/>
      <c r="H241" s="169"/>
      <c r="I241" s="169"/>
      <c r="J241" s="169"/>
      <c r="K241" s="169"/>
      <c r="L241" s="169"/>
      <c r="M241" s="169"/>
      <c r="N241" s="169"/>
      <c r="O241" s="169"/>
      <c r="P241" s="169"/>
      <c r="Q241" s="169"/>
      <c r="R241" s="169"/>
      <c r="S241" s="212"/>
      <c r="T241" s="212"/>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row>
    <row r="242" spans="1:41" ht="12.75" customHeight="1" x14ac:dyDescent="0.2">
      <c r="A242" s="169"/>
      <c r="B242" s="169"/>
      <c r="C242" s="169"/>
      <c r="D242" s="186"/>
      <c r="E242" s="169"/>
      <c r="F242" s="169"/>
      <c r="G242" s="169"/>
      <c r="H242" s="169"/>
      <c r="I242" s="169"/>
      <c r="J242" s="169"/>
      <c r="K242" s="169"/>
      <c r="L242" s="169"/>
      <c r="M242" s="169"/>
      <c r="N242" s="169"/>
      <c r="O242" s="169"/>
      <c r="P242" s="169"/>
      <c r="Q242" s="169"/>
      <c r="R242" s="169"/>
      <c r="S242" s="212"/>
      <c r="T242" s="212"/>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row>
    <row r="243" spans="1:41" ht="12.75" customHeight="1" x14ac:dyDescent="0.2">
      <c r="A243" s="169"/>
      <c r="B243" s="169"/>
      <c r="C243" s="169"/>
      <c r="D243" s="186"/>
      <c r="E243" s="169"/>
      <c r="F243" s="169"/>
      <c r="G243" s="169"/>
      <c r="H243" s="169"/>
      <c r="I243" s="169"/>
      <c r="J243" s="169"/>
      <c r="K243" s="169"/>
      <c r="L243" s="169"/>
      <c r="M243" s="169"/>
      <c r="N243" s="169"/>
      <c r="O243" s="169"/>
      <c r="P243" s="169"/>
      <c r="Q243" s="169"/>
      <c r="R243" s="169"/>
      <c r="S243" s="212"/>
      <c r="T243" s="212"/>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row>
    <row r="244" spans="1:41" ht="12.75" customHeight="1" x14ac:dyDescent="0.2">
      <c r="A244" s="169"/>
      <c r="B244" s="169"/>
      <c r="C244" s="169"/>
      <c r="D244" s="186"/>
      <c r="E244" s="169"/>
      <c r="F244" s="169"/>
      <c r="G244" s="169"/>
      <c r="H244" s="169"/>
      <c r="I244" s="169"/>
      <c r="J244" s="169"/>
      <c r="K244" s="169"/>
      <c r="L244" s="169"/>
      <c r="M244" s="169"/>
      <c r="N244" s="169"/>
      <c r="O244" s="169"/>
      <c r="P244" s="169"/>
      <c r="Q244" s="169"/>
      <c r="R244" s="169"/>
      <c r="S244" s="212"/>
      <c r="T244" s="212"/>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row>
    <row r="245" spans="1:41" ht="12.75" customHeight="1" x14ac:dyDescent="0.2">
      <c r="A245" s="169"/>
      <c r="B245" s="169"/>
      <c r="C245" s="169"/>
      <c r="D245" s="186"/>
      <c r="E245" s="169"/>
      <c r="F245" s="169"/>
      <c r="G245" s="169"/>
      <c r="H245" s="169"/>
      <c r="I245" s="169"/>
      <c r="J245" s="169"/>
      <c r="K245" s="169"/>
      <c r="L245" s="169"/>
      <c r="M245" s="169"/>
      <c r="N245" s="169"/>
      <c r="O245" s="169"/>
      <c r="P245" s="169"/>
      <c r="Q245" s="169"/>
      <c r="R245" s="169"/>
      <c r="S245" s="212"/>
      <c r="T245" s="212"/>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row>
    <row r="246" spans="1:41" ht="12.75" customHeight="1" x14ac:dyDescent="0.2">
      <c r="A246" s="169"/>
      <c r="B246" s="169"/>
      <c r="C246" s="169"/>
      <c r="D246" s="186"/>
      <c r="E246" s="169"/>
      <c r="F246" s="169"/>
      <c r="G246" s="169"/>
      <c r="H246" s="169"/>
      <c r="I246" s="169"/>
      <c r="J246" s="169"/>
      <c r="K246" s="169"/>
      <c r="L246" s="169"/>
      <c r="M246" s="169"/>
      <c r="N246" s="169"/>
      <c r="O246" s="169"/>
      <c r="P246" s="169"/>
      <c r="Q246" s="169"/>
      <c r="R246" s="169"/>
      <c r="S246" s="212"/>
      <c r="T246" s="212"/>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row>
    <row r="247" spans="1:41" ht="12.75" customHeight="1" x14ac:dyDescent="0.2">
      <c r="A247" s="169"/>
      <c r="B247" s="169"/>
      <c r="C247" s="169"/>
      <c r="D247" s="186"/>
      <c r="E247" s="169"/>
      <c r="F247" s="169"/>
      <c r="G247" s="169"/>
      <c r="H247" s="169"/>
      <c r="I247" s="169"/>
      <c r="J247" s="169"/>
      <c r="K247" s="169"/>
      <c r="L247" s="169"/>
      <c r="M247" s="169"/>
      <c r="N247" s="169"/>
      <c r="O247" s="169"/>
      <c r="P247" s="169"/>
      <c r="Q247" s="169"/>
      <c r="R247" s="169"/>
      <c r="S247" s="212"/>
      <c r="T247" s="212"/>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row>
    <row r="248" spans="1:41" ht="12.75" customHeight="1" x14ac:dyDescent="0.2">
      <c r="A248" s="169"/>
      <c r="B248" s="169"/>
      <c r="C248" s="169"/>
      <c r="D248" s="186"/>
      <c r="E248" s="169"/>
      <c r="F248" s="169"/>
      <c r="G248" s="169"/>
      <c r="H248" s="169"/>
      <c r="I248" s="169"/>
      <c r="J248" s="169"/>
      <c r="K248" s="169"/>
      <c r="L248" s="169"/>
      <c r="M248" s="169"/>
      <c r="N248" s="169"/>
      <c r="O248" s="169"/>
      <c r="P248" s="169"/>
      <c r="Q248" s="169"/>
      <c r="R248" s="169"/>
      <c r="S248" s="212"/>
      <c r="T248" s="212"/>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row>
    <row r="249" spans="1:41" ht="12.75" customHeight="1" x14ac:dyDescent="0.2">
      <c r="A249" s="169"/>
      <c r="B249" s="169"/>
      <c r="C249" s="169"/>
      <c r="D249" s="186"/>
      <c r="E249" s="169"/>
      <c r="F249" s="169"/>
      <c r="G249" s="169"/>
      <c r="H249" s="169"/>
      <c r="I249" s="169"/>
      <c r="J249" s="169"/>
      <c r="K249" s="169"/>
      <c r="L249" s="169"/>
      <c r="M249" s="169"/>
      <c r="N249" s="169"/>
      <c r="O249" s="169"/>
      <c r="P249" s="169"/>
      <c r="Q249" s="169"/>
      <c r="R249" s="169"/>
      <c r="S249" s="212"/>
      <c r="T249" s="212"/>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row>
    <row r="250" spans="1:41" ht="12.75" customHeight="1" x14ac:dyDescent="0.2">
      <c r="A250" s="169"/>
      <c r="B250" s="169"/>
      <c r="C250" s="169"/>
      <c r="D250" s="186"/>
      <c r="E250" s="169"/>
      <c r="F250" s="169"/>
      <c r="G250" s="169"/>
      <c r="H250" s="169"/>
      <c r="I250" s="169"/>
      <c r="J250" s="169"/>
      <c r="K250" s="169"/>
      <c r="L250" s="169"/>
      <c r="M250" s="169"/>
      <c r="N250" s="169"/>
      <c r="O250" s="169"/>
      <c r="P250" s="169"/>
      <c r="Q250" s="169"/>
      <c r="R250" s="169"/>
      <c r="S250" s="212"/>
      <c r="T250" s="212"/>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row>
    <row r="251" spans="1:41" ht="12.75" customHeight="1" x14ac:dyDescent="0.2">
      <c r="A251" s="169"/>
      <c r="B251" s="169"/>
      <c r="C251" s="169"/>
      <c r="D251" s="186"/>
      <c r="E251" s="169"/>
      <c r="F251" s="169"/>
      <c r="G251" s="169"/>
      <c r="H251" s="169"/>
      <c r="I251" s="169"/>
      <c r="J251" s="169"/>
      <c r="K251" s="169"/>
      <c r="L251" s="169"/>
      <c r="M251" s="169"/>
      <c r="N251" s="169"/>
      <c r="O251" s="169"/>
      <c r="P251" s="169"/>
      <c r="Q251" s="169"/>
      <c r="R251" s="169"/>
      <c r="S251" s="212"/>
      <c r="T251" s="212"/>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row>
    <row r="252" spans="1:41" ht="12.75" customHeight="1" x14ac:dyDescent="0.2">
      <c r="A252" s="169"/>
      <c r="B252" s="169"/>
      <c r="C252" s="169"/>
      <c r="D252" s="186"/>
      <c r="E252" s="169"/>
      <c r="F252" s="169"/>
      <c r="G252" s="169"/>
      <c r="H252" s="169"/>
      <c r="I252" s="169"/>
      <c r="J252" s="169"/>
      <c r="K252" s="169"/>
      <c r="L252" s="169"/>
      <c r="M252" s="169"/>
      <c r="N252" s="169"/>
      <c r="O252" s="169"/>
      <c r="P252" s="169"/>
      <c r="Q252" s="169"/>
      <c r="R252" s="169"/>
      <c r="S252" s="212"/>
      <c r="T252" s="212"/>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row>
    <row r="253" spans="1:41" ht="12.75" customHeight="1" x14ac:dyDescent="0.2">
      <c r="A253" s="169"/>
      <c r="B253" s="169"/>
      <c r="C253" s="169"/>
      <c r="D253" s="186"/>
      <c r="E253" s="169"/>
      <c r="F253" s="169"/>
      <c r="G253" s="169"/>
      <c r="H253" s="169"/>
      <c r="I253" s="169"/>
      <c r="J253" s="169"/>
      <c r="K253" s="169"/>
      <c r="L253" s="169"/>
      <c r="M253" s="169"/>
      <c r="N253" s="169"/>
      <c r="O253" s="169"/>
      <c r="P253" s="169"/>
      <c r="Q253" s="169"/>
      <c r="R253" s="169"/>
      <c r="S253" s="212"/>
      <c r="T253" s="212"/>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row>
    <row r="254" spans="1:41" ht="12.75" customHeight="1" x14ac:dyDescent="0.2">
      <c r="A254" s="169"/>
      <c r="B254" s="169"/>
      <c r="C254" s="169"/>
      <c r="D254" s="186"/>
      <c r="E254" s="169"/>
      <c r="F254" s="169"/>
      <c r="G254" s="169"/>
      <c r="H254" s="169"/>
      <c r="I254" s="169"/>
      <c r="J254" s="169"/>
      <c r="K254" s="169"/>
      <c r="L254" s="169"/>
      <c r="M254" s="169"/>
      <c r="N254" s="169"/>
      <c r="O254" s="169"/>
      <c r="P254" s="169"/>
      <c r="Q254" s="169"/>
      <c r="R254" s="169"/>
      <c r="S254" s="212"/>
      <c r="T254" s="212"/>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row>
    <row r="255" spans="1:41" ht="12.75" customHeight="1" x14ac:dyDescent="0.2">
      <c r="A255" s="169"/>
      <c r="B255" s="169"/>
      <c r="C255" s="169"/>
      <c r="D255" s="186"/>
      <c r="E255" s="169"/>
      <c r="F255" s="169"/>
      <c r="G255" s="169"/>
      <c r="H255" s="169"/>
      <c r="I255" s="169"/>
      <c r="J255" s="169"/>
      <c r="K255" s="169"/>
      <c r="L255" s="169"/>
      <c r="M255" s="169"/>
      <c r="N255" s="169"/>
      <c r="O255" s="169"/>
      <c r="P255" s="169"/>
      <c r="Q255" s="169"/>
      <c r="R255" s="169"/>
      <c r="S255" s="212"/>
      <c r="T255" s="212"/>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row>
    <row r="256" spans="1:41" ht="12.75" customHeight="1" x14ac:dyDescent="0.2">
      <c r="A256" s="169"/>
      <c r="B256" s="169"/>
      <c r="C256" s="169"/>
      <c r="D256" s="186"/>
      <c r="E256" s="169"/>
      <c r="F256" s="169"/>
      <c r="G256" s="169"/>
      <c r="H256" s="169"/>
      <c r="I256" s="169"/>
      <c r="J256" s="169"/>
      <c r="K256" s="169"/>
      <c r="L256" s="169"/>
      <c r="M256" s="169"/>
      <c r="N256" s="169"/>
      <c r="O256" s="169"/>
      <c r="P256" s="169"/>
      <c r="Q256" s="169"/>
      <c r="R256" s="169"/>
      <c r="S256" s="212"/>
      <c r="T256" s="212"/>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row>
    <row r="257" spans="1:41" ht="12.75" customHeight="1" x14ac:dyDescent="0.2">
      <c r="A257" s="169"/>
      <c r="B257" s="169"/>
      <c r="C257" s="169"/>
      <c r="D257" s="186"/>
      <c r="E257" s="169"/>
      <c r="F257" s="169"/>
      <c r="G257" s="169"/>
      <c r="H257" s="169"/>
      <c r="I257" s="169"/>
      <c r="J257" s="169"/>
      <c r="K257" s="169"/>
      <c r="L257" s="169"/>
      <c r="M257" s="169"/>
      <c r="N257" s="169"/>
      <c r="O257" s="169"/>
      <c r="P257" s="169"/>
      <c r="Q257" s="169"/>
      <c r="R257" s="169"/>
      <c r="S257" s="212"/>
      <c r="T257" s="212"/>
      <c r="U257" s="169"/>
      <c r="V257" s="169"/>
      <c r="W257" s="169"/>
      <c r="X257" s="169"/>
      <c r="Y257" s="169"/>
      <c r="Z257" s="169"/>
      <c r="AA257" s="169"/>
      <c r="AB257" s="169"/>
      <c r="AC257" s="169"/>
      <c r="AD257" s="169"/>
      <c r="AE257" s="169"/>
      <c r="AF257" s="169"/>
      <c r="AG257" s="169"/>
      <c r="AH257" s="169"/>
      <c r="AI257" s="169"/>
      <c r="AJ257" s="169"/>
      <c r="AK257" s="169"/>
      <c r="AL257" s="169"/>
      <c r="AM257" s="169"/>
      <c r="AN257" s="169"/>
      <c r="AO257" s="169"/>
    </row>
    <row r="258" spans="1:41" ht="12.75" customHeight="1" x14ac:dyDescent="0.2">
      <c r="A258" s="169"/>
      <c r="B258" s="169"/>
      <c r="C258" s="169"/>
      <c r="D258" s="186"/>
      <c r="E258" s="169"/>
      <c r="F258" s="169"/>
      <c r="G258" s="169"/>
      <c r="H258" s="169"/>
      <c r="I258" s="169"/>
      <c r="J258" s="169"/>
      <c r="K258" s="169"/>
      <c r="L258" s="169"/>
      <c r="M258" s="169"/>
      <c r="N258" s="169"/>
      <c r="O258" s="169"/>
      <c r="P258" s="169"/>
      <c r="Q258" s="169"/>
      <c r="R258" s="169"/>
      <c r="S258" s="212"/>
      <c r="T258" s="212"/>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row>
    <row r="259" spans="1:41" ht="12.75" customHeight="1" x14ac:dyDescent="0.2">
      <c r="A259" s="169"/>
      <c r="B259" s="169"/>
      <c r="C259" s="169"/>
      <c r="D259" s="186"/>
      <c r="E259" s="169"/>
      <c r="F259" s="169"/>
      <c r="G259" s="169"/>
      <c r="H259" s="169"/>
      <c r="I259" s="169"/>
      <c r="J259" s="169"/>
      <c r="K259" s="169"/>
      <c r="L259" s="169"/>
      <c r="M259" s="169"/>
      <c r="N259" s="169"/>
      <c r="O259" s="169"/>
      <c r="P259" s="169"/>
      <c r="Q259" s="169"/>
      <c r="R259" s="169"/>
      <c r="S259" s="212"/>
      <c r="T259" s="212"/>
      <c r="U259" s="169"/>
      <c r="V259" s="169"/>
      <c r="W259" s="169"/>
      <c r="X259" s="169"/>
      <c r="Y259" s="169"/>
      <c r="Z259" s="169"/>
      <c r="AA259" s="169"/>
      <c r="AB259" s="169"/>
      <c r="AC259" s="169"/>
      <c r="AD259" s="169"/>
      <c r="AE259" s="169"/>
      <c r="AF259" s="169"/>
      <c r="AG259" s="169"/>
      <c r="AH259" s="169"/>
      <c r="AI259" s="169"/>
      <c r="AJ259" s="169"/>
      <c r="AK259" s="169"/>
      <c r="AL259" s="169"/>
      <c r="AM259" s="169"/>
      <c r="AN259" s="169"/>
      <c r="AO259" s="169"/>
    </row>
    <row r="260" spans="1:41" ht="12.75" customHeight="1" x14ac:dyDescent="0.2">
      <c r="A260" s="169"/>
      <c r="B260" s="169"/>
      <c r="C260" s="169"/>
      <c r="D260" s="186"/>
      <c r="E260" s="169"/>
      <c r="F260" s="169"/>
      <c r="G260" s="169"/>
      <c r="H260" s="169"/>
      <c r="I260" s="169"/>
      <c r="J260" s="169"/>
      <c r="K260" s="169"/>
      <c r="L260" s="169"/>
      <c r="M260" s="169"/>
      <c r="N260" s="169"/>
      <c r="O260" s="169"/>
      <c r="P260" s="169"/>
      <c r="Q260" s="169"/>
      <c r="R260" s="169"/>
      <c r="S260" s="212"/>
      <c r="T260" s="212"/>
      <c r="U260" s="169"/>
      <c r="V260" s="169"/>
      <c r="W260" s="169"/>
      <c r="X260" s="169"/>
      <c r="Y260" s="169"/>
      <c r="Z260" s="169"/>
      <c r="AA260" s="169"/>
      <c r="AB260" s="169"/>
      <c r="AC260" s="169"/>
      <c r="AD260" s="169"/>
      <c r="AE260" s="169"/>
      <c r="AF260" s="169"/>
      <c r="AG260" s="169"/>
      <c r="AH260" s="169"/>
      <c r="AI260" s="169"/>
      <c r="AJ260" s="169"/>
      <c r="AK260" s="169"/>
      <c r="AL260" s="169"/>
      <c r="AM260" s="169"/>
      <c r="AN260" s="169"/>
      <c r="AO260" s="169"/>
    </row>
    <row r="261" spans="1:41" ht="12.75" customHeight="1" x14ac:dyDescent="0.2">
      <c r="A261" s="169"/>
      <c r="B261" s="169"/>
      <c r="C261" s="169"/>
      <c r="D261" s="186"/>
      <c r="E261" s="169"/>
      <c r="F261" s="169"/>
      <c r="G261" s="169"/>
      <c r="H261" s="169"/>
      <c r="I261" s="169"/>
      <c r="J261" s="169"/>
      <c r="K261" s="169"/>
      <c r="L261" s="169"/>
      <c r="M261" s="169"/>
      <c r="N261" s="169"/>
      <c r="O261" s="169"/>
      <c r="P261" s="169"/>
      <c r="Q261" s="169"/>
      <c r="R261" s="169"/>
      <c r="S261" s="212"/>
      <c r="T261" s="212"/>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row>
    <row r="262" spans="1:41" ht="12.75" customHeight="1" x14ac:dyDescent="0.2">
      <c r="A262" s="169"/>
      <c r="B262" s="169"/>
      <c r="C262" s="169"/>
      <c r="D262" s="186"/>
      <c r="E262" s="169"/>
      <c r="F262" s="169"/>
      <c r="G262" s="169"/>
      <c r="H262" s="169"/>
      <c r="I262" s="169"/>
      <c r="J262" s="169"/>
      <c r="K262" s="169"/>
      <c r="L262" s="169"/>
      <c r="M262" s="169"/>
      <c r="N262" s="169"/>
      <c r="O262" s="169"/>
      <c r="P262" s="169"/>
      <c r="Q262" s="169"/>
      <c r="R262" s="169"/>
      <c r="S262" s="212"/>
      <c r="T262" s="212"/>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69"/>
    </row>
    <row r="263" spans="1:41" ht="12.75" customHeight="1" x14ac:dyDescent="0.2">
      <c r="A263" s="169"/>
      <c r="B263" s="169"/>
      <c r="C263" s="169"/>
      <c r="D263" s="186"/>
      <c r="E263" s="169"/>
      <c r="F263" s="169"/>
      <c r="G263" s="169"/>
      <c r="H263" s="169"/>
      <c r="I263" s="169"/>
      <c r="J263" s="169"/>
      <c r="K263" s="169"/>
      <c r="L263" s="169"/>
      <c r="M263" s="169"/>
      <c r="N263" s="169"/>
      <c r="O263" s="169"/>
      <c r="P263" s="169"/>
      <c r="Q263" s="169"/>
      <c r="R263" s="169"/>
      <c r="S263" s="212"/>
      <c r="T263" s="212"/>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row>
    <row r="264" spans="1:41" ht="12.75" customHeight="1" x14ac:dyDescent="0.2">
      <c r="A264" s="169"/>
      <c r="B264" s="169"/>
      <c r="C264" s="169"/>
      <c r="D264" s="186"/>
      <c r="E264" s="169"/>
      <c r="F264" s="169"/>
      <c r="G264" s="169"/>
      <c r="H264" s="169"/>
      <c r="I264" s="169"/>
      <c r="J264" s="169"/>
      <c r="K264" s="169"/>
      <c r="L264" s="169"/>
      <c r="M264" s="169"/>
      <c r="N264" s="169"/>
      <c r="O264" s="169"/>
      <c r="P264" s="169"/>
      <c r="Q264" s="169"/>
      <c r="R264" s="169"/>
      <c r="S264" s="212"/>
      <c r="T264" s="212"/>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row>
    <row r="265" spans="1:41" ht="12.75" customHeight="1" x14ac:dyDescent="0.2">
      <c r="A265" s="169"/>
      <c r="B265" s="169"/>
      <c r="C265" s="169"/>
      <c r="D265" s="186"/>
      <c r="E265" s="169"/>
      <c r="F265" s="169"/>
      <c r="G265" s="169"/>
      <c r="H265" s="169"/>
      <c r="I265" s="169"/>
      <c r="J265" s="169"/>
      <c r="K265" s="169"/>
      <c r="L265" s="169"/>
      <c r="M265" s="169"/>
      <c r="N265" s="169"/>
      <c r="O265" s="169"/>
      <c r="P265" s="169"/>
      <c r="Q265" s="169"/>
      <c r="R265" s="169"/>
      <c r="S265" s="212"/>
      <c r="T265" s="212"/>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row>
    <row r="266" spans="1:41" ht="12.75" customHeight="1" x14ac:dyDescent="0.2">
      <c r="A266" s="169"/>
      <c r="B266" s="169"/>
      <c r="C266" s="169"/>
      <c r="D266" s="186"/>
      <c r="E266" s="169"/>
      <c r="F266" s="169"/>
      <c r="G266" s="169"/>
      <c r="H266" s="169"/>
      <c r="I266" s="169"/>
      <c r="J266" s="169"/>
      <c r="K266" s="169"/>
      <c r="L266" s="169"/>
      <c r="M266" s="169"/>
      <c r="N266" s="169"/>
      <c r="O266" s="169"/>
      <c r="P266" s="169"/>
      <c r="Q266" s="169"/>
      <c r="R266" s="169"/>
      <c r="S266" s="212"/>
      <c r="T266" s="212"/>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row>
    <row r="267" spans="1:41" ht="12.75" customHeight="1" x14ac:dyDescent="0.2">
      <c r="A267" s="169"/>
      <c r="B267" s="169"/>
      <c r="C267" s="169"/>
      <c r="D267" s="186"/>
      <c r="E267" s="169"/>
      <c r="F267" s="169"/>
      <c r="G267" s="169"/>
      <c r="H267" s="169"/>
      <c r="I267" s="169"/>
      <c r="J267" s="169"/>
      <c r="K267" s="169"/>
      <c r="L267" s="169"/>
      <c r="M267" s="169"/>
      <c r="N267" s="169"/>
      <c r="O267" s="169"/>
      <c r="P267" s="169"/>
      <c r="Q267" s="169"/>
      <c r="R267" s="169"/>
      <c r="S267" s="212"/>
      <c r="T267" s="212"/>
      <c r="U267" s="169"/>
      <c r="V267" s="169"/>
      <c r="W267" s="169"/>
      <c r="X267" s="169"/>
      <c r="Y267" s="169"/>
      <c r="Z267" s="169"/>
      <c r="AA267" s="169"/>
      <c r="AB267" s="169"/>
      <c r="AC267" s="169"/>
      <c r="AD267" s="169"/>
      <c r="AE267" s="169"/>
      <c r="AF267" s="169"/>
      <c r="AG267" s="169"/>
      <c r="AH267" s="169"/>
      <c r="AI267" s="169"/>
      <c r="AJ267" s="169"/>
      <c r="AK267" s="169"/>
      <c r="AL267" s="169"/>
      <c r="AM267" s="169"/>
      <c r="AN267" s="169"/>
      <c r="AO267" s="169"/>
    </row>
    <row r="268" spans="1:41" ht="12.75" customHeight="1" x14ac:dyDescent="0.2">
      <c r="A268" s="169"/>
      <c r="B268" s="169"/>
      <c r="C268" s="169"/>
      <c r="D268" s="186"/>
      <c r="E268" s="169"/>
      <c r="F268" s="169"/>
      <c r="G268" s="169"/>
      <c r="H268" s="169"/>
      <c r="I268" s="169"/>
      <c r="J268" s="169"/>
      <c r="K268" s="169"/>
      <c r="L268" s="169"/>
      <c r="M268" s="169"/>
      <c r="N268" s="169"/>
      <c r="O268" s="169"/>
      <c r="P268" s="169"/>
      <c r="Q268" s="169"/>
      <c r="R268" s="169"/>
      <c r="S268" s="212"/>
      <c r="T268" s="212"/>
      <c r="U268" s="169"/>
      <c r="V268" s="169"/>
      <c r="W268" s="169"/>
      <c r="X268" s="169"/>
      <c r="Y268" s="169"/>
      <c r="Z268" s="169"/>
      <c r="AA268" s="169"/>
      <c r="AB268" s="169"/>
      <c r="AC268" s="169"/>
      <c r="AD268" s="169"/>
      <c r="AE268" s="169"/>
      <c r="AF268" s="169"/>
      <c r="AG268" s="169"/>
      <c r="AH268" s="169"/>
      <c r="AI268" s="169"/>
      <c r="AJ268" s="169"/>
      <c r="AK268" s="169"/>
      <c r="AL268" s="169"/>
      <c r="AM268" s="169"/>
      <c r="AN268" s="169"/>
      <c r="AO268" s="169"/>
    </row>
    <row r="269" spans="1:41" ht="12.75" customHeight="1" x14ac:dyDescent="0.2">
      <c r="A269" s="169"/>
      <c r="B269" s="169"/>
      <c r="C269" s="169"/>
      <c r="D269" s="186"/>
      <c r="E269" s="169"/>
      <c r="F269" s="169"/>
      <c r="G269" s="169"/>
      <c r="H269" s="169"/>
      <c r="I269" s="169"/>
      <c r="J269" s="169"/>
      <c r="K269" s="169"/>
      <c r="L269" s="169"/>
      <c r="M269" s="169"/>
      <c r="N269" s="169"/>
      <c r="O269" s="169"/>
      <c r="P269" s="169"/>
      <c r="Q269" s="169"/>
      <c r="R269" s="169"/>
      <c r="S269" s="212"/>
      <c r="T269" s="212"/>
      <c r="U269" s="169"/>
      <c r="V269" s="169"/>
      <c r="W269" s="169"/>
      <c r="X269" s="169"/>
      <c r="Y269" s="169"/>
      <c r="Z269" s="169"/>
      <c r="AA269" s="169"/>
      <c r="AB269" s="169"/>
      <c r="AC269" s="169"/>
      <c r="AD269" s="169"/>
      <c r="AE269" s="169"/>
      <c r="AF269" s="169"/>
      <c r="AG269" s="169"/>
      <c r="AH269" s="169"/>
      <c r="AI269" s="169"/>
      <c r="AJ269" s="169"/>
      <c r="AK269" s="169"/>
      <c r="AL269" s="169"/>
      <c r="AM269" s="169"/>
      <c r="AN269" s="169"/>
      <c r="AO269" s="169"/>
    </row>
    <row r="270" spans="1:41" ht="12.75" customHeight="1" x14ac:dyDescent="0.2">
      <c r="A270" s="169"/>
      <c r="B270" s="169"/>
      <c r="C270" s="169"/>
      <c r="D270" s="186"/>
      <c r="E270" s="169"/>
      <c r="F270" s="169"/>
      <c r="G270" s="169"/>
      <c r="H270" s="169"/>
      <c r="I270" s="169"/>
      <c r="J270" s="169"/>
      <c r="K270" s="169"/>
      <c r="L270" s="169"/>
      <c r="M270" s="169"/>
      <c r="N270" s="169"/>
      <c r="O270" s="169"/>
      <c r="P270" s="169"/>
      <c r="Q270" s="169"/>
      <c r="R270" s="169"/>
      <c r="S270" s="212"/>
      <c r="T270" s="212"/>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row>
    <row r="271" spans="1:41" ht="12.75" customHeight="1" x14ac:dyDescent="0.2">
      <c r="A271" s="169"/>
      <c r="B271" s="169"/>
      <c r="C271" s="169"/>
      <c r="D271" s="186"/>
      <c r="E271" s="169"/>
      <c r="F271" s="169"/>
      <c r="G271" s="169"/>
      <c r="H271" s="169"/>
      <c r="I271" s="169"/>
      <c r="J271" s="169"/>
      <c r="K271" s="169"/>
      <c r="L271" s="169"/>
      <c r="M271" s="169"/>
      <c r="N271" s="169"/>
      <c r="O271" s="169"/>
      <c r="P271" s="169"/>
      <c r="Q271" s="169"/>
      <c r="R271" s="169"/>
      <c r="S271" s="212"/>
      <c r="T271" s="212"/>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row>
    <row r="272" spans="1:41" ht="12.75" customHeight="1" x14ac:dyDescent="0.2">
      <c r="A272" s="169"/>
      <c r="B272" s="169"/>
      <c r="C272" s="169"/>
      <c r="D272" s="186"/>
      <c r="E272" s="169"/>
      <c r="F272" s="169"/>
      <c r="G272" s="169"/>
      <c r="H272" s="169"/>
      <c r="I272" s="169"/>
      <c r="J272" s="169"/>
      <c r="K272" s="169"/>
      <c r="L272" s="169"/>
      <c r="M272" s="169"/>
      <c r="N272" s="169"/>
      <c r="O272" s="169"/>
      <c r="P272" s="169"/>
      <c r="Q272" s="169"/>
      <c r="R272" s="169"/>
      <c r="S272" s="212"/>
      <c r="T272" s="212"/>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row>
    <row r="273" spans="1:41" ht="12.75" customHeight="1" x14ac:dyDescent="0.2">
      <c r="A273" s="169"/>
      <c r="B273" s="169"/>
      <c r="C273" s="169"/>
      <c r="D273" s="186"/>
      <c r="E273" s="169"/>
      <c r="F273" s="169"/>
      <c r="G273" s="169"/>
      <c r="H273" s="169"/>
      <c r="I273" s="169"/>
      <c r="J273" s="169"/>
      <c r="K273" s="169"/>
      <c r="L273" s="169"/>
      <c r="M273" s="169"/>
      <c r="N273" s="169"/>
      <c r="O273" s="169"/>
      <c r="P273" s="169"/>
      <c r="Q273" s="169"/>
      <c r="R273" s="169"/>
      <c r="S273" s="212"/>
      <c r="T273" s="212"/>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row>
    <row r="274" spans="1:41" ht="12.75" customHeight="1" x14ac:dyDescent="0.2">
      <c r="A274" s="169"/>
      <c r="B274" s="169"/>
      <c r="C274" s="169"/>
      <c r="D274" s="186"/>
      <c r="E274" s="169"/>
      <c r="F274" s="169"/>
      <c r="G274" s="169"/>
      <c r="H274" s="169"/>
      <c r="I274" s="169"/>
      <c r="J274" s="169"/>
      <c r="K274" s="169"/>
      <c r="L274" s="169"/>
      <c r="M274" s="169"/>
      <c r="N274" s="169"/>
      <c r="O274" s="169"/>
      <c r="P274" s="169"/>
      <c r="Q274" s="169"/>
      <c r="R274" s="169"/>
      <c r="S274" s="212"/>
      <c r="T274" s="212"/>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row>
    <row r="275" spans="1:41" ht="12.75" customHeight="1" x14ac:dyDescent="0.2">
      <c r="A275" s="169"/>
      <c r="B275" s="169"/>
      <c r="C275" s="169"/>
      <c r="D275" s="186"/>
      <c r="E275" s="169"/>
      <c r="F275" s="169"/>
      <c r="G275" s="169"/>
      <c r="H275" s="169"/>
      <c r="I275" s="169"/>
      <c r="J275" s="169"/>
      <c r="K275" s="169"/>
      <c r="L275" s="169"/>
      <c r="M275" s="169"/>
      <c r="N275" s="169"/>
      <c r="O275" s="169"/>
      <c r="P275" s="169"/>
      <c r="Q275" s="169"/>
      <c r="R275" s="169"/>
      <c r="S275" s="212"/>
      <c r="T275" s="212"/>
      <c r="U275" s="169"/>
      <c r="V275" s="169"/>
      <c r="W275" s="169"/>
      <c r="X275" s="169"/>
      <c r="Y275" s="169"/>
      <c r="Z275" s="169"/>
      <c r="AA275" s="169"/>
      <c r="AB275" s="169"/>
      <c r="AC275" s="169"/>
      <c r="AD275" s="169"/>
      <c r="AE275" s="169"/>
      <c r="AF275" s="169"/>
      <c r="AG275" s="169"/>
      <c r="AH275" s="169"/>
      <c r="AI275" s="169"/>
      <c r="AJ275" s="169"/>
      <c r="AK275" s="169"/>
      <c r="AL275" s="169"/>
      <c r="AM275" s="169"/>
      <c r="AN275" s="169"/>
      <c r="AO275" s="169"/>
    </row>
    <row r="276" spans="1:41" ht="12.75" customHeight="1" x14ac:dyDescent="0.2">
      <c r="A276" s="169"/>
      <c r="B276" s="169"/>
      <c r="C276" s="169"/>
      <c r="D276" s="186"/>
      <c r="E276" s="169"/>
      <c r="F276" s="169"/>
      <c r="G276" s="169"/>
      <c r="H276" s="169"/>
      <c r="I276" s="169"/>
      <c r="J276" s="169"/>
      <c r="K276" s="169"/>
      <c r="L276" s="169"/>
      <c r="M276" s="169"/>
      <c r="N276" s="169"/>
      <c r="O276" s="169"/>
      <c r="P276" s="169"/>
      <c r="Q276" s="169"/>
      <c r="R276" s="169"/>
      <c r="S276" s="212"/>
      <c r="T276" s="212"/>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row>
    <row r="277" spans="1:41" ht="12.75" customHeight="1" x14ac:dyDescent="0.2">
      <c r="A277" s="169"/>
      <c r="B277" s="169"/>
      <c r="C277" s="169"/>
      <c r="D277" s="186"/>
      <c r="E277" s="169"/>
      <c r="F277" s="169"/>
      <c r="G277" s="169"/>
      <c r="H277" s="169"/>
      <c r="I277" s="169"/>
      <c r="J277" s="169"/>
      <c r="K277" s="169"/>
      <c r="L277" s="169"/>
      <c r="M277" s="169"/>
      <c r="N277" s="169"/>
      <c r="O277" s="169"/>
      <c r="P277" s="169"/>
      <c r="Q277" s="169"/>
      <c r="R277" s="169"/>
      <c r="S277" s="212"/>
      <c r="T277" s="212"/>
      <c r="U277" s="169"/>
      <c r="V277" s="169"/>
      <c r="W277" s="169"/>
      <c r="X277" s="169"/>
      <c r="Y277" s="169"/>
      <c r="Z277" s="169"/>
      <c r="AA277" s="169"/>
      <c r="AB277" s="169"/>
      <c r="AC277" s="169"/>
      <c r="AD277" s="169"/>
      <c r="AE277" s="169"/>
      <c r="AF277" s="169"/>
      <c r="AG277" s="169"/>
      <c r="AH277" s="169"/>
      <c r="AI277" s="169"/>
      <c r="AJ277" s="169"/>
      <c r="AK277" s="169"/>
      <c r="AL277" s="169"/>
      <c r="AM277" s="169"/>
      <c r="AN277" s="169"/>
      <c r="AO277" s="169"/>
    </row>
    <row r="278" spans="1:41" ht="12.75" customHeight="1" x14ac:dyDescent="0.2">
      <c r="A278" s="169"/>
      <c r="B278" s="169"/>
      <c r="C278" s="169"/>
      <c r="D278" s="186"/>
      <c r="E278" s="169"/>
      <c r="F278" s="169"/>
      <c r="G278" s="169"/>
      <c r="H278" s="169"/>
      <c r="I278" s="169"/>
      <c r="J278" s="169"/>
      <c r="K278" s="169"/>
      <c r="L278" s="169"/>
      <c r="M278" s="169"/>
      <c r="N278" s="169"/>
      <c r="O278" s="169"/>
      <c r="P278" s="169"/>
      <c r="Q278" s="169"/>
      <c r="R278" s="169"/>
      <c r="S278" s="212"/>
      <c r="T278" s="212"/>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row>
    <row r="279" spans="1:41" ht="12.75" customHeight="1" x14ac:dyDescent="0.2">
      <c r="A279" s="169"/>
      <c r="B279" s="169"/>
      <c r="C279" s="169"/>
      <c r="D279" s="186"/>
      <c r="E279" s="169"/>
      <c r="F279" s="169"/>
      <c r="G279" s="169"/>
      <c r="H279" s="169"/>
      <c r="I279" s="169"/>
      <c r="J279" s="169"/>
      <c r="K279" s="169"/>
      <c r="L279" s="169"/>
      <c r="M279" s="169"/>
      <c r="N279" s="169"/>
      <c r="O279" s="169"/>
      <c r="P279" s="169"/>
      <c r="Q279" s="169"/>
      <c r="R279" s="169"/>
      <c r="S279" s="212"/>
      <c r="T279" s="212"/>
      <c r="U279" s="169"/>
      <c r="V279" s="169"/>
      <c r="W279" s="169"/>
      <c r="X279" s="169"/>
      <c r="Y279" s="169"/>
      <c r="Z279" s="169"/>
      <c r="AA279" s="169"/>
      <c r="AB279" s="169"/>
      <c r="AC279" s="169"/>
      <c r="AD279" s="169"/>
      <c r="AE279" s="169"/>
      <c r="AF279" s="169"/>
      <c r="AG279" s="169"/>
      <c r="AH279" s="169"/>
      <c r="AI279" s="169"/>
      <c r="AJ279" s="169"/>
      <c r="AK279" s="169"/>
      <c r="AL279" s="169"/>
      <c r="AM279" s="169"/>
      <c r="AN279" s="169"/>
      <c r="AO279" s="169"/>
    </row>
    <row r="280" spans="1:41" ht="12.75" customHeight="1" x14ac:dyDescent="0.2">
      <c r="A280" s="169"/>
      <c r="B280" s="169"/>
      <c r="C280" s="169"/>
      <c r="D280" s="186"/>
      <c r="E280" s="169"/>
      <c r="F280" s="169"/>
      <c r="G280" s="169"/>
      <c r="H280" s="169"/>
      <c r="I280" s="169"/>
      <c r="J280" s="169"/>
      <c r="K280" s="169"/>
      <c r="L280" s="169"/>
      <c r="M280" s="169"/>
      <c r="N280" s="169"/>
      <c r="O280" s="169"/>
      <c r="P280" s="169"/>
      <c r="Q280" s="169"/>
      <c r="R280" s="169"/>
      <c r="S280" s="212"/>
      <c r="T280" s="212"/>
      <c r="U280" s="169"/>
      <c r="V280" s="169"/>
      <c r="W280" s="169"/>
      <c r="X280" s="169"/>
      <c r="Y280" s="169"/>
      <c r="Z280" s="169"/>
      <c r="AA280" s="169"/>
      <c r="AB280" s="169"/>
      <c r="AC280" s="169"/>
      <c r="AD280" s="169"/>
      <c r="AE280" s="169"/>
      <c r="AF280" s="169"/>
      <c r="AG280" s="169"/>
      <c r="AH280" s="169"/>
      <c r="AI280" s="169"/>
      <c r="AJ280" s="169"/>
      <c r="AK280" s="169"/>
      <c r="AL280" s="169"/>
      <c r="AM280" s="169"/>
      <c r="AN280" s="169"/>
      <c r="AO280" s="169"/>
    </row>
    <row r="281" spans="1:41" ht="12.75" customHeight="1" x14ac:dyDescent="0.2">
      <c r="A281" s="169"/>
      <c r="B281" s="169"/>
      <c r="C281" s="169"/>
      <c r="D281" s="186"/>
      <c r="E281" s="169"/>
      <c r="F281" s="169"/>
      <c r="G281" s="169"/>
      <c r="H281" s="169"/>
      <c r="I281" s="169"/>
      <c r="J281" s="169"/>
      <c r="K281" s="169"/>
      <c r="L281" s="169"/>
      <c r="M281" s="169"/>
      <c r="N281" s="169"/>
      <c r="O281" s="169"/>
      <c r="P281" s="169"/>
      <c r="Q281" s="169"/>
      <c r="R281" s="169"/>
      <c r="S281" s="212"/>
      <c r="T281" s="212"/>
      <c r="U281" s="169"/>
      <c r="V281" s="169"/>
      <c r="W281" s="169"/>
      <c r="X281" s="169"/>
      <c r="Y281" s="169"/>
      <c r="Z281" s="169"/>
      <c r="AA281" s="169"/>
      <c r="AB281" s="169"/>
      <c r="AC281" s="169"/>
      <c r="AD281" s="169"/>
      <c r="AE281" s="169"/>
      <c r="AF281" s="169"/>
      <c r="AG281" s="169"/>
      <c r="AH281" s="169"/>
      <c r="AI281" s="169"/>
      <c r="AJ281" s="169"/>
      <c r="AK281" s="169"/>
      <c r="AL281" s="169"/>
      <c r="AM281" s="169"/>
      <c r="AN281" s="169"/>
      <c r="AO281" s="169"/>
    </row>
    <row r="282" spans="1:41" ht="12.75" customHeight="1" x14ac:dyDescent="0.2">
      <c r="A282" s="169"/>
      <c r="B282" s="169"/>
      <c r="C282" s="169"/>
      <c r="D282" s="186"/>
      <c r="E282" s="169"/>
      <c r="F282" s="169"/>
      <c r="G282" s="169"/>
      <c r="H282" s="169"/>
      <c r="I282" s="169"/>
      <c r="J282" s="169"/>
      <c r="K282" s="169"/>
      <c r="L282" s="169"/>
      <c r="M282" s="169"/>
      <c r="N282" s="169"/>
      <c r="O282" s="169"/>
      <c r="P282" s="169"/>
      <c r="Q282" s="169"/>
      <c r="R282" s="169"/>
      <c r="S282" s="212"/>
      <c r="T282" s="212"/>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row>
    <row r="283" spans="1:41" ht="12.75" customHeight="1" x14ac:dyDescent="0.2">
      <c r="A283" s="169"/>
      <c r="B283" s="169"/>
      <c r="C283" s="169"/>
      <c r="D283" s="186"/>
      <c r="E283" s="169"/>
      <c r="F283" s="169"/>
      <c r="G283" s="169"/>
      <c r="H283" s="169"/>
      <c r="I283" s="169"/>
      <c r="J283" s="169"/>
      <c r="K283" s="169"/>
      <c r="L283" s="169"/>
      <c r="M283" s="169"/>
      <c r="N283" s="169"/>
      <c r="O283" s="169"/>
      <c r="P283" s="169"/>
      <c r="Q283" s="169"/>
      <c r="R283" s="169"/>
      <c r="S283" s="212"/>
      <c r="T283" s="212"/>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row>
    <row r="284" spans="1:41" ht="12.75" customHeight="1" x14ac:dyDescent="0.2">
      <c r="A284" s="169"/>
      <c r="B284" s="169"/>
      <c r="C284" s="169"/>
      <c r="D284" s="186"/>
      <c r="E284" s="169"/>
      <c r="F284" s="169"/>
      <c r="G284" s="169"/>
      <c r="H284" s="169"/>
      <c r="I284" s="169"/>
      <c r="J284" s="169"/>
      <c r="K284" s="169"/>
      <c r="L284" s="169"/>
      <c r="M284" s="169"/>
      <c r="N284" s="169"/>
      <c r="O284" s="169"/>
      <c r="P284" s="169"/>
      <c r="Q284" s="169"/>
      <c r="R284" s="169"/>
      <c r="S284" s="212"/>
      <c r="T284" s="212"/>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row>
    <row r="285" spans="1:41" ht="12.75" customHeight="1" x14ac:dyDescent="0.2">
      <c r="A285" s="169"/>
      <c r="B285" s="169"/>
      <c r="C285" s="169"/>
      <c r="D285" s="186"/>
      <c r="E285" s="169"/>
      <c r="F285" s="169"/>
      <c r="G285" s="169"/>
      <c r="H285" s="169"/>
      <c r="I285" s="169"/>
      <c r="J285" s="169"/>
      <c r="K285" s="169"/>
      <c r="L285" s="169"/>
      <c r="M285" s="169"/>
      <c r="N285" s="169"/>
      <c r="O285" s="169"/>
      <c r="P285" s="169"/>
      <c r="Q285" s="169"/>
      <c r="R285" s="169"/>
      <c r="S285" s="212"/>
      <c r="T285" s="212"/>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row>
    <row r="286" spans="1:41" ht="12.75" customHeight="1" x14ac:dyDescent="0.2">
      <c r="A286" s="169"/>
      <c r="B286" s="169"/>
      <c r="C286" s="169"/>
      <c r="D286" s="186"/>
      <c r="E286" s="169"/>
      <c r="F286" s="169"/>
      <c r="G286" s="169"/>
      <c r="H286" s="169"/>
      <c r="I286" s="169"/>
      <c r="J286" s="169"/>
      <c r="K286" s="169"/>
      <c r="L286" s="169"/>
      <c r="M286" s="169"/>
      <c r="N286" s="169"/>
      <c r="O286" s="169"/>
      <c r="P286" s="169"/>
      <c r="Q286" s="169"/>
      <c r="R286" s="169"/>
      <c r="S286" s="212"/>
      <c r="T286" s="212"/>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row>
    <row r="287" spans="1:41" ht="12.75" customHeight="1" x14ac:dyDescent="0.2">
      <c r="A287" s="169"/>
      <c r="B287" s="169"/>
      <c r="C287" s="169"/>
      <c r="D287" s="186"/>
      <c r="E287" s="169"/>
      <c r="F287" s="169"/>
      <c r="G287" s="169"/>
      <c r="H287" s="169"/>
      <c r="I287" s="169"/>
      <c r="J287" s="169"/>
      <c r="K287" s="169"/>
      <c r="L287" s="169"/>
      <c r="M287" s="169"/>
      <c r="N287" s="169"/>
      <c r="O287" s="169"/>
      <c r="P287" s="169"/>
      <c r="Q287" s="169"/>
      <c r="R287" s="169"/>
      <c r="S287" s="212"/>
      <c r="T287" s="212"/>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row>
    <row r="288" spans="1:41" ht="12.75" customHeight="1" x14ac:dyDescent="0.2">
      <c r="A288" s="169"/>
      <c r="B288" s="169"/>
      <c r="C288" s="169"/>
      <c r="D288" s="186"/>
      <c r="E288" s="169"/>
      <c r="F288" s="169"/>
      <c r="G288" s="169"/>
      <c r="H288" s="169"/>
      <c r="I288" s="169"/>
      <c r="J288" s="169"/>
      <c r="K288" s="169"/>
      <c r="L288" s="169"/>
      <c r="M288" s="169"/>
      <c r="N288" s="169"/>
      <c r="O288" s="169"/>
      <c r="P288" s="169"/>
      <c r="Q288" s="169"/>
      <c r="R288" s="169"/>
      <c r="S288" s="212"/>
      <c r="T288" s="212"/>
      <c r="U288" s="169"/>
      <c r="V288" s="169"/>
      <c r="W288" s="169"/>
      <c r="X288" s="169"/>
      <c r="Y288" s="169"/>
      <c r="Z288" s="169"/>
      <c r="AA288" s="169"/>
      <c r="AB288" s="169"/>
      <c r="AC288" s="169"/>
      <c r="AD288" s="169"/>
      <c r="AE288" s="169"/>
      <c r="AF288" s="169"/>
      <c r="AG288" s="169"/>
      <c r="AH288" s="169"/>
      <c r="AI288" s="169"/>
      <c r="AJ288" s="169"/>
      <c r="AK288" s="169"/>
      <c r="AL288" s="169"/>
      <c r="AM288" s="169"/>
      <c r="AN288" s="169"/>
      <c r="AO288" s="169"/>
    </row>
    <row r="289" spans="1:41" ht="12.75" customHeight="1" x14ac:dyDescent="0.2">
      <c r="A289" s="169"/>
      <c r="B289" s="169"/>
      <c r="C289" s="169"/>
      <c r="D289" s="186"/>
      <c r="E289" s="169"/>
      <c r="F289" s="169"/>
      <c r="G289" s="169"/>
      <c r="H289" s="169"/>
      <c r="I289" s="169"/>
      <c r="J289" s="169"/>
      <c r="K289" s="169"/>
      <c r="L289" s="169"/>
      <c r="M289" s="169"/>
      <c r="N289" s="169"/>
      <c r="O289" s="169"/>
      <c r="P289" s="169"/>
      <c r="Q289" s="169"/>
      <c r="R289" s="169"/>
      <c r="S289" s="212"/>
      <c r="T289" s="212"/>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row>
    <row r="290" spans="1:41" ht="12.75" customHeight="1" x14ac:dyDescent="0.2">
      <c r="A290" s="169"/>
      <c r="B290" s="169"/>
      <c r="C290" s="169"/>
      <c r="D290" s="186"/>
      <c r="E290" s="169"/>
      <c r="F290" s="169"/>
      <c r="G290" s="169"/>
      <c r="H290" s="169"/>
      <c r="I290" s="169"/>
      <c r="J290" s="169"/>
      <c r="K290" s="169"/>
      <c r="L290" s="169"/>
      <c r="M290" s="169"/>
      <c r="N290" s="169"/>
      <c r="O290" s="169"/>
      <c r="P290" s="169"/>
      <c r="Q290" s="169"/>
      <c r="R290" s="169"/>
      <c r="S290" s="212"/>
      <c r="T290" s="212"/>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row>
    <row r="291" spans="1:41" ht="12.75" customHeight="1" x14ac:dyDescent="0.2">
      <c r="A291" s="169"/>
      <c r="B291" s="169"/>
      <c r="C291" s="169"/>
      <c r="D291" s="186"/>
      <c r="E291" s="169"/>
      <c r="F291" s="169"/>
      <c r="G291" s="169"/>
      <c r="H291" s="169"/>
      <c r="I291" s="169"/>
      <c r="J291" s="169"/>
      <c r="K291" s="169"/>
      <c r="L291" s="169"/>
      <c r="M291" s="169"/>
      <c r="N291" s="169"/>
      <c r="O291" s="169"/>
      <c r="P291" s="169"/>
      <c r="Q291" s="169"/>
      <c r="R291" s="169"/>
      <c r="S291" s="212"/>
      <c r="T291" s="212"/>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row>
    <row r="292" spans="1:41" ht="12.75" customHeight="1" x14ac:dyDescent="0.2">
      <c r="A292" s="169"/>
      <c r="B292" s="169"/>
      <c r="C292" s="169"/>
      <c r="D292" s="186"/>
      <c r="E292" s="169"/>
      <c r="F292" s="169"/>
      <c r="G292" s="169"/>
      <c r="H292" s="169"/>
      <c r="I292" s="169"/>
      <c r="J292" s="169"/>
      <c r="K292" s="169"/>
      <c r="L292" s="169"/>
      <c r="M292" s="169"/>
      <c r="N292" s="169"/>
      <c r="O292" s="169"/>
      <c r="P292" s="169"/>
      <c r="Q292" s="169"/>
      <c r="R292" s="169"/>
      <c r="S292" s="212"/>
      <c r="T292" s="212"/>
      <c r="U292" s="169"/>
      <c r="V292" s="169"/>
      <c r="W292" s="169"/>
      <c r="X292" s="169"/>
      <c r="Y292" s="169"/>
      <c r="Z292" s="169"/>
      <c r="AA292" s="169"/>
      <c r="AB292" s="169"/>
      <c r="AC292" s="169"/>
      <c r="AD292" s="169"/>
      <c r="AE292" s="169"/>
      <c r="AF292" s="169"/>
      <c r="AG292" s="169"/>
      <c r="AH292" s="169"/>
      <c r="AI292" s="169"/>
      <c r="AJ292" s="169"/>
      <c r="AK292" s="169"/>
      <c r="AL292" s="169"/>
      <c r="AM292" s="169"/>
      <c r="AN292" s="169"/>
      <c r="AO292" s="169"/>
    </row>
    <row r="293" spans="1:41" ht="12.75" customHeight="1" x14ac:dyDescent="0.2">
      <c r="A293" s="169"/>
      <c r="B293" s="169"/>
      <c r="C293" s="169"/>
      <c r="D293" s="186"/>
      <c r="E293" s="169"/>
      <c r="F293" s="169"/>
      <c r="G293" s="169"/>
      <c r="H293" s="169"/>
      <c r="I293" s="169"/>
      <c r="J293" s="169"/>
      <c r="K293" s="169"/>
      <c r="L293" s="169"/>
      <c r="M293" s="169"/>
      <c r="N293" s="169"/>
      <c r="O293" s="169"/>
      <c r="P293" s="169"/>
      <c r="Q293" s="169"/>
      <c r="R293" s="169"/>
      <c r="S293" s="212"/>
      <c r="T293" s="212"/>
      <c r="U293" s="169"/>
      <c r="V293" s="169"/>
      <c r="W293" s="169"/>
      <c r="X293" s="169"/>
      <c r="Y293" s="169"/>
      <c r="Z293" s="169"/>
      <c r="AA293" s="169"/>
      <c r="AB293" s="169"/>
      <c r="AC293" s="169"/>
      <c r="AD293" s="169"/>
      <c r="AE293" s="169"/>
      <c r="AF293" s="169"/>
      <c r="AG293" s="169"/>
      <c r="AH293" s="169"/>
      <c r="AI293" s="169"/>
      <c r="AJ293" s="169"/>
      <c r="AK293" s="169"/>
      <c r="AL293" s="169"/>
      <c r="AM293" s="169"/>
      <c r="AN293" s="169"/>
      <c r="AO293" s="169"/>
    </row>
    <row r="294" spans="1:41" ht="12.75" customHeight="1" x14ac:dyDescent="0.2">
      <c r="A294" s="169"/>
      <c r="B294" s="169"/>
      <c r="C294" s="169"/>
      <c r="D294" s="186"/>
      <c r="E294" s="169"/>
      <c r="F294" s="169"/>
      <c r="G294" s="169"/>
      <c r="H294" s="169"/>
      <c r="I294" s="169"/>
      <c r="J294" s="169"/>
      <c r="K294" s="169"/>
      <c r="L294" s="169"/>
      <c r="M294" s="169"/>
      <c r="N294" s="169"/>
      <c r="O294" s="169"/>
      <c r="P294" s="169"/>
      <c r="Q294" s="169"/>
      <c r="R294" s="169"/>
      <c r="S294" s="212"/>
      <c r="T294" s="212"/>
      <c r="U294" s="169"/>
      <c r="V294" s="169"/>
      <c r="W294" s="169"/>
      <c r="X294" s="169"/>
      <c r="Y294" s="169"/>
      <c r="Z294" s="169"/>
      <c r="AA294" s="169"/>
      <c r="AB294" s="169"/>
      <c r="AC294" s="169"/>
      <c r="AD294" s="169"/>
      <c r="AE294" s="169"/>
      <c r="AF294" s="169"/>
      <c r="AG294" s="169"/>
      <c r="AH294" s="169"/>
      <c r="AI294" s="169"/>
      <c r="AJ294" s="169"/>
      <c r="AK294" s="169"/>
      <c r="AL294" s="169"/>
      <c r="AM294" s="169"/>
      <c r="AN294" s="169"/>
      <c r="AO294" s="169"/>
    </row>
    <row r="295" spans="1:41" ht="12.75" customHeight="1" x14ac:dyDescent="0.2">
      <c r="A295" s="169"/>
      <c r="B295" s="169"/>
      <c r="C295" s="169"/>
      <c r="D295" s="186"/>
      <c r="E295" s="169"/>
      <c r="F295" s="169"/>
      <c r="G295" s="169"/>
      <c r="H295" s="169"/>
      <c r="I295" s="169"/>
      <c r="J295" s="169"/>
      <c r="K295" s="169"/>
      <c r="L295" s="169"/>
      <c r="M295" s="169"/>
      <c r="N295" s="169"/>
      <c r="O295" s="169"/>
      <c r="P295" s="169"/>
      <c r="Q295" s="169"/>
      <c r="R295" s="169"/>
      <c r="S295" s="212"/>
      <c r="T295" s="212"/>
      <c r="U295" s="169"/>
      <c r="V295" s="169"/>
      <c r="W295" s="169"/>
      <c r="X295" s="169"/>
      <c r="Y295" s="169"/>
      <c r="Z295" s="169"/>
      <c r="AA295" s="169"/>
      <c r="AB295" s="169"/>
      <c r="AC295" s="169"/>
      <c r="AD295" s="169"/>
      <c r="AE295" s="169"/>
      <c r="AF295" s="169"/>
      <c r="AG295" s="169"/>
      <c r="AH295" s="169"/>
      <c r="AI295" s="169"/>
      <c r="AJ295" s="169"/>
      <c r="AK295" s="169"/>
      <c r="AL295" s="169"/>
      <c r="AM295" s="169"/>
      <c r="AN295" s="169"/>
      <c r="AO295" s="169"/>
    </row>
    <row r="296" spans="1:41" ht="12.75" customHeight="1" x14ac:dyDescent="0.2">
      <c r="A296" s="169"/>
      <c r="B296" s="169"/>
      <c r="C296" s="169"/>
      <c r="D296" s="186"/>
      <c r="E296" s="169"/>
      <c r="F296" s="169"/>
      <c r="G296" s="169"/>
      <c r="H296" s="169"/>
      <c r="I296" s="169"/>
      <c r="J296" s="169"/>
      <c r="K296" s="169"/>
      <c r="L296" s="169"/>
      <c r="M296" s="169"/>
      <c r="N296" s="169"/>
      <c r="O296" s="169"/>
      <c r="P296" s="169"/>
      <c r="Q296" s="169"/>
      <c r="R296" s="169"/>
      <c r="S296" s="212"/>
      <c r="T296" s="212"/>
      <c r="U296" s="169"/>
      <c r="V296" s="169"/>
      <c r="W296" s="169"/>
      <c r="X296" s="169"/>
      <c r="Y296" s="169"/>
      <c r="Z296" s="169"/>
      <c r="AA296" s="169"/>
      <c r="AB296" s="169"/>
      <c r="AC296" s="169"/>
      <c r="AD296" s="169"/>
      <c r="AE296" s="169"/>
      <c r="AF296" s="169"/>
      <c r="AG296" s="169"/>
      <c r="AH296" s="169"/>
      <c r="AI296" s="169"/>
      <c r="AJ296" s="169"/>
      <c r="AK296" s="169"/>
      <c r="AL296" s="169"/>
      <c r="AM296" s="169"/>
      <c r="AN296" s="169"/>
      <c r="AO296" s="169"/>
    </row>
    <row r="297" spans="1:41" ht="12.75" customHeight="1" x14ac:dyDescent="0.2">
      <c r="A297" s="169"/>
      <c r="B297" s="169"/>
      <c r="C297" s="169"/>
      <c r="D297" s="186"/>
      <c r="E297" s="169"/>
      <c r="F297" s="169"/>
      <c r="G297" s="169"/>
      <c r="H297" s="169"/>
      <c r="I297" s="169"/>
      <c r="J297" s="169"/>
      <c r="K297" s="169"/>
      <c r="L297" s="169"/>
      <c r="M297" s="169"/>
      <c r="N297" s="169"/>
      <c r="O297" s="169"/>
      <c r="P297" s="169"/>
      <c r="Q297" s="169"/>
      <c r="R297" s="169"/>
      <c r="S297" s="212"/>
      <c r="T297" s="212"/>
      <c r="U297" s="169"/>
      <c r="V297" s="169"/>
      <c r="W297" s="169"/>
      <c r="X297" s="169"/>
      <c r="Y297" s="169"/>
      <c r="Z297" s="169"/>
      <c r="AA297" s="169"/>
      <c r="AB297" s="169"/>
      <c r="AC297" s="169"/>
      <c r="AD297" s="169"/>
      <c r="AE297" s="169"/>
      <c r="AF297" s="169"/>
      <c r="AG297" s="169"/>
      <c r="AH297" s="169"/>
      <c r="AI297" s="169"/>
      <c r="AJ297" s="169"/>
      <c r="AK297" s="169"/>
      <c r="AL297" s="169"/>
      <c r="AM297" s="169"/>
      <c r="AN297" s="169"/>
      <c r="AO297" s="169"/>
    </row>
    <row r="298" spans="1:41" ht="12.75" customHeight="1" x14ac:dyDescent="0.2">
      <c r="A298" s="169"/>
      <c r="B298" s="169"/>
      <c r="C298" s="169"/>
      <c r="D298" s="186"/>
      <c r="E298" s="169"/>
      <c r="F298" s="169"/>
      <c r="G298" s="169"/>
      <c r="H298" s="169"/>
      <c r="I298" s="169"/>
      <c r="J298" s="169"/>
      <c r="K298" s="169"/>
      <c r="L298" s="169"/>
      <c r="M298" s="169"/>
      <c r="N298" s="169"/>
      <c r="O298" s="169"/>
      <c r="P298" s="169"/>
      <c r="Q298" s="169"/>
      <c r="R298" s="169"/>
      <c r="S298" s="212"/>
      <c r="T298" s="212"/>
      <c r="U298" s="169"/>
      <c r="V298" s="169"/>
      <c r="W298" s="169"/>
      <c r="X298" s="169"/>
      <c r="Y298" s="169"/>
      <c r="Z298" s="169"/>
      <c r="AA298" s="169"/>
      <c r="AB298" s="169"/>
      <c r="AC298" s="169"/>
      <c r="AD298" s="169"/>
      <c r="AE298" s="169"/>
      <c r="AF298" s="169"/>
      <c r="AG298" s="169"/>
      <c r="AH298" s="169"/>
      <c r="AI298" s="169"/>
      <c r="AJ298" s="169"/>
      <c r="AK298" s="169"/>
      <c r="AL298" s="169"/>
      <c r="AM298" s="169"/>
      <c r="AN298" s="169"/>
      <c r="AO298" s="169"/>
    </row>
    <row r="299" spans="1:41" ht="12.75" customHeight="1" x14ac:dyDescent="0.2">
      <c r="A299" s="169"/>
      <c r="B299" s="169"/>
      <c r="C299" s="169"/>
      <c r="D299" s="186"/>
      <c r="E299" s="169"/>
      <c r="F299" s="169"/>
      <c r="G299" s="169"/>
      <c r="H299" s="169"/>
      <c r="I299" s="169"/>
      <c r="J299" s="169"/>
      <c r="K299" s="169"/>
      <c r="L299" s="169"/>
      <c r="M299" s="169"/>
      <c r="N299" s="169"/>
      <c r="O299" s="169"/>
      <c r="P299" s="169"/>
      <c r="Q299" s="169"/>
      <c r="R299" s="169"/>
      <c r="S299" s="212"/>
      <c r="T299" s="212"/>
      <c r="U299" s="169"/>
      <c r="V299" s="169"/>
      <c r="W299" s="169"/>
      <c r="X299" s="169"/>
      <c r="Y299" s="169"/>
      <c r="Z299" s="169"/>
      <c r="AA299" s="169"/>
      <c r="AB299" s="169"/>
      <c r="AC299" s="169"/>
      <c r="AD299" s="169"/>
      <c r="AE299" s="169"/>
      <c r="AF299" s="169"/>
      <c r="AG299" s="169"/>
      <c r="AH299" s="169"/>
      <c r="AI299" s="169"/>
      <c r="AJ299" s="169"/>
      <c r="AK299" s="169"/>
      <c r="AL299" s="169"/>
      <c r="AM299" s="169"/>
      <c r="AN299" s="169"/>
      <c r="AO299" s="169"/>
    </row>
    <row r="300" spans="1:41" ht="12.75" customHeight="1" x14ac:dyDescent="0.2">
      <c r="A300" s="169"/>
      <c r="B300" s="169"/>
      <c r="C300" s="169"/>
      <c r="D300" s="186"/>
      <c r="E300" s="169"/>
      <c r="F300" s="169"/>
      <c r="G300" s="169"/>
      <c r="H300" s="169"/>
      <c r="I300" s="169"/>
      <c r="J300" s="169"/>
      <c r="K300" s="169"/>
      <c r="L300" s="169"/>
      <c r="M300" s="169"/>
      <c r="N300" s="169"/>
      <c r="O300" s="169"/>
      <c r="P300" s="169"/>
      <c r="Q300" s="169"/>
      <c r="R300" s="169"/>
      <c r="S300" s="212"/>
      <c r="T300" s="212"/>
      <c r="U300" s="169"/>
      <c r="V300" s="169"/>
      <c r="W300" s="169"/>
      <c r="X300" s="169"/>
      <c r="Y300" s="169"/>
      <c r="Z300" s="169"/>
      <c r="AA300" s="169"/>
      <c r="AB300" s="169"/>
      <c r="AC300" s="169"/>
      <c r="AD300" s="169"/>
      <c r="AE300" s="169"/>
      <c r="AF300" s="169"/>
      <c r="AG300" s="169"/>
      <c r="AH300" s="169"/>
      <c r="AI300" s="169"/>
      <c r="AJ300" s="169"/>
      <c r="AK300" s="169"/>
      <c r="AL300" s="169"/>
      <c r="AM300" s="169"/>
      <c r="AN300" s="169"/>
      <c r="AO300" s="169"/>
    </row>
    <row r="301" spans="1:41" ht="12.75" customHeight="1" x14ac:dyDescent="0.2">
      <c r="A301" s="169"/>
      <c r="B301" s="169"/>
      <c r="C301" s="169"/>
      <c r="D301" s="186"/>
      <c r="E301" s="169"/>
      <c r="F301" s="169"/>
      <c r="G301" s="169"/>
      <c r="H301" s="169"/>
      <c r="I301" s="169"/>
      <c r="J301" s="169"/>
      <c r="K301" s="169"/>
      <c r="L301" s="169"/>
      <c r="M301" s="169"/>
      <c r="N301" s="169"/>
      <c r="O301" s="169"/>
      <c r="P301" s="169"/>
      <c r="Q301" s="169"/>
      <c r="R301" s="169"/>
      <c r="S301" s="212"/>
      <c r="T301" s="212"/>
      <c r="U301" s="169"/>
      <c r="V301" s="169"/>
      <c r="W301" s="169"/>
      <c r="X301" s="169"/>
      <c r="Y301" s="169"/>
      <c r="Z301" s="169"/>
      <c r="AA301" s="169"/>
      <c r="AB301" s="169"/>
      <c r="AC301" s="169"/>
      <c r="AD301" s="169"/>
      <c r="AE301" s="169"/>
      <c r="AF301" s="169"/>
      <c r="AG301" s="169"/>
      <c r="AH301" s="169"/>
      <c r="AI301" s="169"/>
      <c r="AJ301" s="169"/>
      <c r="AK301" s="169"/>
      <c r="AL301" s="169"/>
      <c r="AM301" s="169"/>
      <c r="AN301" s="169"/>
      <c r="AO301" s="169"/>
    </row>
    <row r="302" spans="1:41" ht="12.75" customHeight="1" x14ac:dyDescent="0.2">
      <c r="A302" s="169"/>
      <c r="B302" s="169"/>
      <c r="C302" s="169"/>
      <c r="D302" s="186"/>
      <c r="E302" s="169"/>
      <c r="F302" s="169"/>
      <c r="G302" s="169"/>
      <c r="H302" s="169"/>
      <c r="I302" s="169"/>
      <c r="J302" s="169"/>
      <c r="K302" s="169"/>
      <c r="L302" s="169"/>
      <c r="M302" s="169"/>
      <c r="N302" s="169"/>
      <c r="O302" s="169"/>
      <c r="P302" s="169"/>
      <c r="Q302" s="169"/>
      <c r="R302" s="169"/>
      <c r="S302" s="212"/>
      <c r="T302" s="212"/>
      <c r="U302" s="169"/>
      <c r="V302" s="169"/>
      <c r="W302" s="169"/>
      <c r="X302" s="169"/>
      <c r="Y302" s="169"/>
      <c r="Z302" s="169"/>
      <c r="AA302" s="169"/>
      <c r="AB302" s="169"/>
      <c r="AC302" s="169"/>
      <c r="AD302" s="169"/>
      <c r="AE302" s="169"/>
      <c r="AF302" s="169"/>
      <c r="AG302" s="169"/>
      <c r="AH302" s="169"/>
      <c r="AI302" s="169"/>
      <c r="AJ302" s="169"/>
      <c r="AK302" s="169"/>
      <c r="AL302" s="169"/>
      <c r="AM302" s="169"/>
      <c r="AN302" s="169"/>
      <c r="AO302" s="169"/>
    </row>
    <row r="303" spans="1:41" ht="12.75" customHeight="1" x14ac:dyDescent="0.2">
      <c r="A303" s="169"/>
      <c r="B303" s="169"/>
      <c r="C303" s="169"/>
      <c r="D303" s="186"/>
      <c r="E303" s="169"/>
      <c r="F303" s="169"/>
      <c r="G303" s="169"/>
      <c r="H303" s="169"/>
      <c r="I303" s="169"/>
      <c r="J303" s="169"/>
      <c r="K303" s="169"/>
      <c r="L303" s="169"/>
      <c r="M303" s="169"/>
      <c r="N303" s="169"/>
      <c r="O303" s="169"/>
      <c r="P303" s="169"/>
      <c r="Q303" s="169"/>
      <c r="R303" s="169"/>
      <c r="S303" s="212"/>
      <c r="T303" s="212"/>
      <c r="U303" s="169"/>
      <c r="V303" s="169"/>
      <c r="W303" s="169"/>
      <c r="X303" s="169"/>
      <c r="Y303" s="169"/>
      <c r="Z303" s="169"/>
      <c r="AA303" s="169"/>
      <c r="AB303" s="169"/>
      <c r="AC303" s="169"/>
      <c r="AD303" s="169"/>
      <c r="AE303" s="169"/>
      <c r="AF303" s="169"/>
      <c r="AG303" s="169"/>
      <c r="AH303" s="169"/>
      <c r="AI303" s="169"/>
      <c r="AJ303" s="169"/>
      <c r="AK303" s="169"/>
      <c r="AL303" s="169"/>
      <c r="AM303" s="169"/>
      <c r="AN303" s="169"/>
      <c r="AO303" s="169"/>
    </row>
    <row r="304" spans="1:41" ht="12.75" customHeight="1" x14ac:dyDescent="0.2">
      <c r="A304" s="169"/>
      <c r="B304" s="169"/>
      <c r="C304" s="169"/>
      <c r="D304" s="186"/>
      <c r="E304" s="169"/>
      <c r="F304" s="169"/>
      <c r="G304" s="169"/>
      <c r="H304" s="169"/>
      <c r="I304" s="169"/>
      <c r="J304" s="169"/>
      <c r="K304" s="169"/>
      <c r="L304" s="169"/>
      <c r="M304" s="169"/>
      <c r="N304" s="169"/>
      <c r="O304" s="169"/>
      <c r="P304" s="169"/>
      <c r="Q304" s="169"/>
      <c r="R304" s="169"/>
      <c r="S304" s="212"/>
      <c r="T304" s="212"/>
      <c r="U304" s="169"/>
      <c r="V304" s="169"/>
      <c r="W304" s="169"/>
      <c r="X304" s="169"/>
      <c r="Y304" s="169"/>
      <c r="Z304" s="169"/>
      <c r="AA304" s="169"/>
      <c r="AB304" s="169"/>
      <c r="AC304" s="169"/>
      <c r="AD304" s="169"/>
      <c r="AE304" s="169"/>
      <c r="AF304" s="169"/>
      <c r="AG304" s="169"/>
      <c r="AH304" s="169"/>
      <c r="AI304" s="169"/>
      <c r="AJ304" s="169"/>
      <c r="AK304" s="169"/>
      <c r="AL304" s="169"/>
      <c r="AM304" s="169"/>
      <c r="AN304" s="169"/>
      <c r="AO304" s="169"/>
    </row>
    <row r="305" spans="1:41" ht="12.75" customHeight="1" x14ac:dyDescent="0.2">
      <c r="A305" s="169"/>
      <c r="B305" s="169"/>
      <c r="C305" s="169"/>
      <c r="D305" s="186"/>
      <c r="E305" s="169"/>
      <c r="F305" s="169"/>
      <c r="G305" s="169"/>
      <c r="H305" s="169"/>
      <c r="I305" s="169"/>
      <c r="J305" s="169"/>
      <c r="K305" s="169"/>
      <c r="L305" s="169"/>
      <c r="M305" s="169"/>
      <c r="N305" s="169"/>
      <c r="O305" s="169"/>
      <c r="P305" s="169"/>
      <c r="Q305" s="169"/>
      <c r="R305" s="169"/>
      <c r="S305" s="212"/>
      <c r="T305" s="212"/>
      <c r="U305" s="169"/>
      <c r="V305" s="169"/>
      <c r="W305" s="169"/>
      <c r="X305" s="169"/>
      <c r="Y305" s="169"/>
      <c r="Z305" s="169"/>
      <c r="AA305" s="169"/>
      <c r="AB305" s="169"/>
      <c r="AC305" s="169"/>
      <c r="AD305" s="169"/>
      <c r="AE305" s="169"/>
      <c r="AF305" s="169"/>
      <c r="AG305" s="169"/>
      <c r="AH305" s="169"/>
      <c r="AI305" s="169"/>
      <c r="AJ305" s="169"/>
      <c r="AK305" s="169"/>
      <c r="AL305" s="169"/>
      <c r="AM305" s="169"/>
      <c r="AN305" s="169"/>
      <c r="AO305" s="169"/>
    </row>
    <row r="306" spans="1:41" ht="12.75" customHeight="1" x14ac:dyDescent="0.2">
      <c r="A306" s="169"/>
      <c r="B306" s="169"/>
      <c r="C306" s="169"/>
      <c r="D306" s="186"/>
      <c r="E306" s="169"/>
      <c r="F306" s="169"/>
      <c r="G306" s="169"/>
      <c r="H306" s="169"/>
      <c r="I306" s="169"/>
      <c r="J306" s="169"/>
      <c r="K306" s="169"/>
      <c r="L306" s="169"/>
      <c r="M306" s="169"/>
      <c r="N306" s="169"/>
      <c r="O306" s="169"/>
      <c r="P306" s="169"/>
      <c r="Q306" s="169"/>
      <c r="R306" s="169"/>
      <c r="S306" s="212"/>
      <c r="T306" s="212"/>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row>
    <row r="307" spans="1:41" ht="12.75" customHeight="1" x14ac:dyDescent="0.2">
      <c r="A307" s="169"/>
      <c r="B307" s="169"/>
      <c r="C307" s="169"/>
      <c r="D307" s="186"/>
      <c r="E307" s="169"/>
      <c r="F307" s="169"/>
      <c r="G307" s="169"/>
      <c r="H307" s="169"/>
      <c r="I307" s="169"/>
      <c r="J307" s="169"/>
      <c r="K307" s="169"/>
      <c r="L307" s="169"/>
      <c r="M307" s="169"/>
      <c r="N307" s="169"/>
      <c r="O307" s="169"/>
      <c r="P307" s="169"/>
      <c r="Q307" s="169"/>
      <c r="R307" s="169"/>
      <c r="S307" s="212"/>
      <c r="T307" s="212"/>
      <c r="U307" s="169"/>
      <c r="V307" s="169"/>
      <c r="W307" s="169"/>
      <c r="X307" s="169"/>
      <c r="Y307" s="169"/>
      <c r="Z307" s="169"/>
      <c r="AA307" s="169"/>
      <c r="AB307" s="169"/>
      <c r="AC307" s="169"/>
      <c r="AD307" s="169"/>
      <c r="AE307" s="169"/>
      <c r="AF307" s="169"/>
      <c r="AG307" s="169"/>
      <c r="AH307" s="169"/>
      <c r="AI307" s="169"/>
      <c r="AJ307" s="169"/>
      <c r="AK307" s="169"/>
      <c r="AL307" s="169"/>
      <c r="AM307" s="169"/>
      <c r="AN307" s="169"/>
      <c r="AO307" s="169"/>
    </row>
    <row r="308" spans="1:41" ht="12.75" customHeight="1" x14ac:dyDescent="0.2">
      <c r="A308" s="169"/>
      <c r="B308" s="169"/>
      <c r="C308" s="169"/>
      <c r="D308" s="186"/>
      <c r="E308" s="169"/>
      <c r="F308" s="169"/>
      <c r="G308" s="169"/>
      <c r="H308" s="169"/>
      <c r="I308" s="169"/>
      <c r="J308" s="169"/>
      <c r="K308" s="169"/>
      <c r="L308" s="169"/>
      <c r="M308" s="169"/>
      <c r="N308" s="169"/>
      <c r="O308" s="169"/>
      <c r="P308" s="169"/>
      <c r="Q308" s="169"/>
      <c r="R308" s="169"/>
      <c r="S308" s="212"/>
      <c r="T308" s="212"/>
      <c r="U308" s="169"/>
      <c r="V308" s="169"/>
      <c r="W308" s="169"/>
      <c r="X308" s="169"/>
      <c r="Y308" s="169"/>
      <c r="Z308" s="169"/>
      <c r="AA308" s="169"/>
      <c r="AB308" s="169"/>
      <c r="AC308" s="169"/>
      <c r="AD308" s="169"/>
      <c r="AE308" s="169"/>
      <c r="AF308" s="169"/>
      <c r="AG308" s="169"/>
      <c r="AH308" s="169"/>
      <c r="AI308" s="169"/>
      <c r="AJ308" s="169"/>
      <c r="AK308" s="169"/>
      <c r="AL308" s="169"/>
      <c r="AM308" s="169"/>
      <c r="AN308" s="169"/>
      <c r="AO308" s="169"/>
    </row>
    <row r="309" spans="1:41" ht="12.75" customHeight="1" x14ac:dyDescent="0.2">
      <c r="A309" s="169"/>
      <c r="B309" s="169"/>
      <c r="C309" s="169"/>
      <c r="D309" s="186"/>
      <c r="E309" s="169"/>
      <c r="F309" s="169"/>
      <c r="G309" s="169"/>
      <c r="H309" s="169"/>
      <c r="I309" s="169"/>
      <c r="J309" s="169"/>
      <c r="K309" s="169"/>
      <c r="L309" s="169"/>
      <c r="M309" s="169"/>
      <c r="N309" s="169"/>
      <c r="O309" s="169"/>
      <c r="P309" s="169"/>
      <c r="Q309" s="169"/>
      <c r="R309" s="169"/>
      <c r="S309" s="212"/>
      <c r="T309" s="212"/>
      <c r="U309" s="169"/>
      <c r="V309" s="169"/>
      <c r="W309" s="169"/>
      <c r="X309" s="169"/>
      <c r="Y309" s="169"/>
      <c r="Z309" s="169"/>
      <c r="AA309" s="169"/>
      <c r="AB309" s="169"/>
      <c r="AC309" s="169"/>
      <c r="AD309" s="169"/>
      <c r="AE309" s="169"/>
      <c r="AF309" s="169"/>
      <c r="AG309" s="169"/>
      <c r="AH309" s="169"/>
      <c r="AI309" s="169"/>
      <c r="AJ309" s="169"/>
      <c r="AK309" s="169"/>
      <c r="AL309" s="169"/>
      <c r="AM309" s="169"/>
      <c r="AN309" s="169"/>
      <c r="AO309" s="169"/>
    </row>
    <row r="310" spans="1:41" ht="12.75" customHeight="1" x14ac:dyDescent="0.2">
      <c r="A310" s="169"/>
      <c r="B310" s="169"/>
      <c r="C310" s="169"/>
      <c r="D310" s="186"/>
      <c r="E310" s="169"/>
      <c r="F310" s="169"/>
      <c r="G310" s="169"/>
      <c r="H310" s="169"/>
      <c r="I310" s="169"/>
      <c r="J310" s="169"/>
      <c r="K310" s="169"/>
      <c r="L310" s="169"/>
      <c r="M310" s="169"/>
      <c r="N310" s="169"/>
      <c r="O310" s="169"/>
      <c r="P310" s="169"/>
      <c r="Q310" s="169"/>
      <c r="R310" s="169"/>
      <c r="S310" s="212"/>
      <c r="T310" s="212"/>
      <c r="U310" s="169"/>
      <c r="V310" s="169"/>
      <c r="W310" s="169"/>
      <c r="X310" s="169"/>
      <c r="Y310" s="169"/>
      <c r="Z310" s="169"/>
      <c r="AA310" s="169"/>
      <c r="AB310" s="169"/>
      <c r="AC310" s="169"/>
      <c r="AD310" s="169"/>
      <c r="AE310" s="169"/>
      <c r="AF310" s="169"/>
      <c r="AG310" s="169"/>
      <c r="AH310" s="169"/>
      <c r="AI310" s="169"/>
      <c r="AJ310" s="169"/>
      <c r="AK310" s="169"/>
      <c r="AL310" s="169"/>
      <c r="AM310" s="169"/>
      <c r="AN310" s="169"/>
      <c r="AO310" s="169"/>
    </row>
    <row r="311" spans="1:41" ht="12.75" customHeight="1" x14ac:dyDescent="0.2">
      <c r="A311" s="169"/>
      <c r="B311" s="169"/>
      <c r="C311" s="169"/>
      <c r="D311" s="186"/>
      <c r="E311" s="169"/>
      <c r="F311" s="169"/>
      <c r="G311" s="169"/>
      <c r="H311" s="169"/>
      <c r="I311" s="169"/>
      <c r="J311" s="169"/>
      <c r="K311" s="169"/>
      <c r="L311" s="169"/>
      <c r="M311" s="169"/>
      <c r="N311" s="169"/>
      <c r="O311" s="169"/>
      <c r="P311" s="169"/>
      <c r="Q311" s="169"/>
      <c r="R311" s="169"/>
      <c r="S311" s="212"/>
      <c r="T311" s="212"/>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row>
    <row r="312" spans="1:41" ht="12.75" customHeight="1" x14ac:dyDescent="0.2">
      <c r="A312" s="169"/>
      <c r="B312" s="169"/>
      <c r="C312" s="169"/>
      <c r="D312" s="186"/>
      <c r="E312" s="169"/>
      <c r="F312" s="169"/>
      <c r="G312" s="169"/>
      <c r="H312" s="169"/>
      <c r="I312" s="169"/>
      <c r="J312" s="169"/>
      <c r="K312" s="169"/>
      <c r="L312" s="169"/>
      <c r="M312" s="169"/>
      <c r="N312" s="169"/>
      <c r="O312" s="169"/>
      <c r="P312" s="169"/>
      <c r="Q312" s="169"/>
      <c r="R312" s="169"/>
      <c r="S312" s="212"/>
      <c r="T312" s="212"/>
      <c r="U312" s="169"/>
      <c r="V312" s="169"/>
      <c r="W312" s="169"/>
      <c r="X312" s="169"/>
      <c r="Y312" s="169"/>
      <c r="Z312" s="169"/>
      <c r="AA312" s="169"/>
      <c r="AB312" s="169"/>
      <c r="AC312" s="169"/>
      <c r="AD312" s="169"/>
      <c r="AE312" s="169"/>
      <c r="AF312" s="169"/>
      <c r="AG312" s="169"/>
      <c r="AH312" s="169"/>
      <c r="AI312" s="169"/>
      <c r="AJ312" s="169"/>
      <c r="AK312" s="169"/>
      <c r="AL312" s="169"/>
      <c r="AM312" s="169"/>
      <c r="AN312" s="169"/>
      <c r="AO312" s="169"/>
    </row>
    <row r="313" spans="1:41" ht="12.75" customHeight="1" x14ac:dyDescent="0.2">
      <c r="A313" s="169"/>
      <c r="B313" s="169"/>
      <c r="C313" s="169"/>
      <c r="D313" s="186"/>
      <c r="E313" s="169"/>
      <c r="F313" s="169"/>
      <c r="G313" s="169"/>
      <c r="H313" s="169"/>
      <c r="I313" s="169"/>
      <c r="J313" s="169"/>
      <c r="K313" s="169"/>
      <c r="L313" s="169"/>
      <c r="M313" s="169"/>
      <c r="N313" s="169"/>
      <c r="O313" s="169"/>
      <c r="P313" s="169"/>
      <c r="Q313" s="169"/>
      <c r="R313" s="169"/>
      <c r="S313" s="212"/>
      <c r="T313" s="212"/>
      <c r="U313" s="169"/>
      <c r="V313" s="169"/>
      <c r="W313" s="169"/>
      <c r="X313" s="169"/>
      <c r="Y313" s="169"/>
      <c r="Z313" s="169"/>
      <c r="AA313" s="169"/>
      <c r="AB313" s="169"/>
      <c r="AC313" s="169"/>
      <c r="AD313" s="169"/>
      <c r="AE313" s="169"/>
      <c r="AF313" s="169"/>
      <c r="AG313" s="169"/>
      <c r="AH313" s="169"/>
      <c r="AI313" s="169"/>
      <c r="AJ313" s="169"/>
      <c r="AK313" s="169"/>
      <c r="AL313" s="169"/>
      <c r="AM313" s="169"/>
      <c r="AN313" s="169"/>
      <c r="AO313" s="169"/>
    </row>
    <row r="314" spans="1:41" ht="12.75" customHeight="1" x14ac:dyDescent="0.2">
      <c r="A314" s="169"/>
      <c r="B314" s="169"/>
      <c r="C314" s="169"/>
      <c r="D314" s="186"/>
      <c r="E314" s="169"/>
      <c r="F314" s="169"/>
      <c r="G314" s="169"/>
      <c r="H314" s="169"/>
      <c r="I314" s="169"/>
      <c r="J314" s="169"/>
      <c r="K314" s="169"/>
      <c r="L314" s="169"/>
      <c r="M314" s="169"/>
      <c r="N314" s="169"/>
      <c r="O314" s="169"/>
      <c r="P314" s="169"/>
      <c r="Q314" s="169"/>
      <c r="R314" s="169"/>
      <c r="S314" s="212"/>
      <c r="T314" s="212"/>
      <c r="U314" s="169"/>
      <c r="V314" s="169"/>
      <c r="W314" s="169"/>
      <c r="X314" s="169"/>
      <c r="Y314" s="169"/>
      <c r="Z314" s="169"/>
      <c r="AA314" s="169"/>
      <c r="AB314" s="169"/>
      <c r="AC314" s="169"/>
      <c r="AD314" s="169"/>
      <c r="AE314" s="169"/>
      <c r="AF314" s="169"/>
      <c r="AG314" s="169"/>
      <c r="AH314" s="169"/>
      <c r="AI314" s="169"/>
      <c r="AJ314" s="169"/>
      <c r="AK314" s="169"/>
      <c r="AL314" s="169"/>
      <c r="AM314" s="169"/>
      <c r="AN314" s="169"/>
      <c r="AO314" s="169"/>
    </row>
    <row r="315" spans="1:41" ht="12.75" customHeight="1" x14ac:dyDescent="0.2">
      <c r="A315" s="169"/>
      <c r="B315" s="169"/>
      <c r="C315" s="169"/>
      <c r="D315" s="186"/>
      <c r="E315" s="169"/>
      <c r="F315" s="169"/>
      <c r="G315" s="169"/>
      <c r="H315" s="169"/>
      <c r="I315" s="169"/>
      <c r="J315" s="169"/>
      <c r="K315" s="169"/>
      <c r="L315" s="169"/>
      <c r="M315" s="169"/>
      <c r="N315" s="169"/>
      <c r="O315" s="169"/>
      <c r="P315" s="169"/>
      <c r="Q315" s="169"/>
      <c r="R315" s="169"/>
      <c r="S315" s="212"/>
      <c r="T315" s="212"/>
      <c r="U315" s="169"/>
      <c r="V315" s="169"/>
      <c r="W315" s="169"/>
      <c r="X315" s="169"/>
      <c r="Y315" s="169"/>
      <c r="Z315" s="169"/>
      <c r="AA315" s="169"/>
      <c r="AB315" s="169"/>
      <c r="AC315" s="169"/>
      <c r="AD315" s="169"/>
      <c r="AE315" s="169"/>
      <c r="AF315" s="169"/>
      <c r="AG315" s="169"/>
      <c r="AH315" s="169"/>
      <c r="AI315" s="169"/>
      <c r="AJ315" s="169"/>
      <c r="AK315" s="169"/>
      <c r="AL315" s="169"/>
      <c r="AM315" s="169"/>
      <c r="AN315" s="169"/>
      <c r="AO315" s="169"/>
    </row>
    <row r="316" spans="1:41" ht="12.75" customHeight="1" x14ac:dyDescent="0.2">
      <c r="A316" s="169"/>
      <c r="B316" s="169"/>
      <c r="C316" s="169"/>
      <c r="D316" s="186"/>
      <c r="E316" s="169"/>
      <c r="F316" s="169"/>
      <c r="G316" s="169"/>
      <c r="H316" s="169"/>
      <c r="I316" s="169"/>
      <c r="J316" s="169"/>
      <c r="K316" s="169"/>
      <c r="L316" s="169"/>
      <c r="M316" s="169"/>
      <c r="N316" s="169"/>
      <c r="O316" s="169"/>
      <c r="P316" s="169"/>
      <c r="Q316" s="169"/>
      <c r="R316" s="169"/>
      <c r="S316" s="212"/>
      <c r="T316" s="212"/>
      <c r="U316" s="169"/>
      <c r="V316" s="169"/>
      <c r="W316" s="169"/>
      <c r="X316" s="169"/>
      <c r="Y316" s="169"/>
      <c r="Z316" s="169"/>
      <c r="AA316" s="169"/>
      <c r="AB316" s="169"/>
      <c r="AC316" s="169"/>
      <c r="AD316" s="169"/>
      <c r="AE316" s="169"/>
      <c r="AF316" s="169"/>
      <c r="AG316" s="169"/>
      <c r="AH316" s="169"/>
      <c r="AI316" s="169"/>
      <c r="AJ316" s="169"/>
      <c r="AK316" s="169"/>
      <c r="AL316" s="169"/>
      <c r="AM316" s="169"/>
      <c r="AN316" s="169"/>
      <c r="AO316" s="169"/>
    </row>
    <row r="317" spans="1:41" ht="12.75" customHeight="1" x14ac:dyDescent="0.2">
      <c r="A317" s="169"/>
      <c r="B317" s="169"/>
      <c r="C317" s="169"/>
      <c r="D317" s="186"/>
      <c r="E317" s="169"/>
      <c r="F317" s="169"/>
      <c r="G317" s="169"/>
      <c r="H317" s="169"/>
      <c r="I317" s="169"/>
      <c r="J317" s="169"/>
      <c r="K317" s="169"/>
      <c r="L317" s="169"/>
      <c r="M317" s="169"/>
      <c r="N317" s="169"/>
      <c r="O317" s="169"/>
      <c r="P317" s="169"/>
      <c r="Q317" s="169"/>
      <c r="R317" s="169"/>
      <c r="S317" s="212"/>
      <c r="T317" s="212"/>
      <c r="U317" s="169"/>
      <c r="V317" s="169"/>
      <c r="W317" s="169"/>
      <c r="X317" s="169"/>
      <c r="Y317" s="169"/>
      <c r="Z317" s="169"/>
      <c r="AA317" s="169"/>
      <c r="AB317" s="169"/>
      <c r="AC317" s="169"/>
      <c r="AD317" s="169"/>
      <c r="AE317" s="169"/>
      <c r="AF317" s="169"/>
      <c r="AG317" s="169"/>
      <c r="AH317" s="169"/>
      <c r="AI317" s="169"/>
      <c r="AJ317" s="169"/>
      <c r="AK317" s="169"/>
      <c r="AL317" s="169"/>
      <c r="AM317" s="169"/>
      <c r="AN317" s="169"/>
      <c r="AO317" s="169"/>
    </row>
    <row r="318" spans="1:41" ht="12.75" customHeight="1" x14ac:dyDescent="0.2">
      <c r="A318" s="169"/>
      <c r="B318" s="169"/>
      <c r="C318" s="169"/>
      <c r="D318" s="186"/>
      <c r="E318" s="169"/>
      <c r="F318" s="169"/>
      <c r="G318" s="169"/>
      <c r="H318" s="169"/>
      <c r="I318" s="169"/>
      <c r="J318" s="169"/>
      <c r="K318" s="169"/>
      <c r="L318" s="169"/>
      <c r="M318" s="169"/>
      <c r="N318" s="169"/>
      <c r="O318" s="169"/>
      <c r="P318" s="169"/>
      <c r="Q318" s="169"/>
      <c r="R318" s="169"/>
      <c r="S318" s="212"/>
      <c r="T318" s="212"/>
      <c r="U318" s="169"/>
      <c r="V318" s="169"/>
      <c r="W318" s="169"/>
      <c r="X318" s="169"/>
      <c r="Y318" s="169"/>
      <c r="Z318" s="169"/>
      <c r="AA318" s="169"/>
      <c r="AB318" s="169"/>
      <c r="AC318" s="169"/>
      <c r="AD318" s="169"/>
      <c r="AE318" s="169"/>
      <c r="AF318" s="169"/>
      <c r="AG318" s="169"/>
      <c r="AH318" s="169"/>
      <c r="AI318" s="169"/>
      <c r="AJ318" s="169"/>
      <c r="AK318" s="169"/>
      <c r="AL318" s="169"/>
      <c r="AM318" s="169"/>
      <c r="AN318" s="169"/>
      <c r="AO318" s="169"/>
    </row>
    <row r="319" spans="1:41" ht="12.75" customHeight="1" x14ac:dyDescent="0.2">
      <c r="A319" s="169"/>
      <c r="B319" s="169"/>
      <c r="C319" s="169"/>
      <c r="D319" s="186"/>
      <c r="E319" s="169"/>
      <c r="F319" s="169"/>
      <c r="G319" s="169"/>
      <c r="H319" s="169"/>
      <c r="I319" s="169"/>
      <c r="J319" s="169"/>
      <c r="K319" s="169"/>
      <c r="L319" s="169"/>
      <c r="M319" s="169"/>
      <c r="N319" s="169"/>
      <c r="O319" s="169"/>
      <c r="P319" s="169"/>
      <c r="Q319" s="169"/>
      <c r="R319" s="169"/>
      <c r="S319" s="212"/>
      <c r="T319" s="212"/>
      <c r="U319" s="169"/>
      <c r="V319" s="169"/>
      <c r="W319" s="169"/>
      <c r="X319" s="169"/>
      <c r="Y319" s="169"/>
      <c r="Z319" s="169"/>
      <c r="AA319" s="169"/>
      <c r="AB319" s="169"/>
      <c r="AC319" s="169"/>
      <c r="AD319" s="169"/>
      <c r="AE319" s="169"/>
      <c r="AF319" s="169"/>
      <c r="AG319" s="169"/>
      <c r="AH319" s="169"/>
      <c r="AI319" s="169"/>
      <c r="AJ319" s="169"/>
      <c r="AK319" s="169"/>
      <c r="AL319" s="169"/>
      <c r="AM319" s="169"/>
      <c r="AN319" s="169"/>
      <c r="AO319" s="169"/>
    </row>
    <row r="320" spans="1:41" ht="12.75" customHeight="1" x14ac:dyDescent="0.2">
      <c r="A320" s="169"/>
      <c r="B320" s="169"/>
      <c r="C320" s="169"/>
      <c r="D320" s="186"/>
      <c r="E320" s="169"/>
      <c r="F320" s="169"/>
      <c r="G320" s="169"/>
      <c r="H320" s="169"/>
      <c r="I320" s="169"/>
      <c r="J320" s="169"/>
      <c r="K320" s="169"/>
      <c r="L320" s="169"/>
      <c r="M320" s="169"/>
      <c r="N320" s="169"/>
      <c r="O320" s="169"/>
      <c r="P320" s="169"/>
      <c r="Q320" s="169"/>
      <c r="R320" s="169"/>
      <c r="S320" s="212"/>
      <c r="T320" s="212"/>
      <c r="U320" s="169"/>
      <c r="V320" s="169"/>
      <c r="W320" s="169"/>
      <c r="X320" s="169"/>
      <c r="Y320" s="169"/>
      <c r="Z320" s="169"/>
      <c r="AA320" s="169"/>
      <c r="AB320" s="169"/>
      <c r="AC320" s="169"/>
      <c r="AD320" s="169"/>
      <c r="AE320" s="169"/>
      <c r="AF320" s="169"/>
      <c r="AG320" s="169"/>
      <c r="AH320" s="169"/>
      <c r="AI320" s="169"/>
      <c r="AJ320" s="169"/>
      <c r="AK320" s="169"/>
      <c r="AL320" s="169"/>
      <c r="AM320" s="169"/>
      <c r="AN320" s="169"/>
      <c r="AO320" s="169"/>
    </row>
    <row r="321" spans="1:41" ht="12.75" customHeight="1" x14ac:dyDescent="0.2">
      <c r="A321" s="169"/>
      <c r="B321" s="169"/>
      <c r="C321" s="169"/>
      <c r="D321" s="186"/>
      <c r="E321" s="169"/>
      <c r="F321" s="169"/>
      <c r="G321" s="169"/>
      <c r="H321" s="169"/>
      <c r="I321" s="169"/>
      <c r="J321" s="169"/>
      <c r="K321" s="169"/>
      <c r="L321" s="169"/>
      <c r="M321" s="169"/>
      <c r="N321" s="169"/>
      <c r="O321" s="169"/>
      <c r="P321" s="169"/>
      <c r="Q321" s="169"/>
      <c r="R321" s="169"/>
      <c r="S321" s="212"/>
      <c r="T321" s="212"/>
      <c r="U321" s="169"/>
      <c r="V321" s="169"/>
      <c r="W321" s="169"/>
      <c r="X321" s="169"/>
      <c r="Y321" s="169"/>
      <c r="Z321" s="169"/>
      <c r="AA321" s="169"/>
      <c r="AB321" s="169"/>
      <c r="AC321" s="169"/>
      <c r="AD321" s="169"/>
      <c r="AE321" s="169"/>
      <c r="AF321" s="169"/>
      <c r="AG321" s="169"/>
      <c r="AH321" s="169"/>
      <c r="AI321" s="169"/>
      <c r="AJ321" s="169"/>
      <c r="AK321" s="169"/>
      <c r="AL321" s="169"/>
      <c r="AM321" s="169"/>
      <c r="AN321" s="169"/>
      <c r="AO321" s="169"/>
    </row>
    <row r="322" spans="1:41" ht="12.75" customHeight="1" x14ac:dyDescent="0.2">
      <c r="A322" s="169"/>
      <c r="B322" s="169"/>
      <c r="C322" s="169"/>
      <c r="D322" s="186"/>
      <c r="E322" s="169"/>
      <c r="F322" s="169"/>
      <c r="G322" s="169"/>
      <c r="H322" s="169"/>
      <c r="I322" s="169"/>
      <c r="J322" s="169"/>
      <c r="K322" s="169"/>
      <c r="L322" s="169"/>
      <c r="M322" s="169"/>
      <c r="N322" s="169"/>
      <c r="O322" s="169"/>
      <c r="P322" s="169"/>
      <c r="Q322" s="169"/>
      <c r="R322" s="169"/>
      <c r="S322" s="212"/>
      <c r="T322" s="212"/>
      <c r="U322" s="169"/>
      <c r="V322" s="169"/>
      <c r="W322" s="169"/>
      <c r="X322" s="169"/>
      <c r="Y322" s="169"/>
      <c r="Z322" s="169"/>
      <c r="AA322" s="169"/>
      <c r="AB322" s="169"/>
      <c r="AC322" s="169"/>
      <c r="AD322" s="169"/>
      <c r="AE322" s="169"/>
      <c r="AF322" s="169"/>
      <c r="AG322" s="169"/>
      <c r="AH322" s="169"/>
      <c r="AI322" s="169"/>
      <c r="AJ322" s="169"/>
      <c r="AK322" s="169"/>
      <c r="AL322" s="169"/>
      <c r="AM322" s="169"/>
      <c r="AN322" s="169"/>
      <c r="AO322" s="169"/>
    </row>
    <row r="323" spans="1:41" ht="12.75" customHeight="1" x14ac:dyDescent="0.2">
      <c r="A323" s="169"/>
      <c r="B323" s="169"/>
      <c r="C323" s="169"/>
      <c r="D323" s="186"/>
      <c r="E323" s="169"/>
      <c r="F323" s="169"/>
      <c r="G323" s="169"/>
      <c r="H323" s="169"/>
      <c r="I323" s="169"/>
      <c r="J323" s="169"/>
      <c r="K323" s="169"/>
      <c r="L323" s="169"/>
      <c r="M323" s="169"/>
      <c r="N323" s="169"/>
      <c r="O323" s="169"/>
      <c r="P323" s="169"/>
      <c r="Q323" s="169"/>
      <c r="R323" s="169"/>
      <c r="S323" s="212"/>
      <c r="T323" s="212"/>
      <c r="U323" s="169"/>
      <c r="V323" s="169"/>
      <c r="W323" s="169"/>
      <c r="X323" s="169"/>
      <c r="Y323" s="169"/>
      <c r="Z323" s="169"/>
      <c r="AA323" s="169"/>
      <c r="AB323" s="169"/>
      <c r="AC323" s="169"/>
      <c r="AD323" s="169"/>
      <c r="AE323" s="169"/>
      <c r="AF323" s="169"/>
      <c r="AG323" s="169"/>
      <c r="AH323" s="169"/>
      <c r="AI323" s="169"/>
      <c r="AJ323" s="169"/>
      <c r="AK323" s="169"/>
      <c r="AL323" s="169"/>
      <c r="AM323" s="169"/>
      <c r="AN323" s="169"/>
      <c r="AO323" s="169"/>
    </row>
    <row r="324" spans="1:41" ht="12.75" customHeight="1" x14ac:dyDescent="0.2">
      <c r="A324" s="169"/>
      <c r="B324" s="169"/>
      <c r="C324" s="169"/>
      <c r="D324" s="186"/>
      <c r="E324" s="169"/>
      <c r="F324" s="169"/>
      <c r="G324" s="169"/>
      <c r="H324" s="169"/>
      <c r="I324" s="169"/>
      <c r="J324" s="169"/>
      <c r="K324" s="169"/>
      <c r="L324" s="169"/>
      <c r="M324" s="169"/>
      <c r="N324" s="169"/>
      <c r="O324" s="169"/>
      <c r="P324" s="169"/>
      <c r="Q324" s="169"/>
      <c r="R324" s="169"/>
      <c r="S324" s="212"/>
      <c r="T324" s="212"/>
      <c r="U324" s="169"/>
      <c r="V324" s="169"/>
      <c r="W324" s="169"/>
      <c r="X324" s="169"/>
      <c r="Y324" s="169"/>
      <c r="Z324" s="169"/>
      <c r="AA324" s="169"/>
      <c r="AB324" s="169"/>
      <c r="AC324" s="169"/>
      <c r="AD324" s="169"/>
      <c r="AE324" s="169"/>
      <c r="AF324" s="169"/>
      <c r="AG324" s="169"/>
      <c r="AH324" s="169"/>
      <c r="AI324" s="169"/>
      <c r="AJ324" s="169"/>
      <c r="AK324" s="169"/>
      <c r="AL324" s="169"/>
      <c r="AM324" s="169"/>
      <c r="AN324" s="169"/>
      <c r="AO324" s="169"/>
    </row>
    <row r="325" spans="1:41" ht="12.75" customHeight="1" x14ac:dyDescent="0.2">
      <c r="A325" s="169"/>
      <c r="B325" s="169"/>
      <c r="C325" s="169"/>
      <c r="D325" s="186"/>
      <c r="E325" s="169"/>
      <c r="F325" s="169"/>
      <c r="G325" s="169"/>
      <c r="H325" s="169"/>
      <c r="I325" s="169"/>
      <c r="J325" s="169"/>
      <c r="K325" s="169"/>
      <c r="L325" s="169"/>
      <c r="M325" s="169"/>
      <c r="N325" s="169"/>
      <c r="O325" s="169"/>
      <c r="P325" s="169"/>
      <c r="Q325" s="169"/>
      <c r="R325" s="169"/>
      <c r="S325" s="212"/>
      <c r="T325" s="212"/>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row>
    <row r="326" spans="1:41" ht="12.75" customHeight="1" x14ac:dyDescent="0.2">
      <c r="A326" s="169"/>
      <c r="B326" s="169"/>
      <c r="C326" s="169"/>
      <c r="D326" s="186"/>
      <c r="E326" s="169"/>
      <c r="F326" s="169"/>
      <c r="G326" s="169"/>
      <c r="H326" s="169"/>
      <c r="I326" s="169"/>
      <c r="J326" s="169"/>
      <c r="K326" s="169"/>
      <c r="L326" s="169"/>
      <c r="M326" s="169"/>
      <c r="N326" s="169"/>
      <c r="O326" s="169"/>
      <c r="P326" s="169"/>
      <c r="Q326" s="169"/>
      <c r="R326" s="169"/>
      <c r="S326" s="212"/>
      <c r="T326" s="212"/>
      <c r="U326" s="169"/>
      <c r="V326" s="169"/>
      <c r="W326" s="169"/>
      <c r="X326" s="169"/>
      <c r="Y326" s="169"/>
      <c r="Z326" s="169"/>
      <c r="AA326" s="169"/>
      <c r="AB326" s="169"/>
      <c r="AC326" s="169"/>
      <c r="AD326" s="169"/>
      <c r="AE326" s="169"/>
      <c r="AF326" s="169"/>
      <c r="AG326" s="169"/>
      <c r="AH326" s="169"/>
      <c r="AI326" s="169"/>
      <c r="AJ326" s="169"/>
      <c r="AK326" s="169"/>
      <c r="AL326" s="169"/>
      <c r="AM326" s="169"/>
      <c r="AN326" s="169"/>
      <c r="AO326" s="169"/>
    </row>
    <row r="327" spans="1:41" ht="12.75" customHeight="1" x14ac:dyDescent="0.2">
      <c r="A327" s="169"/>
      <c r="B327" s="169"/>
      <c r="C327" s="169"/>
      <c r="D327" s="186"/>
      <c r="E327" s="169"/>
      <c r="F327" s="169"/>
      <c r="G327" s="169"/>
      <c r="H327" s="169"/>
      <c r="I327" s="169"/>
      <c r="J327" s="169"/>
      <c r="K327" s="169"/>
      <c r="L327" s="169"/>
      <c r="M327" s="169"/>
      <c r="N327" s="169"/>
      <c r="O327" s="169"/>
      <c r="P327" s="169"/>
      <c r="Q327" s="169"/>
      <c r="R327" s="169"/>
      <c r="S327" s="212"/>
      <c r="T327" s="212"/>
      <c r="U327" s="169"/>
      <c r="V327" s="169"/>
      <c r="W327" s="169"/>
      <c r="X327" s="169"/>
      <c r="Y327" s="169"/>
      <c r="Z327" s="169"/>
      <c r="AA327" s="169"/>
      <c r="AB327" s="169"/>
      <c r="AC327" s="169"/>
      <c r="AD327" s="169"/>
      <c r="AE327" s="169"/>
      <c r="AF327" s="169"/>
      <c r="AG327" s="169"/>
      <c r="AH327" s="169"/>
      <c r="AI327" s="169"/>
      <c r="AJ327" s="169"/>
      <c r="AK327" s="169"/>
      <c r="AL327" s="169"/>
      <c r="AM327" s="169"/>
      <c r="AN327" s="169"/>
      <c r="AO327" s="169"/>
    </row>
    <row r="328" spans="1:41" ht="12.75" customHeight="1" x14ac:dyDescent="0.2">
      <c r="A328" s="169"/>
      <c r="B328" s="169"/>
      <c r="C328" s="169"/>
      <c r="D328" s="186"/>
      <c r="E328" s="169"/>
      <c r="F328" s="169"/>
      <c r="G328" s="169"/>
      <c r="H328" s="169"/>
      <c r="I328" s="169"/>
      <c r="J328" s="169"/>
      <c r="K328" s="169"/>
      <c r="L328" s="169"/>
      <c r="M328" s="169"/>
      <c r="N328" s="169"/>
      <c r="O328" s="169"/>
      <c r="P328" s="169"/>
      <c r="Q328" s="169"/>
      <c r="R328" s="169"/>
      <c r="S328" s="212"/>
      <c r="T328" s="212"/>
      <c r="U328" s="169"/>
      <c r="V328" s="169"/>
      <c r="W328" s="169"/>
      <c r="X328" s="169"/>
      <c r="Y328" s="169"/>
      <c r="Z328" s="169"/>
      <c r="AA328" s="169"/>
      <c r="AB328" s="169"/>
      <c r="AC328" s="169"/>
      <c r="AD328" s="169"/>
      <c r="AE328" s="169"/>
      <c r="AF328" s="169"/>
      <c r="AG328" s="169"/>
      <c r="AH328" s="169"/>
      <c r="AI328" s="169"/>
      <c r="AJ328" s="169"/>
      <c r="AK328" s="169"/>
      <c r="AL328" s="169"/>
      <c r="AM328" s="169"/>
      <c r="AN328" s="169"/>
      <c r="AO328" s="169"/>
    </row>
    <row r="329" spans="1:41" ht="12.75" customHeight="1" x14ac:dyDescent="0.2">
      <c r="A329" s="169"/>
      <c r="B329" s="169"/>
      <c r="C329" s="169"/>
      <c r="D329" s="186"/>
      <c r="E329" s="169"/>
      <c r="F329" s="169"/>
      <c r="G329" s="169"/>
      <c r="H329" s="169"/>
      <c r="I329" s="169"/>
      <c r="J329" s="169"/>
      <c r="K329" s="169"/>
      <c r="L329" s="169"/>
      <c r="M329" s="169"/>
      <c r="N329" s="169"/>
      <c r="O329" s="169"/>
      <c r="P329" s="169"/>
      <c r="Q329" s="169"/>
      <c r="R329" s="169"/>
      <c r="S329" s="212"/>
      <c r="T329" s="212"/>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row>
    <row r="330" spans="1:41" ht="12.75" customHeight="1" x14ac:dyDescent="0.2">
      <c r="A330" s="169"/>
      <c r="B330" s="169"/>
      <c r="C330" s="169"/>
      <c r="D330" s="186"/>
      <c r="E330" s="169"/>
      <c r="F330" s="169"/>
      <c r="G330" s="169"/>
      <c r="H330" s="169"/>
      <c r="I330" s="169"/>
      <c r="J330" s="169"/>
      <c r="K330" s="169"/>
      <c r="L330" s="169"/>
      <c r="M330" s="169"/>
      <c r="N330" s="169"/>
      <c r="O330" s="169"/>
      <c r="P330" s="169"/>
      <c r="Q330" s="169"/>
      <c r="R330" s="169"/>
      <c r="S330" s="212"/>
      <c r="T330" s="212"/>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row>
    <row r="331" spans="1:41" ht="12.75" customHeight="1" x14ac:dyDescent="0.2">
      <c r="A331" s="169"/>
      <c r="B331" s="169"/>
      <c r="C331" s="169"/>
      <c r="D331" s="186"/>
      <c r="E331" s="169"/>
      <c r="F331" s="169"/>
      <c r="G331" s="169"/>
      <c r="H331" s="169"/>
      <c r="I331" s="169"/>
      <c r="J331" s="169"/>
      <c r="K331" s="169"/>
      <c r="L331" s="169"/>
      <c r="M331" s="169"/>
      <c r="N331" s="169"/>
      <c r="O331" s="169"/>
      <c r="P331" s="169"/>
      <c r="Q331" s="169"/>
      <c r="R331" s="169"/>
      <c r="S331" s="212"/>
      <c r="T331" s="212"/>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row>
    <row r="332" spans="1:41" ht="12.75" customHeight="1" x14ac:dyDescent="0.2">
      <c r="A332" s="169"/>
      <c r="B332" s="169"/>
      <c r="C332" s="169"/>
      <c r="D332" s="186"/>
      <c r="E332" s="169"/>
      <c r="F332" s="169"/>
      <c r="G332" s="169"/>
      <c r="H332" s="169"/>
      <c r="I332" s="169"/>
      <c r="J332" s="169"/>
      <c r="K332" s="169"/>
      <c r="L332" s="169"/>
      <c r="M332" s="169"/>
      <c r="N332" s="169"/>
      <c r="O332" s="169"/>
      <c r="P332" s="169"/>
      <c r="Q332" s="169"/>
      <c r="R332" s="169"/>
      <c r="S332" s="212"/>
      <c r="T332" s="212"/>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row>
    <row r="333" spans="1:41" ht="12.75" customHeight="1" x14ac:dyDescent="0.2">
      <c r="A333" s="169"/>
      <c r="B333" s="169"/>
      <c r="C333" s="169"/>
      <c r="D333" s="186"/>
      <c r="E333" s="169"/>
      <c r="F333" s="169"/>
      <c r="G333" s="169"/>
      <c r="H333" s="169"/>
      <c r="I333" s="169"/>
      <c r="J333" s="169"/>
      <c r="K333" s="169"/>
      <c r="L333" s="169"/>
      <c r="M333" s="169"/>
      <c r="N333" s="169"/>
      <c r="O333" s="169"/>
      <c r="P333" s="169"/>
      <c r="Q333" s="169"/>
      <c r="R333" s="169"/>
      <c r="S333" s="212"/>
      <c r="T333" s="212"/>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row>
    <row r="334" spans="1:41" ht="12.75" customHeight="1" x14ac:dyDescent="0.2">
      <c r="A334" s="169"/>
      <c r="B334" s="169"/>
      <c r="C334" s="169"/>
      <c r="D334" s="186"/>
      <c r="E334" s="169"/>
      <c r="F334" s="169"/>
      <c r="G334" s="169"/>
      <c r="H334" s="169"/>
      <c r="I334" s="169"/>
      <c r="J334" s="169"/>
      <c r="K334" s="169"/>
      <c r="L334" s="169"/>
      <c r="M334" s="169"/>
      <c r="N334" s="169"/>
      <c r="O334" s="169"/>
      <c r="P334" s="169"/>
      <c r="Q334" s="169"/>
      <c r="R334" s="169"/>
      <c r="S334" s="212"/>
      <c r="T334" s="212"/>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row>
    <row r="335" spans="1:41" ht="12.75" customHeight="1" x14ac:dyDescent="0.2">
      <c r="A335" s="169"/>
      <c r="B335" s="169"/>
      <c r="C335" s="169"/>
      <c r="D335" s="186"/>
      <c r="E335" s="169"/>
      <c r="F335" s="169"/>
      <c r="G335" s="169"/>
      <c r="H335" s="169"/>
      <c r="I335" s="169"/>
      <c r="J335" s="169"/>
      <c r="K335" s="169"/>
      <c r="L335" s="169"/>
      <c r="M335" s="169"/>
      <c r="N335" s="169"/>
      <c r="O335" s="169"/>
      <c r="P335" s="169"/>
      <c r="Q335" s="169"/>
      <c r="R335" s="169"/>
      <c r="S335" s="212"/>
      <c r="T335" s="212"/>
      <c r="U335" s="169"/>
      <c r="V335" s="169"/>
      <c r="W335" s="169"/>
      <c r="X335" s="169"/>
      <c r="Y335" s="169"/>
      <c r="Z335" s="169"/>
      <c r="AA335" s="169"/>
      <c r="AB335" s="169"/>
      <c r="AC335" s="169"/>
      <c r="AD335" s="169"/>
      <c r="AE335" s="169"/>
      <c r="AF335" s="169"/>
      <c r="AG335" s="169"/>
      <c r="AH335" s="169"/>
      <c r="AI335" s="169"/>
      <c r="AJ335" s="169"/>
      <c r="AK335" s="169"/>
      <c r="AL335" s="169"/>
      <c r="AM335" s="169"/>
      <c r="AN335" s="169"/>
      <c r="AO335" s="169"/>
    </row>
    <row r="336" spans="1:41" ht="12.75" customHeight="1" x14ac:dyDescent="0.2">
      <c r="A336" s="169"/>
      <c r="B336" s="169"/>
      <c r="C336" s="169"/>
      <c r="D336" s="186"/>
      <c r="E336" s="169"/>
      <c r="F336" s="169"/>
      <c r="G336" s="169"/>
      <c r="H336" s="169"/>
      <c r="I336" s="169"/>
      <c r="J336" s="169"/>
      <c r="K336" s="169"/>
      <c r="L336" s="169"/>
      <c r="M336" s="169"/>
      <c r="N336" s="169"/>
      <c r="O336" s="169"/>
      <c r="P336" s="169"/>
      <c r="Q336" s="169"/>
      <c r="R336" s="169"/>
      <c r="S336" s="212"/>
      <c r="T336" s="212"/>
      <c r="U336" s="169"/>
      <c r="V336" s="169"/>
      <c r="W336" s="169"/>
      <c r="X336" s="169"/>
      <c r="Y336" s="169"/>
      <c r="Z336" s="169"/>
      <c r="AA336" s="169"/>
      <c r="AB336" s="169"/>
      <c r="AC336" s="169"/>
      <c r="AD336" s="169"/>
      <c r="AE336" s="169"/>
      <c r="AF336" s="169"/>
      <c r="AG336" s="169"/>
      <c r="AH336" s="169"/>
      <c r="AI336" s="169"/>
      <c r="AJ336" s="169"/>
      <c r="AK336" s="169"/>
      <c r="AL336" s="169"/>
      <c r="AM336" s="169"/>
      <c r="AN336" s="169"/>
      <c r="AO336" s="169"/>
    </row>
    <row r="337" spans="1:41" ht="12.75" customHeight="1" x14ac:dyDescent="0.2">
      <c r="A337" s="169"/>
      <c r="B337" s="169"/>
      <c r="C337" s="169"/>
      <c r="D337" s="186"/>
      <c r="E337" s="169"/>
      <c r="F337" s="169"/>
      <c r="G337" s="169"/>
      <c r="H337" s="169"/>
      <c r="I337" s="169"/>
      <c r="J337" s="169"/>
      <c r="K337" s="169"/>
      <c r="L337" s="169"/>
      <c r="M337" s="169"/>
      <c r="N337" s="169"/>
      <c r="O337" s="169"/>
      <c r="P337" s="169"/>
      <c r="Q337" s="169"/>
      <c r="R337" s="169"/>
      <c r="S337" s="212"/>
      <c r="T337" s="212"/>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row>
    <row r="338" spans="1:41" ht="12.75" customHeight="1" x14ac:dyDescent="0.2">
      <c r="A338" s="169"/>
      <c r="B338" s="169"/>
      <c r="C338" s="169"/>
      <c r="D338" s="186"/>
      <c r="E338" s="169"/>
      <c r="F338" s="169"/>
      <c r="G338" s="169"/>
      <c r="H338" s="169"/>
      <c r="I338" s="169"/>
      <c r="J338" s="169"/>
      <c r="K338" s="169"/>
      <c r="L338" s="169"/>
      <c r="M338" s="169"/>
      <c r="N338" s="169"/>
      <c r="O338" s="169"/>
      <c r="P338" s="169"/>
      <c r="Q338" s="169"/>
      <c r="R338" s="169"/>
      <c r="S338" s="212"/>
      <c r="T338" s="212"/>
      <c r="U338" s="169"/>
      <c r="V338" s="169"/>
      <c r="W338" s="169"/>
      <c r="X338" s="169"/>
      <c r="Y338" s="169"/>
      <c r="Z338" s="169"/>
      <c r="AA338" s="169"/>
      <c r="AB338" s="169"/>
      <c r="AC338" s="169"/>
      <c r="AD338" s="169"/>
      <c r="AE338" s="169"/>
      <c r="AF338" s="169"/>
      <c r="AG338" s="169"/>
      <c r="AH338" s="169"/>
      <c r="AI338" s="169"/>
      <c r="AJ338" s="169"/>
      <c r="AK338" s="169"/>
      <c r="AL338" s="169"/>
      <c r="AM338" s="169"/>
      <c r="AN338" s="169"/>
      <c r="AO338" s="169"/>
    </row>
    <row r="339" spans="1:41" ht="12.75" customHeight="1" x14ac:dyDescent="0.2">
      <c r="A339" s="169"/>
      <c r="B339" s="169"/>
      <c r="C339" s="169"/>
      <c r="D339" s="186"/>
      <c r="E339" s="169"/>
      <c r="F339" s="169"/>
      <c r="G339" s="169"/>
      <c r="H339" s="169"/>
      <c r="I339" s="169"/>
      <c r="J339" s="169"/>
      <c r="K339" s="169"/>
      <c r="L339" s="169"/>
      <c r="M339" s="169"/>
      <c r="N339" s="169"/>
      <c r="O339" s="169"/>
      <c r="P339" s="169"/>
      <c r="Q339" s="169"/>
      <c r="R339" s="169"/>
      <c r="S339" s="212"/>
      <c r="T339" s="212"/>
      <c r="U339" s="169"/>
      <c r="V339" s="169"/>
      <c r="W339" s="169"/>
      <c r="X339" s="169"/>
      <c r="Y339" s="169"/>
      <c r="Z339" s="169"/>
      <c r="AA339" s="169"/>
      <c r="AB339" s="169"/>
      <c r="AC339" s="169"/>
      <c r="AD339" s="169"/>
      <c r="AE339" s="169"/>
      <c r="AF339" s="169"/>
      <c r="AG339" s="169"/>
      <c r="AH339" s="169"/>
      <c r="AI339" s="169"/>
      <c r="AJ339" s="169"/>
      <c r="AK339" s="169"/>
      <c r="AL339" s="169"/>
      <c r="AM339" s="169"/>
      <c r="AN339" s="169"/>
      <c r="AO339" s="169"/>
    </row>
    <row r="340" spans="1:41" ht="12.75" customHeight="1" x14ac:dyDescent="0.2">
      <c r="A340" s="169"/>
      <c r="B340" s="169"/>
      <c r="C340" s="169"/>
      <c r="D340" s="186"/>
      <c r="E340" s="169"/>
      <c r="F340" s="169"/>
      <c r="G340" s="169"/>
      <c r="H340" s="169"/>
      <c r="I340" s="169"/>
      <c r="J340" s="169"/>
      <c r="K340" s="169"/>
      <c r="L340" s="169"/>
      <c r="M340" s="169"/>
      <c r="N340" s="169"/>
      <c r="O340" s="169"/>
      <c r="P340" s="169"/>
      <c r="Q340" s="169"/>
      <c r="R340" s="169"/>
      <c r="S340" s="212"/>
      <c r="T340" s="212"/>
      <c r="U340" s="169"/>
      <c r="V340" s="169"/>
      <c r="W340" s="169"/>
      <c r="X340" s="169"/>
      <c r="Y340" s="169"/>
      <c r="Z340" s="169"/>
      <c r="AA340" s="169"/>
      <c r="AB340" s="169"/>
      <c r="AC340" s="169"/>
      <c r="AD340" s="169"/>
      <c r="AE340" s="169"/>
      <c r="AF340" s="169"/>
      <c r="AG340" s="169"/>
      <c r="AH340" s="169"/>
      <c r="AI340" s="169"/>
      <c r="AJ340" s="169"/>
      <c r="AK340" s="169"/>
      <c r="AL340" s="169"/>
      <c r="AM340" s="169"/>
      <c r="AN340" s="169"/>
      <c r="AO340" s="169"/>
    </row>
    <row r="341" spans="1:41" ht="12.75" customHeight="1" x14ac:dyDescent="0.2">
      <c r="A341" s="169"/>
      <c r="B341" s="169"/>
      <c r="C341" s="169"/>
      <c r="D341" s="186"/>
      <c r="E341" s="169"/>
      <c r="F341" s="169"/>
      <c r="G341" s="169"/>
      <c r="H341" s="169"/>
      <c r="I341" s="169"/>
      <c r="J341" s="169"/>
      <c r="K341" s="169"/>
      <c r="L341" s="169"/>
      <c r="M341" s="169"/>
      <c r="N341" s="169"/>
      <c r="O341" s="169"/>
      <c r="P341" s="169"/>
      <c r="Q341" s="169"/>
      <c r="R341" s="169"/>
      <c r="S341" s="212"/>
      <c r="T341" s="212"/>
      <c r="U341" s="169"/>
      <c r="V341" s="169"/>
      <c r="W341" s="169"/>
      <c r="X341" s="169"/>
      <c r="Y341" s="169"/>
      <c r="Z341" s="169"/>
      <c r="AA341" s="169"/>
      <c r="AB341" s="169"/>
      <c r="AC341" s="169"/>
      <c r="AD341" s="169"/>
      <c r="AE341" s="169"/>
      <c r="AF341" s="169"/>
      <c r="AG341" s="169"/>
      <c r="AH341" s="169"/>
      <c r="AI341" s="169"/>
      <c r="AJ341" s="169"/>
      <c r="AK341" s="169"/>
      <c r="AL341" s="169"/>
      <c r="AM341" s="169"/>
      <c r="AN341" s="169"/>
      <c r="AO341" s="169"/>
    </row>
    <row r="342" spans="1:41" ht="12.75" customHeight="1" x14ac:dyDescent="0.2">
      <c r="A342" s="169"/>
      <c r="B342" s="169"/>
      <c r="C342" s="169"/>
      <c r="D342" s="186"/>
      <c r="E342" s="169"/>
      <c r="F342" s="169"/>
      <c r="G342" s="169"/>
      <c r="H342" s="169"/>
      <c r="I342" s="169"/>
      <c r="J342" s="169"/>
      <c r="K342" s="169"/>
      <c r="L342" s="169"/>
      <c r="M342" s="169"/>
      <c r="N342" s="169"/>
      <c r="O342" s="169"/>
      <c r="P342" s="169"/>
      <c r="Q342" s="169"/>
      <c r="R342" s="169"/>
      <c r="S342" s="212"/>
      <c r="T342" s="212"/>
      <c r="U342" s="169"/>
      <c r="V342" s="169"/>
      <c r="W342" s="169"/>
      <c r="X342" s="169"/>
      <c r="Y342" s="169"/>
      <c r="Z342" s="169"/>
      <c r="AA342" s="169"/>
      <c r="AB342" s="169"/>
      <c r="AC342" s="169"/>
      <c r="AD342" s="169"/>
      <c r="AE342" s="169"/>
      <c r="AF342" s="169"/>
      <c r="AG342" s="169"/>
      <c r="AH342" s="169"/>
      <c r="AI342" s="169"/>
      <c r="AJ342" s="169"/>
      <c r="AK342" s="169"/>
      <c r="AL342" s="169"/>
      <c r="AM342" s="169"/>
      <c r="AN342" s="169"/>
      <c r="AO342" s="169"/>
    </row>
    <row r="343" spans="1:41" ht="12.75" customHeight="1" x14ac:dyDescent="0.2">
      <c r="A343" s="169"/>
      <c r="B343" s="169"/>
      <c r="C343" s="169"/>
      <c r="D343" s="186"/>
      <c r="E343" s="169"/>
      <c r="F343" s="169"/>
      <c r="G343" s="169"/>
      <c r="H343" s="169"/>
      <c r="I343" s="169"/>
      <c r="J343" s="169"/>
      <c r="K343" s="169"/>
      <c r="L343" s="169"/>
      <c r="M343" s="169"/>
      <c r="N343" s="169"/>
      <c r="O343" s="169"/>
      <c r="P343" s="169"/>
      <c r="Q343" s="169"/>
      <c r="R343" s="169"/>
      <c r="S343" s="212"/>
      <c r="T343" s="212"/>
      <c r="U343" s="169"/>
      <c r="V343" s="169"/>
      <c r="W343" s="169"/>
      <c r="X343" s="169"/>
      <c r="Y343" s="169"/>
      <c r="Z343" s="169"/>
      <c r="AA343" s="169"/>
      <c r="AB343" s="169"/>
      <c r="AC343" s="169"/>
      <c r="AD343" s="169"/>
      <c r="AE343" s="169"/>
      <c r="AF343" s="169"/>
      <c r="AG343" s="169"/>
      <c r="AH343" s="169"/>
      <c r="AI343" s="169"/>
      <c r="AJ343" s="169"/>
      <c r="AK343" s="169"/>
      <c r="AL343" s="169"/>
      <c r="AM343" s="169"/>
      <c r="AN343" s="169"/>
      <c r="AO343" s="169"/>
    </row>
    <row r="344" spans="1:41" ht="12.75" customHeight="1" x14ac:dyDescent="0.2">
      <c r="A344" s="169"/>
      <c r="B344" s="169"/>
      <c r="C344" s="169"/>
      <c r="D344" s="186"/>
      <c r="E344" s="169"/>
      <c r="F344" s="169"/>
      <c r="G344" s="169"/>
      <c r="H344" s="169"/>
      <c r="I344" s="169"/>
      <c r="J344" s="169"/>
      <c r="K344" s="169"/>
      <c r="L344" s="169"/>
      <c r="M344" s="169"/>
      <c r="N344" s="169"/>
      <c r="O344" s="169"/>
      <c r="P344" s="169"/>
      <c r="Q344" s="169"/>
      <c r="R344" s="169"/>
      <c r="S344" s="212"/>
      <c r="T344" s="212"/>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row>
    <row r="345" spans="1:41" ht="12.75" customHeight="1" x14ac:dyDescent="0.2">
      <c r="A345" s="169"/>
      <c r="B345" s="169"/>
      <c r="C345" s="169"/>
      <c r="D345" s="186"/>
      <c r="E345" s="169"/>
      <c r="F345" s="169"/>
      <c r="G345" s="169"/>
      <c r="H345" s="169"/>
      <c r="I345" s="169"/>
      <c r="J345" s="169"/>
      <c r="K345" s="169"/>
      <c r="L345" s="169"/>
      <c r="M345" s="169"/>
      <c r="N345" s="169"/>
      <c r="O345" s="169"/>
      <c r="P345" s="169"/>
      <c r="Q345" s="169"/>
      <c r="R345" s="169"/>
      <c r="S345" s="212"/>
      <c r="T345" s="212"/>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row>
    <row r="346" spans="1:41" ht="12.75" customHeight="1" x14ac:dyDescent="0.2">
      <c r="A346" s="169"/>
      <c r="B346" s="169"/>
      <c r="C346" s="169"/>
      <c r="D346" s="186"/>
      <c r="E346" s="169"/>
      <c r="F346" s="169"/>
      <c r="G346" s="169"/>
      <c r="H346" s="169"/>
      <c r="I346" s="169"/>
      <c r="J346" s="169"/>
      <c r="K346" s="169"/>
      <c r="L346" s="169"/>
      <c r="M346" s="169"/>
      <c r="N346" s="169"/>
      <c r="O346" s="169"/>
      <c r="P346" s="169"/>
      <c r="Q346" s="169"/>
      <c r="R346" s="169"/>
      <c r="S346" s="212"/>
      <c r="T346" s="212"/>
      <c r="U346" s="169"/>
      <c r="V346" s="169"/>
      <c r="W346" s="169"/>
      <c r="X346" s="169"/>
      <c r="Y346" s="169"/>
      <c r="Z346" s="169"/>
      <c r="AA346" s="169"/>
      <c r="AB346" s="169"/>
      <c r="AC346" s="169"/>
      <c r="AD346" s="169"/>
      <c r="AE346" s="169"/>
      <c r="AF346" s="169"/>
      <c r="AG346" s="169"/>
      <c r="AH346" s="169"/>
      <c r="AI346" s="169"/>
      <c r="AJ346" s="169"/>
      <c r="AK346" s="169"/>
      <c r="AL346" s="169"/>
      <c r="AM346" s="169"/>
      <c r="AN346" s="169"/>
      <c r="AO346" s="169"/>
    </row>
    <row r="347" spans="1:41" ht="12.75" customHeight="1" x14ac:dyDescent="0.2">
      <c r="A347" s="169"/>
      <c r="B347" s="169"/>
      <c r="C347" s="169"/>
      <c r="D347" s="186"/>
      <c r="E347" s="169"/>
      <c r="F347" s="169"/>
      <c r="G347" s="169"/>
      <c r="H347" s="169"/>
      <c r="I347" s="169"/>
      <c r="J347" s="169"/>
      <c r="K347" s="169"/>
      <c r="L347" s="169"/>
      <c r="M347" s="169"/>
      <c r="N347" s="169"/>
      <c r="O347" s="169"/>
      <c r="P347" s="169"/>
      <c r="Q347" s="169"/>
      <c r="R347" s="169"/>
      <c r="S347" s="212"/>
      <c r="T347" s="212"/>
      <c r="U347" s="169"/>
      <c r="V347" s="169"/>
      <c r="W347" s="169"/>
      <c r="X347" s="169"/>
      <c r="Y347" s="169"/>
      <c r="Z347" s="169"/>
      <c r="AA347" s="169"/>
      <c r="AB347" s="169"/>
      <c r="AC347" s="169"/>
      <c r="AD347" s="169"/>
      <c r="AE347" s="169"/>
      <c r="AF347" s="169"/>
      <c r="AG347" s="169"/>
      <c r="AH347" s="169"/>
      <c r="AI347" s="169"/>
      <c r="AJ347" s="169"/>
      <c r="AK347" s="169"/>
      <c r="AL347" s="169"/>
      <c r="AM347" s="169"/>
      <c r="AN347" s="169"/>
      <c r="AO347" s="169"/>
    </row>
    <row r="348" spans="1:41" ht="12.75" customHeight="1" x14ac:dyDescent="0.2">
      <c r="A348" s="169"/>
      <c r="B348" s="169"/>
      <c r="C348" s="169"/>
      <c r="D348" s="186"/>
      <c r="E348" s="169"/>
      <c r="F348" s="169"/>
      <c r="G348" s="169"/>
      <c r="H348" s="169"/>
      <c r="I348" s="169"/>
      <c r="J348" s="169"/>
      <c r="K348" s="169"/>
      <c r="L348" s="169"/>
      <c r="M348" s="169"/>
      <c r="N348" s="169"/>
      <c r="O348" s="169"/>
      <c r="P348" s="169"/>
      <c r="Q348" s="169"/>
      <c r="R348" s="169"/>
      <c r="S348" s="212"/>
      <c r="T348" s="212"/>
      <c r="U348" s="169"/>
      <c r="V348" s="169"/>
      <c r="W348" s="169"/>
      <c r="X348" s="169"/>
      <c r="Y348" s="169"/>
      <c r="Z348" s="169"/>
      <c r="AA348" s="169"/>
      <c r="AB348" s="169"/>
      <c r="AC348" s="169"/>
      <c r="AD348" s="169"/>
      <c r="AE348" s="169"/>
      <c r="AF348" s="169"/>
      <c r="AG348" s="169"/>
      <c r="AH348" s="169"/>
      <c r="AI348" s="169"/>
      <c r="AJ348" s="169"/>
      <c r="AK348" s="169"/>
      <c r="AL348" s="169"/>
      <c r="AM348" s="169"/>
      <c r="AN348" s="169"/>
      <c r="AO348" s="169"/>
    </row>
    <row r="349" spans="1:41" ht="12.75" customHeight="1" x14ac:dyDescent="0.2">
      <c r="A349" s="169"/>
      <c r="B349" s="169"/>
      <c r="C349" s="169"/>
      <c r="D349" s="186"/>
      <c r="E349" s="169"/>
      <c r="F349" s="169"/>
      <c r="G349" s="169"/>
      <c r="H349" s="169"/>
      <c r="I349" s="169"/>
      <c r="J349" s="169"/>
      <c r="K349" s="169"/>
      <c r="L349" s="169"/>
      <c r="M349" s="169"/>
      <c r="N349" s="169"/>
      <c r="O349" s="169"/>
      <c r="P349" s="169"/>
      <c r="Q349" s="169"/>
      <c r="R349" s="169"/>
      <c r="S349" s="212"/>
      <c r="T349" s="212"/>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row>
    <row r="350" spans="1:41" ht="12.75" customHeight="1" x14ac:dyDescent="0.2">
      <c r="A350" s="169"/>
      <c r="B350" s="169"/>
      <c r="C350" s="169"/>
      <c r="D350" s="186"/>
      <c r="E350" s="169"/>
      <c r="F350" s="169"/>
      <c r="G350" s="169"/>
      <c r="H350" s="169"/>
      <c r="I350" s="169"/>
      <c r="J350" s="169"/>
      <c r="K350" s="169"/>
      <c r="L350" s="169"/>
      <c r="M350" s="169"/>
      <c r="N350" s="169"/>
      <c r="O350" s="169"/>
      <c r="P350" s="169"/>
      <c r="Q350" s="169"/>
      <c r="R350" s="169"/>
      <c r="S350" s="212"/>
      <c r="T350" s="212"/>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row>
    <row r="351" spans="1:41" ht="12.75" customHeight="1" x14ac:dyDescent="0.2">
      <c r="A351" s="169"/>
      <c r="B351" s="169"/>
      <c r="C351" s="169"/>
      <c r="D351" s="186"/>
      <c r="E351" s="169"/>
      <c r="F351" s="169"/>
      <c r="G351" s="169"/>
      <c r="H351" s="169"/>
      <c r="I351" s="169"/>
      <c r="J351" s="169"/>
      <c r="K351" s="169"/>
      <c r="L351" s="169"/>
      <c r="M351" s="169"/>
      <c r="N351" s="169"/>
      <c r="O351" s="169"/>
      <c r="P351" s="169"/>
      <c r="Q351" s="169"/>
      <c r="R351" s="169"/>
      <c r="S351" s="212"/>
      <c r="T351" s="212"/>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row>
    <row r="352" spans="1:41" ht="12.75" customHeight="1" x14ac:dyDescent="0.2">
      <c r="A352" s="169"/>
      <c r="B352" s="169"/>
      <c r="C352" s="169"/>
      <c r="D352" s="186"/>
      <c r="E352" s="169"/>
      <c r="F352" s="169"/>
      <c r="G352" s="169"/>
      <c r="H352" s="169"/>
      <c r="I352" s="169"/>
      <c r="J352" s="169"/>
      <c r="K352" s="169"/>
      <c r="L352" s="169"/>
      <c r="M352" s="169"/>
      <c r="N352" s="169"/>
      <c r="O352" s="169"/>
      <c r="P352" s="169"/>
      <c r="Q352" s="169"/>
      <c r="R352" s="169"/>
      <c r="S352" s="212"/>
      <c r="T352" s="212"/>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row>
    <row r="353" spans="1:41" ht="12.75" customHeight="1" x14ac:dyDescent="0.2">
      <c r="A353" s="169"/>
      <c r="B353" s="169"/>
      <c r="C353" s="169"/>
      <c r="D353" s="186"/>
      <c r="E353" s="169"/>
      <c r="F353" s="169"/>
      <c r="G353" s="169"/>
      <c r="H353" s="169"/>
      <c r="I353" s="169"/>
      <c r="J353" s="169"/>
      <c r="K353" s="169"/>
      <c r="L353" s="169"/>
      <c r="M353" s="169"/>
      <c r="N353" s="169"/>
      <c r="O353" s="169"/>
      <c r="P353" s="169"/>
      <c r="Q353" s="169"/>
      <c r="R353" s="169"/>
      <c r="S353" s="212"/>
      <c r="T353" s="212"/>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row>
    <row r="354" spans="1:41" ht="12.75" customHeight="1" x14ac:dyDescent="0.2">
      <c r="A354" s="169"/>
      <c r="B354" s="169"/>
      <c r="C354" s="169"/>
      <c r="D354" s="186"/>
      <c r="E354" s="169"/>
      <c r="F354" s="169"/>
      <c r="G354" s="169"/>
      <c r="H354" s="169"/>
      <c r="I354" s="169"/>
      <c r="J354" s="169"/>
      <c r="K354" s="169"/>
      <c r="L354" s="169"/>
      <c r="M354" s="169"/>
      <c r="N354" s="169"/>
      <c r="O354" s="169"/>
      <c r="P354" s="169"/>
      <c r="Q354" s="169"/>
      <c r="R354" s="169"/>
      <c r="S354" s="212"/>
      <c r="T354" s="212"/>
      <c r="U354" s="169"/>
      <c r="V354" s="169"/>
      <c r="W354" s="169"/>
      <c r="X354" s="169"/>
      <c r="Y354" s="169"/>
      <c r="Z354" s="169"/>
      <c r="AA354" s="169"/>
      <c r="AB354" s="169"/>
      <c r="AC354" s="169"/>
      <c r="AD354" s="169"/>
      <c r="AE354" s="169"/>
      <c r="AF354" s="169"/>
      <c r="AG354" s="169"/>
      <c r="AH354" s="169"/>
      <c r="AI354" s="169"/>
      <c r="AJ354" s="169"/>
      <c r="AK354" s="169"/>
      <c r="AL354" s="169"/>
      <c r="AM354" s="169"/>
      <c r="AN354" s="169"/>
      <c r="AO354" s="169"/>
    </row>
    <row r="355" spans="1:41" ht="12.75" customHeight="1" x14ac:dyDescent="0.2">
      <c r="A355" s="169"/>
      <c r="B355" s="169"/>
      <c r="C355" s="169"/>
      <c r="D355" s="186"/>
      <c r="E355" s="169"/>
      <c r="F355" s="169"/>
      <c r="G355" s="169"/>
      <c r="H355" s="169"/>
      <c r="I355" s="169"/>
      <c r="J355" s="169"/>
      <c r="K355" s="169"/>
      <c r="L355" s="169"/>
      <c r="M355" s="169"/>
      <c r="N355" s="169"/>
      <c r="O355" s="169"/>
      <c r="P355" s="169"/>
      <c r="Q355" s="169"/>
      <c r="R355" s="169"/>
      <c r="S355" s="212"/>
      <c r="T355" s="212"/>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row>
    <row r="356" spans="1:41" ht="12.75" customHeight="1" x14ac:dyDescent="0.2">
      <c r="A356" s="169"/>
      <c r="B356" s="169"/>
      <c r="C356" s="169"/>
      <c r="D356" s="186"/>
      <c r="E356" s="169"/>
      <c r="F356" s="169"/>
      <c r="G356" s="169"/>
      <c r="H356" s="169"/>
      <c r="I356" s="169"/>
      <c r="J356" s="169"/>
      <c r="K356" s="169"/>
      <c r="L356" s="169"/>
      <c r="M356" s="169"/>
      <c r="N356" s="169"/>
      <c r="O356" s="169"/>
      <c r="P356" s="169"/>
      <c r="Q356" s="169"/>
      <c r="R356" s="169"/>
      <c r="S356" s="212"/>
      <c r="T356" s="212"/>
      <c r="U356" s="169"/>
      <c r="V356" s="169"/>
      <c r="W356" s="169"/>
      <c r="X356" s="169"/>
      <c r="Y356" s="169"/>
      <c r="Z356" s="169"/>
      <c r="AA356" s="169"/>
      <c r="AB356" s="169"/>
      <c r="AC356" s="169"/>
      <c r="AD356" s="169"/>
      <c r="AE356" s="169"/>
      <c r="AF356" s="169"/>
      <c r="AG356" s="169"/>
      <c r="AH356" s="169"/>
      <c r="AI356" s="169"/>
      <c r="AJ356" s="169"/>
      <c r="AK356" s="169"/>
      <c r="AL356" s="169"/>
      <c r="AM356" s="169"/>
      <c r="AN356" s="169"/>
      <c r="AO356" s="169"/>
    </row>
    <row r="357" spans="1:41" ht="12.75" customHeight="1" x14ac:dyDescent="0.2">
      <c r="A357" s="169"/>
      <c r="B357" s="169"/>
      <c r="C357" s="169"/>
      <c r="D357" s="186"/>
      <c r="E357" s="169"/>
      <c r="F357" s="169"/>
      <c r="G357" s="169"/>
      <c r="H357" s="169"/>
      <c r="I357" s="169"/>
      <c r="J357" s="169"/>
      <c r="K357" s="169"/>
      <c r="L357" s="169"/>
      <c r="M357" s="169"/>
      <c r="N357" s="169"/>
      <c r="O357" s="169"/>
      <c r="P357" s="169"/>
      <c r="Q357" s="169"/>
      <c r="R357" s="169"/>
      <c r="S357" s="212"/>
      <c r="T357" s="212"/>
      <c r="U357" s="169"/>
      <c r="V357" s="169"/>
      <c r="W357" s="169"/>
      <c r="X357" s="169"/>
      <c r="Y357" s="169"/>
      <c r="Z357" s="169"/>
      <c r="AA357" s="169"/>
      <c r="AB357" s="169"/>
      <c r="AC357" s="169"/>
      <c r="AD357" s="169"/>
      <c r="AE357" s="169"/>
      <c r="AF357" s="169"/>
      <c r="AG357" s="169"/>
      <c r="AH357" s="169"/>
      <c r="AI357" s="169"/>
      <c r="AJ357" s="169"/>
      <c r="AK357" s="169"/>
      <c r="AL357" s="169"/>
      <c r="AM357" s="169"/>
      <c r="AN357" s="169"/>
      <c r="AO357" s="169"/>
    </row>
    <row r="358" spans="1:41" ht="12.75" customHeight="1" x14ac:dyDescent="0.2">
      <c r="A358" s="169"/>
      <c r="B358" s="169"/>
      <c r="C358" s="169"/>
      <c r="D358" s="186"/>
      <c r="E358" s="169"/>
      <c r="F358" s="169"/>
      <c r="G358" s="169"/>
      <c r="H358" s="169"/>
      <c r="I358" s="169"/>
      <c r="J358" s="169"/>
      <c r="K358" s="169"/>
      <c r="L358" s="169"/>
      <c r="M358" s="169"/>
      <c r="N358" s="169"/>
      <c r="O358" s="169"/>
      <c r="P358" s="169"/>
      <c r="Q358" s="169"/>
      <c r="R358" s="169"/>
      <c r="S358" s="212"/>
      <c r="T358" s="212"/>
      <c r="U358" s="169"/>
      <c r="V358" s="169"/>
      <c r="W358" s="169"/>
      <c r="X358" s="169"/>
      <c r="Y358" s="169"/>
      <c r="Z358" s="169"/>
      <c r="AA358" s="169"/>
      <c r="AB358" s="169"/>
      <c r="AC358" s="169"/>
      <c r="AD358" s="169"/>
      <c r="AE358" s="169"/>
      <c r="AF358" s="169"/>
      <c r="AG358" s="169"/>
      <c r="AH358" s="169"/>
      <c r="AI358" s="169"/>
      <c r="AJ358" s="169"/>
      <c r="AK358" s="169"/>
      <c r="AL358" s="169"/>
      <c r="AM358" s="169"/>
      <c r="AN358" s="169"/>
      <c r="AO358" s="169"/>
    </row>
    <row r="359" spans="1:41" ht="12.75" customHeight="1" x14ac:dyDescent="0.2">
      <c r="A359" s="169"/>
      <c r="B359" s="169"/>
      <c r="C359" s="169"/>
      <c r="D359" s="186"/>
      <c r="E359" s="169"/>
      <c r="F359" s="169"/>
      <c r="G359" s="169"/>
      <c r="H359" s="169"/>
      <c r="I359" s="169"/>
      <c r="J359" s="169"/>
      <c r="K359" s="169"/>
      <c r="L359" s="169"/>
      <c r="M359" s="169"/>
      <c r="N359" s="169"/>
      <c r="O359" s="169"/>
      <c r="P359" s="169"/>
      <c r="Q359" s="169"/>
      <c r="R359" s="169"/>
      <c r="S359" s="212"/>
      <c r="T359" s="212"/>
      <c r="U359" s="169"/>
      <c r="V359" s="169"/>
      <c r="W359" s="169"/>
      <c r="X359" s="169"/>
      <c r="Y359" s="169"/>
      <c r="Z359" s="169"/>
      <c r="AA359" s="169"/>
      <c r="AB359" s="169"/>
      <c r="AC359" s="169"/>
      <c r="AD359" s="169"/>
      <c r="AE359" s="169"/>
      <c r="AF359" s="169"/>
      <c r="AG359" s="169"/>
      <c r="AH359" s="169"/>
      <c r="AI359" s="169"/>
      <c r="AJ359" s="169"/>
      <c r="AK359" s="169"/>
      <c r="AL359" s="169"/>
      <c r="AM359" s="169"/>
      <c r="AN359" s="169"/>
      <c r="AO359" s="169"/>
    </row>
    <row r="360" spans="1:41" ht="12.75" customHeight="1" x14ac:dyDescent="0.2">
      <c r="A360" s="169"/>
      <c r="B360" s="169"/>
      <c r="C360" s="169"/>
      <c r="D360" s="186"/>
      <c r="E360" s="169"/>
      <c r="F360" s="169"/>
      <c r="G360" s="169"/>
      <c r="H360" s="169"/>
      <c r="I360" s="169"/>
      <c r="J360" s="169"/>
      <c r="K360" s="169"/>
      <c r="L360" s="169"/>
      <c r="M360" s="169"/>
      <c r="N360" s="169"/>
      <c r="O360" s="169"/>
      <c r="P360" s="169"/>
      <c r="Q360" s="169"/>
      <c r="R360" s="169"/>
      <c r="S360" s="212"/>
      <c r="T360" s="212"/>
      <c r="U360" s="169"/>
      <c r="V360" s="169"/>
      <c r="W360" s="169"/>
      <c r="X360" s="169"/>
      <c r="Y360" s="169"/>
      <c r="Z360" s="169"/>
      <c r="AA360" s="169"/>
      <c r="AB360" s="169"/>
      <c r="AC360" s="169"/>
      <c r="AD360" s="169"/>
      <c r="AE360" s="169"/>
      <c r="AF360" s="169"/>
      <c r="AG360" s="169"/>
      <c r="AH360" s="169"/>
      <c r="AI360" s="169"/>
      <c r="AJ360" s="169"/>
      <c r="AK360" s="169"/>
      <c r="AL360" s="169"/>
      <c r="AM360" s="169"/>
      <c r="AN360" s="169"/>
      <c r="AO360" s="169"/>
    </row>
    <row r="361" spans="1:41" ht="12.75" customHeight="1" x14ac:dyDescent="0.2">
      <c r="A361" s="169"/>
      <c r="B361" s="169"/>
      <c r="C361" s="169"/>
      <c r="D361" s="186"/>
      <c r="E361" s="169"/>
      <c r="F361" s="169"/>
      <c r="G361" s="169"/>
      <c r="H361" s="169"/>
      <c r="I361" s="169"/>
      <c r="J361" s="169"/>
      <c r="K361" s="169"/>
      <c r="L361" s="169"/>
      <c r="M361" s="169"/>
      <c r="N361" s="169"/>
      <c r="O361" s="169"/>
      <c r="P361" s="169"/>
      <c r="Q361" s="169"/>
      <c r="R361" s="169"/>
      <c r="S361" s="212"/>
      <c r="T361" s="212"/>
      <c r="U361" s="169"/>
      <c r="V361" s="169"/>
      <c r="W361" s="169"/>
      <c r="X361" s="169"/>
      <c r="Y361" s="169"/>
      <c r="Z361" s="169"/>
      <c r="AA361" s="169"/>
      <c r="AB361" s="169"/>
      <c r="AC361" s="169"/>
      <c r="AD361" s="169"/>
      <c r="AE361" s="169"/>
      <c r="AF361" s="169"/>
      <c r="AG361" s="169"/>
      <c r="AH361" s="169"/>
      <c r="AI361" s="169"/>
      <c r="AJ361" s="169"/>
      <c r="AK361" s="169"/>
      <c r="AL361" s="169"/>
      <c r="AM361" s="169"/>
      <c r="AN361" s="169"/>
      <c r="AO361" s="169"/>
    </row>
    <row r="362" spans="1:41" ht="12.75" customHeight="1" x14ac:dyDescent="0.2">
      <c r="A362" s="169"/>
      <c r="B362" s="169"/>
      <c r="C362" s="169"/>
      <c r="D362" s="186"/>
      <c r="E362" s="169"/>
      <c r="F362" s="169"/>
      <c r="G362" s="169"/>
      <c r="H362" s="169"/>
      <c r="I362" s="169"/>
      <c r="J362" s="169"/>
      <c r="K362" s="169"/>
      <c r="L362" s="169"/>
      <c r="M362" s="169"/>
      <c r="N362" s="169"/>
      <c r="O362" s="169"/>
      <c r="P362" s="169"/>
      <c r="Q362" s="169"/>
      <c r="R362" s="169"/>
      <c r="S362" s="212"/>
      <c r="T362" s="212"/>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69"/>
    </row>
    <row r="363" spans="1:41" ht="12.75" customHeight="1" x14ac:dyDescent="0.2">
      <c r="A363" s="169"/>
      <c r="B363" s="169"/>
      <c r="C363" s="169"/>
      <c r="D363" s="186"/>
      <c r="E363" s="169"/>
      <c r="F363" s="169"/>
      <c r="G363" s="169"/>
      <c r="H363" s="169"/>
      <c r="I363" s="169"/>
      <c r="J363" s="169"/>
      <c r="K363" s="169"/>
      <c r="L363" s="169"/>
      <c r="M363" s="169"/>
      <c r="N363" s="169"/>
      <c r="O363" s="169"/>
      <c r="P363" s="169"/>
      <c r="Q363" s="169"/>
      <c r="R363" s="169"/>
      <c r="S363" s="212"/>
      <c r="T363" s="212"/>
      <c r="U363" s="169"/>
      <c r="V363" s="169"/>
      <c r="W363" s="169"/>
      <c r="X363" s="169"/>
      <c r="Y363" s="169"/>
      <c r="Z363" s="169"/>
      <c r="AA363" s="169"/>
      <c r="AB363" s="169"/>
      <c r="AC363" s="169"/>
      <c r="AD363" s="169"/>
      <c r="AE363" s="169"/>
      <c r="AF363" s="169"/>
      <c r="AG363" s="169"/>
      <c r="AH363" s="169"/>
      <c r="AI363" s="169"/>
      <c r="AJ363" s="169"/>
      <c r="AK363" s="169"/>
      <c r="AL363" s="169"/>
      <c r="AM363" s="169"/>
      <c r="AN363" s="169"/>
      <c r="AO363" s="169"/>
    </row>
    <row r="364" spans="1:41" ht="12.75" customHeight="1" x14ac:dyDescent="0.2">
      <c r="A364" s="169"/>
      <c r="B364" s="169"/>
      <c r="C364" s="169"/>
      <c r="D364" s="186"/>
      <c r="E364" s="169"/>
      <c r="F364" s="169"/>
      <c r="G364" s="169"/>
      <c r="H364" s="169"/>
      <c r="I364" s="169"/>
      <c r="J364" s="169"/>
      <c r="K364" s="169"/>
      <c r="L364" s="169"/>
      <c r="M364" s="169"/>
      <c r="N364" s="169"/>
      <c r="O364" s="169"/>
      <c r="P364" s="169"/>
      <c r="Q364" s="169"/>
      <c r="R364" s="169"/>
      <c r="S364" s="212"/>
      <c r="T364" s="212"/>
      <c r="U364" s="169"/>
      <c r="V364" s="169"/>
      <c r="W364" s="169"/>
      <c r="X364" s="169"/>
      <c r="Y364" s="169"/>
      <c r="Z364" s="169"/>
      <c r="AA364" s="169"/>
      <c r="AB364" s="169"/>
      <c r="AC364" s="169"/>
      <c r="AD364" s="169"/>
      <c r="AE364" s="169"/>
      <c r="AF364" s="169"/>
      <c r="AG364" s="169"/>
      <c r="AH364" s="169"/>
      <c r="AI364" s="169"/>
      <c r="AJ364" s="169"/>
      <c r="AK364" s="169"/>
      <c r="AL364" s="169"/>
      <c r="AM364" s="169"/>
      <c r="AN364" s="169"/>
      <c r="AO364" s="169"/>
    </row>
    <row r="365" spans="1:41" ht="12.75" customHeight="1" x14ac:dyDescent="0.2">
      <c r="A365" s="169"/>
      <c r="B365" s="169"/>
      <c r="C365" s="169"/>
      <c r="D365" s="186"/>
      <c r="E365" s="169"/>
      <c r="F365" s="169"/>
      <c r="G365" s="169"/>
      <c r="H365" s="169"/>
      <c r="I365" s="169"/>
      <c r="J365" s="169"/>
      <c r="K365" s="169"/>
      <c r="L365" s="169"/>
      <c r="M365" s="169"/>
      <c r="N365" s="169"/>
      <c r="O365" s="169"/>
      <c r="P365" s="169"/>
      <c r="Q365" s="169"/>
      <c r="R365" s="169"/>
      <c r="S365" s="212"/>
      <c r="T365" s="212"/>
      <c r="U365" s="169"/>
      <c r="V365" s="169"/>
      <c r="W365" s="169"/>
      <c r="X365" s="169"/>
      <c r="Y365" s="169"/>
      <c r="Z365" s="169"/>
      <c r="AA365" s="169"/>
      <c r="AB365" s="169"/>
      <c r="AC365" s="169"/>
      <c r="AD365" s="169"/>
      <c r="AE365" s="169"/>
      <c r="AF365" s="169"/>
      <c r="AG365" s="169"/>
      <c r="AH365" s="169"/>
      <c r="AI365" s="169"/>
      <c r="AJ365" s="169"/>
      <c r="AK365" s="169"/>
      <c r="AL365" s="169"/>
      <c r="AM365" s="169"/>
      <c r="AN365" s="169"/>
      <c r="AO365" s="169"/>
    </row>
    <row r="366" spans="1:41" ht="12.75" customHeight="1" x14ac:dyDescent="0.2">
      <c r="A366" s="169"/>
      <c r="B366" s="169"/>
      <c r="C366" s="169"/>
      <c r="D366" s="186"/>
      <c r="E366" s="169"/>
      <c r="F366" s="169"/>
      <c r="G366" s="169"/>
      <c r="H366" s="169"/>
      <c r="I366" s="169"/>
      <c r="J366" s="169"/>
      <c r="K366" s="169"/>
      <c r="L366" s="169"/>
      <c r="M366" s="169"/>
      <c r="N366" s="169"/>
      <c r="O366" s="169"/>
      <c r="P366" s="169"/>
      <c r="Q366" s="169"/>
      <c r="R366" s="169"/>
      <c r="S366" s="212"/>
      <c r="T366" s="212"/>
      <c r="U366" s="169"/>
      <c r="V366" s="169"/>
      <c r="W366" s="169"/>
      <c r="X366" s="169"/>
      <c r="Y366" s="169"/>
      <c r="Z366" s="169"/>
      <c r="AA366" s="169"/>
      <c r="AB366" s="169"/>
      <c r="AC366" s="169"/>
      <c r="AD366" s="169"/>
      <c r="AE366" s="169"/>
      <c r="AF366" s="169"/>
      <c r="AG366" s="169"/>
      <c r="AH366" s="169"/>
      <c r="AI366" s="169"/>
      <c r="AJ366" s="169"/>
      <c r="AK366" s="169"/>
      <c r="AL366" s="169"/>
      <c r="AM366" s="169"/>
      <c r="AN366" s="169"/>
      <c r="AO366" s="169"/>
    </row>
    <row r="367" spans="1:41" ht="12.75" customHeight="1" x14ac:dyDescent="0.2">
      <c r="A367" s="169"/>
      <c r="B367" s="169"/>
      <c r="C367" s="169"/>
      <c r="D367" s="186"/>
      <c r="E367" s="169"/>
      <c r="F367" s="169"/>
      <c r="G367" s="169"/>
      <c r="H367" s="169"/>
      <c r="I367" s="169"/>
      <c r="J367" s="169"/>
      <c r="K367" s="169"/>
      <c r="L367" s="169"/>
      <c r="M367" s="169"/>
      <c r="N367" s="169"/>
      <c r="O367" s="169"/>
      <c r="P367" s="169"/>
      <c r="Q367" s="169"/>
      <c r="R367" s="169"/>
      <c r="S367" s="212"/>
      <c r="T367" s="212"/>
      <c r="U367" s="169"/>
      <c r="V367" s="169"/>
      <c r="W367" s="169"/>
      <c r="X367" s="169"/>
      <c r="Y367" s="169"/>
      <c r="Z367" s="169"/>
      <c r="AA367" s="169"/>
      <c r="AB367" s="169"/>
      <c r="AC367" s="169"/>
      <c r="AD367" s="169"/>
      <c r="AE367" s="169"/>
      <c r="AF367" s="169"/>
      <c r="AG367" s="169"/>
      <c r="AH367" s="169"/>
      <c r="AI367" s="169"/>
      <c r="AJ367" s="169"/>
      <c r="AK367" s="169"/>
      <c r="AL367" s="169"/>
      <c r="AM367" s="169"/>
      <c r="AN367" s="169"/>
      <c r="AO367" s="169"/>
    </row>
    <row r="368" spans="1:41" ht="12.75" customHeight="1" x14ac:dyDescent="0.2">
      <c r="A368" s="169"/>
      <c r="B368" s="169"/>
      <c r="C368" s="169"/>
      <c r="D368" s="186"/>
      <c r="E368" s="169"/>
      <c r="F368" s="169"/>
      <c r="G368" s="169"/>
      <c r="H368" s="169"/>
      <c r="I368" s="169"/>
      <c r="J368" s="169"/>
      <c r="K368" s="169"/>
      <c r="L368" s="169"/>
      <c r="M368" s="169"/>
      <c r="N368" s="169"/>
      <c r="O368" s="169"/>
      <c r="P368" s="169"/>
      <c r="Q368" s="169"/>
      <c r="R368" s="169"/>
      <c r="S368" s="212"/>
      <c r="T368" s="212"/>
      <c r="U368" s="169"/>
      <c r="V368" s="169"/>
      <c r="W368" s="169"/>
      <c r="X368" s="169"/>
      <c r="Y368" s="169"/>
      <c r="Z368" s="169"/>
      <c r="AA368" s="169"/>
      <c r="AB368" s="169"/>
      <c r="AC368" s="169"/>
      <c r="AD368" s="169"/>
      <c r="AE368" s="169"/>
      <c r="AF368" s="169"/>
      <c r="AG368" s="169"/>
      <c r="AH368" s="169"/>
      <c r="AI368" s="169"/>
      <c r="AJ368" s="169"/>
      <c r="AK368" s="169"/>
      <c r="AL368" s="169"/>
      <c r="AM368" s="169"/>
      <c r="AN368" s="169"/>
      <c r="AO368" s="169"/>
    </row>
    <row r="369" spans="1:41" ht="12.75" customHeight="1" x14ac:dyDescent="0.2">
      <c r="A369" s="169"/>
      <c r="B369" s="169"/>
      <c r="C369" s="169"/>
      <c r="D369" s="186"/>
      <c r="E369" s="169"/>
      <c r="F369" s="169"/>
      <c r="G369" s="169"/>
      <c r="H369" s="169"/>
      <c r="I369" s="169"/>
      <c r="J369" s="169"/>
      <c r="K369" s="169"/>
      <c r="L369" s="169"/>
      <c r="M369" s="169"/>
      <c r="N369" s="169"/>
      <c r="O369" s="169"/>
      <c r="P369" s="169"/>
      <c r="Q369" s="169"/>
      <c r="R369" s="169"/>
      <c r="S369" s="212"/>
      <c r="T369" s="212"/>
      <c r="U369" s="169"/>
      <c r="V369" s="169"/>
      <c r="W369" s="169"/>
      <c r="X369" s="169"/>
      <c r="Y369" s="169"/>
      <c r="Z369" s="169"/>
      <c r="AA369" s="169"/>
      <c r="AB369" s="169"/>
      <c r="AC369" s="169"/>
      <c r="AD369" s="169"/>
      <c r="AE369" s="169"/>
      <c r="AF369" s="169"/>
      <c r="AG369" s="169"/>
      <c r="AH369" s="169"/>
      <c r="AI369" s="169"/>
      <c r="AJ369" s="169"/>
      <c r="AK369" s="169"/>
      <c r="AL369" s="169"/>
      <c r="AM369" s="169"/>
      <c r="AN369" s="169"/>
      <c r="AO369" s="169"/>
    </row>
    <row r="370" spans="1:41" ht="12.75" customHeight="1" x14ac:dyDescent="0.2">
      <c r="A370" s="169"/>
      <c r="B370" s="169"/>
      <c r="C370" s="169"/>
      <c r="D370" s="186"/>
      <c r="E370" s="169"/>
      <c r="F370" s="169"/>
      <c r="G370" s="169"/>
      <c r="H370" s="169"/>
      <c r="I370" s="169"/>
      <c r="J370" s="169"/>
      <c r="K370" s="169"/>
      <c r="L370" s="169"/>
      <c r="M370" s="169"/>
      <c r="N370" s="169"/>
      <c r="O370" s="169"/>
      <c r="P370" s="169"/>
      <c r="Q370" s="169"/>
      <c r="R370" s="169"/>
      <c r="S370" s="212"/>
      <c r="T370" s="212"/>
      <c r="U370" s="169"/>
      <c r="V370" s="169"/>
      <c r="W370" s="169"/>
      <c r="X370" s="169"/>
      <c r="Y370" s="169"/>
      <c r="Z370" s="169"/>
      <c r="AA370" s="169"/>
      <c r="AB370" s="169"/>
      <c r="AC370" s="169"/>
      <c r="AD370" s="169"/>
      <c r="AE370" s="169"/>
      <c r="AF370" s="169"/>
      <c r="AG370" s="169"/>
      <c r="AH370" s="169"/>
      <c r="AI370" s="169"/>
      <c r="AJ370" s="169"/>
      <c r="AK370" s="169"/>
      <c r="AL370" s="169"/>
      <c r="AM370" s="169"/>
      <c r="AN370" s="169"/>
      <c r="AO370" s="169"/>
    </row>
    <row r="371" spans="1:41" ht="12.75" customHeight="1" x14ac:dyDescent="0.2">
      <c r="A371" s="169"/>
      <c r="B371" s="169"/>
      <c r="C371" s="169"/>
      <c r="D371" s="186"/>
      <c r="E371" s="169"/>
      <c r="F371" s="169"/>
      <c r="G371" s="169"/>
      <c r="H371" s="169"/>
      <c r="I371" s="169"/>
      <c r="J371" s="169"/>
      <c r="K371" s="169"/>
      <c r="L371" s="169"/>
      <c r="M371" s="169"/>
      <c r="N371" s="169"/>
      <c r="O371" s="169"/>
      <c r="P371" s="169"/>
      <c r="Q371" s="169"/>
      <c r="R371" s="169"/>
      <c r="S371" s="212"/>
      <c r="T371" s="212"/>
      <c r="U371" s="169"/>
      <c r="V371" s="169"/>
      <c r="W371" s="169"/>
      <c r="X371" s="169"/>
      <c r="Y371" s="169"/>
      <c r="Z371" s="169"/>
      <c r="AA371" s="169"/>
      <c r="AB371" s="169"/>
      <c r="AC371" s="169"/>
      <c r="AD371" s="169"/>
      <c r="AE371" s="169"/>
      <c r="AF371" s="169"/>
      <c r="AG371" s="169"/>
      <c r="AH371" s="169"/>
      <c r="AI371" s="169"/>
      <c r="AJ371" s="169"/>
      <c r="AK371" s="169"/>
      <c r="AL371" s="169"/>
      <c r="AM371" s="169"/>
      <c r="AN371" s="169"/>
      <c r="AO371" s="169"/>
    </row>
    <row r="372" spans="1:41" ht="12.75" customHeight="1" x14ac:dyDescent="0.2">
      <c r="A372" s="169"/>
      <c r="B372" s="169"/>
      <c r="C372" s="169"/>
      <c r="D372" s="186"/>
      <c r="E372" s="169"/>
      <c r="F372" s="169"/>
      <c r="G372" s="169"/>
      <c r="H372" s="169"/>
      <c r="I372" s="169"/>
      <c r="J372" s="169"/>
      <c r="K372" s="169"/>
      <c r="L372" s="169"/>
      <c r="M372" s="169"/>
      <c r="N372" s="169"/>
      <c r="O372" s="169"/>
      <c r="P372" s="169"/>
      <c r="Q372" s="169"/>
      <c r="R372" s="169"/>
      <c r="S372" s="212"/>
      <c r="T372" s="212"/>
      <c r="U372" s="169"/>
      <c r="V372" s="169"/>
      <c r="W372" s="169"/>
      <c r="X372" s="169"/>
      <c r="Y372" s="169"/>
      <c r="Z372" s="169"/>
      <c r="AA372" s="169"/>
      <c r="AB372" s="169"/>
      <c r="AC372" s="169"/>
      <c r="AD372" s="169"/>
      <c r="AE372" s="169"/>
      <c r="AF372" s="169"/>
      <c r="AG372" s="169"/>
      <c r="AH372" s="169"/>
      <c r="AI372" s="169"/>
      <c r="AJ372" s="169"/>
      <c r="AK372" s="169"/>
      <c r="AL372" s="169"/>
      <c r="AM372" s="169"/>
      <c r="AN372" s="169"/>
      <c r="AO372" s="169"/>
    </row>
    <row r="373" spans="1:41" ht="12.75" customHeight="1" x14ac:dyDescent="0.2">
      <c r="A373" s="169"/>
      <c r="B373" s="169"/>
      <c r="C373" s="169"/>
      <c r="D373" s="186"/>
      <c r="E373" s="169"/>
      <c r="F373" s="169"/>
      <c r="G373" s="169"/>
      <c r="H373" s="169"/>
      <c r="I373" s="169"/>
      <c r="J373" s="169"/>
      <c r="K373" s="169"/>
      <c r="L373" s="169"/>
      <c r="M373" s="169"/>
      <c r="N373" s="169"/>
      <c r="O373" s="169"/>
      <c r="P373" s="169"/>
      <c r="Q373" s="169"/>
      <c r="R373" s="169"/>
      <c r="S373" s="212"/>
      <c r="T373" s="212"/>
      <c r="U373" s="169"/>
      <c r="V373" s="169"/>
      <c r="W373" s="169"/>
      <c r="X373" s="169"/>
      <c r="Y373" s="169"/>
      <c r="Z373" s="169"/>
      <c r="AA373" s="169"/>
      <c r="AB373" s="169"/>
      <c r="AC373" s="169"/>
      <c r="AD373" s="169"/>
      <c r="AE373" s="169"/>
      <c r="AF373" s="169"/>
      <c r="AG373" s="169"/>
      <c r="AH373" s="169"/>
      <c r="AI373" s="169"/>
      <c r="AJ373" s="169"/>
      <c r="AK373" s="169"/>
      <c r="AL373" s="169"/>
      <c r="AM373" s="169"/>
      <c r="AN373" s="169"/>
      <c r="AO373" s="169"/>
    </row>
    <row r="374" spans="1:41" ht="12.75" customHeight="1" x14ac:dyDescent="0.2">
      <c r="A374" s="169"/>
      <c r="B374" s="169"/>
      <c r="C374" s="169"/>
      <c r="D374" s="186"/>
      <c r="E374" s="169"/>
      <c r="F374" s="169"/>
      <c r="G374" s="169"/>
      <c r="H374" s="169"/>
      <c r="I374" s="169"/>
      <c r="J374" s="169"/>
      <c r="K374" s="169"/>
      <c r="L374" s="169"/>
      <c r="M374" s="169"/>
      <c r="N374" s="169"/>
      <c r="O374" s="169"/>
      <c r="P374" s="169"/>
      <c r="Q374" s="169"/>
      <c r="R374" s="169"/>
      <c r="S374" s="212"/>
      <c r="T374" s="212"/>
      <c r="U374" s="169"/>
      <c r="V374" s="169"/>
      <c r="W374" s="169"/>
      <c r="X374" s="169"/>
      <c r="Y374" s="169"/>
      <c r="Z374" s="169"/>
      <c r="AA374" s="169"/>
      <c r="AB374" s="169"/>
      <c r="AC374" s="169"/>
      <c r="AD374" s="169"/>
      <c r="AE374" s="169"/>
      <c r="AF374" s="169"/>
      <c r="AG374" s="169"/>
      <c r="AH374" s="169"/>
      <c r="AI374" s="169"/>
      <c r="AJ374" s="169"/>
      <c r="AK374" s="169"/>
      <c r="AL374" s="169"/>
      <c r="AM374" s="169"/>
      <c r="AN374" s="169"/>
      <c r="AO374" s="169"/>
    </row>
    <row r="375" spans="1:41" ht="12.75" customHeight="1" x14ac:dyDescent="0.2">
      <c r="A375" s="169"/>
      <c r="B375" s="169"/>
      <c r="C375" s="169"/>
      <c r="D375" s="186"/>
      <c r="E375" s="169"/>
      <c r="F375" s="169"/>
      <c r="G375" s="169"/>
      <c r="H375" s="169"/>
      <c r="I375" s="169"/>
      <c r="J375" s="169"/>
      <c r="K375" s="169"/>
      <c r="L375" s="169"/>
      <c r="M375" s="169"/>
      <c r="N375" s="169"/>
      <c r="O375" s="169"/>
      <c r="P375" s="169"/>
      <c r="Q375" s="169"/>
      <c r="R375" s="169"/>
      <c r="S375" s="212"/>
      <c r="T375" s="212"/>
      <c r="U375" s="169"/>
      <c r="V375" s="169"/>
      <c r="W375" s="169"/>
      <c r="X375" s="169"/>
      <c r="Y375" s="169"/>
      <c r="Z375" s="169"/>
      <c r="AA375" s="169"/>
      <c r="AB375" s="169"/>
      <c r="AC375" s="169"/>
      <c r="AD375" s="169"/>
      <c r="AE375" s="169"/>
      <c r="AF375" s="169"/>
      <c r="AG375" s="169"/>
      <c r="AH375" s="169"/>
      <c r="AI375" s="169"/>
      <c r="AJ375" s="169"/>
      <c r="AK375" s="169"/>
      <c r="AL375" s="169"/>
      <c r="AM375" s="169"/>
      <c r="AN375" s="169"/>
      <c r="AO375" s="169"/>
    </row>
    <row r="376" spans="1:41" ht="12.75" customHeight="1" x14ac:dyDescent="0.2">
      <c r="A376" s="169"/>
      <c r="B376" s="169"/>
      <c r="C376" s="169"/>
      <c r="D376" s="186"/>
      <c r="E376" s="169"/>
      <c r="F376" s="169"/>
      <c r="G376" s="169"/>
      <c r="H376" s="169"/>
      <c r="I376" s="169"/>
      <c r="J376" s="169"/>
      <c r="K376" s="169"/>
      <c r="L376" s="169"/>
      <c r="M376" s="169"/>
      <c r="N376" s="169"/>
      <c r="O376" s="169"/>
      <c r="P376" s="169"/>
      <c r="Q376" s="169"/>
      <c r="R376" s="169"/>
      <c r="S376" s="212"/>
      <c r="T376" s="212"/>
      <c r="U376" s="169"/>
      <c r="V376" s="169"/>
      <c r="W376" s="169"/>
      <c r="X376" s="169"/>
      <c r="Y376" s="169"/>
      <c r="Z376" s="169"/>
      <c r="AA376" s="169"/>
      <c r="AB376" s="169"/>
      <c r="AC376" s="169"/>
      <c r="AD376" s="169"/>
      <c r="AE376" s="169"/>
      <c r="AF376" s="169"/>
      <c r="AG376" s="169"/>
      <c r="AH376" s="169"/>
      <c r="AI376" s="169"/>
      <c r="AJ376" s="169"/>
      <c r="AK376" s="169"/>
      <c r="AL376" s="169"/>
      <c r="AM376" s="169"/>
      <c r="AN376" s="169"/>
      <c r="AO376" s="169"/>
    </row>
    <row r="377" spans="1:41" ht="12.75" customHeight="1" x14ac:dyDescent="0.2">
      <c r="A377" s="169"/>
      <c r="B377" s="169"/>
      <c r="C377" s="169"/>
      <c r="D377" s="186"/>
      <c r="E377" s="169"/>
      <c r="F377" s="169"/>
      <c r="G377" s="169"/>
      <c r="H377" s="169"/>
      <c r="I377" s="169"/>
      <c r="J377" s="169"/>
      <c r="K377" s="169"/>
      <c r="L377" s="169"/>
      <c r="M377" s="169"/>
      <c r="N377" s="169"/>
      <c r="O377" s="169"/>
      <c r="P377" s="169"/>
      <c r="Q377" s="169"/>
      <c r="R377" s="169"/>
      <c r="S377" s="212"/>
      <c r="T377" s="212"/>
      <c r="U377" s="169"/>
      <c r="V377" s="169"/>
      <c r="W377" s="169"/>
      <c r="X377" s="169"/>
      <c r="Y377" s="169"/>
      <c r="Z377" s="169"/>
      <c r="AA377" s="169"/>
      <c r="AB377" s="169"/>
      <c r="AC377" s="169"/>
      <c r="AD377" s="169"/>
      <c r="AE377" s="169"/>
      <c r="AF377" s="169"/>
      <c r="AG377" s="169"/>
      <c r="AH377" s="169"/>
      <c r="AI377" s="169"/>
      <c r="AJ377" s="169"/>
      <c r="AK377" s="169"/>
      <c r="AL377" s="169"/>
      <c r="AM377" s="169"/>
      <c r="AN377" s="169"/>
      <c r="AO377" s="169"/>
    </row>
    <row r="378" spans="1:41" ht="12.75" customHeight="1" x14ac:dyDescent="0.2">
      <c r="A378" s="169"/>
      <c r="B378" s="169"/>
      <c r="C378" s="169"/>
      <c r="D378" s="186"/>
      <c r="E378" s="169"/>
      <c r="F378" s="169"/>
      <c r="G378" s="169"/>
      <c r="H378" s="169"/>
      <c r="I378" s="169"/>
      <c r="J378" s="169"/>
      <c r="K378" s="169"/>
      <c r="L378" s="169"/>
      <c r="M378" s="169"/>
      <c r="N378" s="169"/>
      <c r="O378" s="169"/>
      <c r="P378" s="169"/>
      <c r="Q378" s="169"/>
      <c r="R378" s="169"/>
      <c r="S378" s="212"/>
      <c r="T378" s="212"/>
      <c r="U378" s="169"/>
      <c r="V378" s="169"/>
      <c r="W378" s="169"/>
      <c r="X378" s="169"/>
      <c r="Y378" s="169"/>
      <c r="Z378" s="169"/>
      <c r="AA378" s="169"/>
      <c r="AB378" s="169"/>
      <c r="AC378" s="169"/>
      <c r="AD378" s="169"/>
      <c r="AE378" s="169"/>
      <c r="AF378" s="169"/>
      <c r="AG378" s="169"/>
      <c r="AH378" s="169"/>
      <c r="AI378" s="169"/>
      <c r="AJ378" s="169"/>
      <c r="AK378" s="169"/>
      <c r="AL378" s="169"/>
      <c r="AM378" s="169"/>
      <c r="AN378" s="169"/>
      <c r="AO378" s="169"/>
    </row>
    <row r="379" spans="1:41" ht="12.75" customHeight="1" x14ac:dyDescent="0.2">
      <c r="A379" s="169"/>
      <c r="B379" s="169"/>
      <c r="C379" s="169"/>
      <c r="D379" s="186"/>
      <c r="E379" s="169"/>
      <c r="F379" s="169"/>
      <c r="G379" s="169"/>
      <c r="H379" s="169"/>
      <c r="I379" s="169"/>
      <c r="J379" s="169"/>
      <c r="K379" s="169"/>
      <c r="L379" s="169"/>
      <c r="M379" s="169"/>
      <c r="N379" s="169"/>
      <c r="O379" s="169"/>
      <c r="P379" s="169"/>
      <c r="Q379" s="169"/>
      <c r="R379" s="169"/>
      <c r="S379" s="212"/>
      <c r="T379" s="212"/>
      <c r="U379" s="169"/>
      <c r="V379" s="169"/>
      <c r="W379" s="169"/>
      <c r="X379" s="169"/>
      <c r="Y379" s="169"/>
      <c r="Z379" s="169"/>
      <c r="AA379" s="169"/>
      <c r="AB379" s="169"/>
      <c r="AC379" s="169"/>
      <c r="AD379" s="169"/>
      <c r="AE379" s="169"/>
      <c r="AF379" s="169"/>
      <c r="AG379" s="169"/>
      <c r="AH379" s="169"/>
      <c r="AI379" s="169"/>
      <c r="AJ379" s="169"/>
      <c r="AK379" s="169"/>
      <c r="AL379" s="169"/>
      <c r="AM379" s="169"/>
      <c r="AN379" s="169"/>
      <c r="AO379" s="169"/>
    </row>
    <row r="380" spans="1:41" ht="12.75" customHeight="1" x14ac:dyDescent="0.2">
      <c r="A380" s="169"/>
      <c r="B380" s="169"/>
      <c r="C380" s="169"/>
      <c r="D380" s="186"/>
      <c r="E380" s="169"/>
      <c r="F380" s="169"/>
      <c r="G380" s="169"/>
      <c r="H380" s="169"/>
      <c r="I380" s="169"/>
      <c r="J380" s="169"/>
      <c r="K380" s="169"/>
      <c r="L380" s="169"/>
      <c r="M380" s="169"/>
      <c r="N380" s="169"/>
      <c r="O380" s="169"/>
      <c r="P380" s="169"/>
      <c r="Q380" s="169"/>
      <c r="R380" s="169"/>
      <c r="S380" s="212"/>
      <c r="T380" s="212"/>
      <c r="U380" s="169"/>
      <c r="V380" s="169"/>
      <c r="W380" s="169"/>
      <c r="X380" s="169"/>
      <c r="Y380" s="169"/>
      <c r="Z380" s="169"/>
      <c r="AA380" s="169"/>
      <c r="AB380" s="169"/>
      <c r="AC380" s="169"/>
      <c r="AD380" s="169"/>
      <c r="AE380" s="169"/>
      <c r="AF380" s="169"/>
      <c r="AG380" s="169"/>
      <c r="AH380" s="169"/>
      <c r="AI380" s="169"/>
      <c r="AJ380" s="169"/>
      <c r="AK380" s="169"/>
      <c r="AL380" s="169"/>
      <c r="AM380" s="169"/>
      <c r="AN380" s="169"/>
      <c r="AO380" s="169"/>
    </row>
    <row r="381" spans="1:41" ht="12.75" customHeight="1" x14ac:dyDescent="0.2">
      <c r="A381" s="169"/>
      <c r="B381" s="169"/>
      <c r="C381" s="169"/>
      <c r="D381" s="186"/>
      <c r="E381" s="169"/>
      <c r="F381" s="169"/>
      <c r="G381" s="169"/>
      <c r="H381" s="169"/>
      <c r="I381" s="169"/>
      <c r="J381" s="169"/>
      <c r="K381" s="169"/>
      <c r="L381" s="169"/>
      <c r="M381" s="169"/>
      <c r="N381" s="169"/>
      <c r="O381" s="169"/>
      <c r="P381" s="169"/>
      <c r="Q381" s="169"/>
      <c r="R381" s="169"/>
      <c r="S381" s="212"/>
      <c r="T381" s="212"/>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row>
    <row r="382" spans="1:41" ht="12.75" customHeight="1" x14ac:dyDescent="0.2">
      <c r="A382" s="169"/>
      <c r="B382" s="169"/>
      <c r="C382" s="169"/>
      <c r="D382" s="186"/>
      <c r="E382" s="169"/>
      <c r="F382" s="169"/>
      <c r="G382" s="169"/>
      <c r="H382" s="169"/>
      <c r="I382" s="169"/>
      <c r="J382" s="169"/>
      <c r="K382" s="169"/>
      <c r="L382" s="169"/>
      <c r="M382" s="169"/>
      <c r="N382" s="169"/>
      <c r="O382" s="169"/>
      <c r="P382" s="169"/>
      <c r="Q382" s="169"/>
      <c r="R382" s="169"/>
      <c r="S382" s="212"/>
      <c r="T382" s="212"/>
      <c r="U382" s="169"/>
      <c r="V382" s="169"/>
      <c r="W382" s="169"/>
      <c r="X382" s="169"/>
      <c r="Y382" s="169"/>
      <c r="Z382" s="169"/>
      <c r="AA382" s="169"/>
      <c r="AB382" s="169"/>
      <c r="AC382" s="169"/>
      <c r="AD382" s="169"/>
      <c r="AE382" s="169"/>
      <c r="AF382" s="169"/>
      <c r="AG382" s="169"/>
      <c r="AH382" s="169"/>
      <c r="AI382" s="169"/>
      <c r="AJ382" s="169"/>
      <c r="AK382" s="169"/>
      <c r="AL382" s="169"/>
      <c r="AM382" s="169"/>
      <c r="AN382" s="169"/>
      <c r="AO382" s="169"/>
    </row>
    <row r="383" spans="1:41" ht="12.75" customHeight="1" x14ac:dyDescent="0.2">
      <c r="A383" s="169"/>
      <c r="B383" s="169"/>
      <c r="C383" s="169"/>
      <c r="D383" s="186"/>
      <c r="E383" s="169"/>
      <c r="F383" s="169"/>
      <c r="G383" s="169"/>
      <c r="H383" s="169"/>
      <c r="I383" s="169"/>
      <c r="J383" s="169"/>
      <c r="K383" s="169"/>
      <c r="L383" s="169"/>
      <c r="M383" s="169"/>
      <c r="N383" s="169"/>
      <c r="O383" s="169"/>
      <c r="P383" s="169"/>
      <c r="Q383" s="169"/>
      <c r="R383" s="169"/>
      <c r="S383" s="212"/>
      <c r="T383" s="212"/>
      <c r="U383" s="169"/>
      <c r="V383" s="169"/>
      <c r="W383" s="169"/>
      <c r="X383" s="169"/>
      <c r="Y383" s="169"/>
      <c r="Z383" s="169"/>
      <c r="AA383" s="169"/>
      <c r="AB383" s="169"/>
      <c r="AC383" s="169"/>
      <c r="AD383" s="169"/>
      <c r="AE383" s="169"/>
      <c r="AF383" s="169"/>
      <c r="AG383" s="169"/>
      <c r="AH383" s="169"/>
      <c r="AI383" s="169"/>
      <c r="AJ383" s="169"/>
      <c r="AK383" s="169"/>
      <c r="AL383" s="169"/>
      <c r="AM383" s="169"/>
      <c r="AN383" s="169"/>
      <c r="AO383" s="169"/>
    </row>
    <row r="384" spans="1:41" ht="12.75" customHeight="1" x14ac:dyDescent="0.2">
      <c r="A384" s="169"/>
      <c r="B384" s="169"/>
      <c r="C384" s="169"/>
      <c r="D384" s="186"/>
      <c r="E384" s="169"/>
      <c r="F384" s="169"/>
      <c r="G384" s="169"/>
      <c r="H384" s="169"/>
      <c r="I384" s="169"/>
      <c r="J384" s="169"/>
      <c r="K384" s="169"/>
      <c r="L384" s="169"/>
      <c r="M384" s="169"/>
      <c r="N384" s="169"/>
      <c r="O384" s="169"/>
      <c r="P384" s="169"/>
      <c r="Q384" s="169"/>
      <c r="R384" s="169"/>
      <c r="S384" s="212"/>
      <c r="T384" s="212"/>
      <c r="U384" s="169"/>
      <c r="V384" s="169"/>
      <c r="W384" s="169"/>
      <c r="X384" s="169"/>
      <c r="Y384" s="169"/>
      <c r="Z384" s="169"/>
      <c r="AA384" s="169"/>
      <c r="AB384" s="169"/>
      <c r="AC384" s="169"/>
      <c r="AD384" s="169"/>
      <c r="AE384" s="169"/>
      <c r="AF384" s="169"/>
      <c r="AG384" s="169"/>
      <c r="AH384" s="169"/>
      <c r="AI384" s="169"/>
      <c r="AJ384" s="169"/>
      <c r="AK384" s="169"/>
      <c r="AL384" s="169"/>
      <c r="AM384" s="169"/>
      <c r="AN384" s="169"/>
      <c r="AO384" s="169"/>
    </row>
    <row r="385" spans="1:41" ht="12.75" customHeight="1" x14ac:dyDescent="0.2">
      <c r="A385" s="169"/>
      <c r="B385" s="169"/>
      <c r="C385" s="169"/>
      <c r="D385" s="186"/>
      <c r="E385" s="169"/>
      <c r="F385" s="169"/>
      <c r="G385" s="169"/>
      <c r="H385" s="169"/>
      <c r="I385" s="169"/>
      <c r="J385" s="169"/>
      <c r="K385" s="169"/>
      <c r="L385" s="169"/>
      <c r="M385" s="169"/>
      <c r="N385" s="169"/>
      <c r="O385" s="169"/>
      <c r="P385" s="169"/>
      <c r="Q385" s="169"/>
      <c r="R385" s="169"/>
      <c r="S385" s="212"/>
      <c r="T385" s="212"/>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row>
    <row r="386" spans="1:41" ht="12.75" customHeight="1" x14ac:dyDescent="0.2">
      <c r="A386" s="169"/>
      <c r="B386" s="169"/>
      <c r="C386" s="169"/>
      <c r="D386" s="186"/>
      <c r="E386" s="169"/>
      <c r="F386" s="169"/>
      <c r="G386" s="169"/>
      <c r="H386" s="169"/>
      <c r="I386" s="169"/>
      <c r="J386" s="169"/>
      <c r="K386" s="169"/>
      <c r="L386" s="169"/>
      <c r="M386" s="169"/>
      <c r="N386" s="169"/>
      <c r="O386" s="169"/>
      <c r="P386" s="169"/>
      <c r="Q386" s="169"/>
      <c r="R386" s="169"/>
      <c r="S386" s="212"/>
      <c r="T386" s="212"/>
      <c r="U386" s="169"/>
      <c r="V386" s="169"/>
      <c r="W386" s="169"/>
      <c r="X386" s="169"/>
      <c r="Y386" s="169"/>
      <c r="Z386" s="169"/>
      <c r="AA386" s="169"/>
      <c r="AB386" s="169"/>
      <c r="AC386" s="169"/>
      <c r="AD386" s="169"/>
      <c r="AE386" s="169"/>
      <c r="AF386" s="169"/>
      <c r="AG386" s="169"/>
      <c r="AH386" s="169"/>
      <c r="AI386" s="169"/>
      <c r="AJ386" s="169"/>
      <c r="AK386" s="169"/>
      <c r="AL386" s="169"/>
      <c r="AM386" s="169"/>
      <c r="AN386" s="169"/>
      <c r="AO386" s="169"/>
    </row>
    <row r="387" spans="1:41" ht="12.75" customHeight="1" x14ac:dyDescent="0.2">
      <c r="A387" s="169"/>
      <c r="B387" s="169"/>
      <c r="C387" s="169"/>
      <c r="D387" s="186"/>
      <c r="E387" s="169"/>
      <c r="F387" s="169"/>
      <c r="G387" s="169"/>
      <c r="H387" s="169"/>
      <c r="I387" s="169"/>
      <c r="J387" s="169"/>
      <c r="K387" s="169"/>
      <c r="L387" s="169"/>
      <c r="M387" s="169"/>
      <c r="N387" s="169"/>
      <c r="O387" s="169"/>
      <c r="P387" s="169"/>
      <c r="Q387" s="169"/>
      <c r="R387" s="169"/>
      <c r="S387" s="212"/>
      <c r="T387" s="212"/>
      <c r="U387" s="169"/>
      <c r="V387" s="169"/>
      <c r="W387" s="169"/>
      <c r="X387" s="169"/>
      <c r="Y387" s="169"/>
      <c r="Z387" s="169"/>
      <c r="AA387" s="169"/>
      <c r="AB387" s="169"/>
      <c r="AC387" s="169"/>
      <c r="AD387" s="169"/>
      <c r="AE387" s="169"/>
      <c r="AF387" s="169"/>
      <c r="AG387" s="169"/>
      <c r="AH387" s="169"/>
      <c r="AI387" s="169"/>
      <c r="AJ387" s="169"/>
      <c r="AK387" s="169"/>
      <c r="AL387" s="169"/>
      <c r="AM387" s="169"/>
      <c r="AN387" s="169"/>
      <c r="AO387" s="169"/>
    </row>
    <row r="388" spans="1:41" ht="12.75" customHeight="1" x14ac:dyDescent="0.2">
      <c r="A388" s="169"/>
      <c r="B388" s="169"/>
      <c r="C388" s="169"/>
      <c r="D388" s="186"/>
      <c r="E388" s="169"/>
      <c r="F388" s="169"/>
      <c r="G388" s="169"/>
      <c r="H388" s="169"/>
      <c r="I388" s="169"/>
      <c r="J388" s="169"/>
      <c r="K388" s="169"/>
      <c r="L388" s="169"/>
      <c r="M388" s="169"/>
      <c r="N388" s="169"/>
      <c r="O388" s="169"/>
      <c r="P388" s="169"/>
      <c r="Q388" s="169"/>
      <c r="R388" s="169"/>
      <c r="S388" s="212"/>
      <c r="T388" s="212"/>
      <c r="U388" s="169"/>
      <c r="V388" s="169"/>
      <c r="W388" s="169"/>
      <c r="X388" s="169"/>
      <c r="Y388" s="169"/>
      <c r="Z388" s="169"/>
      <c r="AA388" s="169"/>
      <c r="AB388" s="169"/>
      <c r="AC388" s="169"/>
      <c r="AD388" s="169"/>
      <c r="AE388" s="169"/>
      <c r="AF388" s="169"/>
      <c r="AG388" s="169"/>
      <c r="AH388" s="169"/>
      <c r="AI388" s="169"/>
      <c r="AJ388" s="169"/>
      <c r="AK388" s="169"/>
      <c r="AL388" s="169"/>
      <c r="AM388" s="169"/>
      <c r="AN388" s="169"/>
      <c r="AO388" s="169"/>
    </row>
    <row r="389" spans="1:41" ht="12.75" customHeight="1" x14ac:dyDescent="0.2">
      <c r="A389" s="169"/>
      <c r="B389" s="169"/>
      <c r="C389" s="169"/>
      <c r="D389" s="186"/>
      <c r="E389" s="169"/>
      <c r="F389" s="169"/>
      <c r="G389" s="169"/>
      <c r="H389" s="169"/>
      <c r="I389" s="169"/>
      <c r="J389" s="169"/>
      <c r="K389" s="169"/>
      <c r="L389" s="169"/>
      <c r="M389" s="169"/>
      <c r="N389" s="169"/>
      <c r="O389" s="169"/>
      <c r="P389" s="169"/>
      <c r="Q389" s="169"/>
      <c r="R389" s="169"/>
      <c r="S389" s="212"/>
      <c r="T389" s="212"/>
      <c r="U389" s="169"/>
      <c r="V389" s="169"/>
      <c r="W389" s="169"/>
      <c r="X389" s="169"/>
      <c r="Y389" s="169"/>
      <c r="Z389" s="169"/>
      <c r="AA389" s="169"/>
      <c r="AB389" s="169"/>
      <c r="AC389" s="169"/>
      <c r="AD389" s="169"/>
      <c r="AE389" s="169"/>
      <c r="AF389" s="169"/>
      <c r="AG389" s="169"/>
      <c r="AH389" s="169"/>
      <c r="AI389" s="169"/>
      <c r="AJ389" s="169"/>
      <c r="AK389" s="169"/>
      <c r="AL389" s="169"/>
      <c r="AM389" s="169"/>
      <c r="AN389" s="169"/>
      <c r="AO389" s="169"/>
    </row>
    <row r="390" spans="1:41" ht="12.75" customHeight="1" x14ac:dyDescent="0.2">
      <c r="A390" s="169"/>
      <c r="B390" s="169"/>
      <c r="C390" s="169"/>
      <c r="D390" s="186"/>
      <c r="E390" s="169"/>
      <c r="F390" s="169"/>
      <c r="G390" s="169"/>
      <c r="H390" s="169"/>
      <c r="I390" s="169"/>
      <c r="J390" s="169"/>
      <c r="K390" s="169"/>
      <c r="L390" s="169"/>
      <c r="M390" s="169"/>
      <c r="N390" s="169"/>
      <c r="O390" s="169"/>
      <c r="P390" s="169"/>
      <c r="Q390" s="169"/>
      <c r="R390" s="169"/>
      <c r="S390" s="212"/>
      <c r="T390" s="212"/>
      <c r="U390" s="169"/>
      <c r="V390" s="169"/>
      <c r="W390" s="169"/>
      <c r="X390" s="169"/>
      <c r="Y390" s="169"/>
      <c r="Z390" s="169"/>
      <c r="AA390" s="169"/>
      <c r="AB390" s="169"/>
      <c r="AC390" s="169"/>
      <c r="AD390" s="169"/>
      <c r="AE390" s="169"/>
      <c r="AF390" s="169"/>
      <c r="AG390" s="169"/>
      <c r="AH390" s="169"/>
      <c r="AI390" s="169"/>
      <c r="AJ390" s="169"/>
      <c r="AK390" s="169"/>
      <c r="AL390" s="169"/>
      <c r="AM390" s="169"/>
      <c r="AN390" s="169"/>
      <c r="AO390" s="169"/>
    </row>
    <row r="391" spans="1:41" ht="12.75" customHeight="1" x14ac:dyDescent="0.2">
      <c r="A391" s="169"/>
      <c r="B391" s="169"/>
      <c r="C391" s="169"/>
      <c r="D391" s="186"/>
      <c r="E391" s="169"/>
      <c r="F391" s="169"/>
      <c r="G391" s="169"/>
      <c r="H391" s="169"/>
      <c r="I391" s="169"/>
      <c r="J391" s="169"/>
      <c r="K391" s="169"/>
      <c r="L391" s="169"/>
      <c r="M391" s="169"/>
      <c r="N391" s="169"/>
      <c r="O391" s="169"/>
      <c r="P391" s="169"/>
      <c r="Q391" s="169"/>
      <c r="R391" s="169"/>
      <c r="S391" s="212"/>
      <c r="T391" s="212"/>
      <c r="U391" s="169"/>
      <c r="V391" s="169"/>
      <c r="W391" s="169"/>
      <c r="X391" s="169"/>
      <c r="Y391" s="169"/>
      <c r="Z391" s="169"/>
      <c r="AA391" s="169"/>
      <c r="AB391" s="169"/>
      <c r="AC391" s="169"/>
      <c r="AD391" s="169"/>
      <c r="AE391" s="169"/>
      <c r="AF391" s="169"/>
      <c r="AG391" s="169"/>
      <c r="AH391" s="169"/>
      <c r="AI391" s="169"/>
      <c r="AJ391" s="169"/>
      <c r="AK391" s="169"/>
      <c r="AL391" s="169"/>
      <c r="AM391" s="169"/>
      <c r="AN391" s="169"/>
      <c r="AO391" s="169"/>
    </row>
    <row r="392" spans="1:41" ht="12.75" customHeight="1" x14ac:dyDescent="0.2">
      <c r="A392" s="169"/>
      <c r="B392" s="169"/>
      <c r="C392" s="169"/>
      <c r="D392" s="186"/>
      <c r="E392" s="169"/>
      <c r="F392" s="169"/>
      <c r="G392" s="169"/>
      <c r="H392" s="169"/>
      <c r="I392" s="169"/>
      <c r="J392" s="169"/>
      <c r="K392" s="169"/>
      <c r="L392" s="169"/>
      <c r="M392" s="169"/>
      <c r="N392" s="169"/>
      <c r="O392" s="169"/>
      <c r="P392" s="169"/>
      <c r="Q392" s="169"/>
      <c r="R392" s="169"/>
      <c r="S392" s="212"/>
      <c r="T392" s="212"/>
      <c r="U392" s="169"/>
      <c r="V392" s="169"/>
      <c r="W392" s="169"/>
      <c r="X392" s="169"/>
      <c r="Y392" s="169"/>
      <c r="Z392" s="169"/>
      <c r="AA392" s="169"/>
      <c r="AB392" s="169"/>
      <c r="AC392" s="169"/>
      <c r="AD392" s="169"/>
      <c r="AE392" s="169"/>
      <c r="AF392" s="169"/>
      <c r="AG392" s="169"/>
      <c r="AH392" s="169"/>
      <c r="AI392" s="169"/>
      <c r="AJ392" s="169"/>
      <c r="AK392" s="169"/>
      <c r="AL392" s="169"/>
      <c r="AM392" s="169"/>
      <c r="AN392" s="169"/>
      <c r="AO392" s="169"/>
    </row>
    <row r="393" spans="1:41" ht="12.75" customHeight="1" x14ac:dyDescent="0.2">
      <c r="A393" s="169"/>
      <c r="B393" s="169"/>
      <c r="C393" s="169"/>
      <c r="D393" s="186"/>
      <c r="E393" s="169"/>
      <c r="F393" s="169"/>
      <c r="G393" s="169"/>
      <c r="H393" s="169"/>
      <c r="I393" s="169"/>
      <c r="J393" s="169"/>
      <c r="K393" s="169"/>
      <c r="L393" s="169"/>
      <c r="M393" s="169"/>
      <c r="N393" s="169"/>
      <c r="O393" s="169"/>
      <c r="P393" s="169"/>
      <c r="Q393" s="169"/>
      <c r="R393" s="169"/>
      <c r="S393" s="212"/>
      <c r="T393" s="212"/>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row>
    <row r="394" spans="1:41" ht="12.75" customHeight="1" x14ac:dyDescent="0.2">
      <c r="A394" s="169"/>
      <c r="B394" s="169"/>
      <c r="C394" s="169"/>
      <c r="D394" s="186"/>
      <c r="E394" s="169"/>
      <c r="F394" s="169"/>
      <c r="G394" s="169"/>
      <c r="H394" s="169"/>
      <c r="I394" s="169"/>
      <c r="J394" s="169"/>
      <c r="K394" s="169"/>
      <c r="L394" s="169"/>
      <c r="M394" s="169"/>
      <c r="N394" s="169"/>
      <c r="O394" s="169"/>
      <c r="P394" s="169"/>
      <c r="Q394" s="169"/>
      <c r="R394" s="169"/>
      <c r="S394" s="212"/>
      <c r="T394" s="212"/>
      <c r="U394" s="169"/>
      <c r="V394" s="169"/>
      <c r="W394" s="169"/>
      <c r="X394" s="169"/>
      <c r="Y394" s="169"/>
      <c r="Z394" s="169"/>
      <c r="AA394" s="169"/>
      <c r="AB394" s="169"/>
      <c r="AC394" s="169"/>
      <c r="AD394" s="169"/>
      <c r="AE394" s="169"/>
      <c r="AF394" s="169"/>
      <c r="AG394" s="169"/>
      <c r="AH394" s="169"/>
      <c r="AI394" s="169"/>
      <c r="AJ394" s="169"/>
      <c r="AK394" s="169"/>
      <c r="AL394" s="169"/>
      <c r="AM394" s="169"/>
      <c r="AN394" s="169"/>
      <c r="AO394" s="169"/>
    </row>
    <row r="395" spans="1:41" ht="12.75" customHeight="1" x14ac:dyDescent="0.2">
      <c r="A395" s="169"/>
      <c r="B395" s="169"/>
      <c r="C395" s="169"/>
      <c r="D395" s="186"/>
      <c r="E395" s="169"/>
      <c r="F395" s="169"/>
      <c r="G395" s="169"/>
      <c r="H395" s="169"/>
      <c r="I395" s="169"/>
      <c r="J395" s="169"/>
      <c r="K395" s="169"/>
      <c r="L395" s="169"/>
      <c r="M395" s="169"/>
      <c r="N395" s="169"/>
      <c r="O395" s="169"/>
      <c r="P395" s="169"/>
      <c r="Q395" s="169"/>
      <c r="R395" s="169"/>
      <c r="S395" s="212"/>
      <c r="T395" s="212"/>
      <c r="U395" s="169"/>
      <c r="V395" s="169"/>
      <c r="W395" s="169"/>
      <c r="X395" s="169"/>
      <c r="Y395" s="169"/>
      <c r="Z395" s="169"/>
      <c r="AA395" s="169"/>
      <c r="AB395" s="169"/>
      <c r="AC395" s="169"/>
      <c r="AD395" s="169"/>
      <c r="AE395" s="169"/>
      <c r="AF395" s="169"/>
      <c r="AG395" s="169"/>
      <c r="AH395" s="169"/>
      <c r="AI395" s="169"/>
      <c r="AJ395" s="169"/>
      <c r="AK395" s="169"/>
      <c r="AL395" s="169"/>
      <c r="AM395" s="169"/>
      <c r="AN395" s="169"/>
      <c r="AO395" s="169"/>
    </row>
    <row r="396" spans="1:41" ht="12.75" customHeight="1" x14ac:dyDescent="0.2">
      <c r="A396" s="169"/>
      <c r="B396" s="169"/>
      <c r="C396" s="169"/>
      <c r="D396" s="186"/>
      <c r="E396" s="169"/>
      <c r="F396" s="169"/>
      <c r="G396" s="169"/>
      <c r="H396" s="169"/>
      <c r="I396" s="169"/>
      <c r="J396" s="169"/>
      <c r="K396" s="169"/>
      <c r="L396" s="169"/>
      <c r="M396" s="169"/>
      <c r="N396" s="169"/>
      <c r="O396" s="169"/>
      <c r="P396" s="169"/>
      <c r="Q396" s="169"/>
      <c r="R396" s="169"/>
      <c r="S396" s="212"/>
      <c r="T396" s="212"/>
      <c r="U396" s="169"/>
      <c r="V396" s="169"/>
      <c r="W396" s="169"/>
      <c r="X396" s="169"/>
      <c r="Y396" s="169"/>
      <c r="Z396" s="169"/>
      <c r="AA396" s="169"/>
      <c r="AB396" s="169"/>
      <c r="AC396" s="169"/>
      <c r="AD396" s="169"/>
      <c r="AE396" s="169"/>
      <c r="AF396" s="169"/>
      <c r="AG396" s="169"/>
      <c r="AH396" s="169"/>
      <c r="AI396" s="169"/>
      <c r="AJ396" s="169"/>
      <c r="AK396" s="169"/>
      <c r="AL396" s="169"/>
      <c r="AM396" s="169"/>
      <c r="AN396" s="169"/>
      <c r="AO396" s="169"/>
    </row>
    <row r="397" spans="1:41" ht="12.75" customHeight="1" x14ac:dyDescent="0.2">
      <c r="A397" s="169"/>
      <c r="B397" s="169"/>
      <c r="C397" s="169"/>
      <c r="D397" s="186"/>
      <c r="E397" s="169"/>
      <c r="F397" s="169"/>
      <c r="G397" s="169"/>
      <c r="H397" s="169"/>
      <c r="I397" s="169"/>
      <c r="J397" s="169"/>
      <c r="K397" s="169"/>
      <c r="L397" s="169"/>
      <c r="M397" s="169"/>
      <c r="N397" s="169"/>
      <c r="O397" s="169"/>
      <c r="P397" s="169"/>
      <c r="Q397" s="169"/>
      <c r="R397" s="169"/>
      <c r="S397" s="212"/>
      <c r="T397" s="212"/>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row>
    <row r="398" spans="1:41" ht="12.75" customHeight="1" x14ac:dyDescent="0.2">
      <c r="A398" s="169"/>
      <c r="B398" s="169"/>
      <c r="C398" s="169"/>
      <c r="D398" s="186"/>
      <c r="E398" s="169"/>
      <c r="F398" s="169"/>
      <c r="G398" s="169"/>
      <c r="H398" s="169"/>
      <c r="I398" s="169"/>
      <c r="J398" s="169"/>
      <c r="K398" s="169"/>
      <c r="L398" s="169"/>
      <c r="M398" s="169"/>
      <c r="N398" s="169"/>
      <c r="O398" s="169"/>
      <c r="P398" s="169"/>
      <c r="Q398" s="169"/>
      <c r="R398" s="169"/>
      <c r="S398" s="212"/>
      <c r="T398" s="212"/>
      <c r="U398" s="169"/>
      <c r="V398" s="169"/>
      <c r="W398" s="169"/>
      <c r="X398" s="169"/>
      <c r="Y398" s="169"/>
      <c r="Z398" s="169"/>
      <c r="AA398" s="169"/>
      <c r="AB398" s="169"/>
      <c r="AC398" s="169"/>
      <c r="AD398" s="169"/>
      <c r="AE398" s="169"/>
      <c r="AF398" s="169"/>
      <c r="AG398" s="169"/>
      <c r="AH398" s="169"/>
      <c r="AI398" s="169"/>
      <c r="AJ398" s="169"/>
      <c r="AK398" s="169"/>
      <c r="AL398" s="169"/>
      <c r="AM398" s="169"/>
      <c r="AN398" s="169"/>
      <c r="AO398" s="169"/>
    </row>
    <row r="399" spans="1:41" ht="12.75" customHeight="1" x14ac:dyDescent="0.2">
      <c r="A399" s="169"/>
      <c r="B399" s="169"/>
      <c r="C399" s="169"/>
      <c r="D399" s="186"/>
      <c r="E399" s="169"/>
      <c r="F399" s="169"/>
      <c r="G399" s="169"/>
      <c r="H399" s="169"/>
      <c r="I399" s="169"/>
      <c r="J399" s="169"/>
      <c r="K399" s="169"/>
      <c r="L399" s="169"/>
      <c r="M399" s="169"/>
      <c r="N399" s="169"/>
      <c r="O399" s="169"/>
      <c r="P399" s="169"/>
      <c r="Q399" s="169"/>
      <c r="R399" s="169"/>
      <c r="S399" s="212"/>
      <c r="T399" s="212"/>
      <c r="U399" s="169"/>
      <c r="V399" s="169"/>
      <c r="W399" s="169"/>
      <c r="X399" s="169"/>
      <c r="Y399" s="169"/>
      <c r="Z399" s="169"/>
      <c r="AA399" s="169"/>
      <c r="AB399" s="169"/>
      <c r="AC399" s="169"/>
      <c r="AD399" s="169"/>
      <c r="AE399" s="169"/>
      <c r="AF399" s="169"/>
      <c r="AG399" s="169"/>
      <c r="AH399" s="169"/>
      <c r="AI399" s="169"/>
      <c r="AJ399" s="169"/>
      <c r="AK399" s="169"/>
      <c r="AL399" s="169"/>
      <c r="AM399" s="169"/>
      <c r="AN399" s="169"/>
      <c r="AO399" s="169"/>
    </row>
    <row r="400" spans="1:41" ht="12.75" customHeight="1" x14ac:dyDescent="0.2">
      <c r="A400" s="169"/>
      <c r="B400" s="169"/>
      <c r="C400" s="169"/>
      <c r="D400" s="186"/>
      <c r="E400" s="169"/>
      <c r="F400" s="169"/>
      <c r="G400" s="169"/>
      <c r="H400" s="169"/>
      <c r="I400" s="169"/>
      <c r="J400" s="169"/>
      <c r="K400" s="169"/>
      <c r="L400" s="169"/>
      <c r="M400" s="169"/>
      <c r="N400" s="169"/>
      <c r="O400" s="169"/>
      <c r="P400" s="169"/>
      <c r="Q400" s="169"/>
      <c r="R400" s="169"/>
      <c r="S400" s="212"/>
      <c r="T400" s="212"/>
      <c r="U400" s="169"/>
      <c r="V400" s="169"/>
      <c r="W400" s="169"/>
      <c r="X400" s="169"/>
      <c r="Y400" s="169"/>
      <c r="Z400" s="169"/>
      <c r="AA400" s="169"/>
      <c r="AB400" s="169"/>
      <c r="AC400" s="169"/>
      <c r="AD400" s="169"/>
      <c r="AE400" s="169"/>
      <c r="AF400" s="169"/>
      <c r="AG400" s="169"/>
      <c r="AH400" s="169"/>
      <c r="AI400" s="169"/>
      <c r="AJ400" s="169"/>
      <c r="AK400" s="169"/>
      <c r="AL400" s="169"/>
      <c r="AM400" s="169"/>
      <c r="AN400" s="169"/>
      <c r="AO400" s="169"/>
    </row>
    <row r="401" spans="1:41" ht="12.75" customHeight="1" x14ac:dyDescent="0.2">
      <c r="A401" s="169"/>
      <c r="B401" s="169"/>
      <c r="C401" s="169"/>
      <c r="D401" s="186"/>
      <c r="E401" s="169"/>
      <c r="F401" s="169"/>
      <c r="G401" s="169"/>
      <c r="H401" s="169"/>
      <c r="I401" s="169"/>
      <c r="J401" s="169"/>
      <c r="K401" s="169"/>
      <c r="L401" s="169"/>
      <c r="M401" s="169"/>
      <c r="N401" s="169"/>
      <c r="O401" s="169"/>
      <c r="P401" s="169"/>
      <c r="Q401" s="169"/>
      <c r="R401" s="169"/>
      <c r="S401" s="212"/>
      <c r="T401" s="212"/>
      <c r="U401" s="169"/>
      <c r="V401" s="169"/>
      <c r="W401" s="169"/>
      <c r="X401" s="169"/>
      <c r="Y401" s="169"/>
      <c r="Z401" s="169"/>
      <c r="AA401" s="169"/>
      <c r="AB401" s="169"/>
      <c r="AC401" s="169"/>
      <c r="AD401" s="169"/>
      <c r="AE401" s="169"/>
      <c r="AF401" s="169"/>
      <c r="AG401" s="169"/>
      <c r="AH401" s="169"/>
      <c r="AI401" s="169"/>
      <c r="AJ401" s="169"/>
      <c r="AK401" s="169"/>
      <c r="AL401" s="169"/>
      <c r="AM401" s="169"/>
      <c r="AN401" s="169"/>
      <c r="AO401" s="169"/>
    </row>
    <row r="402" spans="1:41" ht="12.75" customHeight="1" x14ac:dyDescent="0.2">
      <c r="A402" s="169"/>
      <c r="B402" s="169"/>
      <c r="C402" s="169"/>
      <c r="D402" s="186"/>
      <c r="E402" s="169"/>
      <c r="F402" s="169"/>
      <c r="G402" s="169"/>
      <c r="H402" s="169"/>
      <c r="I402" s="169"/>
      <c r="J402" s="169"/>
      <c r="K402" s="169"/>
      <c r="L402" s="169"/>
      <c r="M402" s="169"/>
      <c r="N402" s="169"/>
      <c r="O402" s="169"/>
      <c r="P402" s="169"/>
      <c r="Q402" s="169"/>
      <c r="R402" s="169"/>
      <c r="S402" s="212"/>
      <c r="T402" s="212"/>
      <c r="U402" s="169"/>
      <c r="V402" s="169"/>
      <c r="W402" s="169"/>
      <c r="X402" s="169"/>
      <c r="Y402" s="169"/>
      <c r="Z402" s="169"/>
      <c r="AA402" s="169"/>
      <c r="AB402" s="169"/>
      <c r="AC402" s="169"/>
      <c r="AD402" s="169"/>
      <c r="AE402" s="169"/>
      <c r="AF402" s="169"/>
      <c r="AG402" s="169"/>
      <c r="AH402" s="169"/>
      <c r="AI402" s="169"/>
      <c r="AJ402" s="169"/>
      <c r="AK402" s="169"/>
      <c r="AL402" s="169"/>
      <c r="AM402" s="169"/>
      <c r="AN402" s="169"/>
      <c r="AO402" s="169"/>
    </row>
    <row r="403" spans="1:41" ht="12.75" customHeight="1" x14ac:dyDescent="0.2">
      <c r="A403" s="169"/>
      <c r="B403" s="169"/>
      <c r="C403" s="169"/>
      <c r="D403" s="186"/>
      <c r="E403" s="169"/>
      <c r="F403" s="169"/>
      <c r="G403" s="169"/>
      <c r="H403" s="169"/>
      <c r="I403" s="169"/>
      <c r="J403" s="169"/>
      <c r="K403" s="169"/>
      <c r="L403" s="169"/>
      <c r="M403" s="169"/>
      <c r="N403" s="169"/>
      <c r="O403" s="169"/>
      <c r="P403" s="169"/>
      <c r="Q403" s="169"/>
      <c r="R403" s="169"/>
      <c r="S403" s="212"/>
      <c r="T403" s="212"/>
      <c r="U403" s="169"/>
      <c r="V403" s="169"/>
      <c r="W403" s="169"/>
      <c r="X403" s="169"/>
      <c r="Y403" s="169"/>
      <c r="Z403" s="169"/>
      <c r="AA403" s="169"/>
      <c r="AB403" s="169"/>
      <c r="AC403" s="169"/>
      <c r="AD403" s="169"/>
      <c r="AE403" s="169"/>
      <c r="AF403" s="169"/>
      <c r="AG403" s="169"/>
      <c r="AH403" s="169"/>
      <c r="AI403" s="169"/>
      <c r="AJ403" s="169"/>
      <c r="AK403" s="169"/>
      <c r="AL403" s="169"/>
      <c r="AM403" s="169"/>
      <c r="AN403" s="169"/>
      <c r="AO403" s="169"/>
    </row>
    <row r="404" spans="1:41" ht="12.75" customHeight="1" x14ac:dyDescent="0.2">
      <c r="A404" s="169"/>
      <c r="B404" s="169"/>
      <c r="C404" s="169"/>
      <c r="D404" s="186"/>
      <c r="E404" s="169"/>
      <c r="F404" s="169"/>
      <c r="G404" s="169"/>
      <c r="H404" s="169"/>
      <c r="I404" s="169"/>
      <c r="J404" s="169"/>
      <c r="K404" s="169"/>
      <c r="L404" s="169"/>
      <c r="M404" s="169"/>
      <c r="N404" s="169"/>
      <c r="O404" s="169"/>
      <c r="P404" s="169"/>
      <c r="Q404" s="169"/>
      <c r="R404" s="169"/>
      <c r="S404" s="212"/>
      <c r="T404" s="212"/>
      <c r="U404" s="169"/>
      <c r="V404" s="169"/>
      <c r="W404" s="169"/>
      <c r="X404" s="169"/>
      <c r="Y404" s="169"/>
      <c r="Z404" s="169"/>
      <c r="AA404" s="169"/>
      <c r="AB404" s="169"/>
      <c r="AC404" s="169"/>
      <c r="AD404" s="169"/>
      <c r="AE404" s="169"/>
      <c r="AF404" s="169"/>
      <c r="AG404" s="169"/>
      <c r="AH404" s="169"/>
      <c r="AI404" s="169"/>
      <c r="AJ404" s="169"/>
      <c r="AK404" s="169"/>
      <c r="AL404" s="169"/>
      <c r="AM404" s="169"/>
      <c r="AN404" s="169"/>
      <c r="AO404" s="169"/>
    </row>
    <row r="405" spans="1:41" ht="12.75" customHeight="1" x14ac:dyDescent="0.2">
      <c r="A405" s="169"/>
      <c r="B405" s="169"/>
      <c r="C405" s="169"/>
      <c r="D405" s="186"/>
      <c r="E405" s="169"/>
      <c r="F405" s="169"/>
      <c r="G405" s="169"/>
      <c r="H405" s="169"/>
      <c r="I405" s="169"/>
      <c r="J405" s="169"/>
      <c r="K405" s="169"/>
      <c r="L405" s="169"/>
      <c r="M405" s="169"/>
      <c r="N405" s="169"/>
      <c r="O405" s="169"/>
      <c r="P405" s="169"/>
      <c r="Q405" s="169"/>
      <c r="R405" s="169"/>
      <c r="S405" s="212"/>
      <c r="T405" s="212"/>
      <c r="U405" s="169"/>
      <c r="V405" s="169"/>
      <c r="W405" s="169"/>
      <c r="X405" s="169"/>
      <c r="Y405" s="169"/>
      <c r="Z405" s="169"/>
      <c r="AA405" s="169"/>
      <c r="AB405" s="169"/>
      <c r="AC405" s="169"/>
      <c r="AD405" s="169"/>
      <c r="AE405" s="169"/>
      <c r="AF405" s="169"/>
      <c r="AG405" s="169"/>
      <c r="AH405" s="169"/>
      <c r="AI405" s="169"/>
      <c r="AJ405" s="169"/>
      <c r="AK405" s="169"/>
      <c r="AL405" s="169"/>
      <c r="AM405" s="169"/>
      <c r="AN405" s="169"/>
      <c r="AO405" s="169"/>
    </row>
    <row r="406" spans="1:41" ht="12.75" customHeight="1" x14ac:dyDescent="0.2">
      <c r="A406" s="169"/>
      <c r="B406" s="169"/>
      <c r="C406" s="169"/>
      <c r="D406" s="186"/>
      <c r="E406" s="169"/>
      <c r="F406" s="169"/>
      <c r="G406" s="169"/>
      <c r="H406" s="169"/>
      <c r="I406" s="169"/>
      <c r="J406" s="169"/>
      <c r="K406" s="169"/>
      <c r="L406" s="169"/>
      <c r="M406" s="169"/>
      <c r="N406" s="169"/>
      <c r="O406" s="169"/>
      <c r="P406" s="169"/>
      <c r="Q406" s="169"/>
      <c r="R406" s="169"/>
      <c r="S406" s="212"/>
      <c r="T406" s="212"/>
      <c r="U406" s="169"/>
      <c r="V406" s="169"/>
      <c r="W406" s="169"/>
      <c r="X406" s="169"/>
      <c r="Y406" s="169"/>
      <c r="Z406" s="169"/>
      <c r="AA406" s="169"/>
      <c r="AB406" s="169"/>
      <c r="AC406" s="169"/>
      <c r="AD406" s="169"/>
      <c r="AE406" s="169"/>
      <c r="AF406" s="169"/>
      <c r="AG406" s="169"/>
      <c r="AH406" s="169"/>
      <c r="AI406" s="169"/>
      <c r="AJ406" s="169"/>
      <c r="AK406" s="169"/>
      <c r="AL406" s="169"/>
      <c r="AM406" s="169"/>
      <c r="AN406" s="169"/>
      <c r="AO406" s="169"/>
    </row>
    <row r="407" spans="1:41" ht="12.75" customHeight="1" x14ac:dyDescent="0.2">
      <c r="A407" s="169"/>
      <c r="B407" s="169"/>
      <c r="C407" s="169"/>
      <c r="D407" s="186"/>
      <c r="E407" s="169"/>
      <c r="F407" s="169"/>
      <c r="G407" s="169"/>
      <c r="H407" s="169"/>
      <c r="I407" s="169"/>
      <c r="J407" s="169"/>
      <c r="K407" s="169"/>
      <c r="L407" s="169"/>
      <c r="M407" s="169"/>
      <c r="N407" s="169"/>
      <c r="O407" s="169"/>
      <c r="P407" s="169"/>
      <c r="Q407" s="169"/>
      <c r="R407" s="169"/>
      <c r="S407" s="212"/>
      <c r="T407" s="212"/>
      <c r="U407" s="169"/>
      <c r="V407" s="169"/>
      <c r="W407" s="169"/>
      <c r="X407" s="169"/>
      <c r="Y407" s="169"/>
      <c r="Z407" s="169"/>
      <c r="AA407" s="169"/>
      <c r="AB407" s="169"/>
      <c r="AC407" s="169"/>
      <c r="AD407" s="169"/>
      <c r="AE407" s="169"/>
      <c r="AF407" s="169"/>
      <c r="AG407" s="169"/>
      <c r="AH407" s="169"/>
      <c r="AI407" s="169"/>
      <c r="AJ407" s="169"/>
      <c r="AK407" s="169"/>
      <c r="AL407" s="169"/>
      <c r="AM407" s="169"/>
      <c r="AN407" s="169"/>
      <c r="AO407" s="169"/>
    </row>
    <row r="408" spans="1:41" ht="12.75" customHeight="1" x14ac:dyDescent="0.2">
      <c r="A408" s="169"/>
      <c r="B408" s="169"/>
      <c r="C408" s="169"/>
      <c r="D408" s="186"/>
      <c r="E408" s="169"/>
      <c r="F408" s="169"/>
      <c r="G408" s="169"/>
      <c r="H408" s="169"/>
      <c r="I408" s="169"/>
      <c r="J408" s="169"/>
      <c r="K408" s="169"/>
      <c r="L408" s="169"/>
      <c r="M408" s="169"/>
      <c r="N408" s="169"/>
      <c r="O408" s="169"/>
      <c r="P408" s="169"/>
      <c r="Q408" s="169"/>
      <c r="R408" s="169"/>
      <c r="S408" s="212"/>
      <c r="T408" s="212"/>
      <c r="U408" s="169"/>
      <c r="V408" s="169"/>
      <c r="W408" s="169"/>
      <c r="X408" s="169"/>
      <c r="Y408" s="169"/>
      <c r="Z408" s="169"/>
      <c r="AA408" s="169"/>
      <c r="AB408" s="169"/>
      <c r="AC408" s="169"/>
      <c r="AD408" s="169"/>
      <c r="AE408" s="169"/>
      <c r="AF408" s="169"/>
      <c r="AG408" s="169"/>
      <c r="AH408" s="169"/>
      <c r="AI408" s="169"/>
      <c r="AJ408" s="169"/>
      <c r="AK408" s="169"/>
      <c r="AL408" s="169"/>
      <c r="AM408" s="169"/>
      <c r="AN408" s="169"/>
      <c r="AO408" s="169"/>
    </row>
    <row r="409" spans="1:41" ht="12.75" customHeight="1" x14ac:dyDescent="0.2">
      <c r="A409" s="169"/>
      <c r="B409" s="169"/>
      <c r="C409" s="169"/>
      <c r="D409" s="186"/>
      <c r="E409" s="169"/>
      <c r="F409" s="169"/>
      <c r="G409" s="169"/>
      <c r="H409" s="169"/>
      <c r="I409" s="169"/>
      <c r="J409" s="169"/>
      <c r="K409" s="169"/>
      <c r="L409" s="169"/>
      <c r="M409" s="169"/>
      <c r="N409" s="169"/>
      <c r="O409" s="169"/>
      <c r="P409" s="169"/>
      <c r="Q409" s="169"/>
      <c r="R409" s="169"/>
      <c r="S409" s="212"/>
      <c r="T409" s="212"/>
      <c r="U409" s="169"/>
      <c r="V409" s="169"/>
      <c r="W409" s="169"/>
      <c r="X409" s="169"/>
      <c r="Y409" s="169"/>
      <c r="Z409" s="169"/>
      <c r="AA409" s="169"/>
      <c r="AB409" s="169"/>
      <c r="AC409" s="169"/>
      <c r="AD409" s="169"/>
      <c r="AE409" s="169"/>
      <c r="AF409" s="169"/>
      <c r="AG409" s="169"/>
      <c r="AH409" s="169"/>
      <c r="AI409" s="169"/>
      <c r="AJ409" s="169"/>
      <c r="AK409" s="169"/>
      <c r="AL409" s="169"/>
      <c r="AM409" s="169"/>
      <c r="AN409" s="169"/>
      <c r="AO409" s="169"/>
    </row>
    <row r="410" spans="1:41" ht="12.75" customHeight="1" x14ac:dyDescent="0.2">
      <c r="A410" s="169"/>
      <c r="B410" s="169"/>
      <c r="C410" s="169"/>
      <c r="D410" s="186"/>
      <c r="E410" s="169"/>
      <c r="F410" s="169"/>
      <c r="G410" s="169"/>
      <c r="H410" s="169"/>
      <c r="I410" s="169"/>
      <c r="J410" s="169"/>
      <c r="K410" s="169"/>
      <c r="L410" s="169"/>
      <c r="M410" s="169"/>
      <c r="N410" s="169"/>
      <c r="O410" s="169"/>
      <c r="P410" s="169"/>
      <c r="Q410" s="169"/>
      <c r="R410" s="169"/>
      <c r="S410" s="212"/>
      <c r="T410" s="212"/>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row>
    <row r="411" spans="1:41" ht="12.75" customHeight="1" x14ac:dyDescent="0.2">
      <c r="A411" s="169"/>
      <c r="B411" s="169"/>
      <c r="C411" s="169"/>
      <c r="D411" s="186"/>
      <c r="E411" s="169"/>
      <c r="F411" s="169"/>
      <c r="G411" s="169"/>
      <c r="H411" s="169"/>
      <c r="I411" s="169"/>
      <c r="J411" s="169"/>
      <c r="K411" s="169"/>
      <c r="L411" s="169"/>
      <c r="M411" s="169"/>
      <c r="N411" s="169"/>
      <c r="O411" s="169"/>
      <c r="P411" s="169"/>
      <c r="Q411" s="169"/>
      <c r="R411" s="169"/>
      <c r="S411" s="212"/>
      <c r="T411" s="212"/>
      <c r="U411" s="169"/>
      <c r="V411" s="169"/>
      <c r="W411" s="169"/>
      <c r="X411" s="169"/>
      <c r="Y411" s="169"/>
      <c r="Z411" s="169"/>
      <c r="AA411" s="169"/>
      <c r="AB411" s="169"/>
      <c r="AC411" s="169"/>
      <c r="AD411" s="169"/>
      <c r="AE411" s="169"/>
      <c r="AF411" s="169"/>
      <c r="AG411" s="169"/>
      <c r="AH411" s="169"/>
      <c r="AI411" s="169"/>
      <c r="AJ411" s="169"/>
      <c r="AK411" s="169"/>
      <c r="AL411" s="169"/>
      <c r="AM411" s="169"/>
      <c r="AN411" s="169"/>
      <c r="AO411" s="169"/>
    </row>
    <row r="412" spans="1:41" ht="12.75" customHeight="1" x14ac:dyDescent="0.2">
      <c r="A412" s="169"/>
      <c r="B412" s="169"/>
      <c r="C412" s="169"/>
      <c r="D412" s="186"/>
      <c r="E412" s="169"/>
      <c r="F412" s="169"/>
      <c r="G412" s="169"/>
      <c r="H412" s="169"/>
      <c r="I412" s="169"/>
      <c r="J412" s="169"/>
      <c r="K412" s="169"/>
      <c r="L412" s="169"/>
      <c r="M412" s="169"/>
      <c r="N412" s="169"/>
      <c r="O412" s="169"/>
      <c r="P412" s="169"/>
      <c r="Q412" s="169"/>
      <c r="R412" s="169"/>
      <c r="S412" s="212"/>
      <c r="T412" s="212"/>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row>
    <row r="413" spans="1:41" ht="12.75" customHeight="1" x14ac:dyDescent="0.2">
      <c r="A413" s="169"/>
      <c r="B413" s="169"/>
      <c r="C413" s="169"/>
      <c r="D413" s="186"/>
      <c r="E413" s="169"/>
      <c r="F413" s="169"/>
      <c r="G413" s="169"/>
      <c r="H413" s="169"/>
      <c r="I413" s="169"/>
      <c r="J413" s="169"/>
      <c r="K413" s="169"/>
      <c r="L413" s="169"/>
      <c r="M413" s="169"/>
      <c r="N413" s="169"/>
      <c r="O413" s="169"/>
      <c r="P413" s="169"/>
      <c r="Q413" s="169"/>
      <c r="R413" s="169"/>
      <c r="S413" s="212"/>
      <c r="T413" s="212"/>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row>
    <row r="414" spans="1:41" ht="12.75" customHeight="1" x14ac:dyDescent="0.2">
      <c r="A414" s="169"/>
      <c r="B414" s="169"/>
      <c r="C414" s="169"/>
      <c r="D414" s="186"/>
      <c r="E414" s="169"/>
      <c r="F414" s="169"/>
      <c r="G414" s="169"/>
      <c r="H414" s="169"/>
      <c r="I414" s="169"/>
      <c r="J414" s="169"/>
      <c r="K414" s="169"/>
      <c r="L414" s="169"/>
      <c r="M414" s="169"/>
      <c r="N414" s="169"/>
      <c r="O414" s="169"/>
      <c r="P414" s="169"/>
      <c r="Q414" s="169"/>
      <c r="R414" s="169"/>
      <c r="S414" s="212"/>
      <c r="T414" s="212"/>
      <c r="U414" s="169"/>
      <c r="V414" s="169"/>
      <c r="W414" s="169"/>
      <c r="X414" s="169"/>
      <c r="Y414" s="169"/>
      <c r="Z414" s="169"/>
      <c r="AA414" s="169"/>
      <c r="AB414" s="169"/>
      <c r="AC414" s="169"/>
      <c r="AD414" s="169"/>
      <c r="AE414" s="169"/>
      <c r="AF414" s="169"/>
      <c r="AG414" s="169"/>
      <c r="AH414" s="169"/>
      <c r="AI414" s="169"/>
      <c r="AJ414" s="169"/>
      <c r="AK414" s="169"/>
      <c r="AL414" s="169"/>
      <c r="AM414" s="169"/>
      <c r="AN414" s="169"/>
      <c r="AO414" s="169"/>
    </row>
    <row r="415" spans="1:41" ht="12.75" customHeight="1" x14ac:dyDescent="0.2">
      <c r="A415" s="169"/>
      <c r="B415" s="169"/>
      <c r="C415" s="169"/>
      <c r="D415" s="186"/>
      <c r="E415" s="169"/>
      <c r="F415" s="169"/>
      <c r="G415" s="169"/>
      <c r="H415" s="169"/>
      <c r="I415" s="169"/>
      <c r="J415" s="169"/>
      <c r="K415" s="169"/>
      <c r="L415" s="169"/>
      <c r="M415" s="169"/>
      <c r="N415" s="169"/>
      <c r="O415" s="169"/>
      <c r="P415" s="169"/>
      <c r="Q415" s="169"/>
      <c r="R415" s="169"/>
      <c r="S415" s="212"/>
      <c r="T415" s="212"/>
      <c r="U415" s="169"/>
      <c r="V415" s="169"/>
      <c r="W415" s="169"/>
      <c r="X415" s="169"/>
      <c r="Y415" s="169"/>
      <c r="Z415" s="169"/>
      <c r="AA415" s="169"/>
      <c r="AB415" s="169"/>
      <c r="AC415" s="169"/>
      <c r="AD415" s="169"/>
      <c r="AE415" s="169"/>
      <c r="AF415" s="169"/>
      <c r="AG415" s="169"/>
      <c r="AH415" s="169"/>
      <c r="AI415" s="169"/>
      <c r="AJ415" s="169"/>
      <c r="AK415" s="169"/>
      <c r="AL415" s="169"/>
      <c r="AM415" s="169"/>
      <c r="AN415" s="169"/>
      <c r="AO415" s="169"/>
    </row>
    <row r="416" spans="1:41" ht="12.75" customHeight="1" x14ac:dyDescent="0.2">
      <c r="A416" s="169"/>
      <c r="B416" s="169"/>
      <c r="C416" s="169"/>
      <c r="D416" s="186"/>
      <c r="E416" s="169"/>
      <c r="F416" s="169"/>
      <c r="G416" s="169"/>
      <c r="H416" s="169"/>
      <c r="I416" s="169"/>
      <c r="J416" s="169"/>
      <c r="K416" s="169"/>
      <c r="L416" s="169"/>
      <c r="M416" s="169"/>
      <c r="N416" s="169"/>
      <c r="O416" s="169"/>
      <c r="P416" s="169"/>
      <c r="Q416" s="169"/>
      <c r="R416" s="169"/>
      <c r="S416" s="212"/>
      <c r="T416" s="212"/>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row>
    <row r="417" spans="1:41" ht="12.75" customHeight="1" x14ac:dyDescent="0.2">
      <c r="A417" s="169"/>
      <c r="B417" s="169"/>
      <c r="C417" s="169"/>
      <c r="D417" s="186"/>
      <c r="E417" s="169"/>
      <c r="F417" s="169"/>
      <c r="G417" s="169"/>
      <c r="H417" s="169"/>
      <c r="I417" s="169"/>
      <c r="J417" s="169"/>
      <c r="K417" s="169"/>
      <c r="L417" s="169"/>
      <c r="M417" s="169"/>
      <c r="N417" s="169"/>
      <c r="O417" s="169"/>
      <c r="P417" s="169"/>
      <c r="Q417" s="169"/>
      <c r="R417" s="169"/>
      <c r="S417" s="212"/>
      <c r="T417" s="212"/>
      <c r="U417" s="169"/>
      <c r="V417" s="169"/>
      <c r="W417" s="169"/>
      <c r="X417" s="169"/>
      <c r="Y417" s="169"/>
      <c r="Z417" s="169"/>
      <c r="AA417" s="169"/>
      <c r="AB417" s="169"/>
      <c r="AC417" s="169"/>
      <c r="AD417" s="169"/>
      <c r="AE417" s="169"/>
      <c r="AF417" s="169"/>
      <c r="AG417" s="169"/>
      <c r="AH417" s="169"/>
      <c r="AI417" s="169"/>
      <c r="AJ417" s="169"/>
      <c r="AK417" s="169"/>
      <c r="AL417" s="169"/>
      <c r="AM417" s="169"/>
      <c r="AN417" s="169"/>
      <c r="AO417" s="169"/>
    </row>
    <row r="418" spans="1:41" ht="12.75" customHeight="1" x14ac:dyDescent="0.2">
      <c r="A418" s="169"/>
      <c r="B418" s="169"/>
      <c r="C418" s="169"/>
      <c r="D418" s="186"/>
      <c r="E418" s="169"/>
      <c r="F418" s="169"/>
      <c r="G418" s="169"/>
      <c r="H418" s="169"/>
      <c r="I418" s="169"/>
      <c r="J418" s="169"/>
      <c r="K418" s="169"/>
      <c r="L418" s="169"/>
      <c r="M418" s="169"/>
      <c r="N418" s="169"/>
      <c r="O418" s="169"/>
      <c r="P418" s="169"/>
      <c r="Q418" s="169"/>
      <c r="R418" s="169"/>
      <c r="S418" s="212"/>
      <c r="T418" s="212"/>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row>
    <row r="419" spans="1:41" ht="12.75" customHeight="1" x14ac:dyDescent="0.2">
      <c r="A419" s="169"/>
      <c r="B419" s="169"/>
      <c r="C419" s="169"/>
      <c r="D419" s="186"/>
      <c r="E419" s="169"/>
      <c r="F419" s="169"/>
      <c r="G419" s="169"/>
      <c r="H419" s="169"/>
      <c r="I419" s="169"/>
      <c r="J419" s="169"/>
      <c r="K419" s="169"/>
      <c r="L419" s="169"/>
      <c r="M419" s="169"/>
      <c r="N419" s="169"/>
      <c r="O419" s="169"/>
      <c r="P419" s="169"/>
      <c r="Q419" s="169"/>
      <c r="R419" s="169"/>
      <c r="S419" s="212"/>
      <c r="T419" s="212"/>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row>
    <row r="420" spans="1:41" ht="12.75" customHeight="1" x14ac:dyDescent="0.2">
      <c r="A420" s="169"/>
      <c r="B420" s="169"/>
      <c r="C420" s="169"/>
      <c r="D420" s="186"/>
      <c r="E420" s="169"/>
      <c r="F420" s="169"/>
      <c r="G420" s="169"/>
      <c r="H420" s="169"/>
      <c r="I420" s="169"/>
      <c r="J420" s="169"/>
      <c r="K420" s="169"/>
      <c r="L420" s="169"/>
      <c r="M420" s="169"/>
      <c r="N420" s="169"/>
      <c r="O420" s="169"/>
      <c r="P420" s="169"/>
      <c r="Q420" s="169"/>
      <c r="R420" s="169"/>
      <c r="S420" s="212"/>
      <c r="T420" s="212"/>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row>
    <row r="421" spans="1:41" ht="12.75" customHeight="1" x14ac:dyDescent="0.2">
      <c r="A421" s="169"/>
      <c r="B421" s="169"/>
      <c r="C421" s="169"/>
      <c r="D421" s="186"/>
      <c r="E421" s="169"/>
      <c r="F421" s="169"/>
      <c r="G421" s="169"/>
      <c r="H421" s="169"/>
      <c r="I421" s="169"/>
      <c r="J421" s="169"/>
      <c r="K421" s="169"/>
      <c r="L421" s="169"/>
      <c r="M421" s="169"/>
      <c r="N421" s="169"/>
      <c r="O421" s="169"/>
      <c r="P421" s="169"/>
      <c r="Q421" s="169"/>
      <c r="R421" s="169"/>
      <c r="S421" s="212"/>
      <c r="T421" s="212"/>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row>
    <row r="422" spans="1:41" ht="12.75" customHeight="1" x14ac:dyDescent="0.2">
      <c r="A422" s="169"/>
      <c r="B422" s="169"/>
      <c r="C422" s="169"/>
      <c r="D422" s="186"/>
      <c r="E422" s="169"/>
      <c r="F422" s="169"/>
      <c r="G422" s="169"/>
      <c r="H422" s="169"/>
      <c r="I422" s="169"/>
      <c r="J422" s="169"/>
      <c r="K422" s="169"/>
      <c r="L422" s="169"/>
      <c r="M422" s="169"/>
      <c r="N422" s="169"/>
      <c r="O422" s="169"/>
      <c r="P422" s="169"/>
      <c r="Q422" s="169"/>
      <c r="R422" s="169"/>
      <c r="S422" s="212"/>
      <c r="T422" s="212"/>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row>
    <row r="423" spans="1:41" ht="12.75" customHeight="1" x14ac:dyDescent="0.2">
      <c r="A423" s="169"/>
      <c r="B423" s="169"/>
      <c r="C423" s="169"/>
      <c r="D423" s="186"/>
      <c r="E423" s="169"/>
      <c r="F423" s="169"/>
      <c r="G423" s="169"/>
      <c r="H423" s="169"/>
      <c r="I423" s="169"/>
      <c r="J423" s="169"/>
      <c r="K423" s="169"/>
      <c r="L423" s="169"/>
      <c r="M423" s="169"/>
      <c r="N423" s="169"/>
      <c r="O423" s="169"/>
      <c r="P423" s="169"/>
      <c r="Q423" s="169"/>
      <c r="R423" s="169"/>
      <c r="S423" s="212"/>
      <c r="T423" s="212"/>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row>
    <row r="424" spans="1:41" ht="12.75" customHeight="1" x14ac:dyDescent="0.2">
      <c r="A424" s="169"/>
      <c r="B424" s="169"/>
      <c r="C424" s="169"/>
      <c r="D424" s="186"/>
      <c r="E424" s="169"/>
      <c r="F424" s="169"/>
      <c r="G424" s="169"/>
      <c r="H424" s="169"/>
      <c r="I424" s="169"/>
      <c r="J424" s="169"/>
      <c r="K424" s="169"/>
      <c r="L424" s="169"/>
      <c r="M424" s="169"/>
      <c r="N424" s="169"/>
      <c r="O424" s="169"/>
      <c r="P424" s="169"/>
      <c r="Q424" s="169"/>
      <c r="R424" s="169"/>
      <c r="S424" s="212"/>
      <c r="T424" s="212"/>
      <c r="U424" s="169"/>
      <c r="V424" s="169"/>
      <c r="W424" s="169"/>
      <c r="X424" s="169"/>
      <c r="Y424" s="169"/>
      <c r="Z424" s="169"/>
      <c r="AA424" s="169"/>
      <c r="AB424" s="169"/>
      <c r="AC424" s="169"/>
      <c r="AD424" s="169"/>
      <c r="AE424" s="169"/>
      <c r="AF424" s="169"/>
      <c r="AG424" s="169"/>
      <c r="AH424" s="169"/>
      <c r="AI424" s="169"/>
      <c r="AJ424" s="169"/>
      <c r="AK424" s="169"/>
      <c r="AL424" s="169"/>
      <c r="AM424" s="169"/>
      <c r="AN424" s="169"/>
      <c r="AO424" s="169"/>
    </row>
    <row r="425" spans="1:41" ht="12.75" customHeight="1" x14ac:dyDescent="0.2">
      <c r="A425" s="169"/>
      <c r="B425" s="169"/>
      <c r="C425" s="169"/>
      <c r="D425" s="186"/>
      <c r="E425" s="169"/>
      <c r="F425" s="169"/>
      <c r="G425" s="169"/>
      <c r="H425" s="169"/>
      <c r="I425" s="169"/>
      <c r="J425" s="169"/>
      <c r="K425" s="169"/>
      <c r="L425" s="169"/>
      <c r="M425" s="169"/>
      <c r="N425" s="169"/>
      <c r="O425" s="169"/>
      <c r="P425" s="169"/>
      <c r="Q425" s="169"/>
      <c r="R425" s="169"/>
      <c r="S425" s="212"/>
      <c r="T425" s="212"/>
      <c r="U425" s="169"/>
      <c r="V425" s="169"/>
      <c r="W425" s="169"/>
      <c r="X425" s="169"/>
      <c r="Y425" s="169"/>
      <c r="Z425" s="169"/>
      <c r="AA425" s="169"/>
      <c r="AB425" s="169"/>
      <c r="AC425" s="169"/>
      <c r="AD425" s="169"/>
      <c r="AE425" s="169"/>
      <c r="AF425" s="169"/>
      <c r="AG425" s="169"/>
      <c r="AH425" s="169"/>
      <c r="AI425" s="169"/>
      <c r="AJ425" s="169"/>
      <c r="AK425" s="169"/>
      <c r="AL425" s="169"/>
      <c r="AM425" s="169"/>
      <c r="AN425" s="169"/>
      <c r="AO425" s="169"/>
    </row>
    <row r="426" spans="1:41" ht="12.75" customHeight="1" x14ac:dyDescent="0.2">
      <c r="A426" s="169"/>
      <c r="B426" s="169"/>
      <c r="C426" s="169"/>
      <c r="D426" s="186"/>
      <c r="E426" s="169"/>
      <c r="F426" s="169"/>
      <c r="G426" s="169"/>
      <c r="H426" s="169"/>
      <c r="I426" s="169"/>
      <c r="J426" s="169"/>
      <c r="K426" s="169"/>
      <c r="L426" s="169"/>
      <c r="M426" s="169"/>
      <c r="N426" s="169"/>
      <c r="O426" s="169"/>
      <c r="P426" s="169"/>
      <c r="Q426" s="169"/>
      <c r="R426" s="169"/>
      <c r="S426" s="212"/>
      <c r="T426" s="212"/>
      <c r="U426" s="169"/>
      <c r="V426" s="169"/>
      <c r="W426" s="169"/>
      <c r="X426" s="169"/>
      <c r="Y426" s="169"/>
      <c r="Z426" s="169"/>
      <c r="AA426" s="169"/>
      <c r="AB426" s="169"/>
      <c r="AC426" s="169"/>
      <c r="AD426" s="169"/>
      <c r="AE426" s="169"/>
      <c r="AF426" s="169"/>
      <c r="AG426" s="169"/>
      <c r="AH426" s="169"/>
      <c r="AI426" s="169"/>
      <c r="AJ426" s="169"/>
      <c r="AK426" s="169"/>
      <c r="AL426" s="169"/>
      <c r="AM426" s="169"/>
      <c r="AN426" s="169"/>
      <c r="AO426" s="169"/>
    </row>
    <row r="427" spans="1:41" ht="12.75" customHeight="1" x14ac:dyDescent="0.2">
      <c r="A427" s="169"/>
      <c r="B427" s="169"/>
      <c r="C427" s="169"/>
      <c r="D427" s="186"/>
      <c r="E427" s="169"/>
      <c r="F427" s="169"/>
      <c r="G427" s="169"/>
      <c r="H427" s="169"/>
      <c r="I427" s="169"/>
      <c r="J427" s="169"/>
      <c r="K427" s="169"/>
      <c r="L427" s="169"/>
      <c r="M427" s="169"/>
      <c r="N427" s="169"/>
      <c r="O427" s="169"/>
      <c r="P427" s="169"/>
      <c r="Q427" s="169"/>
      <c r="R427" s="169"/>
      <c r="S427" s="212"/>
      <c r="T427" s="212"/>
      <c r="U427" s="169"/>
      <c r="V427" s="169"/>
      <c r="W427" s="169"/>
      <c r="X427" s="169"/>
      <c r="Y427" s="169"/>
      <c r="Z427" s="169"/>
      <c r="AA427" s="169"/>
      <c r="AB427" s="169"/>
      <c r="AC427" s="169"/>
      <c r="AD427" s="169"/>
      <c r="AE427" s="169"/>
      <c r="AF427" s="169"/>
      <c r="AG427" s="169"/>
      <c r="AH427" s="169"/>
      <c r="AI427" s="169"/>
      <c r="AJ427" s="169"/>
      <c r="AK427" s="169"/>
      <c r="AL427" s="169"/>
      <c r="AM427" s="169"/>
      <c r="AN427" s="169"/>
      <c r="AO427" s="169"/>
    </row>
    <row r="428" spans="1:41" ht="12.75" customHeight="1" x14ac:dyDescent="0.2">
      <c r="A428" s="169"/>
      <c r="B428" s="169"/>
      <c r="C428" s="169"/>
      <c r="D428" s="186"/>
      <c r="E428" s="169"/>
      <c r="F428" s="169"/>
      <c r="G428" s="169"/>
      <c r="H428" s="169"/>
      <c r="I428" s="169"/>
      <c r="J428" s="169"/>
      <c r="K428" s="169"/>
      <c r="L428" s="169"/>
      <c r="M428" s="169"/>
      <c r="N428" s="169"/>
      <c r="O428" s="169"/>
      <c r="P428" s="169"/>
      <c r="Q428" s="169"/>
      <c r="R428" s="169"/>
      <c r="S428" s="212"/>
      <c r="T428" s="212"/>
      <c r="U428" s="169"/>
      <c r="V428" s="169"/>
      <c r="W428" s="169"/>
      <c r="X428" s="169"/>
      <c r="Y428" s="169"/>
      <c r="Z428" s="169"/>
      <c r="AA428" s="169"/>
      <c r="AB428" s="169"/>
      <c r="AC428" s="169"/>
      <c r="AD428" s="169"/>
      <c r="AE428" s="169"/>
      <c r="AF428" s="169"/>
      <c r="AG428" s="169"/>
      <c r="AH428" s="169"/>
      <c r="AI428" s="169"/>
      <c r="AJ428" s="169"/>
      <c r="AK428" s="169"/>
      <c r="AL428" s="169"/>
      <c r="AM428" s="169"/>
      <c r="AN428" s="169"/>
      <c r="AO428" s="169"/>
    </row>
    <row r="429" spans="1:41" ht="12.75" customHeight="1" x14ac:dyDescent="0.2">
      <c r="A429" s="169"/>
      <c r="B429" s="169"/>
      <c r="C429" s="169"/>
      <c r="D429" s="186"/>
      <c r="E429" s="169"/>
      <c r="F429" s="169"/>
      <c r="G429" s="169"/>
      <c r="H429" s="169"/>
      <c r="I429" s="169"/>
      <c r="J429" s="169"/>
      <c r="K429" s="169"/>
      <c r="L429" s="169"/>
      <c r="M429" s="169"/>
      <c r="N429" s="169"/>
      <c r="O429" s="169"/>
      <c r="P429" s="169"/>
      <c r="Q429" s="169"/>
      <c r="R429" s="169"/>
      <c r="S429" s="212"/>
      <c r="T429" s="212"/>
      <c r="U429" s="169"/>
      <c r="V429" s="169"/>
      <c r="W429" s="169"/>
      <c r="X429" s="169"/>
      <c r="Y429" s="169"/>
      <c r="Z429" s="169"/>
      <c r="AA429" s="169"/>
      <c r="AB429" s="169"/>
      <c r="AC429" s="169"/>
      <c r="AD429" s="169"/>
      <c r="AE429" s="169"/>
      <c r="AF429" s="169"/>
      <c r="AG429" s="169"/>
      <c r="AH429" s="169"/>
      <c r="AI429" s="169"/>
      <c r="AJ429" s="169"/>
      <c r="AK429" s="169"/>
      <c r="AL429" s="169"/>
      <c r="AM429" s="169"/>
      <c r="AN429" s="169"/>
      <c r="AO429" s="169"/>
    </row>
    <row r="430" spans="1:41" ht="12.75" customHeight="1" x14ac:dyDescent="0.2">
      <c r="A430" s="169"/>
      <c r="B430" s="169"/>
      <c r="C430" s="169"/>
      <c r="D430" s="186"/>
      <c r="E430" s="169"/>
      <c r="F430" s="169"/>
      <c r="G430" s="169"/>
      <c r="H430" s="169"/>
      <c r="I430" s="169"/>
      <c r="J430" s="169"/>
      <c r="K430" s="169"/>
      <c r="L430" s="169"/>
      <c r="M430" s="169"/>
      <c r="N430" s="169"/>
      <c r="O430" s="169"/>
      <c r="P430" s="169"/>
      <c r="Q430" s="169"/>
      <c r="R430" s="169"/>
      <c r="S430" s="212"/>
      <c r="T430" s="212"/>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row>
    <row r="431" spans="1:41" ht="12.75" customHeight="1" x14ac:dyDescent="0.2">
      <c r="A431" s="169"/>
      <c r="B431" s="169"/>
      <c r="C431" s="169"/>
      <c r="D431" s="186"/>
      <c r="E431" s="169"/>
      <c r="F431" s="169"/>
      <c r="G431" s="169"/>
      <c r="H431" s="169"/>
      <c r="I431" s="169"/>
      <c r="J431" s="169"/>
      <c r="K431" s="169"/>
      <c r="L431" s="169"/>
      <c r="M431" s="169"/>
      <c r="N431" s="169"/>
      <c r="O431" s="169"/>
      <c r="P431" s="169"/>
      <c r="Q431" s="169"/>
      <c r="R431" s="169"/>
      <c r="S431" s="212"/>
      <c r="T431" s="212"/>
      <c r="U431" s="169"/>
      <c r="V431" s="169"/>
      <c r="W431" s="169"/>
      <c r="X431" s="169"/>
      <c r="Y431" s="169"/>
      <c r="Z431" s="169"/>
      <c r="AA431" s="169"/>
      <c r="AB431" s="169"/>
      <c r="AC431" s="169"/>
      <c r="AD431" s="169"/>
      <c r="AE431" s="169"/>
      <c r="AF431" s="169"/>
      <c r="AG431" s="169"/>
      <c r="AH431" s="169"/>
      <c r="AI431" s="169"/>
      <c r="AJ431" s="169"/>
      <c r="AK431" s="169"/>
      <c r="AL431" s="169"/>
      <c r="AM431" s="169"/>
      <c r="AN431" s="169"/>
      <c r="AO431" s="169"/>
    </row>
    <row r="432" spans="1:41" ht="12.75" customHeight="1" x14ac:dyDescent="0.2">
      <c r="A432" s="169"/>
      <c r="B432" s="169"/>
      <c r="C432" s="169"/>
      <c r="D432" s="186"/>
      <c r="E432" s="169"/>
      <c r="F432" s="169"/>
      <c r="G432" s="169"/>
      <c r="H432" s="169"/>
      <c r="I432" s="169"/>
      <c r="J432" s="169"/>
      <c r="K432" s="169"/>
      <c r="L432" s="169"/>
      <c r="M432" s="169"/>
      <c r="N432" s="169"/>
      <c r="O432" s="169"/>
      <c r="P432" s="169"/>
      <c r="Q432" s="169"/>
      <c r="R432" s="169"/>
      <c r="S432" s="212"/>
      <c r="T432" s="212"/>
      <c r="U432" s="169"/>
      <c r="V432" s="169"/>
      <c r="W432" s="169"/>
      <c r="X432" s="169"/>
      <c r="Y432" s="169"/>
      <c r="Z432" s="169"/>
      <c r="AA432" s="169"/>
      <c r="AB432" s="169"/>
      <c r="AC432" s="169"/>
      <c r="AD432" s="169"/>
      <c r="AE432" s="169"/>
      <c r="AF432" s="169"/>
      <c r="AG432" s="169"/>
      <c r="AH432" s="169"/>
      <c r="AI432" s="169"/>
      <c r="AJ432" s="169"/>
      <c r="AK432" s="169"/>
      <c r="AL432" s="169"/>
      <c r="AM432" s="169"/>
      <c r="AN432" s="169"/>
      <c r="AO432" s="169"/>
    </row>
    <row r="433" spans="1:41" ht="12.75" customHeight="1" x14ac:dyDescent="0.2">
      <c r="A433" s="169"/>
      <c r="B433" s="169"/>
      <c r="C433" s="169"/>
      <c r="D433" s="186"/>
      <c r="E433" s="169"/>
      <c r="F433" s="169"/>
      <c r="G433" s="169"/>
      <c r="H433" s="169"/>
      <c r="I433" s="169"/>
      <c r="J433" s="169"/>
      <c r="K433" s="169"/>
      <c r="L433" s="169"/>
      <c r="M433" s="169"/>
      <c r="N433" s="169"/>
      <c r="O433" s="169"/>
      <c r="P433" s="169"/>
      <c r="Q433" s="169"/>
      <c r="R433" s="169"/>
      <c r="S433" s="212"/>
      <c r="T433" s="212"/>
      <c r="U433" s="169"/>
      <c r="V433" s="169"/>
      <c r="W433" s="169"/>
      <c r="X433" s="169"/>
      <c r="Y433" s="169"/>
      <c r="Z433" s="169"/>
      <c r="AA433" s="169"/>
      <c r="AB433" s="169"/>
      <c r="AC433" s="169"/>
      <c r="AD433" s="169"/>
      <c r="AE433" s="169"/>
      <c r="AF433" s="169"/>
      <c r="AG433" s="169"/>
      <c r="AH433" s="169"/>
      <c r="AI433" s="169"/>
      <c r="AJ433" s="169"/>
      <c r="AK433" s="169"/>
      <c r="AL433" s="169"/>
      <c r="AM433" s="169"/>
      <c r="AN433" s="169"/>
      <c r="AO433" s="169"/>
    </row>
    <row r="434" spans="1:41" ht="12.75" customHeight="1" x14ac:dyDescent="0.2">
      <c r="A434" s="169"/>
      <c r="B434" s="169"/>
      <c r="C434" s="169"/>
      <c r="D434" s="186"/>
      <c r="E434" s="169"/>
      <c r="F434" s="169"/>
      <c r="G434" s="169"/>
      <c r="H434" s="169"/>
      <c r="I434" s="169"/>
      <c r="J434" s="169"/>
      <c r="K434" s="169"/>
      <c r="L434" s="169"/>
      <c r="M434" s="169"/>
      <c r="N434" s="169"/>
      <c r="O434" s="169"/>
      <c r="P434" s="169"/>
      <c r="Q434" s="169"/>
      <c r="R434" s="169"/>
      <c r="S434" s="212"/>
      <c r="T434" s="212"/>
      <c r="U434" s="169"/>
      <c r="V434" s="169"/>
      <c r="W434" s="169"/>
      <c r="X434" s="169"/>
      <c r="Y434" s="169"/>
      <c r="Z434" s="169"/>
      <c r="AA434" s="169"/>
      <c r="AB434" s="169"/>
      <c r="AC434" s="169"/>
      <c r="AD434" s="169"/>
      <c r="AE434" s="169"/>
      <c r="AF434" s="169"/>
      <c r="AG434" s="169"/>
      <c r="AH434" s="169"/>
      <c r="AI434" s="169"/>
      <c r="AJ434" s="169"/>
      <c r="AK434" s="169"/>
      <c r="AL434" s="169"/>
      <c r="AM434" s="169"/>
      <c r="AN434" s="169"/>
      <c r="AO434" s="169"/>
    </row>
    <row r="435" spans="1:41" ht="12.75" customHeight="1" x14ac:dyDescent="0.2">
      <c r="A435" s="169"/>
      <c r="B435" s="169"/>
      <c r="C435" s="169"/>
      <c r="D435" s="186"/>
      <c r="E435" s="169"/>
      <c r="F435" s="169"/>
      <c r="G435" s="169"/>
      <c r="H435" s="169"/>
      <c r="I435" s="169"/>
      <c r="J435" s="169"/>
      <c r="K435" s="169"/>
      <c r="L435" s="169"/>
      <c r="M435" s="169"/>
      <c r="N435" s="169"/>
      <c r="O435" s="169"/>
      <c r="P435" s="169"/>
      <c r="Q435" s="169"/>
      <c r="R435" s="169"/>
      <c r="S435" s="212"/>
      <c r="T435" s="212"/>
      <c r="U435" s="169"/>
      <c r="V435" s="169"/>
      <c r="W435" s="169"/>
      <c r="X435" s="169"/>
      <c r="Y435" s="169"/>
      <c r="Z435" s="169"/>
      <c r="AA435" s="169"/>
      <c r="AB435" s="169"/>
      <c r="AC435" s="169"/>
      <c r="AD435" s="169"/>
      <c r="AE435" s="169"/>
      <c r="AF435" s="169"/>
      <c r="AG435" s="169"/>
      <c r="AH435" s="169"/>
      <c r="AI435" s="169"/>
      <c r="AJ435" s="169"/>
      <c r="AK435" s="169"/>
      <c r="AL435" s="169"/>
      <c r="AM435" s="169"/>
      <c r="AN435" s="169"/>
      <c r="AO435" s="169"/>
    </row>
    <row r="436" spans="1:41" ht="12.75" customHeight="1" x14ac:dyDescent="0.2">
      <c r="A436" s="169"/>
      <c r="B436" s="169"/>
      <c r="C436" s="169"/>
      <c r="D436" s="186"/>
      <c r="E436" s="169"/>
      <c r="F436" s="169"/>
      <c r="G436" s="169"/>
      <c r="H436" s="169"/>
      <c r="I436" s="169"/>
      <c r="J436" s="169"/>
      <c r="K436" s="169"/>
      <c r="L436" s="169"/>
      <c r="M436" s="169"/>
      <c r="N436" s="169"/>
      <c r="O436" s="169"/>
      <c r="P436" s="169"/>
      <c r="Q436" s="169"/>
      <c r="R436" s="169"/>
      <c r="S436" s="212"/>
      <c r="T436" s="212"/>
      <c r="U436" s="169"/>
      <c r="V436" s="169"/>
      <c r="W436" s="169"/>
      <c r="X436" s="169"/>
      <c r="Y436" s="169"/>
      <c r="Z436" s="169"/>
      <c r="AA436" s="169"/>
      <c r="AB436" s="169"/>
      <c r="AC436" s="169"/>
      <c r="AD436" s="169"/>
      <c r="AE436" s="169"/>
      <c r="AF436" s="169"/>
      <c r="AG436" s="169"/>
      <c r="AH436" s="169"/>
      <c r="AI436" s="169"/>
      <c r="AJ436" s="169"/>
      <c r="AK436" s="169"/>
      <c r="AL436" s="169"/>
      <c r="AM436" s="169"/>
      <c r="AN436" s="169"/>
      <c r="AO436" s="169"/>
    </row>
    <row r="437" spans="1:41" ht="12.75" customHeight="1" x14ac:dyDescent="0.2">
      <c r="A437" s="169"/>
      <c r="B437" s="169"/>
      <c r="C437" s="169"/>
      <c r="D437" s="186"/>
      <c r="E437" s="169"/>
      <c r="F437" s="169"/>
      <c r="G437" s="169"/>
      <c r="H437" s="169"/>
      <c r="I437" s="169"/>
      <c r="J437" s="169"/>
      <c r="K437" s="169"/>
      <c r="L437" s="169"/>
      <c r="M437" s="169"/>
      <c r="N437" s="169"/>
      <c r="O437" s="169"/>
      <c r="P437" s="169"/>
      <c r="Q437" s="169"/>
      <c r="R437" s="169"/>
      <c r="S437" s="212"/>
      <c r="T437" s="212"/>
      <c r="U437" s="169"/>
      <c r="V437" s="169"/>
      <c r="W437" s="169"/>
      <c r="X437" s="169"/>
      <c r="Y437" s="169"/>
      <c r="Z437" s="169"/>
      <c r="AA437" s="169"/>
      <c r="AB437" s="169"/>
      <c r="AC437" s="169"/>
      <c r="AD437" s="169"/>
      <c r="AE437" s="169"/>
      <c r="AF437" s="169"/>
      <c r="AG437" s="169"/>
      <c r="AH437" s="169"/>
      <c r="AI437" s="169"/>
      <c r="AJ437" s="169"/>
      <c r="AK437" s="169"/>
      <c r="AL437" s="169"/>
      <c r="AM437" s="169"/>
      <c r="AN437" s="169"/>
      <c r="AO437" s="169"/>
    </row>
    <row r="438" spans="1:41" ht="12.75" customHeight="1" x14ac:dyDescent="0.2">
      <c r="A438" s="169"/>
      <c r="B438" s="169"/>
      <c r="C438" s="169"/>
      <c r="D438" s="186"/>
      <c r="E438" s="169"/>
      <c r="F438" s="169"/>
      <c r="G438" s="169"/>
      <c r="H438" s="169"/>
      <c r="I438" s="169"/>
      <c r="J438" s="169"/>
      <c r="K438" s="169"/>
      <c r="L438" s="169"/>
      <c r="M438" s="169"/>
      <c r="N438" s="169"/>
      <c r="O438" s="169"/>
      <c r="P438" s="169"/>
      <c r="Q438" s="169"/>
      <c r="R438" s="169"/>
      <c r="S438" s="212"/>
      <c r="T438" s="212"/>
      <c r="U438" s="169"/>
      <c r="V438" s="169"/>
      <c r="W438" s="169"/>
      <c r="X438" s="169"/>
      <c r="Y438" s="169"/>
      <c r="Z438" s="169"/>
      <c r="AA438" s="169"/>
      <c r="AB438" s="169"/>
      <c r="AC438" s="169"/>
      <c r="AD438" s="169"/>
      <c r="AE438" s="169"/>
      <c r="AF438" s="169"/>
      <c r="AG438" s="169"/>
      <c r="AH438" s="169"/>
      <c r="AI438" s="169"/>
      <c r="AJ438" s="169"/>
      <c r="AK438" s="169"/>
      <c r="AL438" s="169"/>
      <c r="AM438" s="169"/>
      <c r="AN438" s="169"/>
      <c r="AO438" s="169"/>
    </row>
    <row r="439" spans="1:41" ht="12.75" customHeight="1" x14ac:dyDescent="0.2">
      <c r="A439" s="169"/>
      <c r="B439" s="169"/>
      <c r="C439" s="169"/>
      <c r="D439" s="186"/>
      <c r="E439" s="169"/>
      <c r="F439" s="169"/>
      <c r="G439" s="169"/>
      <c r="H439" s="169"/>
      <c r="I439" s="169"/>
      <c r="J439" s="169"/>
      <c r="K439" s="169"/>
      <c r="L439" s="169"/>
      <c r="M439" s="169"/>
      <c r="N439" s="169"/>
      <c r="O439" s="169"/>
      <c r="P439" s="169"/>
      <c r="Q439" s="169"/>
      <c r="R439" s="169"/>
      <c r="S439" s="212"/>
      <c r="T439" s="212"/>
      <c r="U439" s="169"/>
      <c r="V439" s="169"/>
      <c r="W439" s="169"/>
      <c r="X439" s="169"/>
      <c r="Y439" s="169"/>
      <c r="Z439" s="169"/>
      <c r="AA439" s="169"/>
      <c r="AB439" s="169"/>
      <c r="AC439" s="169"/>
      <c r="AD439" s="169"/>
      <c r="AE439" s="169"/>
      <c r="AF439" s="169"/>
      <c r="AG439" s="169"/>
      <c r="AH439" s="169"/>
      <c r="AI439" s="169"/>
      <c r="AJ439" s="169"/>
      <c r="AK439" s="169"/>
      <c r="AL439" s="169"/>
      <c r="AM439" s="169"/>
      <c r="AN439" s="169"/>
      <c r="AO439" s="169"/>
    </row>
    <row r="440" spans="1:41" ht="12.75" customHeight="1" x14ac:dyDescent="0.2">
      <c r="A440" s="169"/>
      <c r="B440" s="169"/>
      <c r="C440" s="169"/>
      <c r="D440" s="186"/>
      <c r="E440" s="169"/>
      <c r="F440" s="169"/>
      <c r="G440" s="169"/>
      <c r="H440" s="169"/>
      <c r="I440" s="169"/>
      <c r="J440" s="169"/>
      <c r="K440" s="169"/>
      <c r="L440" s="169"/>
      <c r="M440" s="169"/>
      <c r="N440" s="169"/>
      <c r="O440" s="169"/>
      <c r="P440" s="169"/>
      <c r="Q440" s="169"/>
      <c r="R440" s="169"/>
      <c r="S440" s="212"/>
      <c r="T440" s="212"/>
      <c r="U440" s="169"/>
      <c r="V440" s="169"/>
      <c r="W440" s="169"/>
      <c r="X440" s="169"/>
      <c r="Y440" s="169"/>
      <c r="Z440" s="169"/>
      <c r="AA440" s="169"/>
      <c r="AB440" s="169"/>
      <c r="AC440" s="169"/>
      <c r="AD440" s="169"/>
      <c r="AE440" s="169"/>
      <c r="AF440" s="169"/>
      <c r="AG440" s="169"/>
      <c r="AH440" s="169"/>
      <c r="AI440" s="169"/>
      <c r="AJ440" s="169"/>
      <c r="AK440" s="169"/>
      <c r="AL440" s="169"/>
      <c r="AM440" s="169"/>
      <c r="AN440" s="169"/>
      <c r="AO440" s="169"/>
    </row>
    <row r="441" spans="1:41" ht="12.75" customHeight="1" x14ac:dyDescent="0.2">
      <c r="A441" s="169"/>
      <c r="B441" s="169"/>
      <c r="C441" s="169"/>
      <c r="D441" s="186"/>
      <c r="E441" s="169"/>
      <c r="F441" s="169"/>
      <c r="G441" s="169"/>
      <c r="H441" s="169"/>
      <c r="I441" s="169"/>
      <c r="J441" s="169"/>
      <c r="K441" s="169"/>
      <c r="L441" s="169"/>
      <c r="M441" s="169"/>
      <c r="N441" s="169"/>
      <c r="O441" s="169"/>
      <c r="P441" s="169"/>
      <c r="Q441" s="169"/>
      <c r="R441" s="169"/>
      <c r="S441" s="212"/>
      <c r="T441" s="212"/>
      <c r="U441" s="169"/>
      <c r="V441" s="169"/>
      <c r="W441" s="169"/>
      <c r="X441" s="169"/>
      <c r="Y441" s="169"/>
      <c r="Z441" s="169"/>
      <c r="AA441" s="169"/>
      <c r="AB441" s="169"/>
      <c r="AC441" s="169"/>
      <c r="AD441" s="169"/>
      <c r="AE441" s="169"/>
      <c r="AF441" s="169"/>
      <c r="AG441" s="169"/>
      <c r="AH441" s="169"/>
      <c r="AI441" s="169"/>
      <c r="AJ441" s="169"/>
      <c r="AK441" s="169"/>
      <c r="AL441" s="169"/>
      <c r="AM441" s="169"/>
      <c r="AN441" s="169"/>
      <c r="AO441" s="169"/>
    </row>
    <row r="442" spans="1:41" ht="12.75" customHeight="1" x14ac:dyDescent="0.2">
      <c r="A442" s="169"/>
      <c r="B442" s="169"/>
      <c r="C442" s="169"/>
      <c r="D442" s="186"/>
      <c r="E442" s="169"/>
      <c r="F442" s="169"/>
      <c r="G442" s="169"/>
      <c r="H442" s="169"/>
      <c r="I442" s="169"/>
      <c r="J442" s="169"/>
      <c r="K442" s="169"/>
      <c r="L442" s="169"/>
      <c r="M442" s="169"/>
      <c r="N442" s="169"/>
      <c r="O442" s="169"/>
      <c r="P442" s="169"/>
      <c r="Q442" s="169"/>
      <c r="R442" s="169"/>
      <c r="S442" s="212"/>
      <c r="T442" s="212"/>
      <c r="U442" s="169"/>
      <c r="V442" s="169"/>
      <c r="W442" s="169"/>
      <c r="X442" s="169"/>
      <c r="Y442" s="169"/>
      <c r="Z442" s="169"/>
      <c r="AA442" s="169"/>
      <c r="AB442" s="169"/>
      <c r="AC442" s="169"/>
      <c r="AD442" s="169"/>
      <c r="AE442" s="169"/>
      <c r="AF442" s="169"/>
      <c r="AG442" s="169"/>
      <c r="AH442" s="169"/>
      <c r="AI442" s="169"/>
      <c r="AJ442" s="169"/>
      <c r="AK442" s="169"/>
      <c r="AL442" s="169"/>
      <c r="AM442" s="169"/>
      <c r="AN442" s="169"/>
      <c r="AO442" s="169"/>
    </row>
    <row r="443" spans="1:41" ht="12.75" customHeight="1" x14ac:dyDescent="0.2">
      <c r="A443" s="169"/>
      <c r="B443" s="169"/>
      <c r="C443" s="169"/>
      <c r="D443" s="186"/>
      <c r="E443" s="169"/>
      <c r="F443" s="169"/>
      <c r="G443" s="169"/>
      <c r="H443" s="169"/>
      <c r="I443" s="169"/>
      <c r="J443" s="169"/>
      <c r="K443" s="169"/>
      <c r="L443" s="169"/>
      <c r="M443" s="169"/>
      <c r="N443" s="169"/>
      <c r="O443" s="169"/>
      <c r="P443" s="169"/>
      <c r="Q443" s="169"/>
      <c r="R443" s="169"/>
      <c r="S443" s="212"/>
      <c r="T443" s="212"/>
      <c r="U443" s="169"/>
      <c r="V443" s="169"/>
      <c r="W443" s="169"/>
      <c r="X443" s="169"/>
      <c r="Y443" s="169"/>
      <c r="Z443" s="169"/>
      <c r="AA443" s="169"/>
      <c r="AB443" s="169"/>
      <c r="AC443" s="169"/>
      <c r="AD443" s="169"/>
      <c r="AE443" s="169"/>
      <c r="AF443" s="169"/>
      <c r="AG443" s="169"/>
      <c r="AH443" s="169"/>
      <c r="AI443" s="169"/>
      <c r="AJ443" s="169"/>
      <c r="AK443" s="169"/>
      <c r="AL443" s="169"/>
      <c r="AM443" s="169"/>
      <c r="AN443" s="169"/>
      <c r="AO443" s="169"/>
    </row>
    <row r="444" spans="1:41" ht="12.75" customHeight="1" x14ac:dyDescent="0.2">
      <c r="A444" s="169"/>
      <c r="B444" s="169"/>
      <c r="C444" s="169"/>
      <c r="D444" s="186"/>
      <c r="E444" s="169"/>
      <c r="F444" s="169"/>
      <c r="G444" s="169"/>
      <c r="H444" s="169"/>
      <c r="I444" s="169"/>
      <c r="J444" s="169"/>
      <c r="K444" s="169"/>
      <c r="L444" s="169"/>
      <c r="M444" s="169"/>
      <c r="N444" s="169"/>
      <c r="O444" s="169"/>
      <c r="P444" s="169"/>
      <c r="Q444" s="169"/>
      <c r="R444" s="169"/>
      <c r="S444" s="212"/>
      <c r="T444" s="212"/>
      <c r="U444" s="169"/>
      <c r="V444" s="169"/>
      <c r="W444" s="169"/>
      <c r="X444" s="169"/>
      <c r="Y444" s="169"/>
      <c r="Z444" s="169"/>
      <c r="AA444" s="169"/>
      <c r="AB444" s="169"/>
      <c r="AC444" s="169"/>
      <c r="AD444" s="169"/>
      <c r="AE444" s="169"/>
      <c r="AF444" s="169"/>
      <c r="AG444" s="169"/>
      <c r="AH444" s="169"/>
      <c r="AI444" s="169"/>
      <c r="AJ444" s="169"/>
      <c r="AK444" s="169"/>
      <c r="AL444" s="169"/>
      <c r="AM444" s="169"/>
      <c r="AN444" s="169"/>
      <c r="AO444" s="169"/>
    </row>
    <row r="445" spans="1:41" ht="12.75" customHeight="1" x14ac:dyDescent="0.2">
      <c r="A445" s="169"/>
      <c r="B445" s="169"/>
      <c r="C445" s="169"/>
      <c r="D445" s="186"/>
      <c r="E445" s="169"/>
      <c r="F445" s="169"/>
      <c r="G445" s="169"/>
      <c r="H445" s="169"/>
      <c r="I445" s="169"/>
      <c r="J445" s="169"/>
      <c r="K445" s="169"/>
      <c r="L445" s="169"/>
      <c r="M445" s="169"/>
      <c r="N445" s="169"/>
      <c r="O445" s="169"/>
      <c r="P445" s="169"/>
      <c r="Q445" s="169"/>
      <c r="R445" s="169"/>
      <c r="S445" s="212"/>
      <c r="T445" s="212"/>
      <c r="U445" s="169"/>
      <c r="V445" s="169"/>
      <c r="W445" s="169"/>
      <c r="X445" s="169"/>
      <c r="Y445" s="169"/>
      <c r="Z445" s="169"/>
      <c r="AA445" s="169"/>
      <c r="AB445" s="169"/>
      <c r="AC445" s="169"/>
      <c r="AD445" s="169"/>
      <c r="AE445" s="169"/>
      <c r="AF445" s="169"/>
      <c r="AG445" s="169"/>
      <c r="AH445" s="169"/>
      <c r="AI445" s="169"/>
      <c r="AJ445" s="169"/>
      <c r="AK445" s="169"/>
      <c r="AL445" s="169"/>
      <c r="AM445" s="169"/>
      <c r="AN445" s="169"/>
      <c r="AO445" s="169"/>
    </row>
    <row r="446" spans="1:41" ht="12.75" customHeight="1" x14ac:dyDescent="0.2">
      <c r="A446" s="169"/>
      <c r="B446" s="169"/>
      <c r="C446" s="169"/>
      <c r="D446" s="186"/>
      <c r="E446" s="169"/>
      <c r="F446" s="169"/>
      <c r="G446" s="169"/>
      <c r="H446" s="169"/>
      <c r="I446" s="169"/>
      <c r="J446" s="169"/>
      <c r="K446" s="169"/>
      <c r="L446" s="169"/>
      <c r="M446" s="169"/>
      <c r="N446" s="169"/>
      <c r="O446" s="169"/>
      <c r="P446" s="169"/>
      <c r="Q446" s="169"/>
      <c r="R446" s="169"/>
      <c r="S446" s="212"/>
      <c r="T446" s="212"/>
      <c r="U446" s="169"/>
      <c r="V446" s="169"/>
      <c r="W446" s="169"/>
      <c r="X446" s="169"/>
      <c r="Y446" s="169"/>
      <c r="Z446" s="169"/>
      <c r="AA446" s="169"/>
      <c r="AB446" s="169"/>
      <c r="AC446" s="169"/>
      <c r="AD446" s="169"/>
      <c r="AE446" s="169"/>
      <c r="AF446" s="169"/>
      <c r="AG446" s="169"/>
      <c r="AH446" s="169"/>
      <c r="AI446" s="169"/>
      <c r="AJ446" s="169"/>
      <c r="AK446" s="169"/>
      <c r="AL446" s="169"/>
      <c r="AM446" s="169"/>
      <c r="AN446" s="169"/>
      <c r="AO446" s="169"/>
    </row>
    <row r="447" spans="1:41" ht="12.75" customHeight="1" x14ac:dyDescent="0.2">
      <c r="A447" s="169"/>
      <c r="B447" s="169"/>
      <c r="C447" s="169"/>
      <c r="D447" s="186"/>
      <c r="E447" s="169"/>
      <c r="F447" s="169"/>
      <c r="G447" s="169"/>
      <c r="H447" s="169"/>
      <c r="I447" s="169"/>
      <c r="J447" s="169"/>
      <c r="K447" s="169"/>
      <c r="L447" s="169"/>
      <c r="M447" s="169"/>
      <c r="N447" s="169"/>
      <c r="O447" s="169"/>
      <c r="P447" s="169"/>
      <c r="Q447" s="169"/>
      <c r="R447" s="169"/>
      <c r="S447" s="212"/>
      <c r="T447" s="212"/>
      <c r="U447" s="169"/>
      <c r="V447" s="169"/>
      <c r="W447" s="169"/>
      <c r="X447" s="169"/>
      <c r="Y447" s="169"/>
      <c r="Z447" s="169"/>
      <c r="AA447" s="169"/>
      <c r="AB447" s="169"/>
      <c r="AC447" s="169"/>
      <c r="AD447" s="169"/>
      <c r="AE447" s="169"/>
      <c r="AF447" s="169"/>
      <c r="AG447" s="169"/>
      <c r="AH447" s="169"/>
      <c r="AI447" s="169"/>
      <c r="AJ447" s="169"/>
      <c r="AK447" s="169"/>
      <c r="AL447" s="169"/>
      <c r="AM447" s="169"/>
      <c r="AN447" s="169"/>
      <c r="AO447" s="169"/>
    </row>
    <row r="448" spans="1:41" ht="12.75" customHeight="1" x14ac:dyDescent="0.2">
      <c r="A448" s="169"/>
      <c r="B448" s="169"/>
      <c r="C448" s="169"/>
      <c r="D448" s="186"/>
      <c r="E448" s="169"/>
      <c r="F448" s="169"/>
      <c r="G448" s="169"/>
      <c r="H448" s="169"/>
      <c r="I448" s="169"/>
      <c r="J448" s="169"/>
      <c r="K448" s="169"/>
      <c r="L448" s="169"/>
      <c r="M448" s="169"/>
      <c r="N448" s="169"/>
      <c r="O448" s="169"/>
      <c r="P448" s="169"/>
      <c r="Q448" s="169"/>
      <c r="R448" s="169"/>
      <c r="S448" s="212"/>
      <c r="T448" s="212"/>
      <c r="U448" s="169"/>
      <c r="V448" s="169"/>
      <c r="W448" s="169"/>
      <c r="X448" s="169"/>
      <c r="Y448" s="169"/>
      <c r="Z448" s="169"/>
      <c r="AA448" s="169"/>
      <c r="AB448" s="169"/>
      <c r="AC448" s="169"/>
      <c r="AD448" s="169"/>
      <c r="AE448" s="169"/>
      <c r="AF448" s="169"/>
      <c r="AG448" s="169"/>
      <c r="AH448" s="169"/>
      <c r="AI448" s="169"/>
      <c r="AJ448" s="169"/>
      <c r="AK448" s="169"/>
      <c r="AL448" s="169"/>
      <c r="AM448" s="169"/>
      <c r="AN448" s="169"/>
      <c r="AO448" s="169"/>
    </row>
    <row r="449" spans="1:41" ht="12.75" customHeight="1" x14ac:dyDescent="0.2">
      <c r="A449" s="169"/>
      <c r="B449" s="169"/>
      <c r="C449" s="169"/>
      <c r="D449" s="186"/>
      <c r="E449" s="169"/>
      <c r="F449" s="169"/>
      <c r="G449" s="169"/>
      <c r="H449" s="169"/>
      <c r="I449" s="169"/>
      <c r="J449" s="169"/>
      <c r="K449" s="169"/>
      <c r="L449" s="169"/>
      <c r="M449" s="169"/>
      <c r="N449" s="169"/>
      <c r="O449" s="169"/>
      <c r="P449" s="169"/>
      <c r="Q449" s="169"/>
      <c r="R449" s="169"/>
      <c r="S449" s="212"/>
      <c r="T449" s="212"/>
      <c r="U449" s="169"/>
      <c r="V449" s="169"/>
      <c r="W449" s="169"/>
      <c r="X449" s="169"/>
      <c r="Y449" s="169"/>
      <c r="Z449" s="169"/>
      <c r="AA449" s="169"/>
      <c r="AB449" s="169"/>
      <c r="AC449" s="169"/>
      <c r="AD449" s="169"/>
      <c r="AE449" s="169"/>
      <c r="AF449" s="169"/>
      <c r="AG449" s="169"/>
      <c r="AH449" s="169"/>
      <c r="AI449" s="169"/>
      <c r="AJ449" s="169"/>
      <c r="AK449" s="169"/>
      <c r="AL449" s="169"/>
      <c r="AM449" s="169"/>
      <c r="AN449" s="169"/>
      <c r="AO449" s="169"/>
    </row>
    <row r="450" spans="1:41" ht="12.75" customHeight="1" x14ac:dyDescent="0.2">
      <c r="A450" s="169"/>
      <c r="B450" s="169"/>
      <c r="C450" s="169"/>
      <c r="D450" s="186"/>
      <c r="E450" s="169"/>
      <c r="F450" s="169"/>
      <c r="G450" s="169"/>
      <c r="H450" s="169"/>
      <c r="I450" s="169"/>
      <c r="J450" s="169"/>
      <c r="K450" s="169"/>
      <c r="L450" s="169"/>
      <c r="M450" s="169"/>
      <c r="N450" s="169"/>
      <c r="O450" s="169"/>
      <c r="P450" s="169"/>
      <c r="Q450" s="169"/>
      <c r="R450" s="169"/>
      <c r="S450" s="212"/>
      <c r="T450" s="212"/>
      <c r="U450" s="169"/>
      <c r="V450" s="169"/>
      <c r="W450" s="169"/>
      <c r="X450" s="169"/>
      <c r="Y450" s="169"/>
      <c r="Z450" s="169"/>
      <c r="AA450" s="169"/>
      <c r="AB450" s="169"/>
      <c r="AC450" s="169"/>
      <c r="AD450" s="169"/>
      <c r="AE450" s="169"/>
      <c r="AF450" s="169"/>
      <c r="AG450" s="169"/>
      <c r="AH450" s="169"/>
      <c r="AI450" s="169"/>
      <c r="AJ450" s="169"/>
      <c r="AK450" s="169"/>
      <c r="AL450" s="169"/>
      <c r="AM450" s="169"/>
      <c r="AN450" s="169"/>
      <c r="AO450" s="169"/>
    </row>
    <row r="451" spans="1:41" ht="12.75" customHeight="1" x14ac:dyDescent="0.2">
      <c r="A451" s="169"/>
      <c r="B451" s="169"/>
      <c r="C451" s="169"/>
      <c r="D451" s="186"/>
      <c r="E451" s="169"/>
      <c r="F451" s="169"/>
      <c r="G451" s="169"/>
      <c r="H451" s="169"/>
      <c r="I451" s="169"/>
      <c r="J451" s="169"/>
      <c r="K451" s="169"/>
      <c r="L451" s="169"/>
      <c r="M451" s="169"/>
      <c r="N451" s="169"/>
      <c r="O451" s="169"/>
      <c r="P451" s="169"/>
      <c r="Q451" s="169"/>
      <c r="R451" s="169"/>
      <c r="S451" s="212"/>
      <c r="T451" s="212"/>
      <c r="U451" s="169"/>
      <c r="V451" s="169"/>
      <c r="W451" s="169"/>
      <c r="X451" s="169"/>
      <c r="Y451" s="169"/>
      <c r="Z451" s="169"/>
      <c r="AA451" s="169"/>
      <c r="AB451" s="169"/>
      <c r="AC451" s="169"/>
      <c r="AD451" s="169"/>
      <c r="AE451" s="169"/>
      <c r="AF451" s="169"/>
      <c r="AG451" s="169"/>
      <c r="AH451" s="169"/>
      <c r="AI451" s="169"/>
      <c r="AJ451" s="169"/>
      <c r="AK451" s="169"/>
      <c r="AL451" s="169"/>
      <c r="AM451" s="169"/>
      <c r="AN451" s="169"/>
      <c r="AO451" s="169"/>
    </row>
    <row r="452" spans="1:41" ht="12.75" customHeight="1" x14ac:dyDescent="0.2">
      <c r="A452" s="169"/>
      <c r="B452" s="169"/>
      <c r="C452" s="169"/>
      <c r="D452" s="186"/>
      <c r="E452" s="169"/>
      <c r="F452" s="169"/>
      <c r="G452" s="169"/>
      <c r="H452" s="169"/>
      <c r="I452" s="169"/>
      <c r="J452" s="169"/>
      <c r="K452" s="169"/>
      <c r="L452" s="169"/>
      <c r="M452" s="169"/>
      <c r="N452" s="169"/>
      <c r="O452" s="169"/>
      <c r="P452" s="169"/>
      <c r="Q452" s="169"/>
      <c r="R452" s="169"/>
      <c r="S452" s="212"/>
      <c r="T452" s="212"/>
      <c r="U452" s="169"/>
      <c r="V452" s="169"/>
      <c r="W452" s="169"/>
      <c r="X452" s="169"/>
      <c r="Y452" s="169"/>
      <c r="Z452" s="169"/>
      <c r="AA452" s="169"/>
      <c r="AB452" s="169"/>
      <c r="AC452" s="169"/>
      <c r="AD452" s="169"/>
      <c r="AE452" s="169"/>
      <c r="AF452" s="169"/>
      <c r="AG452" s="169"/>
      <c r="AH452" s="169"/>
      <c r="AI452" s="169"/>
      <c r="AJ452" s="169"/>
      <c r="AK452" s="169"/>
      <c r="AL452" s="169"/>
      <c r="AM452" s="169"/>
      <c r="AN452" s="169"/>
      <c r="AO452" s="169"/>
    </row>
    <row r="453" spans="1:41" ht="12.75" customHeight="1" x14ac:dyDescent="0.2">
      <c r="A453" s="169"/>
      <c r="B453" s="169"/>
      <c r="C453" s="169"/>
      <c r="D453" s="186"/>
      <c r="E453" s="169"/>
      <c r="F453" s="169"/>
      <c r="G453" s="169"/>
      <c r="H453" s="169"/>
      <c r="I453" s="169"/>
      <c r="J453" s="169"/>
      <c r="K453" s="169"/>
      <c r="L453" s="169"/>
      <c r="M453" s="169"/>
      <c r="N453" s="169"/>
      <c r="O453" s="169"/>
      <c r="P453" s="169"/>
      <c r="Q453" s="169"/>
      <c r="R453" s="169"/>
      <c r="S453" s="212"/>
      <c r="T453" s="212"/>
      <c r="U453" s="169"/>
      <c r="V453" s="169"/>
      <c r="W453" s="169"/>
      <c r="X453" s="169"/>
      <c r="Y453" s="169"/>
      <c r="Z453" s="169"/>
      <c r="AA453" s="169"/>
      <c r="AB453" s="169"/>
      <c r="AC453" s="169"/>
      <c r="AD453" s="169"/>
      <c r="AE453" s="169"/>
      <c r="AF453" s="169"/>
      <c r="AG453" s="169"/>
      <c r="AH453" s="169"/>
      <c r="AI453" s="169"/>
      <c r="AJ453" s="169"/>
      <c r="AK453" s="169"/>
      <c r="AL453" s="169"/>
      <c r="AM453" s="169"/>
      <c r="AN453" s="169"/>
      <c r="AO453" s="169"/>
    </row>
    <row r="454" spans="1:41" ht="12.75" customHeight="1" x14ac:dyDescent="0.2">
      <c r="A454" s="169"/>
      <c r="B454" s="169"/>
      <c r="C454" s="169"/>
      <c r="D454" s="186"/>
      <c r="E454" s="169"/>
      <c r="F454" s="169"/>
      <c r="G454" s="169"/>
      <c r="H454" s="169"/>
      <c r="I454" s="169"/>
      <c r="J454" s="169"/>
      <c r="K454" s="169"/>
      <c r="L454" s="169"/>
      <c r="M454" s="169"/>
      <c r="N454" s="169"/>
      <c r="O454" s="169"/>
      <c r="P454" s="169"/>
      <c r="Q454" s="169"/>
      <c r="R454" s="169"/>
      <c r="S454" s="212"/>
      <c r="T454" s="212"/>
      <c r="U454" s="169"/>
      <c r="V454" s="169"/>
      <c r="W454" s="169"/>
      <c r="X454" s="169"/>
      <c r="Y454" s="169"/>
      <c r="Z454" s="169"/>
      <c r="AA454" s="169"/>
      <c r="AB454" s="169"/>
      <c r="AC454" s="169"/>
      <c r="AD454" s="169"/>
      <c r="AE454" s="169"/>
      <c r="AF454" s="169"/>
      <c r="AG454" s="169"/>
      <c r="AH454" s="169"/>
      <c r="AI454" s="169"/>
      <c r="AJ454" s="169"/>
      <c r="AK454" s="169"/>
      <c r="AL454" s="169"/>
      <c r="AM454" s="169"/>
      <c r="AN454" s="169"/>
      <c r="AO454" s="169"/>
    </row>
    <row r="455" spans="1:41" ht="12.75" customHeight="1" x14ac:dyDescent="0.2">
      <c r="A455" s="169"/>
      <c r="B455" s="169"/>
      <c r="C455" s="169"/>
      <c r="D455" s="186"/>
      <c r="E455" s="169"/>
      <c r="F455" s="169"/>
      <c r="G455" s="169"/>
      <c r="H455" s="169"/>
      <c r="I455" s="169"/>
      <c r="J455" s="169"/>
      <c r="K455" s="169"/>
      <c r="L455" s="169"/>
      <c r="M455" s="169"/>
      <c r="N455" s="169"/>
      <c r="O455" s="169"/>
      <c r="P455" s="169"/>
      <c r="Q455" s="169"/>
      <c r="R455" s="169"/>
      <c r="S455" s="212"/>
      <c r="T455" s="212"/>
      <c r="U455" s="169"/>
      <c r="V455" s="169"/>
      <c r="W455" s="169"/>
      <c r="X455" s="169"/>
      <c r="Y455" s="169"/>
      <c r="Z455" s="169"/>
      <c r="AA455" s="169"/>
      <c r="AB455" s="169"/>
      <c r="AC455" s="169"/>
      <c r="AD455" s="169"/>
      <c r="AE455" s="169"/>
      <c r="AF455" s="169"/>
      <c r="AG455" s="169"/>
      <c r="AH455" s="169"/>
      <c r="AI455" s="169"/>
      <c r="AJ455" s="169"/>
      <c r="AK455" s="169"/>
      <c r="AL455" s="169"/>
      <c r="AM455" s="169"/>
      <c r="AN455" s="169"/>
      <c r="AO455" s="169"/>
    </row>
    <row r="456" spans="1:41" ht="12.75" customHeight="1" x14ac:dyDescent="0.2">
      <c r="A456" s="169"/>
      <c r="B456" s="169"/>
      <c r="C456" s="169"/>
      <c r="D456" s="186"/>
      <c r="E456" s="169"/>
      <c r="F456" s="169"/>
      <c r="G456" s="169"/>
      <c r="H456" s="169"/>
      <c r="I456" s="169"/>
      <c r="J456" s="169"/>
      <c r="K456" s="169"/>
      <c r="L456" s="169"/>
      <c r="M456" s="169"/>
      <c r="N456" s="169"/>
      <c r="O456" s="169"/>
      <c r="P456" s="169"/>
      <c r="Q456" s="169"/>
      <c r="R456" s="169"/>
      <c r="S456" s="212"/>
      <c r="T456" s="212"/>
      <c r="U456" s="169"/>
      <c r="V456" s="169"/>
      <c r="W456" s="169"/>
      <c r="X456" s="169"/>
      <c r="Y456" s="169"/>
      <c r="Z456" s="169"/>
      <c r="AA456" s="169"/>
      <c r="AB456" s="169"/>
      <c r="AC456" s="169"/>
      <c r="AD456" s="169"/>
      <c r="AE456" s="169"/>
      <c r="AF456" s="169"/>
      <c r="AG456" s="169"/>
      <c r="AH456" s="169"/>
      <c r="AI456" s="169"/>
      <c r="AJ456" s="169"/>
      <c r="AK456" s="169"/>
      <c r="AL456" s="169"/>
      <c r="AM456" s="169"/>
      <c r="AN456" s="169"/>
      <c r="AO456" s="169"/>
    </row>
    <row r="457" spans="1:41" ht="12.75" customHeight="1" x14ac:dyDescent="0.2">
      <c r="A457" s="169"/>
      <c r="B457" s="169"/>
      <c r="C457" s="169"/>
      <c r="D457" s="186"/>
      <c r="E457" s="169"/>
      <c r="F457" s="169"/>
      <c r="G457" s="169"/>
      <c r="H457" s="169"/>
      <c r="I457" s="169"/>
      <c r="J457" s="169"/>
      <c r="K457" s="169"/>
      <c r="L457" s="169"/>
      <c r="M457" s="169"/>
      <c r="N457" s="169"/>
      <c r="O457" s="169"/>
      <c r="P457" s="169"/>
      <c r="Q457" s="169"/>
      <c r="R457" s="169"/>
      <c r="S457" s="212"/>
      <c r="T457" s="212"/>
      <c r="U457" s="169"/>
      <c r="V457" s="169"/>
      <c r="W457" s="169"/>
      <c r="X457" s="169"/>
      <c r="Y457" s="169"/>
      <c r="Z457" s="169"/>
      <c r="AA457" s="169"/>
      <c r="AB457" s="169"/>
      <c r="AC457" s="169"/>
      <c r="AD457" s="169"/>
      <c r="AE457" s="169"/>
      <c r="AF457" s="169"/>
      <c r="AG457" s="169"/>
      <c r="AH457" s="169"/>
      <c r="AI457" s="169"/>
      <c r="AJ457" s="169"/>
      <c r="AK457" s="169"/>
      <c r="AL457" s="169"/>
      <c r="AM457" s="169"/>
      <c r="AN457" s="169"/>
      <c r="AO457" s="169"/>
    </row>
    <row r="458" spans="1:41" ht="12.75" customHeight="1" x14ac:dyDescent="0.2">
      <c r="A458" s="169"/>
      <c r="B458" s="169"/>
      <c r="C458" s="169"/>
      <c r="D458" s="186"/>
      <c r="E458" s="169"/>
      <c r="F458" s="169"/>
      <c r="G458" s="169"/>
      <c r="H458" s="169"/>
      <c r="I458" s="169"/>
      <c r="J458" s="169"/>
      <c r="K458" s="169"/>
      <c r="L458" s="169"/>
      <c r="M458" s="169"/>
      <c r="N458" s="169"/>
      <c r="O458" s="169"/>
      <c r="P458" s="169"/>
      <c r="Q458" s="169"/>
      <c r="R458" s="169"/>
      <c r="S458" s="212"/>
      <c r="T458" s="212"/>
      <c r="U458" s="169"/>
      <c r="V458" s="169"/>
      <c r="W458" s="169"/>
      <c r="X458" s="169"/>
      <c r="Y458" s="169"/>
      <c r="Z458" s="169"/>
      <c r="AA458" s="169"/>
      <c r="AB458" s="169"/>
      <c r="AC458" s="169"/>
      <c r="AD458" s="169"/>
      <c r="AE458" s="169"/>
      <c r="AF458" s="169"/>
      <c r="AG458" s="169"/>
      <c r="AH458" s="169"/>
      <c r="AI458" s="169"/>
      <c r="AJ458" s="169"/>
      <c r="AK458" s="169"/>
      <c r="AL458" s="169"/>
      <c r="AM458" s="169"/>
      <c r="AN458" s="169"/>
      <c r="AO458" s="169"/>
    </row>
    <row r="459" spans="1:41" ht="12.75" customHeight="1" x14ac:dyDescent="0.2">
      <c r="A459" s="169"/>
      <c r="B459" s="169"/>
      <c r="C459" s="169"/>
      <c r="D459" s="186"/>
      <c r="E459" s="169"/>
      <c r="F459" s="169"/>
      <c r="G459" s="169"/>
      <c r="H459" s="169"/>
      <c r="I459" s="169"/>
      <c r="J459" s="169"/>
      <c r="K459" s="169"/>
      <c r="L459" s="169"/>
      <c r="M459" s="169"/>
      <c r="N459" s="169"/>
      <c r="O459" s="169"/>
      <c r="P459" s="169"/>
      <c r="Q459" s="169"/>
      <c r="R459" s="169"/>
      <c r="S459" s="212"/>
      <c r="T459" s="212"/>
      <c r="U459" s="169"/>
      <c r="V459" s="169"/>
      <c r="W459" s="169"/>
      <c r="X459" s="169"/>
      <c r="Y459" s="169"/>
      <c r="Z459" s="169"/>
      <c r="AA459" s="169"/>
      <c r="AB459" s="169"/>
      <c r="AC459" s="169"/>
      <c r="AD459" s="169"/>
      <c r="AE459" s="169"/>
      <c r="AF459" s="169"/>
      <c r="AG459" s="169"/>
      <c r="AH459" s="169"/>
      <c r="AI459" s="169"/>
      <c r="AJ459" s="169"/>
      <c r="AK459" s="169"/>
      <c r="AL459" s="169"/>
      <c r="AM459" s="169"/>
      <c r="AN459" s="169"/>
      <c r="AO459" s="169"/>
    </row>
    <row r="460" spans="1:41" ht="12.75" customHeight="1" x14ac:dyDescent="0.2">
      <c r="A460" s="169"/>
      <c r="B460" s="169"/>
      <c r="C460" s="169"/>
      <c r="D460" s="186"/>
      <c r="E460" s="169"/>
      <c r="F460" s="169"/>
      <c r="G460" s="169"/>
      <c r="H460" s="169"/>
      <c r="I460" s="169"/>
      <c r="J460" s="169"/>
      <c r="K460" s="169"/>
      <c r="L460" s="169"/>
      <c r="M460" s="169"/>
      <c r="N460" s="169"/>
      <c r="O460" s="169"/>
      <c r="P460" s="169"/>
      <c r="Q460" s="169"/>
      <c r="R460" s="169"/>
      <c r="S460" s="212"/>
      <c r="T460" s="212"/>
      <c r="U460" s="169"/>
      <c r="V460" s="169"/>
      <c r="W460" s="169"/>
      <c r="X460" s="169"/>
      <c r="Y460" s="169"/>
      <c r="Z460" s="169"/>
      <c r="AA460" s="169"/>
      <c r="AB460" s="169"/>
      <c r="AC460" s="169"/>
      <c r="AD460" s="169"/>
      <c r="AE460" s="169"/>
      <c r="AF460" s="169"/>
      <c r="AG460" s="169"/>
      <c r="AH460" s="169"/>
      <c r="AI460" s="169"/>
      <c r="AJ460" s="169"/>
      <c r="AK460" s="169"/>
      <c r="AL460" s="169"/>
      <c r="AM460" s="169"/>
      <c r="AN460" s="169"/>
      <c r="AO460" s="169"/>
    </row>
    <row r="461" spans="1:41" ht="12.75" customHeight="1" x14ac:dyDescent="0.2">
      <c r="A461" s="169"/>
      <c r="B461" s="169"/>
      <c r="C461" s="169"/>
      <c r="D461" s="186"/>
      <c r="E461" s="169"/>
      <c r="F461" s="169"/>
      <c r="G461" s="169"/>
      <c r="H461" s="169"/>
      <c r="I461" s="169"/>
      <c r="J461" s="169"/>
      <c r="K461" s="169"/>
      <c r="L461" s="169"/>
      <c r="M461" s="169"/>
      <c r="N461" s="169"/>
      <c r="O461" s="169"/>
      <c r="P461" s="169"/>
      <c r="Q461" s="169"/>
      <c r="R461" s="169"/>
      <c r="S461" s="212"/>
      <c r="T461" s="212"/>
      <c r="U461" s="169"/>
      <c r="V461" s="169"/>
      <c r="W461" s="169"/>
      <c r="X461" s="169"/>
      <c r="Y461" s="169"/>
      <c r="Z461" s="169"/>
      <c r="AA461" s="169"/>
      <c r="AB461" s="169"/>
      <c r="AC461" s="169"/>
      <c r="AD461" s="169"/>
      <c r="AE461" s="169"/>
      <c r="AF461" s="169"/>
      <c r="AG461" s="169"/>
      <c r="AH461" s="169"/>
      <c r="AI461" s="169"/>
      <c r="AJ461" s="169"/>
      <c r="AK461" s="169"/>
      <c r="AL461" s="169"/>
      <c r="AM461" s="169"/>
      <c r="AN461" s="169"/>
      <c r="AO461" s="169"/>
    </row>
    <row r="462" spans="1:41" ht="12.75" customHeight="1" x14ac:dyDescent="0.2">
      <c r="A462" s="169"/>
      <c r="B462" s="169"/>
      <c r="C462" s="169"/>
      <c r="D462" s="186"/>
      <c r="E462" s="169"/>
      <c r="F462" s="169"/>
      <c r="G462" s="169"/>
      <c r="H462" s="169"/>
      <c r="I462" s="169"/>
      <c r="J462" s="169"/>
      <c r="K462" s="169"/>
      <c r="L462" s="169"/>
      <c r="M462" s="169"/>
      <c r="N462" s="169"/>
      <c r="O462" s="169"/>
      <c r="P462" s="169"/>
      <c r="Q462" s="169"/>
      <c r="R462" s="169"/>
      <c r="S462" s="212"/>
      <c r="T462" s="212"/>
      <c r="U462" s="169"/>
      <c r="V462" s="169"/>
      <c r="W462" s="169"/>
      <c r="X462" s="169"/>
      <c r="Y462" s="169"/>
      <c r="Z462" s="169"/>
      <c r="AA462" s="169"/>
      <c r="AB462" s="169"/>
      <c r="AC462" s="169"/>
      <c r="AD462" s="169"/>
      <c r="AE462" s="169"/>
      <c r="AF462" s="169"/>
      <c r="AG462" s="169"/>
      <c r="AH462" s="169"/>
      <c r="AI462" s="169"/>
      <c r="AJ462" s="169"/>
      <c r="AK462" s="169"/>
      <c r="AL462" s="169"/>
      <c r="AM462" s="169"/>
      <c r="AN462" s="169"/>
      <c r="AO462" s="169"/>
    </row>
    <row r="463" spans="1:41" ht="12.75" customHeight="1" x14ac:dyDescent="0.2">
      <c r="A463" s="169"/>
      <c r="B463" s="169"/>
      <c r="C463" s="169"/>
      <c r="D463" s="186"/>
      <c r="E463" s="169"/>
      <c r="F463" s="169"/>
      <c r="G463" s="169"/>
      <c r="H463" s="169"/>
      <c r="I463" s="169"/>
      <c r="J463" s="169"/>
      <c r="K463" s="169"/>
      <c r="L463" s="169"/>
      <c r="M463" s="169"/>
      <c r="N463" s="169"/>
      <c r="O463" s="169"/>
      <c r="P463" s="169"/>
      <c r="Q463" s="169"/>
      <c r="R463" s="169"/>
      <c r="S463" s="212"/>
      <c r="T463" s="212"/>
      <c r="U463" s="169"/>
      <c r="V463" s="169"/>
      <c r="W463" s="169"/>
      <c r="X463" s="169"/>
      <c r="Y463" s="169"/>
      <c r="Z463" s="169"/>
      <c r="AA463" s="169"/>
      <c r="AB463" s="169"/>
      <c r="AC463" s="169"/>
      <c r="AD463" s="169"/>
      <c r="AE463" s="169"/>
      <c r="AF463" s="169"/>
      <c r="AG463" s="169"/>
      <c r="AH463" s="169"/>
      <c r="AI463" s="169"/>
      <c r="AJ463" s="169"/>
      <c r="AK463" s="169"/>
      <c r="AL463" s="169"/>
      <c r="AM463" s="169"/>
      <c r="AN463" s="169"/>
      <c r="AO463" s="169"/>
    </row>
    <row r="464" spans="1:41" ht="12.75" customHeight="1" x14ac:dyDescent="0.2">
      <c r="A464" s="169"/>
      <c r="B464" s="169"/>
      <c r="C464" s="169"/>
      <c r="D464" s="186"/>
      <c r="E464" s="169"/>
      <c r="F464" s="169"/>
      <c r="G464" s="169"/>
      <c r="H464" s="169"/>
      <c r="I464" s="169"/>
      <c r="J464" s="169"/>
      <c r="K464" s="169"/>
      <c r="L464" s="169"/>
      <c r="M464" s="169"/>
      <c r="N464" s="169"/>
      <c r="O464" s="169"/>
      <c r="P464" s="169"/>
      <c r="Q464" s="169"/>
      <c r="R464" s="169"/>
      <c r="S464" s="212"/>
      <c r="T464" s="212"/>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row>
    <row r="465" spans="1:41" ht="12.75" customHeight="1" x14ac:dyDescent="0.2">
      <c r="A465" s="169"/>
      <c r="B465" s="169"/>
      <c r="C465" s="169"/>
      <c r="D465" s="186"/>
      <c r="E465" s="169"/>
      <c r="F465" s="169"/>
      <c r="G465" s="169"/>
      <c r="H465" s="169"/>
      <c r="I465" s="169"/>
      <c r="J465" s="169"/>
      <c r="K465" s="169"/>
      <c r="L465" s="169"/>
      <c r="M465" s="169"/>
      <c r="N465" s="169"/>
      <c r="O465" s="169"/>
      <c r="P465" s="169"/>
      <c r="Q465" s="169"/>
      <c r="R465" s="169"/>
      <c r="S465" s="212"/>
      <c r="T465" s="212"/>
      <c r="U465" s="169"/>
      <c r="V465" s="169"/>
      <c r="W465" s="169"/>
      <c r="X465" s="169"/>
      <c r="Y465" s="169"/>
      <c r="Z465" s="169"/>
      <c r="AA465" s="169"/>
      <c r="AB465" s="169"/>
      <c r="AC465" s="169"/>
      <c r="AD465" s="169"/>
      <c r="AE465" s="169"/>
      <c r="AF465" s="169"/>
      <c r="AG465" s="169"/>
      <c r="AH465" s="169"/>
      <c r="AI465" s="169"/>
      <c r="AJ465" s="169"/>
      <c r="AK465" s="169"/>
      <c r="AL465" s="169"/>
      <c r="AM465" s="169"/>
      <c r="AN465" s="169"/>
      <c r="AO465" s="169"/>
    </row>
    <row r="466" spans="1:41" ht="12.75" customHeight="1" x14ac:dyDescent="0.2">
      <c r="A466" s="169"/>
      <c r="B466" s="169"/>
      <c r="C466" s="169"/>
      <c r="D466" s="186"/>
      <c r="E466" s="169"/>
      <c r="F466" s="169"/>
      <c r="G466" s="169"/>
      <c r="H466" s="169"/>
      <c r="I466" s="169"/>
      <c r="J466" s="169"/>
      <c r="K466" s="169"/>
      <c r="L466" s="169"/>
      <c r="M466" s="169"/>
      <c r="N466" s="169"/>
      <c r="O466" s="169"/>
      <c r="P466" s="169"/>
      <c r="Q466" s="169"/>
      <c r="R466" s="169"/>
      <c r="S466" s="212"/>
      <c r="T466" s="212"/>
      <c r="U466" s="169"/>
      <c r="V466" s="169"/>
      <c r="W466" s="169"/>
      <c r="X466" s="169"/>
      <c r="Y466" s="169"/>
      <c r="Z466" s="169"/>
      <c r="AA466" s="169"/>
      <c r="AB466" s="169"/>
      <c r="AC466" s="169"/>
      <c r="AD466" s="169"/>
      <c r="AE466" s="169"/>
      <c r="AF466" s="169"/>
      <c r="AG466" s="169"/>
      <c r="AH466" s="169"/>
      <c r="AI466" s="169"/>
      <c r="AJ466" s="169"/>
      <c r="AK466" s="169"/>
      <c r="AL466" s="169"/>
      <c r="AM466" s="169"/>
      <c r="AN466" s="169"/>
      <c r="AO466" s="169"/>
    </row>
    <row r="467" spans="1:41" ht="12.75" customHeight="1" x14ac:dyDescent="0.2">
      <c r="A467" s="169"/>
      <c r="B467" s="169"/>
      <c r="C467" s="169"/>
      <c r="D467" s="186"/>
      <c r="E467" s="169"/>
      <c r="F467" s="169"/>
      <c r="G467" s="169"/>
      <c r="H467" s="169"/>
      <c r="I467" s="169"/>
      <c r="J467" s="169"/>
      <c r="K467" s="169"/>
      <c r="L467" s="169"/>
      <c r="M467" s="169"/>
      <c r="N467" s="169"/>
      <c r="O467" s="169"/>
      <c r="P467" s="169"/>
      <c r="Q467" s="169"/>
      <c r="R467" s="169"/>
      <c r="S467" s="212"/>
      <c r="T467" s="212"/>
      <c r="U467" s="169"/>
      <c r="V467" s="169"/>
      <c r="W467" s="169"/>
      <c r="X467" s="169"/>
      <c r="Y467" s="169"/>
      <c r="Z467" s="169"/>
      <c r="AA467" s="169"/>
      <c r="AB467" s="169"/>
      <c r="AC467" s="169"/>
      <c r="AD467" s="169"/>
      <c r="AE467" s="169"/>
      <c r="AF467" s="169"/>
      <c r="AG467" s="169"/>
      <c r="AH467" s="169"/>
      <c r="AI467" s="169"/>
      <c r="AJ467" s="169"/>
      <c r="AK467" s="169"/>
      <c r="AL467" s="169"/>
      <c r="AM467" s="169"/>
      <c r="AN467" s="169"/>
      <c r="AO467" s="169"/>
    </row>
    <row r="468" spans="1:41" ht="12.75" customHeight="1" x14ac:dyDescent="0.2">
      <c r="A468" s="169"/>
      <c r="B468" s="169"/>
      <c r="C468" s="169"/>
      <c r="D468" s="186"/>
      <c r="E468" s="169"/>
      <c r="F468" s="169"/>
      <c r="G468" s="169"/>
      <c r="H468" s="169"/>
      <c r="I468" s="169"/>
      <c r="J468" s="169"/>
      <c r="K468" s="169"/>
      <c r="L468" s="169"/>
      <c r="M468" s="169"/>
      <c r="N468" s="169"/>
      <c r="O468" s="169"/>
      <c r="P468" s="169"/>
      <c r="Q468" s="169"/>
      <c r="R468" s="169"/>
      <c r="S468" s="212"/>
      <c r="T468" s="212"/>
      <c r="U468" s="169"/>
      <c r="V468" s="169"/>
      <c r="W468" s="169"/>
      <c r="X468" s="169"/>
      <c r="Y468" s="169"/>
      <c r="Z468" s="169"/>
      <c r="AA468" s="169"/>
      <c r="AB468" s="169"/>
      <c r="AC468" s="169"/>
      <c r="AD468" s="169"/>
      <c r="AE468" s="169"/>
      <c r="AF468" s="169"/>
      <c r="AG468" s="169"/>
      <c r="AH468" s="169"/>
      <c r="AI468" s="169"/>
      <c r="AJ468" s="169"/>
      <c r="AK468" s="169"/>
      <c r="AL468" s="169"/>
      <c r="AM468" s="169"/>
      <c r="AN468" s="169"/>
      <c r="AO468" s="169"/>
    </row>
    <row r="469" spans="1:41" ht="12.75" customHeight="1" x14ac:dyDescent="0.2">
      <c r="A469" s="169"/>
      <c r="B469" s="169"/>
      <c r="C469" s="169"/>
      <c r="D469" s="186"/>
      <c r="E469" s="169"/>
      <c r="F469" s="169"/>
      <c r="G469" s="169"/>
      <c r="H469" s="169"/>
      <c r="I469" s="169"/>
      <c r="J469" s="169"/>
      <c r="K469" s="169"/>
      <c r="L469" s="169"/>
      <c r="M469" s="169"/>
      <c r="N469" s="169"/>
      <c r="O469" s="169"/>
      <c r="P469" s="169"/>
      <c r="Q469" s="169"/>
      <c r="R469" s="169"/>
      <c r="S469" s="212"/>
      <c r="T469" s="212"/>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row>
    <row r="470" spans="1:41" ht="12.75" customHeight="1" x14ac:dyDescent="0.2">
      <c r="A470" s="169"/>
      <c r="B470" s="169"/>
      <c r="C470" s="169"/>
      <c r="D470" s="186"/>
      <c r="E470" s="169"/>
      <c r="F470" s="169"/>
      <c r="G470" s="169"/>
      <c r="H470" s="169"/>
      <c r="I470" s="169"/>
      <c r="J470" s="169"/>
      <c r="K470" s="169"/>
      <c r="L470" s="169"/>
      <c r="M470" s="169"/>
      <c r="N470" s="169"/>
      <c r="O470" s="169"/>
      <c r="P470" s="169"/>
      <c r="Q470" s="169"/>
      <c r="R470" s="169"/>
      <c r="S470" s="212"/>
      <c r="T470" s="212"/>
      <c r="U470" s="169"/>
      <c r="V470" s="169"/>
      <c r="W470" s="169"/>
      <c r="X470" s="169"/>
      <c r="Y470" s="169"/>
      <c r="Z470" s="169"/>
      <c r="AA470" s="169"/>
      <c r="AB470" s="169"/>
      <c r="AC470" s="169"/>
      <c r="AD470" s="169"/>
      <c r="AE470" s="169"/>
      <c r="AF470" s="169"/>
      <c r="AG470" s="169"/>
      <c r="AH470" s="169"/>
      <c r="AI470" s="169"/>
      <c r="AJ470" s="169"/>
      <c r="AK470" s="169"/>
      <c r="AL470" s="169"/>
      <c r="AM470" s="169"/>
      <c r="AN470" s="169"/>
      <c r="AO470" s="169"/>
    </row>
    <row r="471" spans="1:41" ht="12.75" customHeight="1" x14ac:dyDescent="0.2">
      <c r="A471" s="169"/>
      <c r="B471" s="169"/>
      <c r="C471" s="169"/>
      <c r="D471" s="186"/>
      <c r="E471" s="169"/>
      <c r="F471" s="169"/>
      <c r="G471" s="169"/>
      <c r="H471" s="169"/>
      <c r="I471" s="169"/>
      <c r="J471" s="169"/>
      <c r="K471" s="169"/>
      <c r="L471" s="169"/>
      <c r="M471" s="169"/>
      <c r="N471" s="169"/>
      <c r="O471" s="169"/>
      <c r="P471" s="169"/>
      <c r="Q471" s="169"/>
      <c r="R471" s="169"/>
      <c r="S471" s="212"/>
      <c r="T471" s="212"/>
      <c r="U471" s="169"/>
      <c r="V471" s="169"/>
      <c r="W471" s="169"/>
      <c r="X471" s="169"/>
      <c r="Y471" s="169"/>
      <c r="Z471" s="169"/>
      <c r="AA471" s="169"/>
      <c r="AB471" s="169"/>
      <c r="AC471" s="169"/>
      <c r="AD471" s="169"/>
      <c r="AE471" s="169"/>
      <c r="AF471" s="169"/>
      <c r="AG471" s="169"/>
      <c r="AH471" s="169"/>
      <c r="AI471" s="169"/>
      <c r="AJ471" s="169"/>
      <c r="AK471" s="169"/>
      <c r="AL471" s="169"/>
      <c r="AM471" s="169"/>
      <c r="AN471" s="169"/>
      <c r="AO471" s="169"/>
    </row>
    <row r="472" spans="1:41" ht="12.75" customHeight="1" x14ac:dyDescent="0.2">
      <c r="A472" s="169"/>
      <c r="B472" s="169"/>
      <c r="C472" s="169"/>
      <c r="D472" s="186"/>
      <c r="E472" s="169"/>
      <c r="F472" s="169"/>
      <c r="G472" s="169"/>
      <c r="H472" s="169"/>
      <c r="I472" s="169"/>
      <c r="J472" s="169"/>
      <c r="K472" s="169"/>
      <c r="L472" s="169"/>
      <c r="M472" s="169"/>
      <c r="N472" s="169"/>
      <c r="O472" s="169"/>
      <c r="P472" s="169"/>
      <c r="Q472" s="169"/>
      <c r="R472" s="169"/>
      <c r="S472" s="212"/>
      <c r="T472" s="212"/>
      <c r="U472" s="169"/>
      <c r="V472" s="169"/>
      <c r="W472" s="169"/>
      <c r="X472" s="169"/>
      <c r="Y472" s="169"/>
      <c r="Z472" s="169"/>
      <c r="AA472" s="169"/>
      <c r="AB472" s="169"/>
      <c r="AC472" s="169"/>
      <c r="AD472" s="169"/>
      <c r="AE472" s="169"/>
      <c r="AF472" s="169"/>
      <c r="AG472" s="169"/>
      <c r="AH472" s="169"/>
      <c r="AI472" s="169"/>
      <c r="AJ472" s="169"/>
      <c r="AK472" s="169"/>
      <c r="AL472" s="169"/>
      <c r="AM472" s="169"/>
      <c r="AN472" s="169"/>
      <c r="AO472" s="169"/>
    </row>
    <row r="473" spans="1:41" ht="12.75" customHeight="1" x14ac:dyDescent="0.2">
      <c r="A473" s="169"/>
      <c r="B473" s="169"/>
      <c r="C473" s="169"/>
      <c r="D473" s="186"/>
      <c r="E473" s="169"/>
      <c r="F473" s="169"/>
      <c r="G473" s="169"/>
      <c r="H473" s="169"/>
      <c r="I473" s="169"/>
      <c r="J473" s="169"/>
      <c r="K473" s="169"/>
      <c r="L473" s="169"/>
      <c r="M473" s="169"/>
      <c r="N473" s="169"/>
      <c r="O473" s="169"/>
      <c r="P473" s="169"/>
      <c r="Q473" s="169"/>
      <c r="R473" s="169"/>
      <c r="S473" s="212"/>
      <c r="T473" s="212"/>
      <c r="U473" s="169"/>
      <c r="V473" s="169"/>
      <c r="W473" s="169"/>
      <c r="X473" s="169"/>
      <c r="Y473" s="169"/>
      <c r="Z473" s="169"/>
      <c r="AA473" s="169"/>
      <c r="AB473" s="169"/>
      <c r="AC473" s="169"/>
      <c r="AD473" s="169"/>
      <c r="AE473" s="169"/>
      <c r="AF473" s="169"/>
      <c r="AG473" s="169"/>
      <c r="AH473" s="169"/>
      <c r="AI473" s="169"/>
      <c r="AJ473" s="169"/>
      <c r="AK473" s="169"/>
      <c r="AL473" s="169"/>
      <c r="AM473" s="169"/>
      <c r="AN473" s="169"/>
      <c r="AO473" s="169"/>
    </row>
    <row r="474" spans="1:41" ht="12.75" customHeight="1" x14ac:dyDescent="0.2">
      <c r="A474" s="169"/>
      <c r="B474" s="169"/>
      <c r="C474" s="169"/>
      <c r="D474" s="186"/>
      <c r="E474" s="169"/>
      <c r="F474" s="169"/>
      <c r="G474" s="169"/>
      <c r="H474" s="169"/>
      <c r="I474" s="169"/>
      <c r="J474" s="169"/>
      <c r="K474" s="169"/>
      <c r="L474" s="169"/>
      <c r="M474" s="169"/>
      <c r="N474" s="169"/>
      <c r="O474" s="169"/>
      <c r="P474" s="169"/>
      <c r="Q474" s="169"/>
      <c r="R474" s="169"/>
      <c r="S474" s="212"/>
      <c r="T474" s="212"/>
      <c r="U474" s="169"/>
      <c r="V474" s="169"/>
      <c r="W474" s="169"/>
      <c r="X474" s="169"/>
      <c r="Y474" s="169"/>
      <c r="Z474" s="169"/>
      <c r="AA474" s="169"/>
      <c r="AB474" s="169"/>
      <c r="AC474" s="169"/>
      <c r="AD474" s="169"/>
      <c r="AE474" s="169"/>
      <c r="AF474" s="169"/>
      <c r="AG474" s="169"/>
      <c r="AH474" s="169"/>
      <c r="AI474" s="169"/>
      <c r="AJ474" s="169"/>
      <c r="AK474" s="169"/>
      <c r="AL474" s="169"/>
      <c r="AM474" s="169"/>
      <c r="AN474" s="169"/>
      <c r="AO474" s="169"/>
    </row>
    <row r="475" spans="1:41" ht="12.75" customHeight="1" x14ac:dyDescent="0.2">
      <c r="A475" s="169"/>
      <c r="B475" s="169"/>
      <c r="C475" s="169"/>
      <c r="D475" s="186"/>
      <c r="E475" s="169"/>
      <c r="F475" s="169"/>
      <c r="G475" s="169"/>
      <c r="H475" s="169"/>
      <c r="I475" s="169"/>
      <c r="J475" s="169"/>
      <c r="K475" s="169"/>
      <c r="L475" s="169"/>
      <c r="M475" s="169"/>
      <c r="N475" s="169"/>
      <c r="O475" s="169"/>
      <c r="P475" s="169"/>
      <c r="Q475" s="169"/>
      <c r="R475" s="169"/>
      <c r="S475" s="212"/>
      <c r="T475" s="212"/>
      <c r="U475" s="169"/>
      <c r="V475" s="169"/>
      <c r="W475" s="169"/>
      <c r="X475" s="169"/>
      <c r="Y475" s="169"/>
      <c r="Z475" s="169"/>
      <c r="AA475" s="169"/>
      <c r="AB475" s="169"/>
      <c r="AC475" s="169"/>
      <c r="AD475" s="169"/>
      <c r="AE475" s="169"/>
      <c r="AF475" s="169"/>
      <c r="AG475" s="169"/>
      <c r="AH475" s="169"/>
      <c r="AI475" s="169"/>
      <c r="AJ475" s="169"/>
      <c r="AK475" s="169"/>
      <c r="AL475" s="169"/>
      <c r="AM475" s="169"/>
      <c r="AN475" s="169"/>
      <c r="AO475" s="169"/>
    </row>
    <row r="476" spans="1:41" ht="12.75" customHeight="1" x14ac:dyDescent="0.2">
      <c r="A476" s="169"/>
      <c r="B476" s="169"/>
      <c r="C476" s="169"/>
      <c r="D476" s="186"/>
      <c r="E476" s="169"/>
      <c r="F476" s="169"/>
      <c r="G476" s="169"/>
      <c r="H476" s="169"/>
      <c r="I476" s="169"/>
      <c r="J476" s="169"/>
      <c r="K476" s="169"/>
      <c r="L476" s="169"/>
      <c r="M476" s="169"/>
      <c r="N476" s="169"/>
      <c r="O476" s="169"/>
      <c r="P476" s="169"/>
      <c r="Q476" s="169"/>
      <c r="R476" s="169"/>
      <c r="S476" s="212"/>
      <c r="T476" s="212"/>
      <c r="U476" s="169"/>
      <c r="V476" s="169"/>
      <c r="W476" s="169"/>
      <c r="X476" s="169"/>
      <c r="Y476" s="169"/>
      <c r="Z476" s="169"/>
      <c r="AA476" s="169"/>
      <c r="AB476" s="169"/>
      <c r="AC476" s="169"/>
      <c r="AD476" s="169"/>
      <c r="AE476" s="169"/>
      <c r="AF476" s="169"/>
      <c r="AG476" s="169"/>
      <c r="AH476" s="169"/>
      <c r="AI476" s="169"/>
      <c r="AJ476" s="169"/>
      <c r="AK476" s="169"/>
      <c r="AL476" s="169"/>
      <c r="AM476" s="169"/>
      <c r="AN476" s="169"/>
      <c r="AO476" s="169"/>
    </row>
    <row r="477" spans="1:41" ht="12.75" customHeight="1" x14ac:dyDescent="0.2">
      <c r="A477" s="169"/>
      <c r="B477" s="169"/>
      <c r="C477" s="169"/>
      <c r="D477" s="186"/>
      <c r="E477" s="169"/>
      <c r="F477" s="169"/>
      <c r="G477" s="169"/>
      <c r="H477" s="169"/>
      <c r="I477" s="169"/>
      <c r="J477" s="169"/>
      <c r="K477" s="169"/>
      <c r="L477" s="169"/>
      <c r="M477" s="169"/>
      <c r="N477" s="169"/>
      <c r="O477" s="169"/>
      <c r="P477" s="169"/>
      <c r="Q477" s="169"/>
      <c r="R477" s="169"/>
      <c r="S477" s="212"/>
      <c r="T477" s="212"/>
      <c r="U477" s="169"/>
      <c r="V477" s="169"/>
      <c r="W477" s="169"/>
      <c r="X477" s="169"/>
      <c r="Y477" s="169"/>
      <c r="Z477" s="169"/>
      <c r="AA477" s="169"/>
      <c r="AB477" s="169"/>
      <c r="AC477" s="169"/>
      <c r="AD477" s="169"/>
      <c r="AE477" s="169"/>
      <c r="AF477" s="169"/>
      <c r="AG477" s="169"/>
      <c r="AH477" s="169"/>
      <c r="AI477" s="169"/>
      <c r="AJ477" s="169"/>
      <c r="AK477" s="169"/>
      <c r="AL477" s="169"/>
      <c r="AM477" s="169"/>
      <c r="AN477" s="169"/>
      <c r="AO477" s="169"/>
    </row>
    <row r="478" spans="1:41" ht="12.75" customHeight="1" x14ac:dyDescent="0.2">
      <c r="A478" s="169"/>
      <c r="B478" s="169"/>
      <c r="C478" s="169"/>
      <c r="D478" s="186"/>
      <c r="E478" s="169"/>
      <c r="F478" s="169"/>
      <c r="G478" s="169"/>
      <c r="H478" s="169"/>
      <c r="I478" s="169"/>
      <c r="J478" s="169"/>
      <c r="K478" s="169"/>
      <c r="L478" s="169"/>
      <c r="M478" s="169"/>
      <c r="N478" s="169"/>
      <c r="O478" s="169"/>
      <c r="P478" s="169"/>
      <c r="Q478" s="169"/>
      <c r="R478" s="169"/>
      <c r="S478" s="212"/>
      <c r="T478" s="212"/>
      <c r="U478" s="169"/>
      <c r="V478" s="169"/>
      <c r="W478" s="169"/>
      <c r="X478" s="169"/>
      <c r="Y478" s="169"/>
      <c r="Z478" s="169"/>
      <c r="AA478" s="169"/>
      <c r="AB478" s="169"/>
      <c r="AC478" s="169"/>
      <c r="AD478" s="169"/>
      <c r="AE478" s="169"/>
      <c r="AF478" s="169"/>
      <c r="AG478" s="169"/>
      <c r="AH478" s="169"/>
      <c r="AI478" s="169"/>
      <c r="AJ478" s="169"/>
      <c r="AK478" s="169"/>
      <c r="AL478" s="169"/>
      <c r="AM478" s="169"/>
      <c r="AN478" s="169"/>
      <c r="AO478" s="169"/>
    </row>
    <row r="479" spans="1:41" ht="12.75" customHeight="1" x14ac:dyDescent="0.2">
      <c r="A479" s="169"/>
      <c r="B479" s="169"/>
      <c r="C479" s="169"/>
      <c r="D479" s="186"/>
      <c r="E479" s="169"/>
      <c r="F479" s="169"/>
      <c r="G479" s="169"/>
      <c r="H479" s="169"/>
      <c r="I479" s="169"/>
      <c r="J479" s="169"/>
      <c r="K479" s="169"/>
      <c r="L479" s="169"/>
      <c r="M479" s="169"/>
      <c r="N479" s="169"/>
      <c r="O479" s="169"/>
      <c r="P479" s="169"/>
      <c r="Q479" s="169"/>
      <c r="R479" s="169"/>
      <c r="S479" s="212"/>
      <c r="T479" s="212"/>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row>
    <row r="480" spans="1:41" ht="12.75" customHeight="1" x14ac:dyDescent="0.2">
      <c r="A480" s="169"/>
      <c r="B480" s="169"/>
      <c r="C480" s="169"/>
      <c r="D480" s="186"/>
      <c r="E480" s="169"/>
      <c r="F480" s="169"/>
      <c r="G480" s="169"/>
      <c r="H480" s="169"/>
      <c r="I480" s="169"/>
      <c r="J480" s="169"/>
      <c r="K480" s="169"/>
      <c r="L480" s="169"/>
      <c r="M480" s="169"/>
      <c r="N480" s="169"/>
      <c r="O480" s="169"/>
      <c r="P480" s="169"/>
      <c r="Q480" s="169"/>
      <c r="R480" s="169"/>
      <c r="S480" s="212"/>
      <c r="T480" s="212"/>
      <c r="U480" s="169"/>
      <c r="V480" s="169"/>
      <c r="W480" s="169"/>
      <c r="X480" s="169"/>
      <c r="Y480" s="169"/>
      <c r="Z480" s="169"/>
      <c r="AA480" s="169"/>
      <c r="AB480" s="169"/>
      <c r="AC480" s="169"/>
      <c r="AD480" s="169"/>
      <c r="AE480" s="169"/>
      <c r="AF480" s="169"/>
      <c r="AG480" s="169"/>
      <c r="AH480" s="169"/>
      <c r="AI480" s="169"/>
      <c r="AJ480" s="169"/>
      <c r="AK480" s="169"/>
      <c r="AL480" s="169"/>
      <c r="AM480" s="169"/>
      <c r="AN480" s="169"/>
      <c r="AO480" s="169"/>
    </row>
    <row r="481" spans="1:41" ht="12.75" customHeight="1" x14ac:dyDescent="0.2">
      <c r="A481" s="169"/>
      <c r="B481" s="169"/>
      <c r="C481" s="169"/>
      <c r="D481" s="186"/>
      <c r="E481" s="169"/>
      <c r="F481" s="169"/>
      <c r="G481" s="169"/>
      <c r="H481" s="169"/>
      <c r="I481" s="169"/>
      <c r="J481" s="169"/>
      <c r="K481" s="169"/>
      <c r="L481" s="169"/>
      <c r="M481" s="169"/>
      <c r="N481" s="169"/>
      <c r="O481" s="169"/>
      <c r="P481" s="169"/>
      <c r="Q481" s="169"/>
      <c r="R481" s="169"/>
      <c r="S481" s="212"/>
      <c r="T481" s="212"/>
      <c r="U481" s="169"/>
      <c r="V481" s="169"/>
      <c r="W481" s="169"/>
      <c r="X481" s="169"/>
      <c r="Y481" s="169"/>
      <c r="Z481" s="169"/>
      <c r="AA481" s="169"/>
      <c r="AB481" s="169"/>
      <c r="AC481" s="169"/>
      <c r="AD481" s="169"/>
      <c r="AE481" s="169"/>
      <c r="AF481" s="169"/>
      <c r="AG481" s="169"/>
      <c r="AH481" s="169"/>
      <c r="AI481" s="169"/>
      <c r="AJ481" s="169"/>
      <c r="AK481" s="169"/>
      <c r="AL481" s="169"/>
      <c r="AM481" s="169"/>
      <c r="AN481" s="169"/>
      <c r="AO481" s="169"/>
    </row>
    <row r="482" spans="1:41" ht="12.75" customHeight="1" x14ac:dyDescent="0.2">
      <c r="A482" s="169"/>
      <c r="B482" s="169"/>
      <c r="C482" s="169"/>
      <c r="D482" s="186"/>
      <c r="E482" s="169"/>
      <c r="F482" s="169"/>
      <c r="G482" s="169"/>
      <c r="H482" s="169"/>
      <c r="I482" s="169"/>
      <c r="J482" s="169"/>
      <c r="K482" s="169"/>
      <c r="L482" s="169"/>
      <c r="M482" s="169"/>
      <c r="N482" s="169"/>
      <c r="O482" s="169"/>
      <c r="P482" s="169"/>
      <c r="Q482" s="169"/>
      <c r="R482" s="169"/>
      <c r="S482" s="212"/>
      <c r="T482" s="212"/>
      <c r="U482" s="169"/>
      <c r="V482" s="169"/>
      <c r="W482" s="169"/>
      <c r="X482" s="169"/>
      <c r="Y482" s="169"/>
      <c r="Z482" s="169"/>
      <c r="AA482" s="169"/>
      <c r="AB482" s="169"/>
      <c r="AC482" s="169"/>
      <c r="AD482" s="169"/>
      <c r="AE482" s="169"/>
      <c r="AF482" s="169"/>
      <c r="AG482" s="169"/>
      <c r="AH482" s="169"/>
      <c r="AI482" s="169"/>
      <c r="AJ482" s="169"/>
      <c r="AK482" s="169"/>
      <c r="AL482" s="169"/>
      <c r="AM482" s="169"/>
      <c r="AN482" s="169"/>
      <c r="AO482" s="169"/>
    </row>
    <row r="483" spans="1:41" ht="12.75" customHeight="1" x14ac:dyDescent="0.2">
      <c r="A483" s="169"/>
      <c r="B483" s="169"/>
      <c r="C483" s="169"/>
      <c r="D483" s="186"/>
      <c r="E483" s="169"/>
      <c r="F483" s="169"/>
      <c r="G483" s="169"/>
      <c r="H483" s="169"/>
      <c r="I483" s="169"/>
      <c r="J483" s="169"/>
      <c r="K483" s="169"/>
      <c r="L483" s="169"/>
      <c r="M483" s="169"/>
      <c r="N483" s="169"/>
      <c r="O483" s="169"/>
      <c r="P483" s="169"/>
      <c r="Q483" s="169"/>
      <c r="R483" s="169"/>
      <c r="S483" s="212"/>
      <c r="T483" s="212"/>
      <c r="U483" s="169"/>
      <c r="V483" s="169"/>
      <c r="W483" s="169"/>
      <c r="X483" s="169"/>
      <c r="Y483" s="169"/>
      <c r="Z483" s="169"/>
      <c r="AA483" s="169"/>
      <c r="AB483" s="169"/>
      <c r="AC483" s="169"/>
      <c r="AD483" s="169"/>
      <c r="AE483" s="169"/>
      <c r="AF483" s="169"/>
      <c r="AG483" s="169"/>
      <c r="AH483" s="169"/>
      <c r="AI483" s="169"/>
      <c r="AJ483" s="169"/>
      <c r="AK483" s="169"/>
      <c r="AL483" s="169"/>
      <c r="AM483" s="169"/>
      <c r="AN483" s="169"/>
      <c r="AO483" s="169"/>
    </row>
    <row r="484" spans="1:41" ht="12.75" customHeight="1" x14ac:dyDescent="0.2">
      <c r="A484" s="169"/>
      <c r="B484" s="169"/>
      <c r="C484" s="169"/>
      <c r="D484" s="186"/>
      <c r="E484" s="169"/>
      <c r="F484" s="169"/>
      <c r="G484" s="169"/>
      <c r="H484" s="169"/>
      <c r="I484" s="169"/>
      <c r="J484" s="169"/>
      <c r="K484" s="169"/>
      <c r="L484" s="169"/>
      <c r="M484" s="169"/>
      <c r="N484" s="169"/>
      <c r="O484" s="169"/>
      <c r="P484" s="169"/>
      <c r="Q484" s="169"/>
      <c r="R484" s="169"/>
      <c r="S484" s="212"/>
      <c r="T484" s="212"/>
      <c r="U484" s="169"/>
      <c r="V484" s="169"/>
      <c r="W484" s="169"/>
      <c r="X484" s="169"/>
      <c r="Y484" s="169"/>
      <c r="Z484" s="169"/>
      <c r="AA484" s="169"/>
      <c r="AB484" s="169"/>
      <c r="AC484" s="169"/>
      <c r="AD484" s="169"/>
      <c r="AE484" s="169"/>
      <c r="AF484" s="169"/>
      <c r="AG484" s="169"/>
      <c r="AH484" s="169"/>
      <c r="AI484" s="169"/>
      <c r="AJ484" s="169"/>
      <c r="AK484" s="169"/>
      <c r="AL484" s="169"/>
      <c r="AM484" s="169"/>
      <c r="AN484" s="169"/>
      <c r="AO484" s="169"/>
    </row>
    <row r="485" spans="1:41" ht="12.75" customHeight="1" x14ac:dyDescent="0.2">
      <c r="A485" s="169"/>
      <c r="B485" s="169"/>
      <c r="C485" s="169"/>
      <c r="D485" s="186"/>
      <c r="E485" s="169"/>
      <c r="F485" s="169"/>
      <c r="G485" s="169"/>
      <c r="H485" s="169"/>
      <c r="I485" s="169"/>
      <c r="J485" s="169"/>
      <c r="K485" s="169"/>
      <c r="L485" s="169"/>
      <c r="M485" s="169"/>
      <c r="N485" s="169"/>
      <c r="O485" s="169"/>
      <c r="P485" s="169"/>
      <c r="Q485" s="169"/>
      <c r="R485" s="169"/>
      <c r="S485" s="212"/>
      <c r="T485" s="212"/>
      <c r="U485" s="169"/>
      <c r="V485" s="169"/>
      <c r="W485" s="169"/>
      <c r="X485" s="169"/>
      <c r="Y485" s="169"/>
      <c r="Z485" s="169"/>
      <c r="AA485" s="169"/>
      <c r="AB485" s="169"/>
      <c r="AC485" s="169"/>
      <c r="AD485" s="169"/>
      <c r="AE485" s="169"/>
      <c r="AF485" s="169"/>
      <c r="AG485" s="169"/>
      <c r="AH485" s="169"/>
      <c r="AI485" s="169"/>
      <c r="AJ485" s="169"/>
      <c r="AK485" s="169"/>
      <c r="AL485" s="169"/>
      <c r="AM485" s="169"/>
      <c r="AN485" s="169"/>
      <c r="AO485" s="169"/>
    </row>
    <row r="486" spans="1:41" ht="12.75" customHeight="1" x14ac:dyDescent="0.2">
      <c r="A486" s="169"/>
      <c r="B486" s="169"/>
      <c r="C486" s="169"/>
      <c r="D486" s="186"/>
      <c r="E486" s="169"/>
      <c r="F486" s="169"/>
      <c r="G486" s="169"/>
      <c r="H486" s="169"/>
      <c r="I486" s="169"/>
      <c r="J486" s="169"/>
      <c r="K486" s="169"/>
      <c r="L486" s="169"/>
      <c r="M486" s="169"/>
      <c r="N486" s="169"/>
      <c r="O486" s="169"/>
      <c r="P486" s="169"/>
      <c r="Q486" s="169"/>
      <c r="R486" s="169"/>
      <c r="S486" s="212"/>
      <c r="T486" s="212"/>
      <c r="U486" s="169"/>
      <c r="V486" s="169"/>
      <c r="W486" s="169"/>
      <c r="X486" s="169"/>
      <c r="Y486" s="169"/>
      <c r="Z486" s="169"/>
      <c r="AA486" s="169"/>
      <c r="AB486" s="169"/>
      <c r="AC486" s="169"/>
      <c r="AD486" s="169"/>
      <c r="AE486" s="169"/>
      <c r="AF486" s="169"/>
      <c r="AG486" s="169"/>
      <c r="AH486" s="169"/>
      <c r="AI486" s="169"/>
      <c r="AJ486" s="169"/>
      <c r="AK486" s="169"/>
      <c r="AL486" s="169"/>
      <c r="AM486" s="169"/>
      <c r="AN486" s="169"/>
      <c r="AO486" s="169"/>
    </row>
    <row r="487" spans="1:41" ht="12.75" customHeight="1" x14ac:dyDescent="0.2">
      <c r="A487" s="169"/>
      <c r="B487" s="169"/>
      <c r="C487" s="169"/>
      <c r="D487" s="186"/>
      <c r="E487" s="169"/>
      <c r="F487" s="169"/>
      <c r="G487" s="169"/>
      <c r="H487" s="169"/>
      <c r="I487" s="169"/>
      <c r="J487" s="169"/>
      <c r="K487" s="169"/>
      <c r="L487" s="169"/>
      <c r="M487" s="169"/>
      <c r="N487" s="169"/>
      <c r="O487" s="169"/>
      <c r="P487" s="169"/>
      <c r="Q487" s="169"/>
      <c r="R487" s="169"/>
      <c r="S487" s="212"/>
      <c r="T487" s="212"/>
      <c r="U487" s="169"/>
      <c r="V487" s="169"/>
      <c r="W487" s="169"/>
      <c r="X487" s="169"/>
      <c r="Y487" s="169"/>
      <c r="Z487" s="169"/>
      <c r="AA487" s="169"/>
      <c r="AB487" s="169"/>
      <c r="AC487" s="169"/>
      <c r="AD487" s="169"/>
      <c r="AE487" s="169"/>
      <c r="AF487" s="169"/>
      <c r="AG487" s="169"/>
      <c r="AH487" s="169"/>
      <c r="AI487" s="169"/>
      <c r="AJ487" s="169"/>
      <c r="AK487" s="169"/>
      <c r="AL487" s="169"/>
      <c r="AM487" s="169"/>
      <c r="AN487" s="169"/>
      <c r="AO487" s="169"/>
    </row>
    <row r="488" spans="1:41" ht="12.75" customHeight="1" x14ac:dyDescent="0.2">
      <c r="A488" s="169"/>
      <c r="B488" s="169"/>
      <c r="C488" s="169"/>
      <c r="D488" s="186"/>
      <c r="E488" s="169"/>
      <c r="F488" s="169"/>
      <c r="G488" s="169"/>
      <c r="H488" s="169"/>
      <c r="I488" s="169"/>
      <c r="J488" s="169"/>
      <c r="K488" s="169"/>
      <c r="L488" s="169"/>
      <c r="M488" s="169"/>
      <c r="N488" s="169"/>
      <c r="O488" s="169"/>
      <c r="P488" s="169"/>
      <c r="Q488" s="169"/>
      <c r="R488" s="169"/>
      <c r="S488" s="212"/>
      <c r="T488" s="212"/>
      <c r="U488" s="169"/>
      <c r="V488" s="169"/>
      <c r="W488" s="169"/>
      <c r="X488" s="169"/>
      <c r="Y488" s="169"/>
      <c r="Z488" s="169"/>
      <c r="AA488" s="169"/>
      <c r="AB488" s="169"/>
      <c r="AC488" s="169"/>
      <c r="AD488" s="169"/>
      <c r="AE488" s="169"/>
      <c r="AF488" s="169"/>
      <c r="AG488" s="169"/>
      <c r="AH488" s="169"/>
      <c r="AI488" s="169"/>
      <c r="AJ488" s="169"/>
      <c r="AK488" s="169"/>
      <c r="AL488" s="169"/>
      <c r="AM488" s="169"/>
      <c r="AN488" s="169"/>
      <c r="AO488" s="169"/>
    </row>
    <row r="489" spans="1:41" ht="12.75" customHeight="1" x14ac:dyDescent="0.2">
      <c r="A489" s="169"/>
      <c r="B489" s="169"/>
      <c r="C489" s="169"/>
      <c r="D489" s="186"/>
      <c r="E489" s="169"/>
      <c r="F489" s="169"/>
      <c r="G489" s="169"/>
      <c r="H489" s="169"/>
      <c r="I489" s="169"/>
      <c r="J489" s="169"/>
      <c r="K489" s="169"/>
      <c r="L489" s="169"/>
      <c r="M489" s="169"/>
      <c r="N489" s="169"/>
      <c r="O489" s="169"/>
      <c r="P489" s="169"/>
      <c r="Q489" s="169"/>
      <c r="R489" s="169"/>
      <c r="S489" s="212"/>
      <c r="T489" s="212"/>
      <c r="U489" s="169"/>
      <c r="V489" s="169"/>
      <c r="W489" s="169"/>
      <c r="X489" s="169"/>
      <c r="Y489" s="169"/>
      <c r="Z489" s="169"/>
      <c r="AA489" s="169"/>
      <c r="AB489" s="169"/>
      <c r="AC489" s="169"/>
      <c r="AD489" s="169"/>
      <c r="AE489" s="169"/>
      <c r="AF489" s="169"/>
      <c r="AG489" s="169"/>
      <c r="AH489" s="169"/>
      <c r="AI489" s="169"/>
      <c r="AJ489" s="169"/>
      <c r="AK489" s="169"/>
      <c r="AL489" s="169"/>
      <c r="AM489" s="169"/>
      <c r="AN489" s="169"/>
      <c r="AO489" s="169"/>
    </row>
    <row r="490" spans="1:41" ht="12.75" customHeight="1" x14ac:dyDescent="0.2">
      <c r="A490" s="169"/>
      <c r="B490" s="169"/>
      <c r="C490" s="169"/>
      <c r="D490" s="186"/>
      <c r="E490" s="169"/>
      <c r="F490" s="169"/>
      <c r="G490" s="169"/>
      <c r="H490" s="169"/>
      <c r="I490" s="169"/>
      <c r="J490" s="169"/>
      <c r="K490" s="169"/>
      <c r="L490" s="169"/>
      <c r="M490" s="169"/>
      <c r="N490" s="169"/>
      <c r="O490" s="169"/>
      <c r="P490" s="169"/>
      <c r="Q490" s="169"/>
      <c r="R490" s="169"/>
      <c r="S490" s="212"/>
      <c r="T490" s="212"/>
      <c r="U490" s="169"/>
      <c r="V490" s="169"/>
      <c r="W490" s="169"/>
      <c r="X490" s="169"/>
      <c r="Y490" s="169"/>
      <c r="Z490" s="169"/>
      <c r="AA490" s="169"/>
      <c r="AB490" s="169"/>
      <c r="AC490" s="169"/>
      <c r="AD490" s="169"/>
      <c r="AE490" s="169"/>
      <c r="AF490" s="169"/>
      <c r="AG490" s="169"/>
      <c r="AH490" s="169"/>
      <c r="AI490" s="169"/>
      <c r="AJ490" s="169"/>
      <c r="AK490" s="169"/>
      <c r="AL490" s="169"/>
      <c r="AM490" s="169"/>
      <c r="AN490" s="169"/>
      <c r="AO490" s="169"/>
    </row>
    <row r="491" spans="1:41" ht="12.75" customHeight="1" x14ac:dyDescent="0.2">
      <c r="A491" s="169"/>
      <c r="B491" s="169"/>
      <c r="C491" s="169"/>
      <c r="D491" s="186"/>
      <c r="E491" s="169"/>
      <c r="F491" s="169"/>
      <c r="G491" s="169"/>
      <c r="H491" s="169"/>
      <c r="I491" s="169"/>
      <c r="J491" s="169"/>
      <c r="K491" s="169"/>
      <c r="L491" s="169"/>
      <c r="M491" s="169"/>
      <c r="N491" s="169"/>
      <c r="O491" s="169"/>
      <c r="P491" s="169"/>
      <c r="Q491" s="169"/>
      <c r="R491" s="169"/>
      <c r="S491" s="212"/>
      <c r="T491" s="212"/>
      <c r="U491" s="169"/>
      <c r="V491" s="169"/>
      <c r="W491" s="169"/>
      <c r="X491" s="169"/>
      <c r="Y491" s="169"/>
      <c r="Z491" s="169"/>
      <c r="AA491" s="169"/>
      <c r="AB491" s="169"/>
      <c r="AC491" s="169"/>
      <c r="AD491" s="169"/>
      <c r="AE491" s="169"/>
      <c r="AF491" s="169"/>
      <c r="AG491" s="169"/>
      <c r="AH491" s="169"/>
      <c r="AI491" s="169"/>
      <c r="AJ491" s="169"/>
      <c r="AK491" s="169"/>
      <c r="AL491" s="169"/>
      <c r="AM491" s="169"/>
      <c r="AN491" s="169"/>
      <c r="AO491" s="169"/>
    </row>
    <row r="492" spans="1:41" ht="12.75" customHeight="1" x14ac:dyDescent="0.2">
      <c r="A492" s="169"/>
      <c r="B492" s="169"/>
      <c r="C492" s="169"/>
      <c r="D492" s="186"/>
      <c r="E492" s="169"/>
      <c r="F492" s="169"/>
      <c r="G492" s="169"/>
      <c r="H492" s="169"/>
      <c r="I492" s="169"/>
      <c r="J492" s="169"/>
      <c r="K492" s="169"/>
      <c r="L492" s="169"/>
      <c r="M492" s="169"/>
      <c r="N492" s="169"/>
      <c r="O492" s="169"/>
      <c r="P492" s="169"/>
      <c r="Q492" s="169"/>
      <c r="R492" s="169"/>
      <c r="S492" s="212"/>
      <c r="T492" s="212"/>
      <c r="U492" s="169"/>
      <c r="V492" s="169"/>
      <c r="W492" s="169"/>
      <c r="X492" s="169"/>
      <c r="Y492" s="169"/>
      <c r="Z492" s="169"/>
      <c r="AA492" s="169"/>
      <c r="AB492" s="169"/>
      <c r="AC492" s="169"/>
      <c r="AD492" s="169"/>
      <c r="AE492" s="169"/>
      <c r="AF492" s="169"/>
      <c r="AG492" s="169"/>
      <c r="AH492" s="169"/>
      <c r="AI492" s="169"/>
      <c r="AJ492" s="169"/>
      <c r="AK492" s="169"/>
      <c r="AL492" s="169"/>
      <c r="AM492" s="169"/>
      <c r="AN492" s="169"/>
      <c r="AO492" s="169"/>
    </row>
    <row r="493" spans="1:41" ht="12.75" customHeight="1" x14ac:dyDescent="0.2">
      <c r="A493" s="169"/>
      <c r="B493" s="169"/>
      <c r="C493" s="169"/>
      <c r="D493" s="186"/>
      <c r="E493" s="169"/>
      <c r="F493" s="169"/>
      <c r="G493" s="169"/>
      <c r="H493" s="169"/>
      <c r="I493" s="169"/>
      <c r="J493" s="169"/>
      <c r="K493" s="169"/>
      <c r="L493" s="169"/>
      <c r="M493" s="169"/>
      <c r="N493" s="169"/>
      <c r="O493" s="169"/>
      <c r="P493" s="169"/>
      <c r="Q493" s="169"/>
      <c r="R493" s="169"/>
      <c r="S493" s="212"/>
      <c r="T493" s="212"/>
      <c r="U493" s="169"/>
      <c r="V493" s="169"/>
      <c r="W493" s="169"/>
      <c r="X493" s="169"/>
      <c r="Y493" s="169"/>
      <c r="Z493" s="169"/>
      <c r="AA493" s="169"/>
      <c r="AB493" s="169"/>
      <c r="AC493" s="169"/>
      <c r="AD493" s="169"/>
      <c r="AE493" s="169"/>
      <c r="AF493" s="169"/>
      <c r="AG493" s="169"/>
      <c r="AH493" s="169"/>
      <c r="AI493" s="169"/>
      <c r="AJ493" s="169"/>
      <c r="AK493" s="169"/>
      <c r="AL493" s="169"/>
      <c r="AM493" s="169"/>
      <c r="AN493" s="169"/>
      <c r="AO493" s="169"/>
    </row>
    <row r="494" spans="1:41" ht="12.75" customHeight="1" x14ac:dyDescent="0.2">
      <c r="A494" s="169"/>
      <c r="B494" s="169"/>
      <c r="C494" s="169"/>
      <c r="D494" s="186"/>
      <c r="E494" s="169"/>
      <c r="F494" s="169"/>
      <c r="G494" s="169"/>
      <c r="H494" s="169"/>
      <c r="I494" s="169"/>
      <c r="J494" s="169"/>
      <c r="K494" s="169"/>
      <c r="L494" s="169"/>
      <c r="M494" s="169"/>
      <c r="N494" s="169"/>
      <c r="O494" s="169"/>
      <c r="P494" s="169"/>
      <c r="Q494" s="169"/>
      <c r="R494" s="169"/>
      <c r="S494" s="212"/>
      <c r="T494" s="212"/>
      <c r="U494" s="169"/>
      <c r="V494" s="169"/>
      <c r="W494" s="169"/>
      <c r="X494" s="169"/>
      <c r="Y494" s="169"/>
      <c r="Z494" s="169"/>
      <c r="AA494" s="169"/>
      <c r="AB494" s="169"/>
      <c r="AC494" s="169"/>
      <c r="AD494" s="169"/>
      <c r="AE494" s="169"/>
      <c r="AF494" s="169"/>
      <c r="AG494" s="169"/>
      <c r="AH494" s="169"/>
      <c r="AI494" s="169"/>
      <c r="AJ494" s="169"/>
      <c r="AK494" s="169"/>
      <c r="AL494" s="169"/>
      <c r="AM494" s="169"/>
      <c r="AN494" s="169"/>
      <c r="AO494" s="169"/>
    </row>
    <row r="495" spans="1:41" ht="12.75" customHeight="1" x14ac:dyDescent="0.2">
      <c r="A495" s="169"/>
      <c r="B495" s="169"/>
      <c r="C495" s="169"/>
      <c r="D495" s="186"/>
      <c r="E495" s="169"/>
      <c r="F495" s="169"/>
      <c r="G495" s="169"/>
      <c r="H495" s="169"/>
      <c r="I495" s="169"/>
      <c r="J495" s="169"/>
      <c r="K495" s="169"/>
      <c r="L495" s="169"/>
      <c r="M495" s="169"/>
      <c r="N495" s="169"/>
      <c r="O495" s="169"/>
      <c r="P495" s="169"/>
      <c r="Q495" s="169"/>
      <c r="R495" s="169"/>
      <c r="S495" s="212"/>
      <c r="T495" s="212"/>
      <c r="U495" s="169"/>
      <c r="V495" s="169"/>
      <c r="W495" s="169"/>
      <c r="X495" s="169"/>
      <c r="Y495" s="169"/>
      <c r="Z495" s="169"/>
      <c r="AA495" s="169"/>
      <c r="AB495" s="169"/>
      <c r="AC495" s="169"/>
      <c r="AD495" s="169"/>
      <c r="AE495" s="169"/>
      <c r="AF495" s="169"/>
      <c r="AG495" s="169"/>
      <c r="AH495" s="169"/>
      <c r="AI495" s="169"/>
      <c r="AJ495" s="169"/>
      <c r="AK495" s="169"/>
      <c r="AL495" s="169"/>
      <c r="AM495" s="169"/>
      <c r="AN495" s="169"/>
      <c r="AO495" s="169"/>
    </row>
    <row r="496" spans="1:41" ht="12.75" customHeight="1" x14ac:dyDescent="0.2">
      <c r="A496" s="169"/>
      <c r="B496" s="169"/>
      <c r="C496" s="169"/>
      <c r="D496" s="186"/>
      <c r="E496" s="169"/>
      <c r="F496" s="169"/>
      <c r="G496" s="169"/>
      <c r="H496" s="169"/>
      <c r="I496" s="169"/>
      <c r="J496" s="169"/>
      <c r="K496" s="169"/>
      <c r="L496" s="169"/>
      <c r="M496" s="169"/>
      <c r="N496" s="169"/>
      <c r="O496" s="169"/>
      <c r="P496" s="169"/>
      <c r="Q496" s="169"/>
      <c r="R496" s="169"/>
      <c r="S496" s="212"/>
      <c r="T496" s="212"/>
      <c r="U496" s="169"/>
      <c r="V496" s="169"/>
      <c r="W496" s="169"/>
      <c r="X496" s="169"/>
      <c r="Y496" s="169"/>
      <c r="Z496" s="169"/>
      <c r="AA496" s="169"/>
      <c r="AB496" s="169"/>
      <c r="AC496" s="169"/>
      <c r="AD496" s="169"/>
      <c r="AE496" s="169"/>
      <c r="AF496" s="169"/>
      <c r="AG496" s="169"/>
      <c r="AH496" s="169"/>
      <c r="AI496" s="169"/>
      <c r="AJ496" s="169"/>
      <c r="AK496" s="169"/>
      <c r="AL496" s="169"/>
      <c r="AM496" s="169"/>
      <c r="AN496" s="169"/>
      <c r="AO496" s="169"/>
    </row>
    <row r="497" spans="1:41" ht="12.75" customHeight="1" x14ac:dyDescent="0.2">
      <c r="A497" s="169"/>
      <c r="B497" s="169"/>
      <c r="C497" s="169"/>
      <c r="D497" s="186"/>
      <c r="E497" s="169"/>
      <c r="F497" s="169"/>
      <c r="G497" s="169"/>
      <c r="H497" s="169"/>
      <c r="I497" s="169"/>
      <c r="J497" s="169"/>
      <c r="K497" s="169"/>
      <c r="L497" s="169"/>
      <c r="M497" s="169"/>
      <c r="N497" s="169"/>
      <c r="O497" s="169"/>
      <c r="P497" s="169"/>
      <c r="Q497" s="169"/>
      <c r="R497" s="169"/>
      <c r="S497" s="212"/>
      <c r="T497" s="212"/>
      <c r="U497" s="169"/>
      <c r="V497" s="169"/>
      <c r="W497" s="169"/>
      <c r="X497" s="169"/>
      <c r="Y497" s="169"/>
      <c r="Z497" s="169"/>
      <c r="AA497" s="169"/>
      <c r="AB497" s="169"/>
      <c r="AC497" s="169"/>
      <c r="AD497" s="169"/>
      <c r="AE497" s="169"/>
      <c r="AF497" s="169"/>
      <c r="AG497" s="169"/>
      <c r="AH497" s="169"/>
      <c r="AI497" s="169"/>
      <c r="AJ497" s="169"/>
      <c r="AK497" s="169"/>
      <c r="AL497" s="169"/>
      <c r="AM497" s="169"/>
      <c r="AN497" s="169"/>
      <c r="AO497" s="169"/>
    </row>
    <row r="498" spans="1:41" ht="12.75" customHeight="1" x14ac:dyDescent="0.2">
      <c r="A498" s="169"/>
      <c r="B498" s="169"/>
      <c r="C498" s="169"/>
      <c r="D498" s="186"/>
      <c r="E498" s="169"/>
      <c r="F498" s="169"/>
      <c r="G498" s="169"/>
      <c r="H498" s="169"/>
      <c r="I498" s="169"/>
      <c r="J498" s="169"/>
      <c r="K498" s="169"/>
      <c r="L498" s="169"/>
      <c r="M498" s="169"/>
      <c r="N498" s="169"/>
      <c r="O498" s="169"/>
      <c r="P498" s="169"/>
      <c r="Q498" s="169"/>
      <c r="R498" s="169"/>
      <c r="S498" s="212"/>
      <c r="T498" s="212"/>
      <c r="U498" s="169"/>
      <c r="V498" s="169"/>
      <c r="W498" s="169"/>
      <c r="X498" s="169"/>
      <c r="Y498" s="169"/>
      <c r="Z498" s="169"/>
      <c r="AA498" s="169"/>
      <c r="AB498" s="169"/>
      <c r="AC498" s="169"/>
      <c r="AD498" s="169"/>
      <c r="AE498" s="169"/>
      <c r="AF498" s="169"/>
      <c r="AG498" s="169"/>
      <c r="AH498" s="169"/>
      <c r="AI498" s="169"/>
      <c r="AJ498" s="169"/>
      <c r="AK498" s="169"/>
      <c r="AL498" s="169"/>
      <c r="AM498" s="169"/>
      <c r="AN498" s="169"/>
      <c r="AO498" s="169"/>
    </row>
    <row r="499" spans="1:41" ht="12.75" customHeight="1" x14ac:dyDescent="0.2">
      <c r="A499" s="169"/>
      <c r="B499" s="169"/>
      <c r="C499" s="169"/>
      <c r="D499" s="186"/>
      <c r="E499" s="169"/>
      <c r="F499" s="169"/>
      <c r="G499" s="169"/>
      <c r="H499" s="169"/>
      <c r="I499" s="169"/>
      <c r="J499" s="169"/>
      <c r="K499" s="169"/>
      <c r="L499" s="169"/>
      <c r="M499" s="169"/>
      <c r="N499" s="169"/>
      <c r="O499" s="169"/>
      <c r="P499" s="169"/>
      <c r="Q499" s="169"/>
      <c r="R499" s="169"/>
      <c r="S499" s="212"/>
      <c r="T499" s="212"/>
      <c r="U499" s="169"/>
      <c r="V499" s="169"/>
      <c r="W499" s="169"/>
      <c r="X499" s="169"/>
      <c r="Y499" s="169"/>
      <c r="Z499" s="169"/>
      <c r="AA499" s="169"/>
      <c r="AB499" s="169"/>
      <c r="AC499" s="169"/>
      <c r="AD499" s="169"/>
      <c r="AE499" s="169"/>
      <c r="AF499" s="169"/>
      <c r="AG499" s="169"/>
      <c r="AH499" s="169"/>
      <c r="AI499" s="169"/>
      <c r="AJ499" s="169"/>
      <c r="AK499" s="169"/>
      <c r="AL499" s="169"/>
      <c r="AM499" s="169"/>
      <c r="AN499" s="169"/>
      <c r="AO499" s="169"/>
    </row>
    <row r="500" spans="1:41" ht="12.75" customHeight="1" x14ac:dyDescent="0.2">
      <c r="A500" s="169"/>
      <c r="B500" s="169"/>
      <c r="C500" s="169"/>
      <c r="D500" s="186"/>
      <c r="E500" s="169"/>
      <c r="F500" s="169"/>
      <c r="G500" s="169"/>
      <c r="H500" s="169"/>
      <c r="I500" s="169"/>
      <c r="J500" s="169"/>
      <c r="K500" s="169"/>
      <c r="L500" s="169"/>
      <c r="M500" s="169"/>
      <c r="N500" s="169"/>
      <c r="O500" s="169"/>
      <c r="P500" s="169"/>
      <c r="Q500" s="169"/>
      <c r="R500" s="169"/>
      <c r="S500" s="212"/>
      <c r="T500" s="212"/>
      <c r="U500" s="169"/>
      <c r="V500" s="169"/>
      <c r="W500" s="169"/>
      <c r="X500" s="169"/>
      <c r="Y500" s="169"/>
      <c r="Z500" s="169"/>
      <c r="AA500" s="169"/>
      <c r="AB500" s="169"/>
      <c r="AC500" s="169"/>
      <c r="AD500" s="169"/>
      <c r="AE500" s="169"/>
      <c r="AF500" s="169"/>
      <c r="AG500" s="169"/>
      <c r="AH500" s="169"/>
      <c r="AI500" s="169"/>
      <c r="AJ500" s="169"/>
      <c r="AK500" s="169"/>
      <c r="AL500" s="169"/>
      <c r="AM500" s="169"/>
      <c r="AN500" s="169"/>
      <c r="AO500" s="169"/>
    </row>
    <row r="501" spans="1:41" ht="12.75" customHeight="1" x14ac:dyDescent="0.2">
      <c r="A501" s="169"/>
      <c r="B501" s="169"/>
      <c r="C501" s="169"/>
      <c r="D501" s="186"/>
      <c r="E501" s="169"/>
      <c r="F501" s="169"/>
      <c r="G501" s="169"/>
      <c r="H501" s="169"/>
      <c r="I501" s="169"/>
      <c r="J501" s="169"/>
      <c r="K501" s="169"/>
      <c r="L501" s="169"/>
      <c r="M501" s="169"/>
      <c r="N501" s="169"/>
      <c r="O501" s="169"/>
      <c r="P501" s="169"/>
      <c r="Q501" s="169"/>
      <c r="R501" s="169"/>
      <c r="S501" s="212"/>
      <c r="T501" s="212"/>
      <c r="U501" s="169"/>
      <c r="V501" s="169"/>
      <c r="W501" s="169"/>
      <c r="X501" s="169"/>
      <c r="Y501" s="169"/>
      <c r="Z501" s="169"/>
      <c r="AA501" s="169"/>
      <c r="AB501" s="169"/>
      <c r="AC501" s="169"/>
      <c r="AD501" s="169"/>
      <c r="AE501" s="169"/>
      <c r="AF501" s="169"/>
      <c r="AG501" s="169"/>
      <c r="AH501" s="169"/>
      <c r="AI501" s="169"/>
      <c r="AJ501" s="169"/>
      <c r="AK501" s="169"/>
      <c r="AL501" s="169"/>
      <c r="AM501" s="169"/>
      <c r="AN501" s="169"/>
      <c r="AO501" s="169"/>
    </row>
    <row r="502" spans="1:41" ht="12.75" customHeight="1" x14ac:dyDescent="0.2">
      <c r="A502" s="169"/>
      <c r="B502" s="169"/>
      <c r="C502" s="169"/>
      <c r="D502" s="186"/>
      <c r="E502" s="169"/>
      <c r="F502" s="169"/>
      <c r="G502" s="169"/>
      <c r="H502" s="169"/>
      <c r="I502" s="169"/>
      <c r="J502" s="169"/>
      <c r="K502" s="169"/>
      <c r="L502" s="169"/>
      <c r="M502" s="169"/>
      <c r="N502" s="169"/>
      <c r="O502" s="169"/>
      <c r="P502" s="169"/>
      <c r="Q502" s="169"/>
      <c r="R502" s="169"/>
      <c r="S502" s="212"/>
      <c r="T502" s="212"/>
      <c r="U502" s="169"/>
      <c r="V502" s="169"/>
      <c r="W502" s="169"/>
      <c r="X502" s="169"/>
      <c r="Y502" s="169"/>
      <c r="Z502" s="169"/>
      <c r="AA502" s="169"/>
      <c r="AB502" s="169"/>
      <c r="AC502" s="169"/>
      <c r="AD502" s="169"/>
      <c r="AE502" s="169"/>
      <c r="AF502" s="169"/>
      <c r="AG502" s="169"/>
      <c r="AH502" s="169"/>
      <c r="AI502" s="169"/>
      <c r="AJ502" s="169"/>
      <c r="AK502" s="169"/>
      <c r="AL502" s="169"/>
      <c r="AM502" s="169"/>
      <c r="AN502" s="169"/>
      <c r="AO502" s="169"/>
    </row>
    <row r="503" spans="1:41" ht="12.75" customHeight="1" x14ac:dyDescent="0.2">
      <c r="A503" s="169"/>
      <c r="B503" s="169"/>
      <c r="C503" s="169"/>
      <c r="D503" s="186"/>
      <c r="E503" s="169"/>
      <c r="F503" s="169"/>
      <c r="G503" s="169"/>
      <c r="H503" s="169"/>
      <c r="I503" s="169"/>
      <c r="J503" s="169"/>
      <c r="K503" s="169"/>
      <c r="L503" s="169"/>
      <c r="M503" s="169"/>
      <c r="N503" s="169"/>
      <c r="O503" s="169"/>
      <c r="P503" s="169"/>
      <c r="Q503" s="169"/>
      <c r="R503" s="169"/>
      <c r="S503" s="212"/>
      <c r="T503" s="212"/>
      <c r="U503" s="169"/>
      <c r="V503" s="169"/>
      <c r="W503" s="169"/>
      <c r="X503" s="169"/>
      <c r="Y503" s="169"/>
      <c r="Z503" s="169"/>
      <c r="AA503" s="169"/>
      <c r="AB503" s="169"/>
      <c r="AC503" s="169"/>
      <c r="AD503" s="169"/>
      <c r="AE503" s="169"/>
      <c r="AF503" s="169"/>
      <c r="AG503" s="169"/>
      <c r="AH503" s="169"/>
      <c r="AI503" s="169"/>
      <c r="AJ503" s="169"/>
      <c r="AK503" s="169"/>
      <c r="AL503" s="169"/>
      <c r="AM503" s="169"/>
      <c r="AN503" s="169"/>
      <c r="AO503" s="169"/>
    </row>
    <row r="504" spans="1:41" ht="12.75" customHeight="1" x14ac:dyDescent="0.2">
      <c r="A504" s="169"/>
      <c r="B504" s="169"/>
      <c r="C504" s="169"/>
      <c r="D504" s="186"/>
      <c r="E504" s="169"/>
      <c r="F504" s="169"/>
      <c r="G504" s="169"/>
      <c r="H504" s="169"/>
      <c r="I504" s="169"/>
      <c r="J504" s="169"/>
      <c r="K504" s="169"/>
      <c r="L504" s="169"/>
      <c r="M504" s="169"/>
      <c r="N504" s="169"/>
      <c r="O504" s="169"/>
      <c r="P504" s="169"/>
      <c r="Q504" s="169"/>
      <c r="R504" s="169"/>
      <c r="S504" s="212"/>
      <c r="T504" s="212"/>
      <c r="U504" s="169"/>
      <c r="V504" s="169"/>
      <c r="W504" s="169"/>
      <c r="X504" s="169"/>
      <c r="Y504" s="169"/>
      <c r="Z504" s="169"/>
      <c r="AA504" s="169"/>
      <c r="AB504" s="169"/>
      <c r="AC504" s="169"/>
      <c r="AD504" s="169"/>
      <c r="AE504" s="169"/>
      <c r="AF504" s="169"/>
      <c r="AG504" s="169"/>
      <c r="AH504" s="169"/>
      <c r="AI504" s="169"/>
      <c r="AJ504" s="169"/>
      <c r="AK504" s="169"/>
      <c r="AL504" s="169"/>
      <c r="AM504" s="169"/>
      <c r="AN504" s="169"/>
      <c r="AO504" s="169"/>
    </row>
    <row r="505" spans="1:41" ht="12.75" customHeight="1" x14ac:dyDescent="0.2">
      <c r="A505" s="169"/>
      <c r="B505" s="169"/>
      <c r="C505" s="169"/>
      <c r="D505" s="186"/>
      <c r="E505" s="169"/>
      <c r="F505" s="169"/>
      <c r="G505" s="169"/>
      <c r="H505" s="169"/>
      <c r="I505" s="169"/>
      <c r="J505" s="169"/>
      <c r="K505" s="169"/>
      <c r="L505" s="169"/>
      <c r="M505" s="169"/>
      <c r="N505" s="169"/>
      <c r="O505" s="169"/>
      <c r="P505" s="169"/>
      <c r="Q505" s="169"/>
      <c r="R505" s="169"/>
      <c r="S505" s="212"/>
      <c r="T505" s="212"/>
      <c r="U505" s="169"/>
      <c r="V505" s="169"/>
      <c r="W505" s="169"/>
      <c r="X505" s="169"/>
      <c r="Y505" s="169"/>
      <c r="Z505" s="169"/>
      <c r="AA505" s="169"/>
      <c r="AB505" s="169"/>
      <c r="AC505" s="169"/>
      <c r="AD505" s="169"/>
      <c r="AE505" s="169"/>
      <c r="AF505" s="169"/>
      <c r="AG505" s="169"/>
      <c r="AH505" s="169"/>
      <c r="AI505" s="169"/>
      <c r="AJ505" s="169"/>
      <c r="AK505" s="169"/>
      <c r="AL505" s="169"/>
      <c r="AM505" s="169"/>
      <c r="AN505" s="169"/>
      <c r="AO505" s="169"/>
    </row>
    <row r="506" spans="1:41" ht="12.75" customHeight="1" x14ac:dyDescent="0.2">
      <c r="A506" s="169"/>
      <c r="B506" s="169"/>
      <c r="C506" s="169"/>
      <c r="D506" s="186"/>
      <c r="E506" s="169"/>
      <c r="F506" s="169"/>
      <c r="G506" s="169"/>
      <c r="H506" s="169"/>
      <c r="I506" s="169"/>
      <c r="J506" s="169"/>
      <c r="K506" s="169"/>
      <c r="L506" s="169"/>
      <c r="M506" s="169"/>
      <c r="N506" s="169"/>
      <c r="O506" s="169"/>
      <c r="P506" s="169"/>
      <c r="Q506" s="169"/>
      <c r="R506" s="169"/>
      <c r="S506" s="212"/>
      <c r="T506" s="212"/>
      <c r="U506" s="169"/>
      <c r="V506" s="169"/>
      <c r="W506" s="169"/>
      <c r="X506" s="169"/>
      <c r="Y506" s="169"/>
      <c r="Z506" s="169"/>
      <c r="AA506" s="169"/>
      <c r="AB506" s="169"/>
      <c r="AC506" s="169"/>
      <c r="AD506" s="169"/>
      <c r="AE506" s="169"/>
      <c r="AF506" s="169"/>
      <c r="AG506" s="169"/>
      <c r="AH506" s="169"/>
      <c r="AI506" s="169"/>
      <c r="AJ506" s="169"/>
      <c r="AK506" s="169"/>
      <c r="AL506" s="169"/>
      <c r="AM506" s="169"/>
      <c r="AN506" s="169"/>
      <c r="AO506" s="169"/>
    </row>
    <row r="507" spans="1:41" ht="12.75" customHeight="1" x14ac:dyDescent="0.2">
      <c r="A507" s="169"/>
      <c r="B507" s="169"/>
      <c r="C507" s="169"/>
      <c r="D507" s="186"/>
      <c r="E507" s="169"/>
      <c r="F507" s="169"/>
      <c r="G507" s="169"/>
      <c r="H507" s="169"/>
      <c r="I507" s="169"/>
      <c r="J507" s="169"/>
      <c r="K507" s="169"/>
      <c r="L507" s="169"/>
      <c r="M507" s="169"/>
      <c r="N507" s="169"/>
      <c r="O507" s="169"/>
      <c r="P507" s="169"/>
      <c r="Q507" s="169"/>
      <c r="R507" s="169"/>
      <c r="S507" s="212"/>
      <c r="T507" s="212"/>
      <c r="U507" s="169"/>
      <c r="V507" s="169"/>
      <c r="W507" s="169"/>
      <c r="X507" s="169"/>
      <c r="Y507" s="169"/>
      <c r="Z507" s="169"/>
      <c r="AA507" s="169"/>
      <c r="AB507" s="169"/>
      <c r="AC507" s="169"/>
      <c r="AD507" s="169"/>
      <c r="AE507" s="169"/>
      <c r="AF507" s="169"/>
      <c r="AG507" s="169"/>
      <c r="AH507" s="169"/>
      <c r="AI507" s="169"/>
      <c r="AJ507" s="169"/>
      <c r="AK507" s="169"/>
      <c r="AL507" s="169"/>
      <c r="AM507" s="169"/>
      <c r="AN507" s="169"/>
      <c r="AO507" s="169"/>
    </row>
    <row r="508" spans="1:41" ht="12.75" customHeight="1" x14ac:dyDescent="0.2">
      <c r="A508" s="169"/>
      <c r="B508" s="169"/>
      <c r="C508" s="169"/>
      <c r="D508" s="186"/>
      <c r="E508" s="169"/>
      <c r="F508" s="169"/>
      <c r="G508" s="169"/>
      <c r="H508" s="169"/>
      <c r="I508" s="169"/>
      <c r="J508" s="169"/>
      <c r="K508" s="169"/>
      <c r="L508" s="169"/>
      <c r="M508" s="169"/>
      <c r="N508" s="169"/>
      <c r="O508" s="169"/>
      <c r="P508" s="169"/>
      <c r="Q508" s="169"/>
      <c r="R508" s="169"/>
      <c r="S508" s="212"/>
      <c r="T508" s="212"/>
      <c r="U508" s="169"/>
      <c r="V508" s="169"/>
      <c r="W508" s="169"/>
      <c r="X508" s="169"/>
      <c r="Y508" s="169"/>
      <c r="Z508" s="169"/>
      <c r="AA508" s="169"/>
      <c r="AB508" s="169"/>
      <c r="AC508" s="169"/>
      <c r="AD508" s="169"/>
      <c r="AE508" s="169"/>
      <c r="AF508" s="169"/>
      <c r="AG508" s="169"/>
      <c r="AH508" s="169"/>
      <c r="AI508" s="169"/>
      <c r="AJ508" s="169"/>
      <c r="AK508" s="169"/>
      <c r="AL508" s="169"/>
      <c r="AM508" s="169"/>
      <c r="AN508" s="169"/>
      <c r="AO508" s="169"/>
    </row>
    <row r="509" spans="1:41" ht="12.75" customHeight="1" x14ac:dyDescent="0.2">
      <c r="A509" s="169"/>
      <c r="B509" s="169"/>
      <c r="C509" s="169"/>
      <c r="D509" s="186"/>
      <c r="E509" s="169"/>
      <c r="F509" s="169"/>
      <c r="G509" s="169"/>
      <c r="H509" s="169"/>
      <c r="I509" s="169"/>
      <c r="J509" s="169"/>
      <c r="K509" s="169"/>
      <c r="L509" s="169"/>
      <c r="M509" s="169"/>
      <c r="N509" s="169"/>
      <c r="O509" s="169"/>
      <c r="P509" s="169"/>
      <c r="Q509" s="169"/>
      <c r="R509" s="169"/>
      <c r="S509" s="212"/>
      <c r="T509" s="212"/>
      <c r="U509" s="169"/>
      <c r="V509" s="169"/>
      <c r="W509" s="169"/>
      <c r="X509" s="169"/>
      <c r="Y509" s="169"/>
      <c r="Z509" s="169"/>
      <c r="AA509" s="169"/>
      <c r="AB509" s="169"/>
      <c r="AC509" s="169"/>
      <c r="AD509" s="169"/>
      <c r="AE509" s="169"/>
      <c r="AF509" s="169"/>
      <c r="AG509" s="169"/>
      <c r="AH509" s="169"/>
      <c r="AI509" s="169"/>
      <c r="AJ509" s="169"/>
      <c r="AK509" s="169"/>
      <c r="AL509" s="169"/>
      <c r="AM509" s="169"/>
      <c r="AN509" s="169"/>
      <c r="AO509" s="169"/>
    </row>
    <row r="510" spans="1:41" ht="12.75" customHeight="1" x14ac:dyDescent="0.2">
      <c r="A510" s="169"/>
      <c r="B510" s="169"/>
      <c r="C510" s="169"/>
      <c r="D510" s="186"/>
      <c r="E510" s="169"/>
      <c r="F510" s="169"/>
      <c r="G510" s="169"/>
      <c r="H510" s="169"/>
      <c r="I510" s="169"/>
      <c r="J510" s="169"/>
      <c r="K510" s="169"/>
      <c r="L510" s="169"/>
      <c r="M510" s="169"/>
      <c r="N510" s="169"/>
      <c r="O510" s="169"/>
      <c r="P510" s="169"/>
      <c r="Q510" s="169"/>
      <c r="R510" s="169"/>
      <c r="S510" s="212"/>
      <c r="T510" s="212"/>
      <c r="U510" s="169"/>
      <c r="V510" s="169"/>
      <c r="W510" s="169"/>
      <c r="X510" s="169"/>
      <c r="Y510" s="169"/>
      <c r="Z510" s="169"/>
      <c r="AA510" s="169"/>
      <c r="AB510" s="169"/>
      <c r="AC510" s="169"/>
      <c r="AD510" s="169"/>
      <c r="AE510" s="169"/>
      <c r="AF510" s="169"/>
      <c r="AG510" s="169"/>
      <c r="AH510" s="169"/>
      <c r="AI510" s="169"/>
      <c r="AJ510" s="169"/>
      <c r="AK510" s="169"/>
      <c r="AL510" s="169"/>
      <c r="AM510" s="169"/>
      <c r="AN510" s="169"/>
      <c r="AO510" s="169"/>
    </row>
    <row r="511" spans="1:41" ht="12.75" customHeight="1" x14ac:dyDescent="0.2">
      <c r="A511" s="169"/>
      <c r="B511" s="169"/>
      <c r="C511" s="169"/>
      <c r="D511" s="186"/>
      <c r="E511" s="169"/>
      <c r="F511" s="169"/>
      <c r="G511" s="169"/>
      <c r="H511" s="169"/>
      <c r="I511" s="169"/>
      <c r="J511" s="169"/>
      <c r="K511" s="169"/>
      <c r="L511" s="169"/>
      <c r="M511" s="169"/>
      <c r="N511" s="169"/>
      <c r="O511" s="169"/>
      <c r="P511" s="169"/>
      <c r="Q511" s="169"/>
      <c r="R511" s="169"/>
      <c r="S511" s="212"/>
      <c r="T511" s="212"/>
      <c r="U511" s="169"/>
      <c r="V511" s="169"/>
      <c r="W511" s="169"/>
      <c r="X511" s="169"/>
      <c r="Y511" s="169"/>
      <c r="Z511" s="169"/>
      <c r="AA511" s="169"/>
      <c r="AB511" s="169"/>
      <c r="AC511" s="169"/>
      <c r="AD511" s="169"/>
      <c r="AE511" s="169"/>
      <c r="AF511" s="169"/>
      <c r="AG511" s="169"/>
      <c r="AH511" s="169"/>
      <c r="AI511" s="169"/>
      <c r="AJ511" s="169"/>
      <c r="AK511" s="169"/>
      <c r="AL511" s="169"/>
      <c r="AM511" s="169"/>
      <c r="AN511" s="169"/>
      <c r="AO511" s="169"/>
    </row>
    <row r="512" spans="1:41" ht="12.75" customHeight="1" x14ac:dyDescent="0.2">
      <c r="A512" s="169"/>
      <c r="B512" s="169"/>
      <c r="C512" s="169"/>
      <c r="D512" s="186"/>
      <c r="E512" s="169"/>
      <c r="F512" s="169"/>
      <c r="G512" s="169"/>
      <c r="H512" s="169"/>
      <c r="I512" s="169"/>
      <c r="J512" s="169"/>
      <c r="K512" s="169"/>
      <c r="L512" s="169"/>
      <c r="M512" s="169"/>
      <c r="N512" s="169"/>
      <c r="O512" s="169"/>
      <c r="P512" s="169"/>
      <c r="Q512" s="169"/>
      <c r="R512" s="169"/>
      <c r="S512" s="212"/>
      <c r="T512" s="212"/>
      <c r="U512" s="169"/>
      <c r="V512" s="169"/>
      <c r="W512" s="169"/>
      <c r="X512" s="169"/>
      <c r="Y512" s="169"/>
      <c r="Z512" s="169"/>
      <c r="AA512" s="169"/>
      <c r="AB512" s="169"/>
      <c r="AC512" s="169"/>
      <c r="AD512" s="169"/>
      <c r="AE512" s="169"/>
      <c r="AF512" s="169"/>
      <c r="AG512" s="169"/>
      <c r="AH512" s="169"/>
      <c r="AI512" s="169"/>
      <c r="AJ512" s="169"/>
      <c r="AK512" s="169"/>
      <c r="AL512" s="169"/>
      <c r="AM512" s="169"/>
      <c r="AN512" s="169"/>
      <c r="AO512" s="169"/>
    </row>
    <row r="513" spans="1:41" ht="12.75" customHeight="1" x14ac:dyDescent="0.2">
      <c r="A513" s="169"/>
      <c r="B513" s="169"/>
      <c r="C513" s="169"/>
      <c r="D513" s="186"/>
      <c r="E513" s="169"/>
      <c r="F513" s="169"/>
      <c r="G513" s="169"/>
      <c r="H513" s="169"/>
      <c r="I513" s="169"/>
      <c r="J513" s="169"/>
      <c r="K513" s="169"/>
      <c r="L513" s="169"/>
      <c r="M513" s="169"/>
      <c r="N513" s="169"/>
      <c r="O513" s="169"/>
      <c r="P513" s="169"/>
      <c r="Q513" s="169"/>
      <c r="R513" s="169"/>
      <c r="S513" s="212"/>
      <c r="T513" s="212"/>
      <c r="U513" s="169"/>
      <c r="V513" s="169"/>
      <c r="W513" s="169"/>
      <c r="X513" s="169"/>
      <c r="Y513" s="169"/>
      <c r="Z513" s="169"/>
      <c r="AA513" s="169"/>
      <c r="AB513" s="169"/>
      <c r="AC513" s="169"/>
      <c r="AD513" s="169"/>
      <c r="AE513" s="169"/>
      <c r="AF513" s="169"/>
      <c r="AG513" s="169"/>
      <c r="AH513" s="169"/>
      <c r="AI513" s="169"/>
      <c r="AJ513" s="169"/>
      <c r="AK513" s="169"/>
      <c r="AL513" s="169"/>
      <c r="AM513" s="169"/>
      <c r="AN513" s="169"/>
      <c r="AO513" s="169"/>
    </row>
    <row r="514" spans="1:41" ht="12.75" customHeight="1" x14ac:dyDescent="0.2">
      <c r="A514" s="169"/>
      <c r="B514" s="169"/>
      <c r="C514" s="169"/>
      <c r="D514" s="186"/>
      <c r="E514" s="169"/>
      <c r="F514" s="169"/>
      <c r="G514" s="169"/>
      <c r="H514" s="169"/>
      <c r="I514" s="169"/>
      <c r="J514" s="169"/>
      <c r="K514" s="169"/>
      <c r="L514" s="169"/>
      <c r="M514" s="169"/>
      <c r="N514" s="169"/>
      <c r="O514" s="169"/>
      <c r="P514" s="169"/>
      <c r="Q514" s="169"/>
      <c r="R514" s="169"/>
      <c r="S514" s="212"/>
      <c r="T514" s="212"/>
      <c r="U514" s="169"/>
      <c r="V514" s="169"/>
      <c r="W514" s="169"/>
      <c r="X514" s="169"/>
      <c r="Y514" s="169"/>
      <c r="Z514" s="169"/>
      <c r="AA514" s="169"/>
      <c r="AB514" s="169"/>
      <c r="AC514" s="169"/>
      <c r="AD514" s="169"/>
      <c r="AE514" s="169"/>
      <c r="AF514" s="169"/>
      <c r="AG514" s="169"/>
      <c r="AH514" s="169"/>
      <c r="AI514" s="169"/>
      <c r="AJ514" s="169"/>
      <c r="AK514" s="169"/>
      <c r="AL514" s="169"/>
      <c r="AM514" s="169"/>
      <c r="AN514" s="169"/>
      <c r="AO514" s="169"/>
    </row>
    <row r="515" spans="1:41" ht="12.75" customHeight="1" x14ac:dyDescent="0.2">
      <c r="A515" s="169"/>
      <c r="B515" s="169"/>
      <c r="C515" s="169"/>
      <c r="D515" s="186"/>
      <c r="E515" s="169"/>
      <c r="F515" s="169"/>
      <c r="G515" s="169"/>
      <c r="H515" s="169"/>
      <c r="I515" s="169"/>
      <c r="J515" s="169"/>
      <c r="K515" s="169"/>
      <c r="L515" s="169"/>
      <c r="M515" s="169"/>
      <c r="N515" s="169"/>
      <c r="O515" s="169"/>
      <c r="P515" s="169"/>
      <c r="Q515" s="169"/>
      <c r="R515" s="169"/>
      <c r="S515" s="212"/>
      <c r="T515" s="212"/>
      <c r="U515" s="169"/>
      <c r="V515" s="169"/>
      <c r="W515" s="169"/>
      <c r="X515" s="169"/>
      <c r="Y515" s="169"/>
      <c r="Z515" s="169"/>
      <c r="AA515" s="169"/>
      <c r="AB515" s="169"/>
      <c r="AC515" s="169"/>
      <c r="AD515" s="169"/>
      <c r="AE515" s="169"/>
      <c r="AF515" s="169"/>
      <c r="AG515" s="169"/>
      <c r="AH515" s="169"/>
      <c r="AI515" s="169"/>
      <c r="AJ515" s="169"/>
      <c r="AK515" s="169"/>
      <c r="AL515" s="169"/>
      <c r="AM515" s="169"/>
      <c r="AN515" s="169"/>
      <c r="AO515" s="169"/>
    </row>
    <row r="516" spans="1:41" ht="12.75" customHeight="1" x14ac:dyDescent="0.2">
      <c r="A516" s="169"/>
      <c r="B516" s="169"/>
      <c r="C516" s="169"/>
      <c r="D516" s="186"/>
      <c r="E516" s="169"/>
      <c r="F516" s="169"/>
      <c r="G516" s="169"/>
      <c r="H516" s="169"/>
      <c r="I516" s="169"/>
      <c r="J516" s="169"/>
      <c r="K516" s="169"/>
      <c r="L516" s="169"/>
      <c r="M516" s="169"/>
      <c r="N516" s="169"/>
      <c r="O516" s="169"/>
      <c r="P516" s="169"/>
      <c r="Q516" s="169"/>
      <c r="R516" s="169"/>
      <c r="S516" s="212"/>
      <c r="T516" s="212"/>
      <c r="U516" s="169"/>
      <c r="V516" s="169"/>
      <c r="W516" s="169"/>
      <c r="X516" s="169"/>
      <c r="Y516" s="169"/>
      <c r="Z516" s="169"/>
      <c r="AA516" s="169"/>
      <c r="AB516" s="169"/>
      <c r="AC516" s="169"/>
      <c r="AD516" s="169"/>
      <c r="AE516" s="169"/>
      <c r="AF516" s="169"/>
      <c r="AG516" s="169"/>
      <c r="AH516" s="169"/>
      <c r="AI516" s="169"/>
      <c r="AJ516" s="169"/>
      <c r="AK516" s="169"/>
      <c r="AL516" s="169"/>
      <c r="AM516" s="169"/>
      <c r="AN516" s="169"/>
      <c r="AO516" s="169"/>
    </row>
    <row r="517" spans="1:41" ht="12.75" customHeight="1" x14ac:dyDescent="0.2">
      <c r="A517" s="169"/>
      <c r="B517" s="169"/>
      <c r="C517" s="169"/>
      <c r="D517" s="186"/>
      <c r="E517" s="169"/>
      <c r="F517" s="169"/>
      <c r="G517" s="169"/>
      <c r="H517" s="169"/>
      <c r="I517" s="169"/>
      <c r="J517" s="169"/>
      <c r="K517" s="169"/>
      <c r="L517" s="169"/>
      <c r="M517" s="169"/>
      <c r="N517" s="169"/>
      <c r="O517" s="169"/>
      <c r="P517" s="169"/>
      <c r="Q517" s="169"/>
      <c r="R517" s="169"/>
      <c r="S517" s="212"/>
      <c r="T517" s="212"/>
      <c r="U517" s="169"/>
      <c r="V517" s="169"/>
      <c r="W517" s="169"/>
      <c r="X517" s="169"/>
      <c r="Y517" s="169"/>
      <c r="Z517" s="169"/>
      <c r="AA517" s="169"/>
      <c r="AB517" s="169"/>
      <c r="AC517" s="169"/>
      <c r="AD517" s="169"/>
      <c r="AE517" s="169"/>
      <c r="AF517" s="169"/>
      <c r="AG517" s="169"/>
      <c r="AH517" s="169"/>
      <c r="AI517" s="169"/>
      <c r="AJ517" s="169"/>
      <c r="AK517" s="169"/>
      <c r="AL517" s="169"/>
      <c r="AM517" s="169"/>
      <c r="AN517" s="169"/>
      <c r="AO517" s="169"/>
    </row>
    <row r="518" spans="1:41" ht="12.75" customHeight="1" x14ac:dyDescent="0.2">
      <c r="A518" s="169"/>
      <c r="B518" s="169"/>
      <c r="C518" s="169"/>
      <c r="D518" s="186"/>
      <c r="E518" s="169"/>
      <c r="F518" s="169"/>
      <c r="G518" s="169"/>
      <c r="H518" s="169"/>
      <c r="I518" s="169"/>
      <c r="J518" s="169"/>
      <c r="K518" s="169"/>
      <c r="L518" s="169"/>
      <c r="M518" s="169"/>
      <c r="N518" s="169"/>
      <c r="O518" s="169"/>
      <c r="P518" s="169"/>
      <c r="Q518" s="169"/>
      <c r="R518" s="169"/>
      <c r="S518" s="212"/>
      <c r="T518" s="212"/>
      <c r="U518" s="169"/>
      <c r="V518" s="169"/>
      <c r="W518" s="169"/>
      <c r="X518" s="169"/>
      <c r="Y518" s="169"/>
      <c r="Z518" s="169"/>
      <c r="AA518" s="169"/>
      <c r="AB518" s="169"/>
      <c r="AC518" s="169"/>
      <c r="AD518" s="169"/>
      <c r="AE518" s="169"/>
      <c r="AF518" s="169"/>
      <c r="AG518" s="169"/>
      <c r="AH518" s="169"/>
      <c r="AI518" s="169"/>
      <c r="AJ518" s="169"/>
      <c r="AK518" s="169"/>
      <c r="AL518" s="169"/>
      <c r="AM518" s="169"/>
      <c r="AN518" s="169"/>
      <c r="AO518" s="169"/>
    </row>
    <row r="519" spans="1:41" ht="12.75" customHeight="1" x14ac:dyDescent="0.2">
      <c r="A519" s="169"/>
      <c r="B519" s="169"/>
      <c r="C519" s="169"/>
      <c r="D519" s="186"/>
      <c r="E519" s="169"/>
      <c r="F519" s="169"/>
      <c r="G519" s="169"/>
      <c r="H519" s="169"/>
      <c r="I519" s="169"/>
      <c r="J519" s="169"/>
      <c r="K519" s="169"/>
      <c r="L519" s="169"/>
      <c r="M519" s="169"/>
      <c r="N519" s="169"/>
      <c r="O519" s="169"/>
      <c r="P519" s="169"/>
      <c r="Q519" s="169"/>
      <c r="R519" s="169"/>
      <c r="S519" s="212"/>
      <c r="T519" s="212"/>
      <c r="U519" s="169"/>
      <c r="V519" s="169"/>
      <c r="W519" s="169"/>
      <c r="X519" s="169"/>
      <c r="Y519" s="169"/>
      <c r="Z519" s="169"/>
      <c r="AA519" s="169"/>
      <c r="AB519" s="169"/>
      <c r="AC519" s="169"/>
      <c r="AD519" s="169"/>
      <c r="AE519" s="169"/>
      <c r="AF519" s="169"/>
      <c r="AG519" s="169"/>
      <c r="AH519" s="169"/>
      <c r="AI519" s="169"/>
      <c r="AJ519" s="169"/>
      <c r="AK519" s="169"/>
      <c r="AL519" s="169"/>
      <c r="AM519" s="169"/>
      <c r="AN519" s="169"/>
      <c r="AO519" s="169"/>
    </row>
    <row r="520" spans="1:41" ht="12.75" customHeight="1" x14ac:dyDescent="0.2">
      <c r="A520" s="169"/>
      <c r="B520" s="169"/>
      <c r="C520" s="169"/>
      <c r="D520" s="186"/>
      <c r="E520" s="169"/>
      <c r="F520" s="169"/>
      <c r="G520" s="169"/>
      <c r="H520" s="169"/>
      <c r="I520" s="169"/>
      <c r="J520" s="169"/>
      <c r="K520" s="169"/>
      <c r="L520" s="169"/>
      <c r="M520" s="169"/>
      <c r="N520" s="169"/>
      <c r="O520" s="169"/>
      <c r="P520" s="169"/>
      <c r="Q520" s="169"/>
      <c r="R520" s="169"/>
      <c r="S520" s="212"/>
      <c r="T520" s="212"/>
      <c r="U520" s="169"/>
      <c r="V520" s="169"/>
      <c r="W520" s="169"/>
      <c r="X520" s="169"/>
      <c r="Y520" s="169"/>
      <c r="Z520" s="169"/>
      <c r="AA520" s="169"/>
      <c r="AB520" s="169"/>
      <c r="AC520" s="169"/>
      <c r="AD520" s="169"/>
      <c r="AE520" s="169"/>
      <c r="AF520" s="169"/>
      <c r="AG520" s="169"/>
      <c r="AH520" s="169"/>
      <c r="AI520" s="169"/>
      <c r="AJ520" s="169"/>
      <c r="AK520" s="169"/>
      <c r="AL520" s="169"/>
      <c r="AM520" s="169"/>
      <c r="AN520" s="169"/>
      <c r="AO520" s="169"/>
    </row>
    <row r="521" spans="1:41" ht="12.75" customHeight="1" x14ac:dyDescent="0.2">
      <c r="A521" s="169"/>
      <c r="B521" s="169"/>
      <c r="C521" s="169"/>
      <c r="D521" s="186"/>
      <c r="E521" s="169"/>
      <c r="F521" s="169"/>
      <c r="G521" s="169"/>
      <c r="H521" s="169"/>
      <c r="I521" s="169"/>
      <c r="J521" s="169"/>
      <c r="K521" s="169"/>
      <c r="L521" s="169"/>
      <c r="M521" s="169"/>
      <c r="N521" s="169"/>
      <c r="O521" s="169"/>
      <c r="P521" s="169"/>
      <c r="Q521" s="169"/>
      <c r="R521" s="169"/>
      <c r="S521" s="212"/>
      <c r="T521" s="212"/>
      <c r="U521" s="169"/>
      <c r="V521" s="169"/>
      <c r="W521" s="169"/>
      <c r="X521" s="169"/>
      <c r="Y521" s="169"/>
      <c r="Z521" s="169"/>
      <c r="AA521" s="169"/>
      <c r="AB521" s="169"/>
      <c r="AC521" s="169"/>
      <c r="AD521" s="169"/>
      <c r="AE521" s="169"/>
      <c r="AF521" s="169"/>
      <c r="AG521" s="169"/>
      <c r="AH521" s="169"/>
      <c r="AI521" s="169"/>
      <c r="AJ521" s="169"/>
      <c r="AK521" s="169"/>
      <c r="AL521" s="169"/>
      <c r="AM521" s="169"/>
      <c r="AN521" s="169"/>
      <c r="AO521" s="169"/>
    </row>
    <row r="522" spans="1:41" ht="12.75" customHeight="1" x14ac:dyDescent="0.2">
      <c r="A522" s="169"/>
      <c r="B522" s="169"/>
      <c r="C522" s="169"/>
      <c r="D522" s="186"/>
      <c r="E522" s="169"/>
      <c r="F522" s="169"/>
      <c r="G522" s="169"/>
      <c r="H522" s="169"/>
      <c r="I522" s="169"/>
      <c r="J522" s="169"/>
      <c r="K522" s="169"/>
      <c r="L522" s="169"/>
      <c r="M522" s="169"/>
      <c r="N522" s="169"/>
      <c r="O522" s="169"/>
      <c r="P522" s="169"/>
      <c r="Q522" s="169"/>
      <c r="R522" s="169"/>
      <c r="S522" s="212"/>
      <c r="T522" s="212"/>
      <c r="U522" s="169"/>
      <c r="V522" s="169"/>
      <c r="W522" s="169"/>
      <c r="X522" s="169"/>
      <c r="Y522" s="169"/>
      <c r="Z522" s="169"/>
      <c r="AA522" s="169"/>
      <c r="AB522" s="169"/>
      <c r="AC522" s="169"/>
      <c r="AD522" s="169"/>
      <c r="AE522" s="169"/>
      <c r="AF522" s="169"/>
      <c r="AG522" s="169"/>
      <c r="AH522" s="169"/>
      <c r="AI522" s="169"/>
      <c r="AJ522" s="169"/>
      <c r="AK522" s="169"/>
      <c r="AL522" s="169"/>
      <c r="AM522" s="169"/>
      <c r="AN522" s="169"/>
      <c r="AO522" s="169"/>
    </row>
    <row r="523" spans="1:41" ht="12.75" customHeight="1" x14ac:dyDescent="0.2">
      <c r="A523" s="169"/>
      <c r="B523" s="169"/>
      <c r="C523" s="169"/>
      <c r="D523" s="186"/>
      <c r="E523" s="169"/>
      <c r="F523" s="169"/>
      <c r="G523" s="169"/>
      <c r="H523" s="169"/>
      <c r="I523" s="169"/>
      <c r="J523" s="169"/>
      <c r="K523" s="169"/>
      <c r="L523" s="169"/>
      <c r="M523" s="169"/>
      <c r="N523" s="169"/>
      <c r="O523" s="169"/>
      <c r="P523" s="169"/>
      <c r="Q523" s="169"/>
      <c r="R523" s="169"/>
      <c r="S523" s="212"/>
      <c r="T523" s="212"/>
      <c r="U523" s="169"/>
      <c r="V523" s="169"/>
      <c r="W523" s="169"/>
      <c r="X523" s="169"/>
      <c r="Y523" s="169"/>
      <c r="Z523" s="169"/>
      <c r="AA523" s="169"/>
      <c r="AB523" s="169"/>
      <c r="AC523" s="169"/>
      <c r="AD523" s="169"/>
      <c r="AE523" s="169"/>
      <c r="AF523" s="169"/>
      <c r="AG523" s="169"/>
      <c r="AH523" s="169"/>
      <c r="AI523" s="169"/>
      <c r="AJ523" s="169"/>
      <c r="AK523" s="169"/>
      <c r="AL523" s="169"/>
      <c r="AM523" s="169"/>
      <c r="AN523" s="169"/>
      <c r="AO523" s="169"/>
    </row>
    <row r="524" spans="1:41" ht="12.75" customHeight="1" x14ac:dyDescent="0.2">
      <c r="A524" s="169"/>
      <c r="B524" s="169"/>
      <c r="C524" s="169"/>
      <c r="D524" s="186"/>
      <c r="E524" s="169"/>
      <c r="F524" s="169"/>
      <c r="G524" s="169"/>
      <c r="H524" s="169"/>
      <c r="I524" s="169"/>
      <c r="J524" s="169"/>
      <c r="K524" s="169"/>
      <c r="L524" s="169"/>
      <c r="M524" s="169"/>
      <c r="N524" s="169"/>
      <c r="O524" s="169"/>
      <c r="P524" s="169"/>
      <c r="Q524" s="169"/>
      <c r="R524" s="169"/>
      <c r="S524" s="212"/>
      <c r="T524" s="212"/>
      <c r="U524" s="169"/>
      <c r="V524" s="169"/>
      <c r="W524" s="169"/>
      <c r="X524" s="169"/>
      <c r="Y524" s="169"/>
      <c r="Z524" s="169"/>
      <c r="AA524" s="169"/>
      <c r="AB524" s="169"/>
      <c r="AC524" s="169"/>
      <c r="AD524" s="169"/>
      <c r="AE524" s="169"/>
      <c r="AF524" s="169"/>
      <c r="AG524" s="169"/>
      <c r="AH524" s="169"/>
      <c r="AI524" s="169"/>
      <c r="AJ524" s="169"/>
      <c r="AK524" s="169"/>
      <c r="AL524" s="169"/>
      <c r="AM524" s="169"/>
      <c r="AN524" s="169"/>
      <c r="AO524" s="169"/>
    </row>
    <row r="525" spans="1:41" ht="12.75" customHeight="1" x14ac:dyDescent="0.2">
      <c r="A525" s="169"/>
      <c r="B525" s="169"/>
      <c r="C525" s="169"/>
      <c r="D525" s="186"/>
      <c r="E525" s="169"/>
      <c r="F525" s="169"/>
      <c r="G525" s="169"/>
      <c r="H525" s="169"/>
      <c r="I525" s="169"/>
      <c r="J525" s="169"/>
      <c r="K525" s="169"/>
      <c r="L525" s="169"/>
      <c r="M525" s="169"/>
      <c r="N525" s="169"/>
      <c r="O525" s="169"/>
      <c r="P525" s="169"/>
      <c r="Q525" s="169"/>
      <c r="R525" s="169"/>
      <c r="S525" s="212"/>
      <c r="T525" s="212"/>
      <c r="U525" s="169"/>
      <c r="V525" s="169"/>
      <c r="W525" s="169"/>
      <c r="X525" s="169"/>
      <c r="Y525" s="169"/>
      <c r="Z525" s="169"/>
      <c r="AA525" s="169"/>
      <c r="AB525" s="169"/>
      <c r="AC525" s="169"/>
      <c r="AD525" s="169"/>
      <c r="AE525" s="169"/>
      <c r="AF525" s="169"/>
      <c r="AG525" s="169"/>
      <c r="AH525" s="169"/>
      <c r="AI525" s="169"/>
      <c r="AJ525" s="169"/>
      <c r="AK525" s="169"/>
      <c r="AL525" s="169"/>
      <c r="AM525" s="169"/>
      <c r="AN525" s="169"/>
      <c r="AO525" s="169"/>
    </row>
    <row r="526" spans="1:41" ht="12.75" customHeight="1" x14ac:dyDescent="0.2">
      <c r="A526" s="169"/>
      <c r="B526" s="169"/>
      <c r="C526" s="169"/>
      <c r="D526" s="186"/>
      <c r="E526" s="169"/>
      <c r="F526" s="169"/>
      <c r="G526" s="169"/>
      <c r="H526" s="169"/>
      <c r="I526" s="169"/>
      <c r="J526" s="169"/>
      <c r="K526" s="169"/>
      <c r="L526" s="169"/>
      <c r="M526" s="169"/>
      <c r="N526" s="169"/>
      <c r="O526" s="169"/>
      <c r="P526" s="169"/>
      <c r="Q526" s="169"/>
      <c r="R526" s="169"/>
      <c r="S526" s="212"/>
      <c r="T526" s="212"/>
      <c r="U526" s="169"/>
      <c r="V526" s="169"/>
      <c r="W526" s="169"/>
      <c r="X526" s="169"/>
      <c r="Y526" s="169"/>
      <c r="Z526" s="169"/>
      <c r="AA526" s="169"/>
      <c r="AB526" s="169"/>
      <c r="AC526" s="169"/>
      <c r="AD526" s="169"/>
      <c r="AE526" s="169"/>
      <c r="AF526" s="169"/>
      <c r="AG526" s="169"/>
      <c r="AH526" s="169"/>
      <c r="AI526" s="169"/>
      <c r="AJ526" s="169"/>
      <c r="AK526" s="169"/>
      <c r="AL526" s="169"/>
      <c r="AM526" s="169"/>
      <c r="AN526" s="169"/>
      <c r="AO526" s="169"/>
    </row>
    <row r="527" spans="1:41" ht="12.75" customHeight="1" x14ac:dyDescent="0.2">
      <c r="A527" s="169"/>
      <c r="B527" s="169"/>
      <c r="C527" s="169"/>
      <c r="D527" s="186"/>
      <c r="E527" s="169"/>
      <c r="F527" s="169"/>
      <c r="G527" s="169"/>
      <c r="H527" s="169"/>
      <c r="I527" s="169"/>
      <c r="J527" s="169"/>
      <c r="K527" s="169"/>
      <c r="L527" s="169"/>
      <c r="M527" s="169"/>
      <c r="N527" s="169"/>
      <c r="O527" s="169"/>
      <c r="P527" s="169"/>
      <c r="Q527" s="169"/>
      <c r="R527" s="169"/>
      <c r="S527" s="212"/>
      <c r="T527" s="212"/>
      <c r="U527" s="169"/>
      <c r="V527" s="169"/>
      <c r="W527" s="169"/>
      <c r="X527" s="169"/>
      <c r="Y527" s="169"/>
      <c r="Z527" s="169"/>
      <c r="AA527" s="169"/>
      <c r="AB527" s="169"/>
      <c r="AC527" s="169"/>
      <c r="AD527" s="169"/>
      <c r="AE527" s="169"/>
      <c r="AF527" s="169"/>
      <c r="AG527" s="169"/>
      <c r="AH527" s="169"/>
      <c r="AI527" s="169"/>
      <c r="AJ527" s="169"/>
      <c r="AK527" s="169"/>
      <c r="AL527" s="169"/>
      <c r="AM527" s="169"/>
      <c r="AN527" s="169"/>
      <c r="AO527" s="169"/>
    </row>
    <row r="528" spans="1:41" ht="12.75" customHeight="1" x14ac:dyDescent="0.2">
      <c r="A528" s="169"/>
      <c r="B528" s="169"/>
      <c r="C528" s="169"/>
      <c r="D528" s="186"/>
      <c r="E528" s="169"/>
      <c r="F528" s="169"/>
      <c r="G528" s="169"/>
      <c r="H528" s="169"/>
      <c r="I528" s="169"/>
      <c r="J528" s="169"/>
      <c r="K528" s="169"/>
      <c r="L528" s="169"/>
      <c r="M528" s="169"/>
      <c r="N528" s="169"/>
      <c r="O528" s="169"/>
      <c r="P528" s="169"/>
      <c r="Q528" s="169"/>
      <c r="R528" s="169"/>
      <c r="S528" s="212"/>
      <c r="T528" s="212"/>
      <c r="U528" s="169"/>
      <c r="V528" s="169"/>
      <c r="W528" s="169"/>
      <c r="X528" s="169"/>
      <c r="Y528" s="169"/>
      <c r="Z528" s="169"/>
      <c r="AA528" s="169"/>
      <c r="AB528" s="169"/>
      <c r="AC528" s="169"/>
      <c r="AD528" s="169"/>
      <c r="AE528" s="169"/>
      <c r="AF528" s="169"/>
      <c r="AG528" s="169"/>
      <c r="AH528" s="169"/>
      <c r="AI528" s="169"/>
      <c r="AJ528" s="169"/>
      <c r="AK528" s="169"/>
      <c r="AL528" s="169"/>
      <c r="AM528" s="169"/>
      <c r="AN528" s="169"/>
      <c r="AO528" s="169"/>
    </row>
    <row r="529" spans="1:41" ht="12.75" customHeight="1" x14ac:dyDescent="0.2">
      <c r="A529" s="169"/>
      <c r="B529" s="169"/>
      <c r="C529" s="169"/>
      <c r="D529" s="186"/>
      <c r="E529" s="169"/>
      <c r="F529" s="169"/>
      <c r="G529" s="169"/>
      <c r="H529" s="169"/>
      <c r="I529" s="169"/>
      <c r="J529" s="169"/>
      <c r="K529" s="169"/>
      <c r="L529" s="169"/>
      <c r="M529" s="169"/>
      <c r="N529" s="169"/>
      <c r="O529" s="169"/>
      <c r="P529" s="169"/>
      <c r="Q529" s="169"/>
      <c r="R529" s="169"/>
      <c r="S529" s="212"/>
      <c r="T529" s="212"/>
      <c r="U529" s="169"/>
      <c r="V529" s="169"/>
      <c r="W529" s="169"/>
      <c r="X529" s="169"/>
      <c r="Y529" s="169"/>
      <c r="Z529" s="169"/>
      <c r="AA529" s="169"/>
      <c r="AB529" s="169"/>
      <c r="AC529" s="169"/>
      <c r="AD529" s="169"/>
      <c r="AE529" s="169"/>
      <c r="AF529" s="169"/>
      <c r="AG529" s="169"/>
      <c r="AH529" s="169"/>
      <c r="AI529" s="169"/>
      <c r="AJ529" s="169"/>
      <c r="AK529" s="169"/>
      <c r="AL529" s="169"/>
      <c r="AM529" s="169"/>
      <c r="AN529" s="169"/>
      <c r="AO529" s="169"/>
    </row>
    <row r="530" spans="1:41" ht="12.75" customHeight="1" x14ac:dyDescent="0.2">
      <c r="A530" s="169"/>
      <c r="B530" s="169"/>
      <c r="C530" s="169"/>
      <c r="D530" s="186"/>
      <c r="E530" s="169"/>
      <c r="F530" s="169"/>
      <c r="G530" s="169"/>
      <c r="H530" s="169"/>
      <c r="I530" s="169"/>
      <c r="J530" s="169"/>
      <c r="K530" s="169"/>
      <c r="L530" s="169"/>
      <c r="M530" s="169"/>
      <c r="N530" s="169"/>
      <c r="O530" s="169"/>
      <c r="P530" s="169"/>
      <c r="Q530" s="169"/>
      <c r="R530" s="169"/>
      <c r="S530" s="212"/>
      <c r="T530" s="212"/>
      <c r="U530" s="169"/>
      <c r="V530" s="169"/>
      <c r="W530" s="169"/>
      <c r="X530" s="169"/>
      <c r="Y530" s="169"/>
      <c r="Z530" s="169"/>
      <c r="AA530" s="169"/>
      <c r="AB530" s="169"/>
      <c r="AC530" s="169"/>
      <c r="AD530" s="169"/>
      <c r="AE530" s="169"/>
      <c r="AF530" s="169"/>
      <c r="AG530" s="169"/>
      <c r="AH530" s="169"/>
      <c r="AI530" s="169"/>
      <c r="AJ530" s="169"/>
      <c r="AK530" s="169"/>
      <c r="AL530" s="169"/>
      <c r="AM530" s="169"/>
      <c r="AN530" s="169"/>
      <c r="AO530" s="169"/>
    </row>
    <row r="531" spans="1:41" ht="12.75" customHeight="1" x14ac:dyDescent="0.2">
      <c r="A531" s="169"/>
      <c r="B531" s="169"/>
      <c r="C531" s="169"/>
      <c r="D531" s="186"/>
      <c r="E531" s="169"/>
      <c r="F531" s="169"/>
      <c r="G531" s="169"/>
      <c r="H531" s="169"/>
      <c r="I531" s="169"/>
      <c r="J531" s="169"/>
      <c r="K531" s="169"/>
      <c r="L531" s="169"/>
      <c r="M531" s="169"/>
      <c r="N531" s="169"/>
      <c r="O531" s="169"/>
      <c r="P531" s="169"/>
      <c r="Q531" s="169"/>
      <c r="R531" s="169"/>
      <c r="S531" s="212"/>
      <c r="T531" s="212"/>
      <c r="U531" s="169"/>
      <c r="V531" s="169"/>
      <c r="W531" s="169"/>
      <c r="X531" s="169"/>
      <c r="Y531" s="169"/>
      <c r="Z531" s="169"/>
      <c r="AA531" s="169"/>
      <c r="AB531" s="169"/>
      <c r="AC531" s="169"/>
      <c r="AD531" s="169"/>
      <c r="AE531" s="169"/>
      <c r="AF531" s="169"/>
      <c r="AG531" s="169"/>
      <c r="AH531" s="169"/>
      <c r="AI531" s="169"/>
      <c r="AJ531" s="169"/>
      <c r="AK531" s="169"/>
      <c r="AL531" s="169"/>
      <c r="AM531" s="169"/>
      <c r="AN531" s="169"/>
      <c r="AO531" s="169"/>
    </row>
    <row r="532" spans="1:41" ht="12.75" customHeight="1" x14ac:dyDescent="0.2">
      <c r="A532" s="169"/>
      <c r="B532" s="169"/>
      <c r="C532" s="169"/>
      <c r="D532" s="186"/>
      <c r="E532" s="169"/>
      <c r="F532" s="169"/>
      <c r="G532" s="169"/>
      <c r="H532" s="169"/>
      <c r="I532" s="169"/>
      <c r="J532" s="169"/>
      <c r="K532" s="169"/>
      <c r="L532" s="169"/>
      <c r="M532" s="169"/>
      <c r="N532" s="169"/>
      <c r="O532" s="169"/>
      <c r="P532" s="169"/>
      <c r="Q532" s="169"/>
      <c r="R532" s="169"/>
      <c r="S532" s="212"/>
      <c r="T532" s="212"/>
      <c r="U532" s="169"/>
      <c r="V532" s="169"/>
      <c r="W532" s="169"/>
      <c r="X532" s="169"/>
      <c r="Y532" s="169"/>
      <c r="Z532" s="169"/>
      <c r="AA532" s="169"/>
      <c r="AB532" s="169"/>
      <c r="AC532" s="169"/>
      <c r="AD532" s="169"/>
      <c r="AE532" s="169"/>
      <c r="AF532" s="169"/>
      <c r="AG532" s="169"/>
      <c r="AH532" s="169"/>
      <c r="AI532" s="169"/>
      <c r="AJ532" s="169"/>
      <c r="AK532" s="169"/>
      <c r="AL532" s="169"/>
      <c r="AM532" s="169"/>
      <c r="AN532" s="169"/>
      <c r="AO532" s="169"/>
    </row>
    <row r="533" spans="1:41" ht="12.75" customHeight="1" x14ac:dyDescent="0.2">
      <c r="A533" s="169"/>
      <c r="B533" s="169"/>
      <c r="C533" s="169"/>
      <c r="D533" s="186"/>
      <c r="E533" s="169"/>
      <c r="F533" s="169"/>
      <c r="G533" s="169"/>
      <c r="H533" s="169"/>
      <c r="I533" s="169"/>
      <c r="J533" s="169"/>
      <c r="K533" s="169"/>
      <c r="L533" s="169"/>
      <c r="M533" s="169"/>
      <c r="N533" s="169"/>
      <c r="O533" s="169"/>
      <c r="P533" s="169"/>
      <c r="Q533" s="169"/>
      <c r="R533" s="169"/>
      <c r="S533" s="212"/>
      <c r="T533" s="212"/>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row>
    <row r="534" spans="1:41" ht="12.75" customHeight="1" x14ac:dyDescent="0.2">
      <c r="A534" s="169"/>
      <c r="B534" s="169"/>
      <c r="C534" s="169"/>
      <c r="D534" s="186"/>
      <c r="E534" s="169"/>
      <c r="F534" s="169"/>
      <c r="G534" s="169"/>
      <c r="H534" s="169"/>
      <c r="I534" s="169"/>
      <c r="J534" s="169"/>
      <c r="K534" s="169"/>
      <c r="L534" s="169"/>
      <c r="M534" s="169"/>
      <c r="N534" s="169"/>
      <c r="O534" s="169"/>
      <c r="P534" s="169"/>
      <c r="Q534" s="169"/>
      <c r="R534" s="169"/>
      <c r="S534" s="212"/>
      <c r="T534" s="212"/>
      <c r="U534" s="169"/>
      <c r="V534" s="169"/>
      <c r="W534" s="169"/>
      <c r="X534" s="169"/>
      <c r="Y534" s="169"/>
      <c r="Z534" s="169"/>
      <c r="AA534" s="169"/>
      <c r="AB534" s="169"/>
      <c r="AC534" s="169"/>
      <c r="AD534" s="169"/>
      <c r="AE534" s="169"/>
      <c r="AF534" s="169"/>
      <c r="AG534" s="169"/>
      <c r="AH534" s="169"/>
      <c r="AI534" s="169"/>
      <c r="AJ534" s="169"/>
      <c r="AK534" s="169"/>
      <c r="AL534" s="169"/>
      <c r="AM534" s="169"/>
      <c r="AN534" s="169"/>
      <c r="AO534" s="169"/>
    </row>
    <row r="535" spans="1:41" ht="12.75" customHeight="1" x14ac:dyDescent="0.2">
      <c r="A535" s="169"/>
      <c r="B535" s="169"/>
      <c r="C535" s="169"/>
      <c r="D535" s="186"/>
      <c r="E535" s="169"/>
      <c r="F535" s="169"/>
      <c r="G535" s="169"/>
      <c r="H535" s="169"/>
      <c r="I535" s="169"/>
      <c r="J535" s="169"/>
      <c r="K535" s="169"/>
      <c r="L535" s="169"/>
      <c r="M535" s="169"/>
      <c r="N535" s="169"/>
      <c r="O535" s="169"/>
      <c r="P535" s="169"/>
      <c r="Q535" s="169"/>
      <c r="R535" s="169"/>
      <c r="S535" s="212"/>
      <c r="T535" s="212"/>
      <c r="U535" s="169"/>
      <c r="V535" s="169"/>
      <c r="W535" s="169"/>
      <c r="X535" s="169"/>
      <c r="Y535" s="169"/>
      <c r="Z535" s="169"/>
      <c r="AA535" s="169"/>
      <c r="AB535" s="169"/>
      <c r="AC535" s="169"/>
      <c r="AD535" s="169"/>
      <c r="AE535" s="169"/>
      <c r="AF535" s="169"/>
      <c r="AG535" s="169"/>
      <c r="AH535" s="169"/>
      <c r="AI535" s="169"/>
      <c r="AJ535" s="169"/>
      <c r="AK535" s="169"/>
      <c r="AL535" s="169"/>
      <c r="AM535" s="169"/>
      <c r="AN535" s="169"/>
      <c r="AO535" s="169"/>
    </row>
    <row r="536" spans="1:41" ht="12.75" customHeight="1" x14ac:dyDescent="0.2">
      <c r="A536" s="169"/>
      <c r="B536" s="169"/>
      <c r="C536" s="169"/>
      <c r="D536" s="186"/>
      <c r="E536" s="169"/>
      <c r="F536" s="169"/>
      <c r="G536" s="169"/>
      <c r="H536" s="169"/>
      <c r="I536" s="169"/>
      <c r="J536" s="169"/>
      <c r="K536" s="169"/>
      <c r="L536" s="169"/>
      <c r="M536" s="169"/>
      <c r="N536" s="169"/>
      <c r="O536" s="169"/>
      <c r="P536" s="169"/>
      <c r="Q536" s="169"/>
      <c r="R536" s="169"/>
      <c r="S536" s="212"/>
      <c r="T536" s="212"/>
      <c r="U536" s="169"/>
      <c r="V536" s="169"/>
      <c r="W536" s="169"/>
      <c r="X536" s="169"/>
      <c r="Y536" s="169"/>
      <c r="Z536" s="169"/>
      <c r="AA536" s="169"/>
      <c r="AB536" s="169"/>
      <c r="AC536" s="169"/>
      <c r="AD536" s="169"/>
      <c r="AE536" s="169"/>
      <c r="AF536" s="169"/>
      <c r="AG536" s="169"/>
      <c r="AH536" s="169"/>
      <c r="AI536" s="169"/>
      <c r="AJ536" s="169"/>
      <c r="AK536" s="169"/>
      <c r="AL536" s="169"/>
      <c r="AM536" s="169"/>
      <c r="AN536" s="169"/>
      <c r="AO536" s="169"/>
    </row>
    <row r="537" spans="1:41" ht="12.75" customHeight="1" x14ac:dyDescent="0.2">
      <c r="A537" s="169"/>
      <c r="B537" s="169"/>
      <c r="C537" s="169"/>
      <c r="D537" s="186"/>
      <c r="E537" s="169"/>
      <c r="F537" s="169"/>
      <c r="G537" s="169"/>
      <c r="H537" s="169"/>
      <c r="I537" s="169"/>
      <c r="J537" s="169"/>
      <c r="K537" s="169"/>
      <c r="L537" s="169"/>
      <c r="M537" s="169"/>
      <c r="N537" s="169"/>
      <c r="O537" s="169"/>
      <c r="P537" s="169"/>
      <c r="Q537" s="169"/>
      <c r="R537" s="169"/>
      <c r="S537" s="212"/>
      <c r="T537" s="212"/>
      <c r="U537" s="169"/>
      <c r="V537" s="169"/>
      <c r="W537" s="169"/>
      <c r="X537" s="169"/>
      <c r="Y537" s="169"/>
      <c r="Z537" s="169"/>
      <c r="AA537" s="169"/>
      <c r="AB537" s="169"/>
      <c r="AC537" s="169"/>
      <c r="AD537" s="169"/>
      <c r="AE537" s="169"/>
      <c r="AF537" s="169"/>
      <c r="AG537" s="169"/>
      <c r="AH537" s="169"/>
      <c r="AI537" s="169"/>
      <c r="AJ537" s="169"/>
      <c r="AK537" s="169"/>
      <c r="AL537" s="169"/>
      <c r="AM537" s="169"/>
      <c r="AN537" s="169"/>
      <c r="AO537" s="169"/>
    </row>
    <row r="538" spans="1:41" ht="12.75" customHeight="1" x14ac:dyDescent="0.2">
      <c r="A538" s="169"/>
      <c r="B538" s="169"/>
      <c r="C538" s="169"/>
      <c r="D538" s="186"/>
      <c r="E538" s="169"/>
      <c r="F538" s="169"/>
      <c r="G538" s="169"/>
      <c r="H538" s="169"/>
      <c r="I538" s="169"/>
      <c r="J538" s="169"/>
      <c r="K538" s="169"/>
      <c r="L538" s="169"/>
      <c r="M538" s="169"/>
      <c r="N538" s="169"/>
      <c r="O538" s="169"/>
      <c r="P538" s="169"/>
      <c r="Q538" s="169"/>
      <c r="R538" s="169"/>
      <c r="S538" s="212"/>
      <c r="T538" s="212"/>
      <c r="U538" s="169"/>
      <c r="V538" s="169"/>
      <c r="W538" s="169"/>
      <c r="X538" s="169"/>
      <c r="Y538" s="169"/>
      <c r="Z538" s="169"/>
      <c r="AA538" s="169"/>
      <c r="AB538" s="169"/>
      <c r="AC538" s="169"/>
      <c r="AD538" s="169"/>
      <c r="AE538" s="169"/>
      <c r="AF538" s="169"/>
      <c r="AG538" s="169"/>
      <c r="AH538" s="169"/>
      <c r="AI538" s="169"/>
      <c r="AJ538" s="169"/>
      <c r="AK538" s="169"/>
      <c r="AL538" s="169"/>
      <c r="AM538" s="169"/>
      <c r="AN538" s="169"/>
      <c r="AO538" s="169"/>
    </row>
    <row r="539" spans="1:41" ht="12.75" customHeight="1" x14ac:dyDescent="0.2">
      <c r="A539" s="169"/>
      <c r="B539" s="169"/>
      <c r="C539" s="169"/>
      <c r="D539" s="186"/>
      <c r="E539" s="169"/>
      <c r="F539" s="169"/>
      <c r="G539" s="169"/>
      <c r="H539" s="169"/>
      <c r="I539" s="169"/>
      <c r="J539" s="169"/>
      <c r="K539" s="169"/>
      <c r="L539" s="169"/>
      <c r="M539" s="169"/>
      <c r="N539" s="169"/>
      <c r="O539" s="169"/>
      <c r="P539" s="169"/>
      <c r="Q539" s="169"/>
      <c r="R539" s="169"/>
      <c r="S539" s="212"/>
      <c r="T539" s="212"/>
      <c r="U539" s="169"/>
      <c r="V539" s="169"/>
      <c r="W539" s="169"/>
      <c r="X539" s="169"/>
      <c r="Y539" s="169"/>
      <c r="Z539" s="169"/>
      <c r="AA539" s="169"/>
      <c r="AB539" s="169"/>
      <c r="AC539" s="169"/>
      <c r="AD539" s="169"/>
      <c r="AE539" s="169"/>
      <c r="AF539" s="169"/>
      <c r="AG539" s="169"/>
      <c r="AH539" s="169"/>
      <c r="AI539" s="169"/>
      <c r="AJ539" s="169"/>
      <c r="AK539" s="169"/>
      <c r="AL539" s="169"/>
      <c r="AM539" s="169"/>
      <c r="AN539" s="169"/>
      <c r="AO539" s="169"/>
    </row>
    <row r="540" spans="1:41" ht="12.75" customHeight="1" x14ac:dyDescent="0.2">
      <c r="A540" s="169"/>
      <c r="B540" s="169"/>
      <c r="C540" s="169"/>
      <c r="D540" s="186"/>
      <c r="E540" s="169"/>
      <c r="F540" s="169"/>
      <c r="G540" s="169"/>
      <c r="H540" s="169"/>
      <c r="I540" s="169"/>
      <c r="J540" s="169"/>
      <c r="K540" s="169"/>
      <c r="L540" s="169"/>
      <c r="M540" s="169"/>
      <c r="N540" s="169"/>
      <c r="O540" s="169"/>
      <c r="P540" s="169"/>
      <c r="Q540" s="169"/>
      <c r="R540" s="169"/>
      <c r="S540" s="212"/>
      <c r="T540" s="212"/>
      <c r="U540" s="169"/>
      <c r="V540" s="169"/>
      <c r="W540" s="169"/>
      <c r="X540" s="169"/>
      <c r="Y540" s="169"/>
      <c r="Z540" s="169"/>
      <c r="AA540" s="169"/>
      <c r="AB540" s="169"/>
      <c r="AC540" s="169"/>
      <c r="AD540" s="169"/>
      <c r="AE540" s="169"/>
      <c r="AF540" s="169"/>
      <c r="AG540" s="169"/>
      <c r="AH540" s="169"/>
      <c r="AI540" s="169"/>
      <c r="AJ540" s="169"/>
      <c r="AK540" s="169"/>
      <c r="AL540" s="169"/>
      <c r="AM540" s="169"/>
      <c r="AN540" s="169"/>
      <c r="AO540" s="169"/>
    </row>
    <row r="541" spans="1:41" ht="12.75" customHeight="1" x14ac:dyDescent="0.2">
      <c r="A541" s="169"/>
      <c r="B541" s="169"/>
      <c r="C541" s="169"/>
      <c r="D541" s="186"/>
      <c r="E541" s="169"/>
      <c r="F541" s="169"/>
      <c r="G541" s="169"/>
      <c r="H541" s="169"/>
      <c r="I541" s="169"/>
      <c r="J541" s="169"/>
      <c r="K541" s="169"/>
      <c r="L541" s="169"/>
      <c r="M541" s="169"/>
      <c r="N541" s="169"/>
      <c r="O541" s="169"/>
      <c r="P541" s="169"/>
      <c r="Q541" s="169"/>
      <c r="R541" s="169"/>
      <c r="S541" s="212"/>
      <c r="T541" s="212"/>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row>
    <row r="542" spans="1:41" ht="12.75" customHeight="1" x14ac:dyDescent="0.2">
      <c r="A542" s="169"/>
      <c r="B542" s="169"/>
      <c r="C542" s="169"/>
      <c r="D542" s="186"/>
      <c r="E542" s="169"/>
      <c r="F542" s="169"/>
      <c r="G542" s="169"/>
      <c r="H542" s="169"/>
      <c r="I542" s="169"/>
      <c r="J542" s="169"/>
      <c r="K542" s="169"/>
      <c r="L542" s="169"/>
      <c r="M542" s="169"/>
      <c r="N542" s="169"/>
      <c r="O542" s="169"/>
      <c r="P542" s="169"/>
      <c r="Q542" s="169"/>
      <c r="R542" s="169"/>
      <c r="S542" s="212"/>
      <c r="T542" s="212"/>
      <c r="U542" s="169"/>
      <c r="V542" s="169"/>
      <c r="W542" s="169"/>
      <c r="X542" s="169"/>
      <c r="Y542" s="169"/>
      <c r="Z542" s="169"/>
      <c r="AA542" s="169"/>
      <c r="AB542" s="169"/>
      <c r="AC542" s="169"/>
      <c r="AD542" s="169"/>
      <c r="AE542" s="169"/>
      <c r="AF542" s="169"/>
      <c r="AG542" s="169"/>
      <c r="AH542" s="169"/>
      <c r="AI542" s="169"/>
      <c r="AJ542" s="169"/>
      <c r="AK542" s="169"/>
      <c r="AL542" s="169"/>
      <c r="AM542" s="169"/>
      <c r="AN542" s="169"/>
      <c r="AO542" s="169"/>
    </row>
    <row r="543" spans="1:41" ht="12.75" customHeight="1" x14ac:dyDescent="0.2">
      <c r="A543" s="169"/>
      <c r="B543" s="169"/>
      <c r="C543" s="169"/>
      <c r="D543" s="186"/>
      <c r="E543" s="169"/>
      <c r="F543" s="169"/>
      <c r="G543" s="169"/>
      <c r="H543" s="169"/>
      <c r="I543" s="169"/>
      <c r="J543" s="169"/>
      <c r="K543" s="169"/>
      <c r="L543" s="169"/>
      <c r="M543" s="169"/>
      <c r="N543" s="169"/>
      <c r="O543" s="169"/>
      <c r="P543" s="169"/>
      <c r="Q543" s="169"/>
      <c r="R543" s="169"/>
      <c r="S543" s="212"/>
      <c r="T543" s="212"/>
      <c r="U543" s="169"/>
      <c r="V543" s="169"/>
      <c r="W543" s="169"/>
      <c r="X543" s="169"/>
      <c r="Y543" s="169"/>
      <c r="Z543" s="169"/>
      <c r="AA543" s="169"/>
      <c r="AB543" s="169"/>
      <c r="AC543" s="169"/>
      <c r="AD543" s="169"/>
      <c r="AE543" s="169"/>
      <c r="AF543" s="169"/>
      <c r="AG543" s="169"/>
      <c r="AH543" s="169"/>
      <c r="AI543" s="169"/>
      <c r="AJ543" s="169"/>
      <c r="AK543" s="169"/>
      <c r="AL543" s="169"/>
      <c r="AM543" s="169"/>
      <c r="AN543" s="169"/>
      <c r="AO543" s="169"/>
    </row>
    <row r="544" spans="1:41" ht="12.75" customHeight="1" x14ac:dyDescent="0.2">
      <c r="A544" s="169"/>
      <c r="B544" s="169"/>
      <c r="C544" s="169"/>
      <c r="D544" s="186"/>
      <c r="E544" s="169"/>
      <c r="F544" s="169"/>
      <c r="G544" s="169"/>
      <c r="H544" s="169"/>
      <c r="I544" s="169"/>
      <c r="J544" s="169"/>
      <c r="K544" s="169"/>
      <c r="L544" s="169"/>
      <c r="M544" s="169"/>
      <c r="N544" s="169"/>
      <c r="O544" s="169"/>
      <c r="P544" s="169"/>
      <c r="Q544" s="169"/>
      <c r="R544" s="169"/>
      <c r="S544" s="212"/>
      <c r="T544" s="212"/>
      <c r="U544" s="169"/>
      <c r="V544" s="169"/>
      <c r="W544" s="169"/>
      <c r="X544" s="169"/>
      <c r="Y544" s="169"/>
      <c r="Z544" s="169"/>
      <c r="AA544" s="169"/>
      <c r="AB544" s="169"/>
      <c r="AC544" s="169"/>
      <c r="AD544" s="169"/>
      <c r="AE544" s="169"/>
      <c r="AF544" s="169"/>
      <c r="AG544" s="169"/>
      <c r="AH544" s="169"/>
      <c r="AI544" s="169"/>
      <c r="AJ544" s="169"/>
      <c r="AK544" s="169"/>
      <c r="AL544" s="169"/>
      <c r="AM544" s="169"/>
      <c r="AN544" s="169"/>
      <c r="AO544" s="169"/>
    </row>
    <row r="545" spans="1:41" ht="12.75" customHeight="1" x14ac:dyDescent="0.2">
      <c r="A545" s="169"/>
      <c r="B545" s="169"/>
      <c r="C545" s="169"/>
      <c r="D545" s="186"/>
      <c r="E545" s="169"/>
      <c r="F545" s="169"/>
      <c r="G545" s="169"/>
      <c r="H545" s="169"/>
      <c r="I545" s="169"/>
      <c r="J545" s="169"/>
      <c r="K545" s="169"/>
      <c r="L545" s="169"/>
      <c r="M545" s="169"/>
      <c r="N545" s="169"/>
      <c r="O545" s="169"/>
      <c r="P545" s="169"/>
      <c r="Q545" s="169"/>
      <c r="R545" s="169"/>
      <c r="S545" s="212"/>
      <c r="T545" s="212"/>
      <c r="U545" s="169"/>
      <c r="V545" s="169"/>
      <c r="W545" s="169"/>
      <c r="X545" s="169"/>
      <c r="Y545" s="169"/>
      <c r="Z545" s="169"/>
      <c r="AA545" s="169"/>
      <c r="AB545" s="169"/>
      <c r="AC545" s="169"/>
      <c r="AD545" s="169"/>
      <c r="AE545" s="169"/>
      <c r="AF545" s="169"/>
      <c r="AG545" s="169"/>
      <c r="AH545" s="169"/>
      <c r="AI545" s="169"/>
      <c r="AJ545" s="169"/>
      <c r="AK545" s="169"/>
      <c r="AL545" s="169"/>
      <c r="AM545" s="169"/>
      <c r="AN545" s="169"/>
      <c r="AO545" s="169"/>
    </row>
    <row r="546" spans="1:41" ht="12.75" customHeight="1" x14ac:dyDescent="0.2">
      <c r="A546" s="169"/>
      <c r="B546" s="169"/>
      <c r="C546" s="169"/>
      <c r="D546" s="186"/>
      <c r="E546" s="169"/>
      <c r="F546" s="169"/>
      <c r="G546" s="169"/>
      <c r="H546" s="169"/>
      <c r="I546" s="169"/>
      <c r="J546" s="169"/>
      <c r="K546" s="169"/>
      <c r="L546" s="169"/>
      <c r="M546" s="169"/>
      <c r="N546" s="169"/>
      <c r="O546" s="169"/>
      <c r="P546" s="169"/>
      <c r="Q546" s="169"/>
      <c r="R546" s="169"/>
      <c r="S546" s="212"/>
      <c r="T546" s="212"/>
      <c r="U546" s="169"/>
      <c r="V546" s="169"/>
      <c r="W546" s="169"/>
      <c r="X546" s="169"/>
      <c r="Y546" s="169"/>
      <c r="Z546" s="169"/>
      <c r="AA546" s="169"/>
      <c r="AB546" s="169"/>
      <c r="AC546" s="169"/>
      <c r="AD546" s="169"/>
      <c r="AE546" s="169"/>
      <c r="AF546" s="169"/>
      <c r="AG546" s="169"/>
      <c r="AH546" s="169"/>
      <c r="AI546" s="169"/>
      <c r="AJ546" s="169"/>
      <c r="AK546" s="169"/>
      <c r="AL546" s="169"/>
      <c r="AM546" s="169"/>
      <c r="AN546" s="169"/>
      <c r="AO546" s="169"/>
    </row>
    <row r="547" spans="1:41" ht="12.75" customHeight="1" x14ac:dyDescent="0.2">
      <c r="A547" s="169"/>
      <c r="B547" s="169"/>
      <c r="C547" s="169"/>
      <c r="D547" s="186"/>
      <c r="E547" s="169"/>
      <c r="F547" s="169"/>
      <c r="G547" s="169"/>
      <c r="H547" s="169"/>
      <c r="I547" s="169"/>
      <c r="J547" s="169"/>
      <c r="K547" s="169"/>
      <c r="L547" s="169"/>
      <c r="M547" s="169"/>
      <c r="N547" s="169"/>
      <c r="O547" s="169"/>
      <c r="P547" s="169"/>
      <c r="Q547" s="169"/>
      <c r="R547" s="169"/>
      <c r="S547" s="212"/>
      <c r="T547" s="212"/>
      <c r="U547" s="169"/>
      <c r="V547" s="169"/>
      <c r="W547" s="169"/>
      <c r="X547" s="169"/>
      <c r="Y547" s="169"/>
      <c r="Z547" s="169"/>
      <c r="AA547" s="169"/>
      <c r="AB547" s="169"/>
      <c r="AC547" s="169"/>
      <c r="AD547" s="169"/>
      <c r="AE547" s="169"/>
      <c r="AF547" s="169"/>
      <c r="AG547" s="169"/>
      <c r="AH547" s="169"/>
      <c r="AI547" s="169"/>
      <c r="AJ547" s="169"/>
      <c r="AK547" s="169"/>
      <c r="AL547" s="169"/>
      <c r="AM547" s="169"/>
      <c r="AN547" s="169"/>
      <c r="AO547" s="169"/>
    </row>
    <row r="548" spans="1:41" ht="12.75" customHeight="1" x14ac:dyDescent="0.2">
      <c r="A548" s="169"/>
      <c r="B548" s="169"/>
      <c r="C548" s="169"/>
      <c r="D548" s="186"/>
      <c r="E548" s="169"/>
      <c r="F548" s="169"/>
      <c r="G548" s="169"/>
      <c r="H548" s="169"/>
      <c r="I548" s="169"/>
      <c r="J548" s="169"/>
      <c r="K548" s="169"/>
      <c r="L548" s="169"/>
      <c r="M548" s="169"/>
      <c r="N548" s="169"/>
      <c r="O548" s="169"/>
      <c r="P548" s="169"/>
      <c r="Q548" s="169"/>
      <c r="R548" s="169"/>
      <c r="S548" s="212"/>
      <c r="T548" s="212"/>
      <c r="U548" s="169"/>
      <c r="V548" s="169"/>
      <c r="W548" s="169"/>
      <c r="X548" s="169"/>
      <c r="Y548" s="169"/>
      <c r="Z548" s="169"/>
      <c r="AA548" s="169"/>
      <c r="AB548" s="169"/>
      <c r="AC548" s="169"/>
      <c r="AD548" s="169"/>
      <c r="AE548" s="169"/>
      <c r="AF548" s="169"/>
      <c r="AG548" s="169"/>
      <c r="AH548" s="169"/>
      <c r="AI548" s="169"/>
      <c r="AJ548" s="169"/>
      <c r="AK548" s="169"/>
      <c r="AL548" s="169"/>
      <c r="AM548" s="169"/>
      <c r="AN548" s="169"/>
      <c r="AO548" s="169"/>
    </row>
    <row r="549" spans="1:41" ht="12.75" customHeight="1" x14ac:dyDescent="0.2">
      <c r="A549" s="169"/>
      <c r="B549" s="169"/>
      <c r="C549" s="169"/>
      <c r="D549" s="186"/>
      <c r="E549" s="169"/>
      <c r="F549" s="169"/>
      <c r="G549" s="169"/>
      <c r="H549" s="169"/>
      <c r="I549" s="169"/>
      <c r="J549" s="169"/>
      <c r="K549" s="169"/>
      <c r="L549" s="169"/>
      <c r="M549" s="169"/>
      <c r="N549" s="169"/>
      <c r="O549" s="169"/>
      <c r="P549" s="169"/>
      <c r="Q549" s="169"/>
      <c r="R549" s="169"/>
      <c r="S549" s="212"/>
      <c r="T549" s="212"/>
      <c r="U549" s="169"/>
      <c r="V549" s="169"/>
      <c r="W549" s="169"/>
      <c r="X549" s="169"/>
      <c r="Y549" s="169"/>
      <c r="Z549" s="169"/>
      <c r="AA549" s="169"/>
      <c r="AB549" s="169"/>
      <c r="AC549" s="169"/>
      <c r="AD549" s="169"/>
      <c r="AE549" s="169"/>
      <c r="AF549" s="169"/>
      <c r="AG549" s="169"/>
      <c r="AH549" s="169"/>
      <c r="AI549" s="169"/>
      <c r="AJ549" s="169"/>
      <c r="AK549" s="169"/>
      <c r="AL549" s="169"/>
      <c r="AM549" s="169"/>
      <c r="AN549" s="169"/>
      <c r="AO549" s="169"/>
    </row>
    <row r="550" spans="1:41" ht="12.75" customHeight="1" x14ac:dyDescent="0.2">
      <c r="A550" s="169"/>
      <c r="B550" s="169"/>
      <c r="C550" s="169"/>
      <c r="D550" s="186"/>
      <c r="E550" s="169"/>
      <c r="F550" s="169"/>
      <c r="G550" s="169"/>
      <c r="H550" s="169"/>
      <c r="I550" s="169"/>
      <c r="J550" s="169"/>
      <c r="K550" s="169"/>
      <c r="L550" s="169"/>
      <c r="M550" s="169"/>
      <c r="N550" s="169"/>
      <c r="O550" s="169"/>
      <c r="P550" s="169"/>
      <c r="Q550" s="169"/>
      <c r="R550" s="169"/>
      <c r="S550" s="212"/>
      <c r="T550" s="212"/>
      <c r="U550" s="169"/>
      <c r="V550" s="169"/>
      <c r="W550" s="169"/>
      <c r="X550" s="169"/>
      <c r="Y550" s="169"/>
      <c r="Z550" s="169"/>
      <c r="AA550" s="169"/>
      <c r="AB550" s="169"/>
      <c r="AC550" s="169"/>
      <c r="AD550" s="169"/>
      <c r="AE550" s="169"/>
      <c r="AF550" s="169"/>
      <c r="AG550" s="169"/>
      <c r="AH550" s="169"/>
      <c r="AI550" s="169"/>
      <c r="AJ550" s="169"/>
      <c r="AK550" s="169"/>
      <c r="AL550" s="169"/>
      <c r="AM550" s="169"/>
      <c r="AN550" s="169"/>
      <c r="AO550" s="169"/>
    </row>
    <row r="551" spans="1:41" ht="12.75" customHeight="1" x14ac:dyDescent="0.2">
      <c r="A551" s="169"/>
      <c r="B551" s="169"/>
      <c r="C551" s="169"/>
      <c r="D551" s="186"/>
      <c r="E551" s="169"/>
      <c r="F551" s="169"/>
      <c r="G551" s="169"/>
      <c r="H551" s="169"/>
      <c r="I551" s="169"/>
      <c r="J551" s="169"/>
      <c r="K551" s="169"/>
      <c r="L551" s="169"/>
      <c r="M551" s="169"/>
      <c r="N551" s="169"/>
      <c r="O551" s="169"/>
      <c r="P551" s="169"/>
      <c r="Q551" s="169"/>
      <c r="R551" s="169"/>
      <c r="S551" s="212"/>
      <c r="T551" s="212"/>
      <c r="U551" s="169"/>
      <c r="V551" s="169"/>
      <c r="W551" s="169"/>
      <c r="X551" s="169"/>
      <c r="Y551" s="169"/>
      <c r="Z551" s="169"/>
      <c r="AA551" s="169"/>
      <c r="AB551" s="169"/>
      <c r="AC551" s="169"/>
      <c r="AD551" s="169"/>
      <c r="AE551" s="169"/>
      <c r="AF551" s="169"/>
      <c r="AG551" s="169"/>
      <c r="AH551" s="169"/>
      <c r="AI551" s="169"/>
      <c r="AJ551" s="169"/>
      <c r="AK551" s="169"/>
      <c r="AL551" s="169"/>
      <c r="AM551" s="169"/>
      <c r="AN551" s="169"/>
      <c r="AO551" s="169"/>
    </row>
    <row r="552" spans="1:41" ht="12.75" customHeight="1" x14ac:dyDescent="0.2">
      <c r="A552" s="169"/>
      <c r="B552" s="169"/>
      <c r="C552" s="169"/>
      <c r="D552" s="186"/>
      <c r="E552" s="169"/>
      <c r="F552" s="169"/>
      <c r="G552" s="169"/>
      <c r="H552" s="169"/>
      <c r="I552" s="169"/>
      <c r="J552" s="169"/>
      <c r="K552" s="169"/>
      <c r="L552" s="169"/>
      <c r="M552" s="169"/>
      <c r="N552" s="169"/>
      <c r="O552" s="169"/>
      <c r="P552" s="169"/>
      <c r="Q552" s="169"/>
      <c r="R552" s="169"/>
      <c r="S552" s="212"/>
      <c r="T552" s="212"/>
      <c r="U552" s="169"/>
      <c r="V552" s="169"/>
      <c r="W552" s="169"/>
      <c r="X552" s="169"/>
      <c r="Y552" s="169"/>
      <c r="Z552" s="169"/>
      <c r="AA552" s="169"/>
      <c r="AB552" s="169"/>
      <c r="AC552" s="169"/>
      <c r="AD552" s="169"/>
      <c r="AE552" s="169"/>
      <c r="AF552" s="169"/>
      <c r="AG552" s="169"/>
      <c r="AH552" s="169"/>
      <c r="AI552" s="169"/>
      <c r="AJ552" s="169"/>
      <c r="AK552" s="169"/>
      <c r="AL552" s="169"/>
      <c r="AM552" s="169"/>
      <c r="AN552" s="169"/>
      <c r="AO552" s="169"/>
    </row>
    <row r="553" spans="1:41" ht="12.75" customHeight="1" x14ac:dyDescent="0.2">
      <c r="A553" s="169"/>
      <c r="B553" s="169"/>
      <c r="C553" s="169"/>
      <c r="D553" s="186"/>
      <c r="E553" s="169"/>
      <c r="F553" s="169"/>
      <c r="G553" s="169"/>
      <c r="H553" s="169"/>
      <c r="I553" s="169"/>
      <c r="J553" s="169"/>
      <c r="K553" s="169"/>
      <c r="L553" s="169"/>
      <c r="M553" s="169"/>
      <c r="N553" s="169"/>
      <c r="O553" s="169"/>
      <c r="P553" s="169"/>
      <c r="Q553" s="169"/>
      <c r="R553" s="169"/>
      <c r="S553" s="212"/>
      <c r="T553" s="212"/>
      <c r="U553" s="169"/>
      <c r="V553" s="169"/>
      <c r="W553" s="169"/>
      <c r="X553" s="169"/>
      <c r="Y553" s="169"/>
      <c r="Z553" s="169"/>
      <c r="AA553" s="169"/>
      <c r="AB553" s="169"/>
      <c r="AC553" s="169"/>
      <c r="AD553" s="169"/>
      <c r="AE553" s="169"/>
      <c r="AF553" s="169"/>
      <c r="AG553" s="169"/>
      <c r="AH553" s="169"/>
      <c r="AI553" s="169"/>
      <c r="AJ553" s="169"/>
      <c r="AK553" s="169"/>
      <c r="AL553" s="169"/>
      <c r="AM553" s="169"/>
      <c r="AN553" s="169"/>
      <c r="AO553" s="169"/>
    </row>
    <row r="554" spans="1:41" ht="12.75" customHeight="1" x14ac:dyDescent="0.2">
      <c r="A554" s="169"/>
      <c r="B554" s="169"/>
      <c r="C554" s="169"/>
      <c r="D554" s="186"/>
      <c r="E554" s="169"/>
      <c r="F554" s="169"/>
      <c r="G554" s="169"/>
      <c r="H554" s="169"/>
      <c r="I554" s="169"/>
      <c r="J554" s="169"/>
      <c r="K554" s="169"/>
      <c r="L554" s="169"/>
      <c r="M554" s="169"/>
      <c r="N554" s="169"/>
      <c r="O554" s="169"/>
      <c r="P554" s="169"/>
      <c r="Q554" s="169"/>
      <c r="R554" s="169"/>
      <c r="S554" s="212"/>
      <c r="T554" s="212"/>
      <c r="U554" s="169"/>
      <c r="V554" s="169"/>
      <c r="W554" s="169"/>
      <c r="X554" s="169"/>
      <c r="Y554" s="169"/>
      <c r="Z554" s="169"/>
      <c r="AA554" s="169"/>
      <c r="AB554" s="169"/>
      <c r="AC554" s="169"/>
      <c r="AD554" s="169"/>
      <c r="AE554" s="169"/>
      <c r="AF554" s="169"/>
      <c r="AG554" s="169"/>
      <c r="AH554" s="169"/>
      <c r="AI554" s="169"/>
      <c r="AJ554" s="169"/>
      <c r="AK554" s="169"/>
      <c r="AL554" s="169"/>
      <c r="AM554" s="169"/>
      <c r="AN554" s="169"/>
      <c r="AO554" s="169"/>
    </row>
    <row r="555" spans="1:41" ht="12.75" customHeight="1" x14ac:dyDescent="0.2">
      <c r="A555" s="169"/>
      <c r="B555" s="169"/>
      <c r="C555" s="169"/>
      <c r="D555" s="186"/>
      <c r="E555" s="169"/>
      <c r="F555" s="169"/>
      <c r="G555" s="169"/>
      <c r="H555" s="169"/>
      <c r="I555" s="169"/>
      <c r="J555" s="169"/>
      <c r="K555" s="169"/>
      <c r="L555" s="169"/>
      <c r="M555" s="169"/>
      <c r="N555" s="169"/>
      <c r="O555" s="169"/>
      <c r="P555" s="169"/>
      <c r="Q555" s="169"/>
      <c r="R555" s="169"/>
      <c r="S555" s="212"/>
      <c r="T555" s="212"/>
      <c r="U555" s="169"/>
      <c r="V555" s="169"/>
      <c r="W555" s="169"/>
      <c r="X555" s="169"/>
      <c r="Y555" s="169"/>
      <c r="Z555" s="169"/>
      <c r="AA555" s="169"/>
      <c r="AB555" s="169"/>
      <c r="AC555" s="169"/>
      <c r="AD555" s="169"/>
      <c r="AE555" s="169"/>
      <c r="AF555" s="169"/>
      <c r="AG555" s="169"/>
      <c r="AH555" s="169"/>
      <c r="AI555" s="169"/>
      <c r="AJ555" s="169"/>
      <c r="AK555" s="169"/>
      <c r="AL555" s="169"/>
      <c r="AM555" s="169"/>
      <c r="AN555" s="169"/>
      <c r="AO555" s="169"/>
    </row>
    <row r="556" spans="1:41" ht="12.75" customHeight="1" x14ac:dyDescent="0.2">
      <c r="A556" s="169"/>
      <c r="B556" s="169"/>
      <c r="C556" s="169"/>
      <c r="D556" s="186"/>
      <c r="E556" s="169"/>
      <c r="F556" s="169"/>
      <c r="G556" s="169"/>
      <c r="H556" s="169"/>
      <c r="I556" s="169"/>
      <c r="J556" s="169"/>
      <c r="K556" s="169"/>
      <c r="L556" s="169"/>
      <c r="M556" s="169"/>
      <c r="N556" s="169"/>
      <c r="O556" s="169"/>
      <c r="P556" s="169"/>
      <c r="Q556" s="169"/>
      <c r="R556" s="169"/>
      <c r="S556" s="212"/>
      <c r="T556" s="212"/>
      <c r="U556" s="169"/>
      <c r="V556" s="169"/>
      <c r="W556" s="169"/>
      <c r="X556" s="169"/>
      <c r="Y556" s="169"/>
      <c r="Z556" s="169"/>
      <c r="AA556" s="169"/>
      <c r="AB556" s="169"/>
      <c r="AC556" s="169"/>
      <c r="AD556" s="169"/>
      <c r="AE556" s="169"/>
      <c r="AF556" s="169"/>
      <c r="AG556" s="169"/>
      <c r="AH556" s="169"/>
      <c r="AI556" s="169"/>
      <c r="AJ556" s="169"/>
      <c r="AK556" s="169"/>
      <c r="AL556" s="169"/>
      <c r="AM556" s="169"/>
      <c r="AN556" s="169"/>
      <c r="AO556" s="169"/>
    </row>
    <row r="557" spans="1:41" ht="12.75" customHeight="1" x14ac:dyDescent="0.2">
      <c r="A557" s="169"/>
      <c r="B557" s="169"/>
      <c r="C557" s="169"/>
      <c r="D557" s="186"/>
      <c r="E557" s="169"/>
      <c r="F557" s="169"/>
      <c r="G557" s="169"/>
      <c r="H557" s="169"/>
      <c r="I557" s="169"/>
      <c r="J557" s="169"/>
      <c r="K557" s="169"/>
      <c r="L557" s="169"/>
      <c r="M557" s="169"/>
      <c r="N557" s="169"/>
      <c r="O557" s="169"/>
      <c r="P557" s="169"/>
      <c r="Q557" s="169"/>
      <c r="R557" s="169"/>
      <c r="S557" s="212"/>
      <c r="T557" s="212"/>
      <c r="U557" s="169"/>
      <c r="V557" s="169"/>
      <c r="W557" s="169"/>
      <c r="X557" s="169"/>
      <c r="Y557" s="169"/>
      <c r="Z557" s="169"/>
      <c r="AA557" s="169"/>
      <c r="AB557" s="169"/>
      <c r="AC557" s="169"/>
      <c r="AD557" s="169"/>
      <c r="AE557" s="169"/>
      <c r="AF557" s="169"/>
      <c r="AG557" s="169"/>
      <c r="AH557" s="169"/>
      <c r="AI557" s="169"/>
      <c r="AJ557" s="169"/>
      <c r="AK557" s="169"/>
      <c r="AL557" s="169"/>
      <c r="AM557" s="169"/>
      <c r="AN557" s="169"/>
      <c r="AO557" s="169"/>
    </row>
    <row r="558" spans="1:41" ht="12.75" customHeight="1" x14ac:dyDescent="0.2">
      <c r="A558" s="169"/>
      <c r="B558" s="169"/>
      <c r="C558" s="169"/>
      <c r="D558" s="186"/>
      <c r="E558" s="169"/>
      <c r="F558" s="169"/>
      <c r="G558" s="169"/>
      <c r="H558" s="169"/>
      <c r="I558" s="169"/>
      <c r="J558" s="169"/>
      <c r="K558" s="169"/>
      <c r="L558" s="169"/>
      <c r="M558" s="169"/>
      <c r="N558" s="169"/>
      <c r="O558" s="169"/>
      <c r="P558" s="169"/>
      <c r="Q558" s="169"/>
      <c r="R558" s="169"/>
      <c r="S558" s="212"/>
      <c r="T558" s="212"/>
      <c r="U558" s="169"/>
      <c r="V558" s="169"/>
      <c r="W558" s="169"/>
      <c r="X558" s="169"/>
      <c r="Y558" s="169"/>
      <c r="Z558" s="169"/>
      <c r="AA558" s="169"/>
      <c r="AB558" s="169"/>
      <c r="AC558" s="169"/>
      <c r="AD558" s="169"/>
      <c r="AE558" s="169"/>
      <c r="AF558" s="169"/>
      <c r="AG558" s="169"/>
      <c r="AH558" s="169"/>
      <c r="AI558" s="169"/>
      <c r="AJ558" s="169"/>
      <c r="AK558" s="169"/>
      <c r="AL558" s="169"/>
      <c r="AM558" s="169"/>
      <c r="AN558" s="169"/>
      <c r="AO558" s="169"/>
    </row>
    <row r="559" spans="1:41" ht="12.75" customHeight="1" x14ac:dyDescent="0.2">
      <c r="A559" s="169"/>
      <c r="B559" s="169"/>
      <c r="C559" s="169"/>
      <c r="D559" s="186"/>
      <c r="E559" s="169"/>
      <c r="F559" s="169"/>
      <c r="G559" s="169"/>
      <c r="H559" s="169"/>
      <c r="I559" s="169"/>
      <c r="J559" s="169"/>
      <c r="K559" s="169"/>
      <c r="L559" s="169"/>
      <c r="M559" s="169"/>
      <c r="N559" s="169"/>
      <c r="O559" s="169"/>
      <c r="P559" s="169"/>
      <c r="Q559" s="169"/>
      <c r="R559" s="169"/>
      <c r="S559" s="212"/>
      <c r="T559" s="212"/>
      <c r="U559" s="169"/>
      <c r="V559" s="169"/>
      <c r="W559" s="169"/>
      <c r="X559" s="169"/>
      <c r="Y559" s="169"/>
      <c r="Z559" s="169"/>
      <c r="AA559" s="169"/>
      <c r="AB559" s="169"/>
      <c r="AC559" s="169"/>
      <c r="AD559" s="169"/>
      <c r="AE559" s="169"/>
      <c r="AF559" s="169"/>
      <c r="AG559" s="169"/>
      <c r="AH559" s="169"/>
      <c r="AI559" s="169"/>
      <c r="AJ559" s="169"/>
      <c r="AK559" s="169"/>
      <c r="AL559" s="169"/>
      <c r="AM559" s="169"/>
      <c r="AN559" s="169"/>
      <c r="AO559" s="169"/>
    </row>
    <row r="560" spans="1:41" ht="12.75" customHeight="1" x14ac:dyDescent="0.2">
      <c r="A560" s="169"/>
      <c r="B560" s="169"/>
      <c r="C560" s="169"/>
      <c r="D560" s="186"/>
      <c r="E560" s="169"/>
      <c r="F560" s="169"/>
      <c r="G560" s="169"/>
      <c r="H560" s="169"/>
      <c r="I560" s="169"/>
      <c r="J560" s="169"/>
      <c r="K560" s="169"/>
      <c r="L560" s="169"/>
      <c r="M560" s="169"/>
      <c r="N560" s="169"/>
      <c r="O560" s="169"/>
      <c r="P560" s="169"/>
      <c r="Q560" s="169"/>
      <c r="R560" s="169"/>
      <c r="S560" s="212"/>
      <c r="T560" s="212"/>
      <c r="U560" s="169"/>
      <c r="V560" s="169"/>
      <c r="W560" s="169"/>
      <c r="X560" s="169"/>
      <c r="Y560" s="169"/>
      <c r="Z560" s="169"/>
      <c r="AA560" s="169"/>
      <c r="AB560" s="169"/>
      <c r="AC560" s="169"/>
      <c r="AD560" s="169"/>
      <c r="AE560" s="169"/>
      <c r="AF560" s="169"/>
      <c r="AG560" s="169"/>
      <c r="AH560" s="169"/>
      <c r="AI560" s="169"/>
      <c r="AJ560" s="169"/>
      <c r="AK560" s="169"/>
      <c r="AL560" s="169"/>
      <c r="AM560" s="169"/>
      <c r="AN560" s="169"/>
      <c r="AO560" s="169"/>
    </row>
    <row r="561" spans="1:41" ht="12.75" customHeight="1" x14ac:dyDescent="0.2">
      <c r="A561" s="169"/>
      <c r="B561" s="169"/>
      <c r="C561" s="169"/>
      <c r="D561" s="186"/>
      <c r="E561" s="169"/>
      <c r="F561" s="169"/>
      <c r="G561" s="169"/>
      <c r="H561" s="169"/>
      <c r="I561" s="169"/>
      <c r="J561" s="169"/>
      <c r="K561" s="169"/>
      <c r="L561" s="169"/>
      <c r="M561" s="169"/>
      <c r="N561" s="169"/>
      <c r="O561" s="169"/>
      <c r="P561" s="169"/>
      <c r="Q561" s="169"/>
      <c r="R561" s="169"/>
      <c r="S561" s="212"/>
      <c r="T561" s="212"/>
      <c r="U561" s="169"/>
      <c r="V561" s="169"/>
      <c r="W561" s="169"/>
      <c r="X561" s="169"/>
      <c r="Y561" s="169"/>
      <c r="Z561" s="169"/>
      <c r="AA561" s="169"/>
      <c r="AB561" s="169"/>
      <c r="AC561" s="169"/>
      <c r="AD561" s="169"/>
      <c r="AE561" s="169"/>
      <c r="AF561" s="169"/>
      <c r="AG561" s="169"/>
      <c r="AH561" s="169"/>
      <c r="AI561" s="169"/>
      <c r="AJ561" s="169"/>
      <c r="AK561" s="169"/>
      <c r="AL561" s="169"/>
      <c r="AM561" s="169"/>
      <c r="AN561" s="169"/>
      <c r="AO561" s="169"/>
    </row>
    <row r="562" spans="1:41" ht="12.75" customHeight="1" x14ac:dyDescent="0.2">
      <c r="A562" s="169"/>
      <c r="B562" s="169"/>
      <c r="C562" s="169"/>
      <c r="D562" s="186"/>
      <c r="E562" s="169"/>
      <c r="F562" s="169"/>
      <c r="G562" s="169"/>
      <c r="H562" s="169"/>
      <c r="I562" s="169"/>
      <c r="J562" s="169"/>
      <c r="K562" s="169"/>
      <c r="L562" s="169"/>
      <c r="M562" s="169"/>
      <c r="N562" s="169"/>
      <c r="O562" s="169"/>
      <c r="P562" s="169"/>
      <c r="Q562" s="169"/>
      <c r="R562" s="169"/>
      <c r="S562" s="212"/>
      <c r="T562" s="212"/>
      <c r="U562" s="169"/>
      <c r="V562" s="169"/>
      <c r="W562" s="169"/>
      <c r="X562" s="169"/>
      <c r="Y562" s="169"/>
      <c r="Z562" s="169"/>
      <c r="AA562" s="169"/>
      <c r="AB562" s="169"/>
      <c r="AC562" s="169"/>
      <c r="AD562" s="169"/>
      <c r="AE562" s="169"/>
      <c r="AF562" s="169"/>
      <c r="AG562" s="169"/>
      <c r="AH562" s="169"/>
      <c r="AI562" s="169"/>
      <c r="AJ562" s="169"/>
      <c r="AK562" s="169"/>
      <c r="AL562" s="169"/>
      <c r="AM562" s="169"/>
      <c r="AN562" s="169"/>
      <c r="AO562" s="169"/>
    </row>
    <row r="563" spans="1:41" ht="12.75" customHeight="1" x14ac:dyDescent="0.2">
      <c r="A563" s="169"/>
      <c r="B563" s="169"/>
      <c r="C563" s="169"/>
      <c r="D563" s="186"/>
      <c r="E563" s="169"/>
      <c r="F563" s="169"/>
      <c r="G563" s="169"/>
      <c r="H563" s="169"/>
      <c r="I563" s="169"/>
      <c r="J563" s="169"/>
      <c r="K563" s="169"/>
      <c r="L563" s="169"/>
      <c r="M563" s="169"/>
      <c r="N563" s="169"/>
      <c r="O563" s="169"/>
      <c r="P563" s="169"/>
      <c r="Q563" s="169"/>
      <c r="R563" s="169"/>
      <c r="S563" s="212"/>
      <c r="T563" s="212"/>
      <c r="U563" s="169"/>
      <c r="V563" s="169"/>
      <c r="W563" s="169"/>
      <c r="X563" s="169"/>
      <c r="Y563" s="169"/>
      <c r="Z563" s="169"/>
      <c r="AA563" s="169"/>
      <c r="AB563" s="169"/>
      <c r="AC563" s="169"/>
      <c r="AD563" s="169"/>
      <c r="AE563" s="169"/>
      <c r="AF563" s="169"/>
      <c r="AG563" s="169"/>
      <c r="AH563" s="169"/>
      <c r="AI563" s="169"/>
      <c r="AJ563" s="169"/>
      <c r="AK563" s="169"/>
      <c r="AL563" s="169"/>
      <c r="AM563" s="169"/>
      <c r="AN563" s="169"/>
      <c r="AO563" s="169"/>
    </row>
    <row r="564" spans="1:41" ht="12.75" customHeight="1" x14ac:dyDescent="0.2">
      <c r="A564" s="169"/>
      <c r="B564" s="169"/>
      <c r="C564" s="169"/>
      <c r="D564" s="186"/>
      <c r="E564" s="169"/>
      <c r="F564" s="169"/>
      <c r="G564" s="169"/>
      <c r="H564" s="169"/>
      <c r="I564" s="169"/>
      <c r="J564" s="169"/>
      <c r="K564" s="169"/>
      <c r="L564" s="169"/>
      <c r="M564" s="169"/>
      <c r="N564" s="169"/>
      <c r="O564" s="169"/>
      <c r="P564" s="169"/>
      <c r="Q564" s="169"/>
      <c r="R564" s="169"/>
      <c r="S564" s="212"/>
      <c r="T564" s="212"/>
      <c r="U564" s="169"/>
      <c r="V564" s="169"/>
      <c r="W564" s="169"/>
      <c r="X564" s="169"/>
      <c r="Y564" s="169"/>
      <c r="Z564" s="169"/>
      <c r="AA564" s="169"/>
      <c r="AB564" s="169"/>
      <c r="AC564" s="169"/>
      <c r="AD564" s="169"/>
      <c r="AE564" s="169"/>
      <c r="AF564" s="169"/>
      <c r="AG564" s="169"/>
      <c r="AH564" s="169"/>
      <c r="AI564" s="169"/>
      <c r="AJ564" s="169"/>
      <c r="AK564" s="169"/>
      <c r="AL564" s="169"/>
      <c r="AM564" s="169"/>
      <c r="AN564" s="169"/>
      <c r="AO564" s="169"/>
    </row>
    <row r="565" spans="1:41" ht="12.75" customHeight="1" x14ac:dyDescent="0.2">
      <c r="A565" s="169"/>
      <c r="B565" s="169"/>
      <c r="C565" s="169"/>
      <c r="D565" s="186"/>
      <c r="E565" s="169"/>
      <c r="F565" s="169"/>
      <c r="G565" s="169"/>
      <c r="H565" s="169"/>
      <c r="I565" s="169"/>
      <c r="J565" s="169"/>
      <c r="K565" s="169"/>
      <c r="L565" s="169"/>
      <c r="M565" s="169"/>
      <c r="N565" s="169"/>
      <c r="O565" s="169"/>
      <c r="P565" s="169"/>
      <c r="Q565" s="169"/>
      <c r="R565" s="169"/>
      <c r="S565" s="212"/>
      <c r="T565" s="212"/>
      <c r="U565" s="169"/>
      <c r="V565" s="169"/>
      <c r="W565" s="169"/>
      <c r="X565" s="169"/>
      <c r="Y565" s="169"/>
      <c r="Z565" s="169"/>
      <c r="AA565" s="169"/>
      <c r="AB565" s="169"/>
      <c r="AC565" s="169"/>
      <c r="AD565" s="169"/>
      <c r="AE565" s="169"/>
      <c r="AF565" s="169"/>
      <c r="AG565" s="169"/>
      <c r="AH565" s="169"/>
      <c r="AI565" s="169"/>
      <c r="AJ565" s="169"/>
      <c r="AK565" s="169"/>
      <c r="AL565" s="169"/>
      <c r="AM565" s="169"/>
      <c r="AN565" s="169"/>
      <c r="AO565" s="169"/>
    </row>
    <row r="566" spans="1:41" ht="12.75" customHeight="1" x14ac:dyDescent="0.2">
      <c r="A566" s="169"/>
      <c r="B566" s="169"/>
      <c r="C566" s="169"/>
      <c r="D566" s="186"/>
      <c r="E566" s="169"/>
      <c r="F566" s="169"/>
      <c r="G566" s="169"/>
      <c r="H566" s="169"/>
      <c r="I566" s="169"/>
      <c r="J566" s="169"/>
      <c r="K566" s="169"/>
      <c r="L566" s="169"/>
      <c r="M566" s="169"/>
      <c r="N566" s="169"/>
      <c r="O566" s="169"/>
      <c r="P566" s="169"/>
      <c r="Q566" s="169"/>
      <c r="R566" s="169"/>
      <c r="S566" s="212"/>
      <c r="T566" s="212"/>
      <c r="U566" s="169"/>
      <c r="V566" s="169"/>
      <c r="W566" s="169"/>
      <c r="X566" s="169"/>
      <c r="Y566" s="169"/>
      <c r="Z566" s="169"/>
      <c r="AA566" s="169"/>
      <c r="AB566" s="169"/>
      <c r="AC566" s="169"/>
      <c r="AD566" s="169"/>
      <c r="AE566" s="169"/>
      <c r="AF566" s="169"/>
      <c r="AG566" s="169"/>
      <c r="AH566" s="169"/>
      <c r="AI566" s="169"/>
      <c r="AJ566" s="169"/>
      <c r="AK566" s="169"/>
      <c r="AL566" s="169"/>
      <c r="AM566" s="169"/>
      <c r="AN566" s="169"/>
      <c r="AO566" s="169"/>
    </row>
    <row r="567" spans="1:41" ht="12.75" customHeight="1" x14ac:dyDescent="0.2">
      <c r="A567" s="169"/>
      <c r="B567" s="169"/>
      <c r="C567" s="169"/>
      <c r="D567" s="186"/>
      <c r="E567" s="169"/>
      <c r="F567" s="169"/>
      <c r="G567" s="169"/>
      <c r="H567" s="169"/>
      <c r="I567" s="169"/>
      <c r="J567" s="169"/>
      <c r="K567" s="169"/>
      <c r="L567" s="169"/>
      <c r="M567" s="169"/>
      <c r="N567" s="169"/>
      <c r="O567" s="169"/>
      <c r="P567" s="169"/>
      <c r="Q567" s="169"/>
      <c r="R567" s="169"/>
      <c r="S567" s="212"/>
      <c r="T567" s="212"/>
      <c r="U567" s="169"/>
      <c r="V567" s="169"/>
      <c r="W567" s="169"/>
      <c r="X567" s="169"/>
      <c r="Y567" s="169"/>
      <c r="Z567" s="169"/>
      <c r="AA567" s="169"/>
      <c r="AB567" s="169"/>
      <c r="AC567" s="169"/>
      <c r="AD567" s="169"/>
      <c r="AE567" s="169"/>
      <c r="AF567" s="169"/>
      <c r="AG567" s="169"/>
      <c r="AH567" s="169"/>
      <c r="AI567" s="169"/>
      <c r="AJ567" s="169"/>
      <c r="AK567" s="169"/>
      <c r="AL567" s="169"/>
      <c r="AM567" s="169"/>
      <c r="AN567" s="169"/>
      <c r="AO567" s="169"/>
    </row>
    <row r="568" spans="1:41" ht="12.75" customHeight="1" x14ac:dyDescent="0.2">
      <c r="A568" s="169"/>
      <c r="B568" s="169"/>
      <c r="C568" s="169"/>
      <c r="D568" s="186"/>
      <c r="E568" s="169"/>
      <c r="F568" s="169"/>
      <c r="G568" s="169"/>
      <c r="H568" s="169"/>
      <c r="I568" s="169"/>
      <c r="J568" s="169"/>
      <c r="K568" s="169"/>
      <c r="L568" s="169"/>
      <c r="M568" s="169"/>
      <c r="N568" s="169"/>
      <c r="O568" s="169"/>
      <c r="P568" s="169"/>
      <c r="Q568" s="169"/>
      <c r="R568" s="169"/>
      <c r="S568" s="212"/>
      <c r="T568" s="212"/>
      <c r="U568" s="169"/>
      <c r="V568" s="169"/>
      <c r="W568" s="169"/>
      <c r="X568" s="169"/>
      <c r="Y568" s="169"/>
      <c r="Z568" s="169"/>
      <c r="AA568" s="169"/>
      <c r="AB568" s="169"/>
      <c r="AC568" s="169"/>
      <c r="AD568" s="169"/>
      <c r="AE568" s="169"/>
      <c r="AF568" s="169"/>
      <c r="AG568" s="169"/>
      <c r="AH568" s="169"/>
      <c r="AI568" s="169"/>
      <c r="AJ568" s="169"/>
      <c r="AK568" s="169"/>
      <c r="AL568" s="169"/>
      <c r="AM568" s="169"/>
      <c r="AN568" s="169"/>
      <c r="AO568" s="169"/>
    </row>
    <row r="569" spans="1:41" ht="12.75" customHeight="1" x14ac:dyDescent="0.2">
      <c r="A569" s="169"/>
      <c r="B569" s="169"/>
      <c r="C569" s="169"/>
      <c r="D569" s="186"/>
      <c r="E569" s="169"/>
      <c r="F569" s="169"/>
      <c r="G569" s="169"/>
      <c r="H569" s="169"/>
      <c r="I569" s="169"/>
      <c r="J569" s="169"/>
      <c r="K569" s="169"/>
      <c r="L569" s="169"/>
      <c r="M569" s="169"/>
      <c r="N569" s="169"/>
      <c r="O569" s="169"/>
      <c r="P569" s="169"/>
      <c r="Q569" s="169"/>
      <c r="R569" s="169"/>
      <c r="S569" s="212"/>
      <c r="T569" s="212"/>
      <c r="U569" s="169"/>
      <c r="V569" s="169"/>
      <c r="W569" s="169"/>
      <c r="X569" s="169"/>
      <c r="Y569" s="169"/>
      <c r="Z569" s="169"/>
      <c r="AA569" s="169"/>
      <c r="AB569" s="169"/>
      <c r="AC569" s="169"/>
      <c r="AD569" s="169"/>
      <c r="AE569" s="169"/>
      <c r="AF569" s="169"/>
      <c r="AG569" s="169"/>
      <c r="AH569" s="169"/>
      <c r="AI569" s="169"/>
      <c r="AJ569" s="169"/>
      <c r="AK569" s="169"/>
      <c r="AL569" s="169"/>
      <c r="AM569" s="169"/>
      <c r="AN569" s="169"/>
      <c r="AO569" s="169"/>
    </row>
    <row r="570" spans="1:41" ht="12.75" customHeight="1" x14ac:dyDescent="0.2">
      <c r="A570" s="169"/>
      <c r="B570" s="169"/>
      <c r="C570" s="169"/>
      <c r="D570" s="186"/>
      <c r="E570" s="169"/>
      <c r="F570" s="169"/>
      <c r="G570" s="169"/>
      <c r="H570" s="169"/>
      <c r="I570" s="169"/>
      <c r="J570" s="169"/>
      <c r="K570" s="169"/>
      <c r="L570" s="169"/>
      <c r="M570" s="169"/>
      <c r="N570" s="169"/>
      <c r="O570" s="169"/>
      <c r="P570" s="169"/>
      <c r="Q570" s="169"/>
      <c r="R570" s="169"/>
      <c r="S570" s="212"/>
      <c r="T570" s="212"/>
      <c r="U570" s="169"/>
      <c r="V570" s="169"/>
      <c r="W570" s="169"/>
      <c r="X570" s="169"/>
      <c r="Y570" s="169"/>
      <c r="Z570" s="169"/>
      <c r="AA570" s="169"/>
      <c r="AB570" s="169"/>
      <c r="AC570" s="169"/>
      <c r="AD570" s="169"/>
      <c r="AE570" s="169"/>
      <c r="AF570" s="169"/>
      <c r="AG570" s="169"/>
      <c r="AH570" s="169"/>
      <c r="AI570" s="169"/>
      <c r="AJ570" s="169"/>
      <c r="AK570" s="169"/>
      <c r="AL570" s="169"/>
      <c r="AM570" s="169"/>
      <c r="AN570" s="169"/>
      <c r="AO570" s="169"/>
    </row>
    <row r="571" spans="1:41" ht="12.75" customHeight="1" x14ac:dyDescent="0.2">
      <c r="A571" s="169"/>
      <c r="B571" s="169"/>
      <c r="C571" s="169"/>
      <c r="D571" s="186"/>
      <c r="E571" s="169"/>
      <c r="F571" s="169"/>
      <c r="G571" s="169"/>
      <c r="H571" s="169"/>
      <c r="I571" s="169"/>
      <c r="J571" s="169"/>
      <c r="K571" s="169"/>
      <c r="L571" s="169"/>
      <c r="M571" s="169"/>
      <c r="N571" s="169"/>
      <c r="O571" s="169"/>
      <c r="P571" s="169"/>
      <c r="Q571" s="169"/>
      <c r="R571" s="169"/>
      <c r="S571" s="212"/>
      <c r="T571" s="212"/>
      <c r="U571" s="169"/>
      <c r="V571" s="169"/>
      <c r="W571" s="169"/>
      <c r="X571" s="169"/>
      <c r="Y571" s="169"/>
      <c r="Z571" s="169"/>
      <c r="AA571" s="169"/>
      <c r="AB571" s="169"/>
      <c r="AC571" s="169"/>
      <c r="AD571" s="169"/>
      <c r="AE571" s="169"/>
      <c r="AF571" s="169"/>
      <c r="AG571" s="169"/>
      <c r="AH571" s="169"/>
      <c r="AI571" s="169"/>
      <c r="AJ571" s="169"/>
      <c r="AK571" s="169"/>
      <c r="AL571" s="169"/>
      <c r="AM571" s="169"/>
      <c r="AN571" s="169"/>
      <c r="AO571" s="169"/>
    </row>
    <row r="572" spans="1:41" ht="12.75" customHeight="1" x14ac:dyDescent="0.2">
      <c r="A572" s="169"/>
      <c r="B572" s="169"/>
      <c r="C572" s="169"/>
      <c r="D572" s="186"/>
      <c r="E572" s="169"/>
      <c r="F572" s="169"/>
      <c r="G572" s="169"/>
      <c r="H572" s="169"/>
      <c r="I572" s="169"/>
      <c r="J572" s="169"/>
      <c r="K572" s="169"/>
      <c r="L572" s="169"/>
      <c r="M572" s="169"/>
      <c r="N572" s="169"/>
      <c r="O572" s="169"/>
      <c r="P572" s="169"/>
      <c r="Q572" s="169"/>
      <c r="R572" s="169"/>
      <c r="S572" s="212"/>
      <c r="T572" s="212"/>
      <c r="U572" s="169"/>
      <c r="V572" s="169"/>
      <c r="W572" s="169"/>
      <c r="X572" s="169"/>
      <c r="Y572" s="169"/>
      <c r="Z572" s="169"/>
      <c r="AA572" s="169"/>
      <c r="AB572" s="169"/>
      <c r="AC572" s="169"/>
      <c r="AD572" s="169"/>
      <c r="AE572" s="169"/>
      <c r="AF572" s="169"/>
      <c r="AG572" s="169"/>
      <c r="AH572" s="169"/>
      <c r="AI572" s="169"/>
      <c r="AJ572" s="169"/>
      <c r="AK572" s="169"/>
      <c r="AL572" s="169"/>
      <c r="AM572" s="169"/>
      <c r="AN572" s="169"/>
      <c r="AO572" s="169"/>
    </row>
    <row r="573" spans="1:41" ht="12.75" customHeight="1" x14ac:dyDescent="0.2">
      <c r="A573" s="169"/>
      <c r="B573" s="169"/>
      <c r="C573" s="169"/>
      <c r="D573" s="186"/>
      <c r="E573" s="169"/>
      <c r="F573" s="169"/>
      <c r="G573" s="169"/>
      <c r="H573" s="169"/>
      <c r="I573" s="169"/>
      <c r="J573" s="169"/>
      <c r="K573" s="169"/>
      <c r="L573" s="169"/>
      <c r="M573" s="169"/>
      <c r="N573" s="169"/>
      <c r="O573" s="169"/>
      <c r="P573" s="169"/>
      <c r="Q573" s="169"/>
      <c r="R573" s="169"/>
      <c r="S573" s="212"/>
      <c r="T573" s="212"/>
      <c r="U573" s="169"/>
      <c r="V573" s="169"/>
      <c r="W573" s="169"/>
      <c r="X573" s="169"/>
      <c r="Y573" s="169"/>
      <c r="Z573" s="169"/>
      <c r="AA573" s="169"/>
      <c r="AB573" s="169"/>
      <c r="AC573" s="169"/>
      <c r="AD573" s="169"/>
      <c r="AE573" s="169"/>
      <c r="AF573" s="169"/>
      <c r="AG573" s="169"/>
      <c r="AH573" s="169"/>
      <c r="AI573" s="169"/>
      <c r="AJ573" s="169"/>
      <c r="AK573" s="169"/>
      <c r="AL573" s="169"/>
      <c r="AM573" s="169"/>
      <c r="AN573" s="169"/>
      <c r="AO573" s="169"/>
    </row>
    <row r="574" spans="1:41" ht="12.75" customHeight="1" x14ac:dyDescent="0.2">
      <c r="A574" s="169"/>
      <c r="B574" s="169"/>
      <c r="C574" s="169"/>
      <c r="D574" s="186"/>
      <c r="E574" s="169"/>
      <c r="F574" s="169"/>
      <c r="G574" s="169"/>
      <c r="H574" s="169"/>
      <c r="I574" s="169"/>
      <c r="J574" s="169"/>
      <c r="K574" s="169"/>
      <c r="L574" s="169"/>
      <c r="M574" s="169"/>
      <c r="N574" s="169"/>
      <c r="O574" s="169"/>
      <c r="P574" s="169"/>
      <c r="Q574" s="169"/>
      <c r="R574" s="169"/>
      <c r="S574" s="212"/>
      <c r="T574" s="212"/>
      <c r="U574" s="169"/>
      <c r="V574" s="169"/>
      <c r="W574" s="169"/>
      <c r="X574" s="169"/>
      <c r="Y574" s="169"/>
      <c r="Z574" s="169"/>
      <c r="AA574" s="169"/>
      <c r="AB574" s="169"/>
      <c r="AC574" s="169"/>
      <c r="AD574" s="169"/>
      <c r="AE574" s="169"/>
      <c r="AF574" s="169"/>
      <c r="AG574" s="169"/>
      <c r="AH574" s="169"/>
      <c r="AI574" s="169"/>
      <c r="AJ574" s="169"/>
      <c r="AK574" s="169"/>
      <c r="AL574" s="169"/>
      <c r="AM574" s="169"/>
      <c r="AN574" s="169"/>
      <c r="AO574" s="169"/>
    </row>
    <row r="575" spans="1:41" ht="12.75" customHeight="1" x14ac:dyDescent="0.2">
      <c r="A575" s="169"/>
      <c r="B575" s="169"/>
      <c r="C575" s="169"/>
      <c r="D575" s="186"/>
      <c r="E575" s="169"/>
      <c r="F575" s="169"/>
      <c r="G575" s="169"/>
      <c r="H575" s="169"/>
      <c r="I575" s="169"/>
      <c r="J575" s="169"/>
      <c r="K575" s="169"/>
      <c r="L575" s="169"/>
      <c r="M575" s="169"/>
      <c r="N575" s="169"/>
      <c r="O575" s="169"/>
      <c r="P575" s="169"/>
      <c r="Q575" s="169"/>
      <c r="R575" s="169"/>
      <c r="S575" s="212"/>
      <c r="T575" s="212"/>
      <c r="U575" s="169"/>
      <c r="V575" s="169"/>
      <c r="W575" s="169"/>
      <c r="X575" s="169"/>
      <c r="Y575" s="169"/>
      <c r="Z575" s="169"/>
      <c r="AA575" s="169"/>
      <c r="AB575" s="169"/>
      <c r="AC575" s="169"/>
      <c r="AD575" s="169"/>
      <c r="AE575" s="169"/>
      <c r="AF575" s="169"/>
      <c r="AG575" s="169"/>
      <c r="AH575" s="169"/>
      <c r="AI575" s="169"/>
      <c r="AJ575" s="169"/>
      <c r="AK575" s="169"/>
      <c r="AL575" s="169"/>
      <c r="AM575" s="169"/>
      <c r="AN575" s="169"/>
      <c r="AO575" s="169"/>
    </row>
    <row r="576" spans="1:41" ht="12.75" customHeight="1" x14ac:dyDescent="0.2">
      <c r="A576" s="169"/>
      <c r="B576" s="169"/>
      <c r="C576" s="169"/>
      <c r="D576" s="186"/>
      <c r="E576" s="169"/>
      <c r="F576" s="169"/>
      <c r="G576" s="169"/>
      <c r="H576" s="169"/>
      <c r="I576" s="169"/>
      <c r="J576" s="169"/>
      <c r="K576" s="169"/>
      <c r="L576" s="169"/>
      <c r="M576" s="169"/>
      <c r="N576" s="169"/>
      <c r="O576" s="169"/>
      <c r="P576" s="169"/>
      <c r="Q576" s="169"/>
      <c r="R576" s="169"/>
      <c r="S576" s="212"/>
      <c r="T576" s="212"/>
      <c r="U576" s="169"/>
      <c r="V576" s="169"/>
      <c r="W576" s="169"/>
      <c r="X576" s="169"/>
      <c r="Y576" s="169"/>
      <c r="Z576" s="169"/>
      <c r="AA576" s="169"/>
      <c r="AB576" s="169"/>
      <c r="AC576" s="169"/>
      <c r="AD576" s="169"/>
      <c r="AE576" s="169"/>
      <c r="AF576" s="169"/>
      <c r="AG576" s="169"/>
      <c r="AH576" s="169"/>
      <c r="AI576" s="169"/>
      <c r="AJ576" s="169"/>
      <c r="AK576" s="169"/>
      <c r="AL576" s="169"/>
      <c r="AM576" s="169"/>
      <c r="AN576" s="169"/>
      <c r="AO576" s="169"/>
    </row>
    <row r="577" spans="1:41" ht="12.75" customHeight="1" x14ac:dyDescent="0.2">
      <c r="A577" s="169"/>
      <c r="B577" s="169"/>
      <c r="C577" s="169"/>
      <c r="D577" s="186"/>
      <c r="E577" s="169"/>
      <c r="F577" s="169"/>
      <c r="G577" s="169"/>
      <c r="H577" s="169"/>
      <c r="I577" s="169"/>
      <c r="J577" s="169"/>
      <c r="K577" s="169"/>
      <c r="L577" s="169"/>
      <c r="M577" s="169"/>
      <c r="N577" s="169"/>
      <c r="O577" s="169"/>
      <c r="P577" s="169"/>
      <c r="Q577" s="169"/>
      <c r="R577" s="169"/>
      <c r="S577" s="212"/>
      <c r="T577" s="212"/>
      <c r="U577" s="169"/>
      <c r="V577" s="169"/>
      <c r="W577" s="169"/>
      <c r="X577" s="169"/>
      <c r="Y577" s="169"/>
      <c r="Z577" s="169"/>
      <c r="AA577" s="169"/>
      <c r="AB577" s="169"/>
      <c r="AC577" s="169"/>
      <c r="AD577" s="169"/>
      <c r="AE577" s="169"/>
      <c r="AF577" s="169"/>
      <c r="AG577" s="169"/>
      <c r="AH577" s="169"/>
      <c r="AI577" s="169"/>
      <c r="AJ577" s="169"/>
      <c r="AK577" s="169"/>
      <c r="AL577" s="169"/>
      <c r="AM577" s="169"/>
      <c r="AN577" s="169"/>
      <c r="AO577" s="169"/>
    </row>
    <row r="578" spans="1:41" ht="12.75" customHeight="1" x14ac:dyDescent="0.2">
      <c r="A578" s="169"/>
      <c r="B578" s="169"/>
      <c r="C578" s="169"/>
      <c r="D578" s="186"/>
      <c r="E578" s="169"/>
      <c r="F578" s="169"/>
      <c r="G578" s="169"/>
      <c r="H578" s="169"/>
      <c r="I578" s="169"/>
      <c r="J578" s="169"/>
      <c r="K578" s="169"/>
      <c r="L578" s="169"/>
      <c r="M578" s="169"/>
      <c r="N578" s="169"/>
      <c r="O578" s="169"/>
      <c r="P578" s="169"/>
      <c r="Q578" s="169"/>
      <c r="R578" s="169"/>
      <c r="S578" s="212"/>
      <c r="T578" s="212"/>
      <c r="U578" s="169"/>
      <c r="V578" s="169"/>
      <c r="W578" s="169"/>
      <c r="X578" s="169"/>
      <c r="Y578" s="169"/>
      <c r="Z578" s="169"/>
      <c r="AA578" s="169"/>
      <c r="AB578" s="169"/>
      <c r="AC578" s="169"/>
      <c r="AD578" s="169"/>
      <c r="AE578" s="169"/>
      <c r="AF578" s="169"/>
      <c r="AG578" s="169"/>
      <c r="AH578" s="169"/>
      <c r="AI578" s="169"/>
      <c r="AJ578" s="169"/>
      <c r="AK578" s="169"/>
      <c r="AL578" s="169"/>
      <c r="AM578" s="169"/>
      <c r="AN578" s="169"/>
      <c r="AO578" s="169"/>
    </row>
    <row r="579" spans="1:41" ht="12.75" customHeight="1" x14ac:dyDescent="0.2">
      <c r="A579" s="169"/>
      <c r="B579" s="169"/>
      <c r="C579" s="169"/>
      <c r="D579" s="186"/>
      <c r="E579" s="169"/>
      <c r="F579" s="169"/>
      <c r="G579" s="169"/>
      <c r="H579" s="169"/>
      <c r="I579" s="169"/>
      <c r="J579" s="169"/>
      <c r="K579" s="169"/>
      <c r="L579" s="169"/>
      <c r="M579" s="169"/>
      <c r="N579" s="169"/>
      <c r="O579" s="169"/>
      <c r="P579" s="169"/>
      <c r="Q579" s="169"/>
      <c r="R579" s="169"/>
      <c r="S579" s="212"/>
      <c r="T579" s="212"/>
      <c r="U579" s="169"/>
      <c r="V579" s="169"/>
      <c r="W579" s="169"/>
      <c r="X579" s="169"/>
      <c r="Y579" s="169"/>
      <c r="Z579" s="169"/>
      <c r="AA579" s="169"/>
      <c r="AB579" s="169"/>
      <c r="AC579" s="169"/>
      <c r="AD579" s="169"/>
      <c r="AE579" s="169"/>
      <c r="AF579" s="169"/>
      <c r="AG579" s="169"/>
      <c r="AH579" s="169"/>
      <c r="AI579" s="169"/>
      <c r="AJ579" s="169"/>
      <c r="AK579" s="169"/>
      <c r="AL579" s="169"/>
      <c r="AM579" s="169"/>
      <c r="AN579" s="169"/>
      <c r="AO579" s="169"/>
    </row>
    <row r="580" spans="1:41" ht="12.75" customHeight="1" x14ac:dyDescent="0.2">
      <c r="A580" s="169"/>
      <c r="B580" s="169"/>
      <c r="C580" s="169"/>
      <c r="D580" s="186"/>
      <c r="E580" s="169"/>
      <c r="F580" s="169"/>
      <c r="G580" s="169"/>
      <c r="H580" s="169"/>
      <c r="I580" s="169"/>
      <c r="J580" s="169"/>
      <c r="K580" s="169"/>
      <c r="L580" s="169"/>
      <c r="M580" s="169"/>
      <c r="N580" s="169"/>
      <c r="O580" s="169"/>
      <c r="P580" s="169"/>
      <c r="Q580" s="169"/>
      <c r="R580" s="169"/>
      <c r="S580" s="212"/>
      <c r="T580" s="212"/>
      <c r="U580" s="169"/>
      <c r="V580" s="169"/>
      <c r="W580" s="169"/>
      <c r="X580" s="169"/>
      <c r="Y580" s="169"/>
      <c r="Z580" s="169"/>
      <c r="AA580" s="169"/>
      <c r="AB580" s="169"/>
      <c r="AC580" s="169"/>
      <c r="AD580" s="169"/>
      <c r="AE580" s="169"/>
      <c r="AF580" s="169"/>
      <c r="AG580" s="169"/>
      <c r="AH580" s="169"/>
      <c r="AI580" s="169"/>
      <c r="AJ580" s="169"/>
      <c r="AK580" s="169"/>
      <c r="AL580" s="169"/>
      <c r="AM580" s="169"/>
      <c r="AN580" s="169"/>
      <c r="AO580" s="169"/>
    </row>
    <row r="581" spans="1:41" ht="12.75" customHeight="1" x14ac:dyDescent="0.2">
      <c r="A581" s="169"/>
      <c r="B581" s="169"/>
      <c r="C581" s="169"/>
      <c r="D581" s="186"/>
      <c r="E581" s="169"/>
      <c r="F581" s="169"/>
      <c r="G581" s="169"/>
      <c r="H581" s="169"/>
      <c r="I581" s="169"/>
      <c r="J581" s="169"/>
      <c r="K581" s="169"/>
      <c r="L581" s="169"/>
      <c r="M581" s="169"/>
      <c r="N581" s="169"/>
      <c r="O581" s="169"/>
      <c r="P581" s="169"/>
      <c r="Q581" s="169"/>
      <c r="R581" s="169"/>
      <c r="S581" s="212"/>
      <c r="T581" s="212"/>
      <c r="U581" s="169"/>
      <c r="V581" s="169"/>
      <c r="W581" s="169"/>
      <c r="X581" s="169"/>
      <c r="Y581" s="169"/>
      <c r="Z581" s="169"/>
      <c r="AA581" s="169"/>
      <c r="AB581" s="169"/>
      <c r="AC581" s="169"/>
      <c r="AD581" s="169"/>
      <c r="AE581" s="169"/>
      <c r="AF581" s="169"/>
      <c r="AG581" s="169"/>
      <c r="AH581" s="169"/>
      <c r="AI581" s="169"/>
      <c r="AJ581" s="169"/>
      <c r="AK581" s="169"/>
      <c r="AL581" s="169"/>
      <c r="AM581" s="169"/>
      <c r="AN581" s="169"/>
      <c r="AO581" s="169"/>
    </row>
    <row r="582" spans="1:41" ht="12.75" customHeight="1" x14ac:dyDescent="0.2">
      <c r="A582" s="169"/>
      <c r="B582" s="169"/>
      <c r="C582" s="169"/>
      <c r="D582" s="186"/>
      <c r="E582" s="169"/>
      <c r="F582" s="169"/>
      <c r="G582" s="169"/>
      <c r="H582" s="169"/>
      <c r="I582" s="169"/>
      <c r="J582" s="169"/>
      <c r="K582" s="169"/>
      <c r="L582" s="169"/>
      <c r="M582" s="169"/>
      <c r="N582" s="169"/>
      <c r="O582" s="169"/>
      <c r="P582" s="169"/>
      <c r="Q582" s="169"/>
      <c r="R582" s="169"/>
      <c r="S582" s="212"/>
      <c r="T582" s="212"/>
      <c r="U582" s="169"/>
      <c r="V582" s="169"/>
      <c r="W582" s="169"/>
      <c r="X582" s="169"/>
      <c r="Y582" s="169"/>
      <c r="Z582" s="169"/>
      <c r="AA582" s="169"/>
      <c r="AB582" s="169"/>
      <c r="AC582" s="169"/>
      <c r="AD582" s="169"/>
      <c r="AE582" s="169"/>
      <c r="AF582" s="169"/>
      <c r="AG582" s="169"/>
      <c r="AH582" s="169"/>
      <c r="AI582" s="169"/>
      <c r="AJ582" s="169"/>
      <c r="AK582" s="169"/>
      <c r="AL582" s="169"/>
      <c r="AM582" s="169"/>
      <c r="AN582" s="169"/>
      <c r="AO582" s="169"/>
    </row>
    <row r="583" spans="1:41" ht="12.75" customHeight="1" x14ac:dyDescent="0.2">
      <c r="A583" s="169"/>
      <c r="B583" s="169"/>
      <c r="C583" s="169"/>
      <c r="D583" s="186"/>
      <c r="E583" s="169"/>
      <c r="F583" s="169"/>
      <c r="G583" s="169"/>
      <c r="H583" s="169"/>
      <c r="I583" s="169"/>
      <c r="J583" s="169"/>
      <c r="K583" s="169"/>
      <c r="L583" s="169"/>
      <c r="M583" s="169"/>
      <c r="N583" s="169"/>
      <c r="O583" s="169"/>
      <c r="P583" s="169"/>
      <c r="Q583" s="169"/>
      <c r="R583" s="169"/>
      <c r="S583" s="212"/>
      <c r="T583" s="212"/>
      <c r="U583" s="169"/>
      <c r="V583" s="169"/>
      <c r="W583" s="169"/>
      <c r="X583" s="169"/>
      <c r="Y583" s="169"/>
      <c r="Z583" s="169"/>
      <c r="AA583" s="169"/>
      <c r="AB583" s="169"/>
      <c r="AC583" s="169"/>
      <c r="AD583" s="169"/>
      <c r="AE583" s="169"/>
      <c r="AF583" s="169"/>
      <c r="AG583" s="169"/>
      <c r="AH583" s="169"/>
      <c r="AI583" s="169"/>
      <c r="AJ583" s="169"/>
      <c r="AK583" s="169"/>
      <c r="AL583" s="169"/>
      <c r="AM583" s="169"/>
      <c r="AN583" s="169"/>
      <c r="AO583" s="169"/>
    </row>
    <row r="584" spans="1:41" ht="12.75" customHeight="1" x14ac:dyDescent="0.2">
      <c r="A584" s="169"/>
      <c r="B584" s="169"/>
      <c r="C584" s="169"/>
      <c r="D584" s="186"/>
      <c r="E584" s="169"/>
      <c r="F584" s="169"/>
      <c r="G584" s="169"/>
      <c r="H584" s="169"/>
      <c r="I584" s="169"/>
      <c r="J584" s="169"/>
      <c r="K584" s="169"/>
      <c r="L584" s="169"/>
      <c r="M584" s="169"/>
      <c r="N584" s="169"/>
      <c r="O584" s="169"/>
      <c r="P584" s="169"/>
      <c r="Q584" s="169"/>
      <c r="R584" s="169"/>
      <c r="S584" s="212"/>
      <c r="T584" s="212"/>
      <c r="U584" s="169"/>
      <c r="V584" s="169"/>
      <c r="W584" s="169"/>
      <c r="X584" s="169"/>
      <c r="Y584" s="169"/>
      <c r="Z584" s="169"/>
      <c r="AA584" s="169"/>
      <c r="AB584" s="169"/>
      <c r="AC584" s="169"/>
      <c r="AD584" s="169"/>
      <c r="AE584" s="169"/>
      <c r="AF584" s="169"/>
      <c r="AG584" s="169"/>
      <c r="AH584" s="169"/>
      <c r="AI584" s="169"/>
      <c r="AJ584" s="169"/>
      <c r="AK584" s="169"/>
      <c r="AL584" s="169"/>
      <c r="AM584" s="169"/>
      <c r="AN584" s="169"/>
      <c r="AO584" s="169"/>
    </row>
    <row r="585" spans="1:41" ht="12.75" customHeight="1" x14ac:dyDescent="0.2">
      <c r="A585" s="169"/>
      <c r="B585" s="169"/>
      <c r="C585" s="169"/>
      <c r="D585" s="186"/>
      <c r="E585" s="169"/>
      <c r="F585" s="169"/>
      <c r="G585" s="169"/>
      <c r="H585" s="169"/>
      <c r="I585" s="169"/>
      <c r="J585" s="169"/>
      <c r="K585" s="169"/>
      <c r="L585" s="169"/>
      <c r="M585" s="169"/>
      <c r="N585" s="169"/>
      <c r="O585" s="169"/>
      <c r="P585" s="169"/>
      <c r="Q585" s="169"/>
      <c r="R585" s="169"/>
      <c r="S585" s="212"/>
      <c r="T585" s="212"/>
      <c r="U585" s="169"/>
      <c r="V585" s="169"/>
      <c r="W585" s="169"/>
      <c r="X585" s="169"/>
      <c r="Y585" s="169"/>
      <c r="Z585" s="169"/>
      <c r="AA585" s="169"/>
      <c r="AB585" s="169"/>
      <c r="AC585" s="169"/>
      <c r="AD585" s="169"/>
      <c r="AE585" s="169"/>
      <c r="AF585" s="169"/>
      <c r="AG585" s="169"/>
      <c r="AH585" s="169"/>
      <c r="AI585" s="169"/>
      <c r="AJ585" s="169"/>
      <c r="AK585" s="169"/>
      <c r="AL585" s="169"/>
      <c r="AM585" s="169"/>
      <c r="AN585" s="169"/>
      <c r="AO585" s="169"/>
    </row>
    <row r="586" spans="1:41" ht="12.75" customHeight="1" x14ac:dyDescent="0.2">
      <c r="A586" s="169"/>
      <c r="B586" s="169"/>
      <c r="C586" s="169"/>
      <c r="D586" s="186"/>
      <c r="E586" s="169"/>
      <c r="F586" s="169"/>
      <c r="G586" s="169"/>
      <c r="H586" s="169"/>
      <c r="I586" s="169"/>
      <c r="J586" s="169"/>
      <c r="K586" s="169"/>
      <c r="L586" s="169"/>
      <c r="M586" s="169"/>
      <c r="N586" s="169"/>
      <c r="O586" s="169"/>
      <c r="P586" s="169"/>
      <c r="Q586" s="169"/>
      <c r="R586" s="169"/>
      <c r="S586" s="212"/>
      <c r="T586" s="212"/>
      <c r="U586" s="169"/>
      <c r="V586" s="169"/>
      <c r="W586" s="169"/>
      <c r="X586" s="169"/>
      <c r="Y586" s="169"/>
      <c r="Z586" s="169"/>
      <c r="AA586" s="169"/>
      <c r="AB586" s="169"/>
      <c r="AC586" s="169"/>
      <c r="AD586" s="169"/>
      <c r="AE586" s="169"/>
      <c r="AF586" s="169"/>
      <c r="AG586" s="169"/>
      <c r="AH586" s="169"/>
      <c r="AI586" s="169"/>
      <c r="AJ586" s="169"/>
      <c r="AK586" s="169"/>
      <c r="AL586" s="169"/>
      <c r="AM586" s="169"/>
      <c r="AN586" s="169"/>
      <c r="AO586" s="169"/>
    </row>
    <row r="587" spans="1:41" ht="12.75" customHeight="1" x14ac:dyDescent="0.2">
      <c r="A587" s="169"/>
      <c r="B587" s="169"/>
      <c r="C587" s="169"/>
      <c r="D587" s="186"/>
      <c r="E587" s="169"/>
      <c r="F587" s="169"/>
      <c r="G587" s="169"/>
      <c r="H587" s="169"/>
      <c r="I587" s="169"/>
      <c r="J587" s="169"/>
      <c r="K587" s="169"/>
      <c r="L587" s="169"/>
      <c r="M587" s="169"/>
      <c r="N587" s="169"/>
      <c r="O587" s="169"/>
      <c r="P587" s="169"/>
      <c r="Q587" s="169"/>
      <c r="R587" s="169"/>
      <c r="S587" s="212"/>
      <c r="T587" s="212"/>
      <c r="U587" s="169"/>
      <c r="V587" s="169"/>
      <c r="W587" s="169"/>
      <c r="X587" s="169"/>
      <c r="Y587" s="169"/>
      <c r="Z587" s="169"/>
      <c r="AA587" s="169"/>
      <c r="AB587" s="169"/>
      <c r="AC587" s="169"/>
      <c r="AD587" s="169"/>
      <c r="AE587" s="169"/>
      <c r="AF587" s="169"/>
      <c r="AG587" s="169"/>
      <c r="AH587" s="169"/>
      <c r="AI587" s="169"/>
      <c r="AJ587" s="169"/>
      <c r="AK587" s="169"/>
      <c r="AL587" s="169"/>
      <c r="AM587" s="169"/>
      <c r="AN587" s="169"/>
      <c r="AO587" s="169"/>
    </row>
    <row r="588" spans="1:41" ht="12.75" customHeight="1" x14ac:dyDescent="0.2">
      <c r="A588" s="169"/>
      <c r="B588" s="169"/>
      <c r="C588" s="169"/>
      <c r="D588" s="186"/>
      <c r="E588" s="169"/>
      <c r="F588" s="169"/>
      <c r="G588" s="169"/>
      <c r="H588" s="169"/>
      <c r="I588" s="169"/>
      <c r="J588" s="169"/>
      <c r="K588" s="169"/>
      <c r="L588" s="169"/>
      <c r="M588" s="169"/>
      <c r="N588" s="169"/>
      <c r="O588" s="169"/>
      <c r="P588" s="169"/>
      <c r="Q588" s="169"/>
      <c r="R588" s="169"/>
      <c r="S588" s="212"/>
      <c r="T588" s="212"/>
      <c r="U588" s="169"/>
      <c r="V588" s="169"/>
      <c r="W588" s="169"/>
      <c r="X588" s="169"/>
      <c r="Y588" s="169"/>
      <c r="Z588" s="169"/>
      <c r="AA588" s="169"/>
      <c r="AB588" s="169"/>
      <c r="AC588" s="169"/>
      <c r="AD588" s="169"/>
      <c r="AE588" s="169"/>
      <c r="AF588" s="169"/>
      <c r="AG588" s="169"/>
      <c r="AH588" s="169"/>
      <c r="AI588" s="169"/>
      <c r="AJ588" s="169"/>
      <c r="AK588" s="169"/>
      <c r="AL588" s="169"/>
      <c r="AM588" s="169"/>
      <c r="AN588" s="169"/>
      <c r="AO588" s="169"/>
    </row>
    <row r="589" spans="1:41" ht="12.75" customHeight="1" x14ac:dyDescent="0.2">
      <c r="A589" s="169"/>
      <c r="B589" s="169"/>
      <c r="C589" s="169"/>
      <c r="D589" s="186"/>
      <c r="E589" s="169"/>
      <c r="F589" s="169"/>
      <c r="G589" s="169"/>
      <c r="H589" s="169"/>
      <c r="I589" s="169"/>
      <c r="J589" s="169"/>
      <c r="K589" s="169"/>
      <c r="L589" s="169"/>
      <c r="M589" s="169"/>
      <c r="N589" s="169"/>
      <c r="O589" s="169"/>
      <c r="P589" s="169"/>
      <c r="Q589" s="169"/>
      <c r="R589" s="169"/>
      <c r="S589" s="212"/>
      <c r="T589" s="212"/>
      <c r="U589" s="169"/>
      <c r="V589" s="169"/>
      <c r="W589" s="169"/>
      <c r="X589" s="169"/>
      <c r="Y589" s="169"/>
      <c r="Z589" s="169"/>
      <c r="AA589" s="169"/>
      <c r="AB589" s="169"/>
      <c r="AC589" s="169"/>
      <c r="AD589" s="169"/>
      <c r="AE589" s="169"/>
      <c r="AF589" s="169"/>
      <c r="AG589" s="169"/>
      <c r="AH589" s="169"/>
      <c r="AI589" s="169"/>
      <c r="AJ589" s="169"/>
      <c r="AK589" s="169"/>
      <c r="AL589" s="169"/>
      <c r="AM589" s="169"/>
      <c r="AN589" s="169"/>
      <c r="AO589" s="169"/>
    </row>
    <row r="590" spans="1:41" ht="12.75" customHeight="1" x14ac:dyDescent="0.2">
      <c r="A590" s="169"/>
      <c r="B590" s="169"/>
      <c r="C590" s="169"/>
      <c r="D590" s="186"/>
      <c r="E590" s="169"/>
      <c r="F590" s="169"/>
      <c r="G590" s="169"/>
      <c r="H590" s="169"/>
      <c r="I590" s="169"/>
      <c r="J590" s="169"/>
      <c r="K590" s="169"/>
      <c r="L590" s="169"/>
      <c r="M590" s="169"/>
      <c r="N590" s="169"/>
      <c r="O590" s="169"/>
      <c r="P590" s="169"/>
      <c r="Q590" s="169"/>
      <c r="R590" s="169"/>
      <c r="S590" s="212"/>
      <c r="T590" s="212"/>
      <c r="U590" s="169"/>
      <c r="V590" s="169"/>
      <c r="W590" s="169"/>
      <c r="X590" s="169"/>
      <c r="Y590" s="169"/>
      <c r="Z590" s="169"/>
      <c r="AA590" s="169"/>
      <c r="AB590" s="169"/>
      <c r="AC590" s="169"/>
      <c r="AD590" s="169"/>
      <c r="AE590" s="169"/>
      <c r="AF590" s="169"/>
      <c r="AG590" s="169"/>
      <c r="AH590" s="169"/>
      <c r="AI590" s="169"/>
      <c r="AJ590" s="169"/>
      <c r="AK590" s="169"/>
      <c r="AL590" s="169"/>
      <c r="AM590" s="169"/>
      <c r="AN590" s="169"/>
      <c r="AO590" s="169"/>
    </row>
    <row r="591" spans="1:41" ht="12.75" customHeight="1" x14ac:dyDescent="0.2">
      <c r="A591" s="169"/>
      <c r="B591" s="169"/>
      <c r="C591" s="169"/>
      <c r="D591" s="186"/>
      <c r="E591" s="169"/>
      <c r="F591" s="169"/>
      <c r="G591" s="169"/>
      <c r="H591" s="169"/>
      <c r="I591" s="169"/>
      <c r="J591" s="169"/>
      <c r="K591" s="169"/>
      <c r="L591" s="169"/>
      <c r="M591" s="169"/>
      <c r="N591" s="169"/>
      <c r="O591" s="169"/>
      <c r="P591" s="169"/>
      <c r="Q591" s="169"/>
      <c r="R591" s="169"/>
      <c r="S591" s="212"/>
      <c r="T591" s="212"/>
      <c r="U591" s="169"/>
      <c r="V591" s="169"/>
      <c r="W591" s="169"/>
      <c r="X591" s="169"/>
      <c r="Y591" s="169"/>
      <c r="Z591" s="169"/>
      <c r="AA591" s="169"/>
      <c r="AB591" s="169"/>
      <c r="AC591" s="169"/>
      <c r="AD591" s="169"/>
      <c r="AE591" s="169"/>
      <c r="AF591" s="169"/>
      <c r="AG591" s="169"/>
      <c r="AH591" s="169"/>
      <c r="AI591" s="169"/>
      <c r="AJ591" s="169"/>
      <c r="AK591" s="169"/>
      <c r="AL591" s="169"/>
      <c r="AM591" s="169"/>
      <c r="AN591" s="169"/>
      <c r="AO591" s="169"/>
    </row>
    <row r="592" spans="1:41" ht="12.75" customHeight="1" x14ac:dyDescent="0.2">
      <c r="A592" s="169"/>
      <c r="B592" s="169"/>
      <c r="C592" s="169"/>
      <c r="D592" s="186"/>
      <c r="E592" s="169"/>
      <c r="F592" s="169"/>
      <c r="G592" s="169"/>
      <c r="H592" s="169"/>
      <c r="I592" s="169"/>
      <c r="J592" s="169"/>
      <c r="K592" s="169"/>
      <c r="L592" s="169"/>
      <c r="M592" s="169"/>
      <c r="N592" s="169"/>
      <c r="O592" s="169"/>
      <c r="P592" s="169"/>
      <c r="Q592" s="169"/>
      <c r="R592" s="169"/>
      <c r="S592" s="212"/>
      <c r="T592" s="212"/>
      <c r="U592" s="169"/>
      <c r="V592" s="169"/>
      <c r="W592" s="169"/>
      <c r="X592" s="169"/>
      <c r="Y592" s="169"/>
      <c r="Z592" s="169"/>
      <c r="AA592" s="169"/>
      <c r="AB592" s="169"/>
      <c r="AC592" s="169"/>
      <c r="AD592" s="169"/>
      <c r="AE592" s="169"/>
      <c r="AF592" s="169"/>
      <c r="AG592" s="169"/>
      <c r="AH592" s="169"/>
      <c r="AI592" s="169"/>
      <c r="AJ592" s="169"/>
      <c r="AK592" s="169"/>
      <c r="AL592" s="169"/>
      <c r="AM592" s="169"/>
      <c r="AN592" s="169"/>
      <c r="AO592" s="169"/>
    </row>
    <row r="593" spans="1:41" ht="12.75" customHeight="1" x14ac:dyDescent="0.2">
      <c r="A593" s="169"/>
      <c r="B593" s="169"/>
      <c r="C593" s="169"/>
      <c r="D593" s="186"/>
      <c r="E593" s="169"/>
      <c r="F593" s="169"/>
      <c r="G593" s="169"/>
      <c r="H593" s="169"/>
      <c r="I593" s="169"/>
      <c r="J593" s="169"/>
      <c r="K593" s="169"/>
      <c r="L593" s="169"/>
      <c r="M593" s="169"/>
      <c r="N593" s="169"/>
      <c r="O593" s="169"/>
      <c r="P593" s="169"/>
      <c r="Q593" s="169"/>
      <c r="R593" s="169"/>
      <c r="S593" s="212"/>
      <c r="T593" s="212"/>
      <c r="U593" s="169"/>
      <c r="V593" s="169"/>
      <c r="W593" s="169"/>
      <c r="X593" s="169"/>
      <c r="Y593" s="169"/>
      <c r="Z593" s="169"/>
      <c r="AA593" s="169"/>
      <c r="AB593" s="169"/>
      <c r="AC593" s="169"/>
      <c r="AD593" s="169"/>
      <c r="AE593" s="169"/>
      <c r="AF593" s="169"/>
      <c r="AG593" s="169"/>
      <c r="AH593" s="169"/>
      <c r="AI593" s="169"/>
      <c r="AJ593" s="169"/>
      <c r="AK593" s="169"/>
      <c r="AL593" s="169"/>
      <c r="AM593" s="169"/>
      <c r="AN593" s="169"/>
      <c r="AO593" s="169"/>
    </row>
    <row r="594" spans="1:41" ht="12.75" customHeight="1" x14ac:dyDescent="0.2">
      <c r="A594" s="169"/>
      <c r="B594" s="169"/>
      <c r="C594" s="169"/>
      <c r="D594" s="186"/>
      <c r="E594" s="169"/>
      <c r="F594" s="169"/>
      <c r="G594" s="169"/>
      <c r="H594" s="169"/>
      <c r="I594" s="169"/>
      <c r="J594" s="169"/>
      <c r="K594" s="169"/>
      <c r="L594" s="169"/>
      <c r="M594" s="169"/>
      <c r="N594" s="169"/>
      <c r="O594" s="169"/>
      <c r="P594" s="169"/>
      <c r="Q594" s="169"/>
      <c r="R594" s="169"/>
      <c r="S594" s="212"/>
      <c r="T594" s="212"/>
      <c r="U594" s="169"/>
      <c r="V594" s="169"/>
      <c r="W594" s="169"/>
      <c r="X594" s="169"/>
      <c r="Y594" s="169"/>
      <c r="Z594" s="169"/>
      <c r="AA594" s="169"/>
      <c r="AB594" s="169"/>
      <c r="AC594" s="169"/>
      <c r="AD594" s="169"/>
      <c r="AE594" s="169"/>
      <c r="AF594" s="169"/>
      <c r="AG594" s="169"/>
      <c r="AH594" s="169"/>
      <c r="AI594" s="169"/>
      <c r="AJ594" s="169"/>
      <c r="AK594" s="169"/>
      <c r="AL594" s="169"/>
      <c r="AM594" s="169"/>
      <c r="AN594" s="169"/>
      <c r="AO594" s="169"/>
    </row>
    <row r="595" spans="1:41" ht="12.75" customHeight="1" x14ac:dyDescent="0.2">
      <c r="A595" s="169"/>
      <c r="B595" s="169"/>
      <c r="C595" s="169"/>
      <c r="D595" s="186"/>
      <c r="E595" s="169"/>
      <c r="F595" s="169"/>
      <c r="G595" s="169"/>
      <c r="H595" s="169"/>
      <c r="I595" s="169"/>
      <c r="J595" s="169"/>
      <c r="K595" s="169"/>
      <c r="L595" s="169"/>
      <c r="M595" s="169"/>
      <c r="N595" s="169"/>
      <c r="O595" s="169"/>
      <c r="P595" s="169"/>
      <c r="Q595" s="169"/>
      <c r="R595" s="169"/>
      <c r="S595" s="212"/>
      <c r="T595" s="212"/>
      <c r="U595" s="169"/>
      <c r="V595" s="169"/>
      <c r="W595" s="169"/>
      <c r="X595" s="169"/>
      <c r="Y595" s="169"/>
      <c r="Z595" s="169"/>
      <c r="AA595" s="169"/>
      <c r="AB595" s="169"/>
      <c r="AC595" s="169"/>
      <c r="AD595" s="169"/>
      <c r="AE595" s="169"/>
      <c r="AF595" s="169"/>
      <c r="AG595" s="169"/>
      <c r="AH595" s="169"/>
      <c r="AI595" s="169"/>
      <c r="AJ595" s="169"/>
      <c r="AK595" s="169"/>
      <c r="AL595" s="169"/>
      <c r="AM595" s="169"/>
      <c r="AN595" s="169"/>
      <c r="AO595" s="169"/>
    </row>
    <row r="596" spans="1:41" ht="12.75" customHeight="1" x14ac:dyDescent="0.2">
      <c r="A596" s="169"/>
      <c r="B596" s="169"/>
      <c r="C596" s="169"/>
      <c r="D596" s="186"/>
      <c r="E596" s="169"/>
      <c r="F596" s="169"/>
      <c r="G596" s="169"/>
      <c r="H596" s="169"/>
      <c r="I596" s="169"/>
      <c r="J596" s="169"/>
      <c r="K596" s="169"/>
      <c r="L596" s="169"/>
      <c r="M596" s="169"/>
      <c r="N596" s="169"/>
      <c r="O596" s="169"/>
      <c r="P596" s="169"/>
      <c r="Q596" s="169"/>
      <c r="R596" s="169"/>
      <c r="S596" s="212"/>
      <c r="T596" s="212"/>
      <c r="U596" s="169"/>
      <c r="V596" s="169"/>
      <c r="W596" s="169"/>
      <c r="X596" s="169"/>
      <c r="Y596" s="169"/>
      <c r="Z596" s="169"/>
      <c r="AA596" s="169"/>
      <c r="AB596" s="169"/>
      <c r="AC596" s="169"/>
      <c r="AD596" s="169"/>
      <c r="AE596" s="169"/>
      <c r="AF596" s="169"/>
      <c r="AG596" s="169"/>
      <c r="AH596" s="169"/>
      <c r="AI596" s="169"/>
      <c r="AJ596" s="169"/>
      <c r="AK596" s="169"/>
      <c r="AL596" s="169"/>
      <c r="AM596" s="169"/>
      <c r="AN596" s="169"/>
      <c r="AO596" s="169"/>
    </row>
    <row r="597" spans="1:41" ht="12.75" customHeight="1" x14ac:dyDescent="0.2">
      <c r="A597" s="169"/>
      <c r="B597" s="169"/>
      <c r="C597" s="169"/>
      <c r="D597" s="186"/>
      <c r="E597" s="169"/>
      <c r="F597" s="169"/>
      <c r="G597" s="169"/>
      <c r="H597" s="169"/>
      <c r="I597" s="169"/>
      <c r="J597" s="169"/>
      <c r="K597" s="169"/>
      <c r="L597" s="169"/>
      <c r="M597" s="169"/>
      <c r="N597" s="169"/>
      <c r="O597" s="169"/>
      <c r="P597" s="169"/>
      <c r="Q597" s="169"/>
      <c r="R597" s="169"/>
      <c r="S597" s="212"/>
      <c r="T597" s="212"/>
      <c r="U597" s="169"/>
      <c r="V597" s="169"/>
      <c r="W597" s="169"/>
      <c r="X597" s="169"/>
      <c r="Y597" s="169"/>
      <c r="Z597" s="169"/>
      <c r="AA597" s="169"/>
      <c r="AB597" s="169"/>
      <c r="AC597" s="169"/>
      <c r="AD597" s="169"/>
      <c r="AE597" s="169"/>
      <c r="AF597" s="169"/>
      <c r="AG597" s="169"/>
      <c r="AH597" s="169"/>
      <c r="AI597" s="169"/>
      <c r="AJ597" s="169"/>
      <c r="AK597" s="169"/>
      <c r="AL597" s="169"/>
      <c r="AM597" s="169"/>
      <c r="AN597" s="169"/>
      <c r="AO597" s="169"/>
    </row>
    <row r="598" spans="1:41" ht="12.75" customHeight="1" x14ac:dyDescent="0.2">
      <c r="A598" s="169"/>
      <c r="B598" s="169"/>
      <c r="C598" s="169"/>
      <c r="D598" s="186"/>
      <c r="E598" s="169"/>
      <c r="F598" s="169"/>
      <c r="G598" s="169"/>
      <c r="H598" s="169"/>
      <c r="I598" s="169"/>
      <c r="J598" s="169"/>
      <c r="K598" s="169"/>
      <c r="L598" s="169"/>
      <c r="M598" s="169"/>
      <c r="N598" s="169"/>
      <c r="O598" s="169"/>
      <c r="P598" s="169"/>
      <c r="Q598" s="169"/>
      <c r="R598" s="169"/>
      <c r="S598" s="212"/>
      <c r="T598" s="212"/>
      <c r="U598" s="169"/>
      <c r="V598" s="169"/>
      <c r="W598" s="169"/>
      <c r="X598" s="169"/>
      <c r="Y598" s="169"/>
      <c r="Z598" s="169"/>
      <c r="AA598" s="169"/>
      <c r="AB598" s="169"/>
      <c r="AC598" s="169"/>
      <c r="AD598" s="169"/>
      <c r="AE598" s="169"/>
      <c r="AF598" s="169"/>
      <c r="AG598" s="169"/>
      <c r="AH598" s="169"/>
      <c r="AI598" s="169"/>
      <c r="AJ598" s="169"/>
      <c r="AK598" s="169"/>
      <c r="AL598" s="169"/>
      <c r="AM598" s="169"/>
      <c r="AN598" s="169"/>
      <c r="AO598" s="169"/>
    </row>
    <row r="599" spans="1:41" ht="12.75" customHeight="1" x14ac:dyDescent="0.2">
      <c r="A599" s="169"/>
      <c r="B599" s="169"/>
      <c r="C599" s="169"/>
      <c r="D599" s="186"/>
      <c r="E599" s="169"/>
      <c r="F599" s="169"/>
      <c r="G599" s="169"/>
      <c r="H599" s="169"/>
      <c r="I599" s="169"/>
      <c r="J599" s="169"/>
      <c r="K599" s="169"/>
      <c r="L599" s="169"/>
      <c r="M599" s="169"/>
      <c r="N599" s="169"/>
      <c r="O599" s="169"/>
      <c r="P599" s="169"/>
      <c r="Q599" s="169"/>
      <c r="R599" s="169"/>
      <c r="S599" s="212"/>
      <c r="T599" s="212"/>
      <c r="U599" s="169"/>
      <c r="V599" s="169"/>
      <c r="W599" s="169"/>
      <c r="X599" s="169"/>
      <c r="Y599" s="169"/>
      <c r="Z599" s="169"/>
      <c r="AA599" s="169"/>
      <c r="AB599" s="169"/>
      <c r="AC599" s="169"/>
      <c r="AD599" s="169"/>
      <c r="AE599" s="169"/>
      <c r="AF599" s="169"/>
      <c r="AG599" s="169"/>
      <c r="AH599" s="169"/>
      <c r="AI599" s="169"/>
      <c r="AJ599" s="169"/>
      <c r="AK599" s="169"/>
      <c r="AL599" s="169"/>
      <c r="AM599" s="169"/>
      <c r="AN599" s="169"/>
      <c r="AO599" s="169"/>
    </row>
    <row r="600" spans="1:41" ht="12.75" customHeight="1" x14ac:dyDescent="0.2">
      <c r="A600" s="169"/>
      <c r="B600" s="169"/>
      <c r="C600" s="169"/>
      <c r="D600" s="186"/>
      <c r="E600" s="169"/>
      <c r="F600" s="169"/>
      <c r="G600" s="169"/>
      <c r="H600" s="169"/>
      <c r="I600" s="169"/>
      <c r="J600" s="169"/>
      <c r="K600" s="169"/>
      <c r="L600" s="169"/>
      <c r="M600" s="169"/>
      <c r="N600" s="169"/>
      <c r="O600" s="169"/>
      <c r="P600" s="169"/>
      <c r="Q600" s="169"/>
      <c r="R600" s="169"/>
      <c r="S600" s="212"/>
      <c r="T600" s="212"/>
      <c r="U600" s="169"/>
      <c r="V600" s="169"/>
      <c r="W600" s="169"/>
      <c r="X600" s="169"/>
      <c r="Y600" s="169"/>
      <c r="Z600" s="169"/>
      <c r="AA600" s="169"/>
      <c r="AB600" s="169"/>
      <c r="AC600" s="169"/>
      <c r="AD600" s="169"/>
      <c r="AE600" s="169"/>
      <c r="AF600" s="169"/>
      <c r="AG600" s="169"/>
      <c r="AH600" s="169"/>
      <c r="AI600" s="169"/>
      <c r="AJ600" s="169"/>
      <c r="AK600" s="169"/>
      <c r="AL600" s="169"/>
      <c r="AM600" s="169"/>
      <c r="AN600" s="169"/>
      <c r="AO600" s="169"/>
    </row>
    <row r="601" spans="1:41" ht="12.75" customHeight="1" x14ac:dyDescent="0.2">
      <c r="A601" s="169"/>
      <c r="B601" s="169"/>
      <c r="C601" s="169"/>
      <c r="D601" s="186"/>
      <c r="E601" s="169"/>
      <c r="F601" s="169"/>
      <c r="G601" s="169"/>
      <c r="H601" s="169"/>
      <c r="I601" s="169"/>
      <c r="J601" s="169"/>
      <c r="K601" s="169"/>
      <c r="L601" s="169"/>
      <c r="M601" s="169"/>
      <c r="N601" s="169"/>
      <c r="O601" s="169"/>
      <c r="P601" s="169"/>
      <c r="Q601" s="169"/>
      <c r="R601" s="169"/>
      <c r="S601" s="212"/>
      <c r="T601" s="212"/>
      <c r="U601" s="169"/>
      <c r="V601" s="169"/>
      <c r="W601" s="169"/>
      <c r="X601" s="169"/>
      <c r="Y601" s="169"/>
      <c r="Z601" s="169"/>
      <c r="AA601" s="169"/>
      <c r="AB601" s="169"/>
      <c r="AC601" s="169"/>
      <c r="AD601" s="169"/>
      <c r="AE601" s="169"/>
      <c r="AF601" s="169"/>
      <c r="AG601" s="169"/>
      <c r="AH601" s="169"/>
      <c r="AI601" s="169"/>
      <c r="AJ601" s="169"/>
      <c r="AK601" s="169"/>
      <c r="AL601" s="169"/>
      <c r="AM601" s="169"/>
      <c r="AN601" s="169"/>
      <c r="AO601" s="169"/>
    </row>
    <row r="602" spans="1:41" ht="12.75" customHeight="1" x14ac:dyDescent="0.2">
      <c r="A602" s="169"/>
      <c r="B602" s="169"/>
      <c r="C602" s="169"/>
      <c r="D602" s="186"/>
      <c r="E602" s="169"/>
      <c r="F602" s="169"/>
      <c r="G602" s="169"/>
      <c r="H602" s="169"/>
      <c r="I602" s="169"/>
      <c r="J602" s="169"/>
      <c r="K602" s="169"/>
      <c r="L602" s="169"/>
      <c r="M602" s="169"/>
      <c r="N602" s="169"/>
      <c r="O602" s="169"/>
      <c r="P602" s="169"/>
      <c r="Q602" s="169"/>
      <c r="R602" s="169"/>
      <c r="S602" s="212"/>
      <c r="T602" s="212"/>
      <c r="U602" s="169"/>
      <c r="V602" s="169"/>
      <c r="W602" s="169"/>
      <c r="X602" s="169"/>
      <c r="Y602" s="169"/>
      <c r="Z602" s="169"/>
      <c r="AA602" s="169"/>
      <c r="AB602" s="169"/>
      <c r="AC602" s="169"/>
      <c r="AD602" s="169"/>
      <c r="AE602" s="169"/>
      <c r="AF602" s="169"/>
      <c r="AG602" s="169"/>
      <c r="AH602" s="169"/>
      <c r="AI602" s="169"/>
      <c r="AJ602" s="169"/>
      <c r="AK602" s="169"/>
      <c r="AL602" s="169"/>
      <c r="AM602" s="169"/>
      <c r="AN602" s="169"/>
      <c r="AO602" s="169"/>
    </row>
    <row r="603" spans="1:41" ht="12.75" customHeight="1" x14ac:dyDescent="0.2">
      <c r="A603" s="169"/>
      <c r="B603" s="169"/>
      <c r="C603" s="169"/>
      <c r="D603" s="186"/>
      <c r="E603" s="169"/>
      <c r="F603" s="169"/>
      <c r="G603" s="169"/>
      <c r="H603" s="169"/>
      <c r="I603" s="169"/>
      <c r="J603" s="169"/>
      <c r="K603" s="169"/>
      <c r="L603" s="169"/>
      <c r="M603" s="169"/>
      <c r="N603" s="169"/>
      <c r="O603" s="169"/>
      <c r="P603" s="169"/>
      <c r="Q603" s="169"/>
      <c r="R603" s="169"/>
      <c r="S603" s="212"/>
      <c r="T603" s="212"/>
      <c r="U603" s="169"/>
      <c r="V603" s="169"/>
      <c r="W603" s="169"/>
      <c r="X603" s="169"/>
      <c r="Y603" s="169"/>
      <c r="Z603" s="169"/>
      <c r="AA603" s="169"/>
      <c r="AB603" s="169"/>
      <c r="AC603" s="169"/>
      <c r="AD603" s="169"/>
      <c r="AE603" s="169"/>
      <c r="AF603" s="169"/>
      <c r="AG603" s="169"/>
      <c r="AH603" s="169"/>
      <c r="AI603" s="169"/>
      <c r="AJ603" s="169"/>
      <c r="AK603" s="169"/>
      <c r="AL603" s="169"/>
      <c r="AM603" s="169"/>
      <c r="AN603" s="169"/>
      <c r="AO603" s="169"/>
    </row>
    <row r="604" spans="1:41" ht="12.75" customHeight="1" x14ac:dyDescent="0.2">
      <c r="A604" s="169"/>
      <c r="B604" s="169"/>
      <c r="C604" s="169"/>
      <c r="D604" s="186"/>
      <c r="E604" s="169"/>
      <c r="F604" s="169"/>
      <c r="G604" s="169"/>
      <c r="H604" s="169"/>
      <c r="I604" s="169"/>
      <c r="J604" s="169"/>
      <c r="K604" s="169"/>
      <c r="L604" s="169"/>
      <c r="M604" s="169"/>
      <c r="N604" s="169"/>
      <c r="O604" s="169"/>
      <c r="P604" s="169"/>
      <c r="Q604" s="169"/>
      <c r="R604" s="169"/>
      <c r="S604" s="212"/>
      <c r="T604" s="212"/>
      <c r="U604" s="169"/>
      <c r="V604" s="169"/>
      <c r="W604" s="169"/>
      <c r="X604" s="169"/>
      <c r="Y604" s="169"/>
      <c r="Z604" s="169"/>
      <c r="AA604" s="169"/>
      <c r="AB604" s="169"/>
      <c r="AC604" s="169"/>
      <c r="AD604" s="169"/>
      <c r="AE604" s="169"/>
      <c r="AF604" s="169"/>
      <c r="AG604" s="169"/>
      <c r="AH604" s="169"/>
      <c r="AI604" s="169"/>
      <c r="AJ604" s="169"/>
      <c r="AK604" s="169"/>
      <c r="AL604" s="169"/>
      <c r="AM604" s="169"/>
      <c r="AN604" s="169"/>
      <c r="AO604" s="169"/>
    </row>
    <row r="605" spans="1:41" ht="12.75" customHeight="1" x14ac:dyDescent="0.2">
      <c r="A605" s="169"/>
      <c r="B605" s="169"/>
      <c r="C605" s="169"/>
      <c r="D605" s="186"/>
      <c r="E605" s="169"/>
      <c r="F605" s="169"/>
      <c r="G605" s="169"/>
      <c r="H605" s="169"/>
      <c r="I605" s="169"/>
      <c r="J605" s="169"/>
      <c r="K605" s="169"/>
      <c r="L605" s="169"/>
      <c r="M605" s="169"/>
      <c r="N605" s="169"/>
      <c r="O605" s="169"/>
      <c r="P605" s="169"/>
      <c r="Q605" s="169"/>
      <c r="R605" s="169"/>
      <c r="S605" s="212"/>
      <c r="T605" s="212"/>
      <c r="U605" s="169"/>
      <c r="V605" s="169"/>
      <c r="W605" s="169"/>
      <c r="X605" s="169"/>
      <c r="Y605" s="169"/>
      <c r="Z605" s="169"/>
      <c r="AA605" s="169"/>
      <c r="AB605" s="169"/>
      <c r="AC605" s="169"/>
      <c r="AD605" s="169"/>
      <c r="AE605" s="169"/>
      <c r="AF605" s="169"/>
      <c r="AG605" s="169"/>
      <c r="AH605" s="169"/>
      <c r="AI605" s="169"/>
      <c r="AJ605" s="169"/>
      <c r="AK605" s="169"/>
      <c r="AL605" s="169"/>
      <c r="AM605" s="169"/>
      <c r="AN605" s="169"/>
      <c r="AO605" s="169"/>
    </row>
    <row r="606" spans="1:41" ht="12.75" customHeight="1" x14ac:dyDescent="0.2">
      <c r="A606" s="169"/>
      <c r="B606" s="169"/>
      <c r="C606" s="169"/>
      <c r="D606" s="186"/>
      <c r="E606" s="169"/>
      <c r="F606" s="169"/>
      <c r="G606" s="169"/>
      <c r="H606" s="169"/>
      <c r="I606" s="169"/>
      <c r="J606" s="169"/>
      <c r="K606" s="169"/>
      <c r="L606" s="169"/>
      <c r="M606" s="169"/>
      <c r="N606" s="169"/>
      <c r="O606" s="169"/>
      <c r="P606" s="169"/>
      <c r="Q606" s="169"/>
      <c r="R606" s="169"/>
      <c r="S606" s="212"/>
      <c r="T606" s="212"/>
      <c r="U606" s="169"/>
      <c r="V606" s="169"/>
      <c r="W606" s="169"/>
      <c r="X606" s="169"/>
      <c r="Y606" s="169"/>
      <c r="Z606" s="169"/>
      <c r="AA606" s="169"/>
      <c r="AB606" s="169"/>
      <c r="AC606" s="169"/>
      <c r="AD606" s="169"/>
      <c r="AE606" s="169"/>
      <c r="AF606" s="169"/>
      <c r="AG606" s="169"/>
      <c r="AH606" s="169"/>
      <c r="AI606" s="169"/>
      <c r="AJ606" s="169"/>
      <c r="AK606" s="169"/>
      <c r="AL606" s="169"/>
      <c r="AM606" s="169"/>
      <c r="AN606" s="169"/>
      <c r="AO606" s="169"/>
    </row>
    <row r="607" spans="1:41" ht="12.75" customHeight="1" x14ac:dyDescent="0.2">
      <c r="A607" s="169"/>
      <c r="B607" s="169"/>
      <c r="C607" s="169"/>
      <c r="D607" s="186"/>
      <c r="E607" s="169"/>
      <c r="F607" s="169"/>
      <c r="G607" s="169"/>
      <c r="H607" s="169"/>
      <c r="I607" s="169"/>
      <c r="J607" s="169"/>
      <c r="K607" s="169"/>
      <c r="L607" s="169"/>
      <c r="M607" s="169"/>
      <c r="N607" s="169"/>
      <c r="O607" s="169"/>
      <c r="P607" s="169"/>
      <c r="Q607" s="169"/>
      <c r="R607" s="169"/>
      <c r="S607" s="212"/>
      <c r="T607" s="212"/>
      <c r="U607" s="169"/>
      <c r="V607" s="169"/>
      <c r="W607" s="169"/>
      <c r="X607" s="169"/>
      <c r="Y607" s="169"/>
      <c r="Z607" s="169"/>
      <c r="AA607" s="169"/>
      <c r="AB607" s="169"/>
      <c r="AC607" s="169"/>
      <c r="AD607" s="169"/>
      <c r="AE607" s="169"/>
      <c r="AF607" s="169"/>
      <c r="AG607" s="169"/>
      <c r="AH607" s="169"/>
      <c r="AI607" s="169"/>
      <c r="AJ607" s="169"/>
      <c r="AK607" s="169"/>
      <c r="AL607" s="169"/>
      <c r="AM607" s="169"/>
      <c r="AN607" s="169"/>
      <c r="AO607" s="169"/>
    </row>
    <row r="608" spans="1:41" ht="12.75" customHeight="1" x14ac:dyDescent="0.2">
      <c r="A608" s="169"/>
      <c r="B608" s="169"/>
      <c r="C608" s="169"/>
      <c r="D608" s="186"/>
      <c r="E608" s="169"/>
      <c r="F608" s="169"/>
      <c r="G608" s="169"/>
      <c r="H608" s="169"/>
      <c r="I608" s="169"/>
      <c r="J608" s="169"/>
      <c r="K608" s="169"/>
      <c r="L608" s="169"/>
      <c r="M608" s="169"/>
      <c r="N608" s="169"/>
      <c r="O608" s="169"/>
      <c r="P608" s="169"/>
      <c r="Q608" s="169"/>
      <c r="R608" s="169"/>
      <c r="S608" s="212"/>
      <c r="T608" s="212"/>
      <c r="U608" s="169"/>
      <c r="V608" s="169"/>
      <c r="W608" s="169"/>
      <c r="X608" s="169"/>
      <c r="Y608" s="169"/>
      <c r="Z608" s="169"/>
      <c r="AA608" s="169"/>
      <c r="AB608" s="169"/>
      <c r="AC608" s="169"/>
      <c r="AD608" s="169"/>
      <c r="AE608" s="169"/>
      <c r="AF608" s="169"/>
      <c r="AG608" s="169"/>
      <c r="AH608" s="169"/>
      <c r="AI608" s="169"/>
      <c r="AJ608" s="169"/>
      <c r="AK608" s="169"/>
      <c r="AL608" s="169"/>
      <c r="AM608" s="169"/>
      <c r="AN608" s="169"/>
      <c r="AO608" s="169"/>
    </row>
    <row r="609" spans="1:41" ht="12.75" customHeight="1" x14ac:dyDescent="0.2">
      <c r="A609" s="169"/>
      <c r="B609" s="169"/>
      <c r="C609" s="169"/>
      <c r="D609" s="186"/>
      <c r="E609" s="169"/>
      <c r="F609" s="169"/>
      <c r="G609" s="169"/>
      <c r="H609" s="169"/>
      <c r="I609" s="169"/>
      <c r="J609" s="169"/>
      <c r="K609" s="169"/>
      <c r="L609" s="169"/>
      <c r="M609" s="169"/>
      <c r="N609" s="169"/>
      <c r="O609" s="169"/>
      <c r="P609" s="169"/>
      <c r="Q609" s="169"/>
      <c r="R609" s="169"/>
      <c r="S609" s="212"/>
      <c r="T609" s="212"/>
      <c r="U609" s="169"/>
      <c r="V609" s="169"/>
      <c r="W609" s="169"/>
      <c r="X609" s="169"/>
      <c r="Y609" s="169"/>
      <c r="Z609" s="169"/>
      <c r="AA609" s="169"/>
      <c r="AB609" s="169"/>
      <c r="AC609" s="169"/>
      <c r="AD609" s="169"/>
      <c r="AE609" s="169"/>
      <c r="AF609" s="169"/>
      <c r="AG609" s="169"/>
      <c r="AH609" s="169"/>
      <c r="AI609" s="169"/>
      <c r="AJ609" s="169"/>
      <c r="AK609" s="169"/>
      <c r="AL609" s="169"/>
      <c r="AM609" s="169"/>
      <c r="AN609" s="169"/>
      <c r="AO609" s="169"/>
    </row>
    <row r="610" spans="1:41" ht="12.75" customHeight="1" x14ac:dyDescent="0.2">
      <c r="A610" s="169"/>
      <c r="B610" s="169"/>
      <c r="C610" s="169"/>
      <c r="D610" s="186"/>
      <c r="E610" s="169"/>
      <c r="F610" s="169"/>
      <c r="G610" s="169"/>
      <c r="H610" s="169"/>
      <c r="I610" s="169"/>
      <c r="J610" s="169"/>
      <c r="K610" s="169"/>
      <c r="L610" s="169"/>
      <c r="M610" s="169"/>
      <c r="N610" s="169"/>
      <c r="O610" s="169"/>
      <c r="P610" s="169"/>
      <c r="Q610" s="169"/>
      <c r="R610" s="169"/>
      <c r="S610" s="212"/>
      <c r="T610" s="212"/>
      <c r="U610" s="169"/>
      <c r="V610" s="169"/>
      <c r="W610" s="169"/>
      <c r="X610" s="169"/>
      <c r="Y610" s="169"/>
      <c r="Z610" s="169"/>
      <c r="AA610" s="169"/>
      <c r="AB610" s="169"/>
      <c r="AC610" s="169"/>
      <c r="AD610" s="169"/>
      <c r="AE610" s="169"/>
      <c r="AF610" s="169"/>
      <c r="AG610" s="169"/>
      <c r="AH610" s="169"/>
      <c r="AI610" s="169"/>
      <c r="AJ610" s="169"/>
      <c r="AK610" s="169"/>
      <c r="AL610" s="169"/>
      <c r="AM610" s="169"/>
      <c r="AN610" s="169"/>
      <c r="AO610" s="169"/>
    </row>
    <row r="611" spans="1:41" ht="12.75" customHeight="1" x14ac:dyDescent="0.2">
      <c r="A611" s="169"/>
      <c r="B611" s="169"/>
      <c r="C611" s="169"/>
      <c r="D611" s="186"/>
      <c r="E611" s="169"/>
      <c r="F611" s="169"/>
      <c r="G611" s="169"/>
      <c r="H611" s="169"/>
      <c r="I611" s="169"/>
      <c r="J611" s="169"/>
      <c r="K611" s="169"/>
      <c r="L611" s="169"/>
      <c r="M611" s="169"/>
      <c r="N611" s="169"/>
      <c r="O611" s="169"/>
      <c r="P611" s="169"/>
      <c r="Q611" s="169"/>
      <c r="R611" s="169"/>
      <c r="S611" s="212"/>
      <c r="T611" s="212"/>
      <c r="U611" s="169"/>
      <c r="V611" s="169"/>
      <c r="W611" s="169"/>
      <c r="X611" s="169"/>
      <c r="Y611" s="169"/>
      <c r="Z611" s="169"/>
      <c r="AA611" s="169"/>
      <c r="AB611" s="169"/>
      <c r="AC611" s="169"/>
      <c r="AD611" s="169"/>
      <c r="AE611" s="169"/>
      <c r="AF611" s="169"/>
      <c r="AG611" s="169"/>
      <c r="AH611" s="169"/>
      <c r="AI611" s="169"/>
      <c r="AJ611" s="169"/>
      <c r="AK611" s="169"/>
      <c r="AL611" s="169"/>
      <c r="AM611" s="169"/>
      <c r="AN611" s="169"/>
      <c r="AO611" s="169"/>
    </row>
    <row r="612" spans="1:41" ht="12.75" customHeight="1" x14ac:dyDescent="0.2">
      <c r="A612" s="169"/>
      <c r="B612" s="169"/>
      <c r="C612" s="169"/>
      <c r="D612" s="186"/>
      <c r="E612" s="169"/>
      <c r="F612" s="169"/>
      <c r="G612" s="169"/>
      <c r="H612" s="169"/>
      <c r="I612" s="169"/>
      <c r="J612" s="169"/>
      <c r="K612" s="169"/>
      <c r="L612" s="169"/>
      <c r="M612" s="169"/>
      <c r="N612" s="169"/>
      <c r="O612" s="169"/>
      <c r="P612" s="169"/>
      <c r="Q612" s="169"/>
      <c r="R612" s="169"/>
      <c r="S612" s="212"/>
      <c r="T612" s="212"/>
      <c r="U612" s="169"/>
      <c r="V612" s="169"/>
      <c r="W612" s="169"/>
      <c r="X612" s="169"/>
      <c r="Y612" s="169"/>
      <c r="Z612" s="169"/>
      <c r="AA612" s="169"/>
      <c r="AB612" s="169"/>
      <c r="AC612" s="169"/>
      <c r="AD612" s="169"/>
      <c r="AE612" s="169"/>
      <c r="AF612" s="169"/>
      <c r="AG612" s="169"/>
      <c r="AH612" s="169"/>
      <c r="AI612" s="169"/>
      <c r="AJ612" s="169"/>
      <c r="AK612" s="169"/>
      <c r="AL612" s="169"/>
      <c r="AM612" s="169"/>
      <c r="AN612" s="169"/>
      <c r="AO612" s="169"/>
    </row>
    <row r="613" spans="1:41" ht="12.75" customHeight="1" x14ac:dyDescent="0.2">
      <c r="A613" s="169"/>
      <c r="B613" s="169"/>
      <c r="C613" s="169"/>
      <c r="D613" s="186"/>
      <c r="E613" s="169"/>
      <c r="F613" s="169"/>
      <c r="G613" s="169"/>
      <c r="H613" s="169"/>
      <c r="I613" s="169"/>
      <c r="J613" s="169"/>
      <c r="K613" s="169"/>
      <c r="L613" s="169"/>
      <c r="M613" s="169"/>
      <c r="N613" s="169"/>
      <c r="O613" s="169"/>
      <c r="P613" s="169"/>
      <c r="Q613" s="169"/>
      <c r="R613" s="169"/>
      <c r="S613" s="212"/>
      <c r="T613" s="212"/>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row>
    <row r="614" spans="1:41" ht="12.75" customHeight="1" x14ac:dyDescent="0.2">
      <c r="A614" s="169"/>
      <c r="B614" s="169"/>
      <c r="C614" s="169"/>
      <c r="D614" s="186"/>
      <c r="E614" s="169"/>
      <c r="F614" s="169"/>
      <c r="G614" s="169"/>
      <c r="H614" s="169"/>
      <c r="I614" s="169"/>
      <c r="J614" s="169"/>
      <c r="K614" s="169"/>
      <c r="L614" s="169"/>
      <c r="M614" s="169"/>
      <c r="N614" s="169"/>
      <c r="O614" s="169"/>
      <c r="P614" s="169"/>
      <c r="Q614" s="169"/>
      <c r="R614" s="169"/>
      <c r="S614" s="212"/>
      <c r="T614" s="212"/>
      <c r="U614" s="169"/>
      <c r="V614" s="169"/>
      <c r="W614" s="169"/>
      <c r="X614" s="169"/>
      <c r="Y614" s="169"/>
      <c r="Z614" s="169"/>
      <c r="AA614" s="169"/>
      <c r="AB614" s="169"/>
      <c r="AC614" s="169"/>
      <c r="AD614" s="169"/>
      <c r="AE614" s="169"/>
      <c r="AF614" s="169"/>
      <c r="AG614" s="169"/>
      <c r="AH614" s="169"/>
      <c r="AI614" s="169"/>
      <c r="AJ614" s="169"/>
      <c r="AK614" s="169"/>
      <c r="AL614" s="169"/>
      <c r="AM614" s="169"/>
      <c r="AN614" s="169"/>
      <c r="AO614" s="169"/>
    </row>
    <row r="615" spans="1:41" ht="12.75" customHeight="1" x14ac:dyDescent="0.2">
      <c r="A615" s="169"/>
      <c r="B615" s="169"/>
      <c r="C615" s="169"/>
      <c r="D615" s="186"/>
      <c r="E615" s="169"/>
      <c r="F615" s="169"/>
      <c r="G615" s="169"/>
      <c r="H615" s="169"/>
      <c r="I615" s="169"/>
      <c r="J615" s="169"/>
      <c r="K615" s="169"/>
      <c r="L615" s="169"/>
      <c r="M615" s="169"/>
      <c r="N615" s="169"/>
      <c r="O615" s="169"/>
      <c r="P615" s="169"/>
      <c r="Q615" s="169"/>
      <c r="R615" s="169"/>
      <c r="S615" s="212"/>
      <c r="T615" s="212"/>
      <c r="U615" s="169"/>
      <c r="V615" s="169"/>
      <c r="W615" s="169"/>
      <c r="X615" s="169"/>
      <c r="Y615" s="169"/>
      <c r="Z615" s="169"/>
      <c r="AA615" s="169"/>
      <c r="AB615" s="169"/>
      <c r="AC615" s="169"/>
      <c r="AD615" s="169"/>
      <c r="AE615" s="169"/>
      <c r="AF615" s="169"/>
      <c r="AG615" s="169"/>
      <c r="AH615" s="169"/>
      <c r="AI615" s="169"/>
      <c r="AJ615" s="169"/>
      <c r="AK615" s="169"/>
      <c r="AL615" s="169"/>
      <c r="AM615" s="169"/>
      <c r="AN615" s="169"/>
      <c r="AO615" s="169"/>
    </row>
    <row r="616" spans="1:41" ht="12.75" customHeight="1" x14ac:dyDescent="0.2">
      <c r="A616" s="169"/>
      <c r="B616" s="169"/>
      <c r="C616" s="169"/>
      <c r="D616" s="186"/>
      <c r="E616" s="169"/>
      <c r="F616" s="169"/>
      <c r="G616" s="169"/>
      <c r="H616" s="169"/>
      <c r="I616" s="169"/>
      <c r="J616" s="169"/>
      <c r="K616" s="169"/>
      <c r="L616" s="169"/>
      <c r="M616" s="169"/>
      <c r="N616" s="169"/>
      <c r="O616" s="169"/>
      <c r="P616" s="169"/>
      <c r="Q616" s="169"/>
      <c r="R616" s="169"/>
      <c r="S616" s="212"/>
      <c r="T616" s="212"/>
      <c r="U616" s="169"/>
      <c r="V616" s="169"/>
      <c r="W616" s="169"/>
      <c r="X616" s="169"/>
      <c r="Y616" s="169"/>
      <c r="Z616" s="169"/>
      <c r="AA616" s="169"/>
      <c r="AB616" s="169"/>
      <c r="AC616" s="169"/>
      <c r="AD616" s="169"/>
      <c r="AE616" s="169"/>
      <c r="AF616" s="169"/>
      <c r="AG616" s="169"/>
      <c r="AH616" s="169"/>
      <c r="AI616" s="169"/>
      <c r="AJ616" s="169"/>
      <c r="AK616" s="169"/>
      <c r="AL616" s="169"/>
      <c r="AM616" s="169"/>
      <c r="AN616" s="169"/>
      <c r="AO616" s="169"/>
    </row>
    <row r="617" spans="1:41" ht="12.75" customHeight="1" x14ac:dyDescent="0.2">
      <c r="A617" s="169"/>
      <c r="B617" s="169"/>
      <c r="C617" s="169"/>
      <c r="D617" s="186"/>
      <c r="E617" s="169"/>
      <c r="F617" s="169"/>
      <c r="G617" s="169"/>
      <c r="H617" s="169"/>
      <c r="I617" s="169"/>
      <c r="J617" s="169"/>
      <c r="K617" s="169"/>
      <c r="L617" s="169"/>
      <c r="M617" s="169"/>
      <c r="N617" s="169"/>
      <c r="O617" s="169"/>
      <c r="P617" s="169"/>
      <c r="Q617" s="169"/>
      <c r="R617" s="169"/>
      <c r="S617" s="212"/>
      <c r="T617" s="212"/>
      <c r="U617" s="169"/>
      <c r="V617" s="169"/>
      <c r="W617" s="169"/>
      <c r="X617" s="169"/>
      <c r="Y617" s="169"/>
      <c r="Z617" s="169"/>
      <c r="AA617" s="169"/>
      <c r="AB617" s="169"/>
      <c r="AC617" s="169"/>
      <c r="AD617" s="169"/>
      <c r="AE617" s="169"/>
      <c r="AF617" s="169"/>
      <c r="AG617" s="169"/>
      <c r="AH617" s="169"/>
      <c r="AI617" s="169"/>
      <c r="AJ617" s="169"/>
      <c r="AK617" s="169"/>
      <c r="AL617" s="169"/>
      <c r="AM617" s="169"/>
      <c r="AN617" s="169"/>
      <c r="AO617" s="169"/>
    </row>
    <row r="618" spans="1:41" ht="12.75" customHeight="1" x14ac:dyDescent="0.2">
      <c r="A618" s="169"/>
      <c r="B618" s="169"/>
      <c r="C618" s="169"/>
      <c r="D618" s="186"/>
      <c r="E618" s="169"/>
      <c r="F618" s="169"/>
      <c r="G618" s="169"/>
      <c r="H618" s="169"/>
      <c r="I618" s="169"/>
      <c r="J618" s="169"/>
      <c r="K618" s="169"/>
      <c r="L618" s="169"/>
      <c r="M618" s="169"/>
      <c r="N618" s="169"/>
      <c r="O618" s="169"/>
      <c r="P618" s="169"/>
      <c r="Q618" s="169"/>
      <c r="R618" s="169"/>
      <c r="S618" s="212"/>
      <c r="T618" s="212"/>
      <c r="U618" s="169"/>
      <c r="V618" s="169"/>
      <c r="W618" s="169"/>
      <c r="X618" s="169"/>
      <c r="Y618" s="169"/>
      <c r="Z618" s="169"/>
      <c r="AA618" s="169"/>
      <c r="AB618" s="169"/>
      <c r="AC618" s="169"/>
      <c r="AD618" s="169"/>
      <c r="AE618" s="169"/>
      <c r="AF618" s="169"/>
      <c r="AG618" s="169"/>
      <c r="AH618" s="169"/>
      <c r="AI618" s="169"/>
      <c r="AJ618" s="169"/>
      <c r="AK618" s="169"/>
      <c r="AL618" s="169"/>
      <c r="AM618" s="169"/>
      <c r="AN618" s="169"/>
      <c r="AO618" s="169"/>
    </row>
    <row r="619" spans="1:41" ht="12.75" customHeight="1" x14ac:dyDescent="0.2">
      <c r="A619" s="169"/>
      <c r="B619" s="169"/>
      <c r="C619" s="169"/>
      <c r="D619" s="186"/>
      <c r="E619" s="169"/>
      <c r="F619" s="169"/>
      <c r="G619" s="169"/>
      <c r="H619" s="169"/>
      <c r="I619" s="169"/>
      <c r="J619" s="169"/>
      <c r="K619" s="169"/>
      <c r="L619" s="169"/>
      <c r="M619" s="169"/>
      <c r="N619" s="169"/>
      <c r="O619" s="169"/>
      <c r="P619" s="169"/>
      <c r="Q619" s="169"/>
      <c r="R619" s="169"/>
      <c r="S619" s="212"/>
      <c r="T619" s="212"/>
      <c r="U619" s="169"/>
      <c r="V619" s="169"/>
      <c r="W619" s="169"/>
      <c r="X619" s="169"/>
      <c r="Y619" s="169"/>
      <c r="Z619" s="169"/>
      <c r="AA619" s="169"/>
      <c r="AB619" s="169"/>
      <c r="AC619" s="169"/>
      <c r="AD619" s="169"/>
      <c r="AE619" s="169"/>
      <c r="AF619" s="169"/>
      <c r="AG619" s="169"/>
      <c r="AH619" s="169"/>
      <c r="AI619" s="169"/>
      <c r="AJ619" s="169"/>
      <c r="AK619" s="169"/>
      <c r="AL619" s="169"/>
      <c r="AM619" s="169"/>
      <c r="AN619" s="169"/>
      <c r="AO619" s="169"/>
    </row>
    <row r="620" spans="1:41" ht="12.75" customHeight="1" x14ac:dyDescent="0.2">
      <c r="A620" s="169"/>
      <c r="B620" s="169"/>
      <c r="C620" s="169"/>
      <c r="D620" s="186"/>
      <c r="E620" s="169"/>
      <c r="F620" s="169"/>
      <c r="G620" s="169"/>
      <c r="H620" s="169"/>
      <c r="I620" s="169"/>
      <c r="J620" s="169"/>
      <c r="K620" s="169"/>
      <c r="L620" s="169"/>
      <c r="M620" s="169"/>
      <c r="N620" s="169"/>
      <c r="O620" s="169"/>
      <c r="P620" s="169"/>
      <c r="Q620" s="169"/>
      <c r="R620" s="169"/>
      <c r="S620" s="212"/>
      <c r="T620" s="212"/>
      <c r="U620" s="169"/>
      <c r="V620" s="169"/>
      <c r="W620" s="169"/>
      <c r="X620" s="169"/>
      <c r="Y620" s="169"/>
      <c r="Z620" s="169"/>
      <c r="AA620" s="169"/>
      <c r="AB620" s="169"/>
      <c r="AC620" s="169"/>
      <c r="AD620" s="169"/>
      <c r="AE620" s="169"/>
      <c r="AF620" s="169"/>
      <c r="AG620" s="169"/>
      <c r="AH620" s="169"/>
      <c r="AI620" s="169"/>
      <c r="AJ620" s="169"/>
      <c r="AK620" s="169"/>
      <c r="AL620" s="169"/>
      <c r="AM620" s="169"/>
      <c r="AN620" s="169"/>
      <c r="AO620" s="169"/>
    </row>
    <row r="621" spans="1:41" ht="12.75" customHeight="1" x14ac:dyDescent="0.2">
      <c r="A621" s="169"/>
      <c r="B621" s="169"/>
      <c r="C621" s="169"/>
      <c r="D621" s="186"/>
      <c r="E621" s="169"/>
      <c r="F621" s="169"/>
      <c r="G621" s="169"/>
      <c r="H621" s="169"/>
      <c r="I621" s="169"/>
      <c r="J621" s="169"/>
      <c r="K621" s="169"/>
      <c r="L621" s="169"/>
      <c r="M621" s="169"/>
      <c r="N621" s="169"/>
      <c r="O621" s="169"/>
      <c r="P621" s="169"/>
      <c r="Q621" s="169"/>
      <c r="R621" s="169"/>
      <c r="S621" s="212"/>
      <c r="T621" s="212"/>
      <c r="U621" s="169"/>
      <c r="V621" s="169"/>
      <c r="W621" s="169"/>
      <c r="X621" s="169"/>
      <c r="Y621" s="169"/>
      <c r="Z621" s="169"/>
      <c r="AA621" s="169"/>
      <c r="AB621" s="169"/>
      <c r="AC621" s="169"/>
      <c r="AD621" s="169"/>
      <c r="AE621" s="169"/>
      <c r="AF621" s="169"/>
      <c r="AG621" s="169"/>
      <c r="AH621" s="169"/>
      <c r="AI621" s="169"/>
      <c r="AJ621" s="169"/>
      <c r="AK621" s="169"/>
      <c r="AL621" s="169"/>
      <c r="AM621" s="169"/>
      <c r="AN621" s="169"/>
      <c r="AO621" s="169"/>
    </row>
    <row r="622" spans="1:41" ht="12.75" customHeight="1" x14ac:dyDescent="0.2">
      <c r="A622" s="169"/>
      <c r="B622" s="169"/>
      <c r="C622" s="169"/>
      <c r="D622" s="186"/>
      <c r="E622" s="169"/>
      <c r="F622" s="169"/>
      <c r="G622" s="169"/>
      <c r="H622" s="169"/>
      <c r="I622" s="169"/>
      <c r="J622" s="169"/>
      <c r="K622" s="169"/>
      <c r="L622" s="169"/>
      <c r="M622" s="169"/>
      <c r="N622" s="169"/>
      <c r="O622" s="169"/>
      <c r="P622" s="169"/>
      <c r="Q622" s="169"/>
      <c r="R622" s="169"/>
      <c r="S622" s="212"/>
      <c r="T622" s="212"/>
      <c r="U622" s="169"/>
      <c r="V622" s="169"/>
      <c r="W622" s="169"/>
      <c r="X622" s="169"/>
      <c r="Y622" s="169"/>
      <c r="Z622" s="169"/>
      <c r="AA622" s="169"/>
      <c r="AB622" s="169"/>
      <c r="AC622" s="169"/>
      <c r="AD622" s="169"/>
      <c r="AE622" s="169"/>
      <c r="AF622" s="169"/>
      <c r="AG622" s="169"/>
      <c r="AH622" s="169"/>
      <c r="AI622" s="169"/>
      <c r="AJ622" s="169"/>
      <c r="AK622" s="169"/>
      <c r="AL622" s="169"/>
      <c r="AM622" s="169"/>
      <c r="AN622" s="169"/>
      <c r="AO622" s="169"/>
    </row>
    <row r="623" spans="1:41" ht="12.75" customHeight="1" x14ac:dyDescent="0.2">
      <c r="A623" s="169"/>
      <c r="B623" s="169"/>
      <c r="C623" s="169"/>
      <c r="D623" s="186"/>
      <c r="E623" s="169"/>
      <c r="F623" s="169"/>
      <c r="G623" s="169"/>
      <c r="H623" s="169"/>
      <c r="I623" s="169"/>
      <c r="J623" s="169"/>
      <c r="K623" s="169"/>
      <c r="L623" s="169"/>
      <c r="M623" s="169"/>
      <c r="N623" s="169"/>
      <c r="O623" s="169"/>
      <c r="P623" s="169"/>
      <c r="Q623" s="169"/>
      <c r="R623" s="169"/>
      <c r="S623" s="212"/>
      <c r="T623" s="212"/>
      <c r="U623" s="169"/>
      <c r="V623" s="169"/>
      <c r="W623" s="169"/>
      <c r="X623" s="169"/>
      <c r="Y623" s="169"/>
      <c r="Z623" s="169"/>
      <c r="AA623" s="169"/>
      <c r="AB623" s="169"/>
      <c r="AC623" s="169"/>
      <c r="AD623" s="169"/>
      <c r="AE623" s="169"/>
      <c r="AF623" s="169"/>
      <c r="AG623" s="169"/>
      <c r="AH623" s="169"/>
      <c r="AI623" s="169"/>
      <c r="AJ623" s="169"/>
      <c r="AK623" s="169"/>
      <c r="AL623" s="169"/>
      <c r="AM623" s="169"/>
      <c r="AN623" s="169"/>
      <c r="AO623" s="169"/>
    </row>
    <row r="624" spans="1:41" ht="12.75" customHeight="1" x14ac:dyDescent="0.2">
      <c r="A624" s="169"/>
      <c r="B624" s="169"/>
      <c r="C624" s="169"/>
      <c r="D624" s="186"/>
      <c r="E624" s="169"/>
      <c r="F624" s="169"/>
      <c r="G624" s="169"/>
      <c r="H624" s="169"/>
      <c r="I624" s="169"/>
      <c r="J624" s="169"/>
      <c r="K624" s="169"/>
      <c r="L624" s="169"/>
      <c r="M624" s="169"/>
      <c r="N624" s="169"/>
      <c r="O624" s="169"/>
      <c r="P624" s="169"/>
      <c r="Q624" s="169"/>
      <c r="R624" s="169"/>
      <c r="S624" s="212"/>
      <c r="T624" s="212"/>
      <c r="U624" s="169"/>
      <c r="V624" s="169"/>
      <c r="W624" s="169"/>
      <c r="X624" s="169"/>
      <c r="Y624" s="169"/>
      <c r="Z624" s="169"/>
      <c r="AA624" s="169"/>
      <c r="AB624" s="169"/>
      <c r="AC624" s="169"/>
      <c r="AD624" s="169"/>
      <c r="AE624" s="169"/>
      <c r="AF624" s="169"/>
      <c r="AG624" s="169"/>
      <c r="AH624" s="169"/>
      <c r="AI624" s="169"/>
      <c r="AJ624" s="169"/>
      <c r="AK624" s="169"/>
      <c r="AL624" s="169"/>
      <c r="AM624" s="169"/>
      <c r="AN624" s="169"/>
      <c r="AO624" s="169"/>
    </row>
    <row r="625" spans="1:41" ht="12.75" customHeight="1" x14ac:dyDescent="0.2">
      <c r="A625" s="169"/>
      <c r="B625" s="169"/>
      <c r="C625" s="169"/>
      <c r="D625" s="186"/>
      <c r="E625" s="169"/>
      <c r="F625" s="169"/>
      <c r="G625" s="169"/>
      <c r="H625" s="169"/>
      <c r="I625" s="169"/>
      <c r="J625" s="169"/>
      <c r="K625" s="169"/>
      <c r="L625" s="169"/>
      <c r="M625" s="169"/>
      <c r="N625" s="169"/>
      <c r="O625" s="169"/>
      <c r="P625" s="169"/>
      <c r="Q625" s="169"/>
      <c r="R625" s="169"/>
      <c r="S625" s="212"/>
      <c r="T625" s="212"/>
      <c r="U625" s="169"/>
      <c r="V625" s="169"/>
      <c r="W625" s="169"/>
      <c r="X625" s="169"/>
      <c r="Y625" s="169"/>
      <c r="Z625" s="169"/>
      <c r="AA625" s="169"/>
      <c r="AB625" s="169"/>
      <c r="AC625" s="169"/>
      <c r="AD625" s="169"/>
      <c r="AE625" s="169"/>
      <c r="AF625" s="169"/>
      <c r="AG625" s="169"/>
      <c r="AH625" s="169"/>
      <c r="AI625" s="169"/>
      <c r="AJ625" s="169"/>
      <c r="AK625" s="169"/>
      <c r="AL625" s="169"/>
      <c r="AM625" s="169"/>
      <c r="AN625" s="169"/>
      <c r="AO625" s="169"/>
    </row>
    <row r="626" spans="1:41" ht="12.75" customHeight="1" x14ac:dyDescent="0.2">
      <c r="A626" s="169"/>
      <c r="B626" s="169"/>
      <c r="C626" s="169"/>
      <c r="D626" s="186"/>
      <c r="E626" s="169"/>
      <c r="F626" s="169"/>
      <c r="G626" s="169"/>
      <c r="H626" s="169"/>
      <c r="I626" s="169"/>
      <c r="J626" s="169"/>
      <c r="K626" s="169"/>
      <c r="L626" s="169"/>
      <c r="M626" s="169"/>
      <c r="N626" s="169"/>
      <c r="O626" s="169"/>
      <c r="P626" s="169"/>
      <c r="Q626" s="169"/>
      <c r="R626" s="169"/>
      <c r="S626" s="212"/>
      <c r="T626" s="212"/>
      <c r="U626" s="169"/>
      <c r="V626" s="169"/>
      <c r="W626" s="169"/>
      <c r="X626" s="169"/>
      <c r="Y626" s="169"/>
      <c r="Z626" s="169"/>
      <c r="AA626" s="169"/>
      <c r="AB626" s="169"/>
      <c r="AC626" s="169"/>
      <c r="AD626" s="169"/>
      <c r="AE626" s="169"/>
      <c r="AF626" s="169"/>
      <c r="AG626" s="169"/>
      <c r="AH626" s="169"/>
      <c r="AI626" s="169"/>
      <c r="AJ626" s="169"/>
      <c r="AK626" s="169"/>
      <c r="AL626" s="169"/>
      <c r="AM626" s="169"/>
      <c r="AN626" s="169"/>
      <c r="AO626" s="169"/>
    </row>
    <row r="627" spans="1:41" ht="12.75" customHeight="1" x14ac:dyDescent="0.2">
      <c r="A627" s="169"/>
      <c r="B627" s="169"/>
      <c r="C627" s="169"/>
      <c r="D627" s="186"/>
      <c r="E627" s="169"/>
      <c r="F627" s="169"/>
      <c r="G627" s="169"/>
      <c r="H627" s="169"/>
      <c r="I627" s="169"/>
      <c r="J627" s="169"/>
      <c r="K627" s="169"/>
      <c r="L627" s="169"/>
      <c r="M627" s="169"/>
      <c r="N627" s="169"/>
      <c r="O627" s="169"/>
      <c r="P627" s="169"/>
      <c r="Q627" s="169"/>
      <c r="R627" s="169"/>
      <c r="S627" s="212"/>
      <c r="T627" s="212"/>
      <c r="U627" s="169"/>
      <c r="V627" s="169"/>
      <c r="W627" s="169"/>
      <c r="X627" s="169"/>
      <c r="Y627" s="169"/>
      <c r="Z627" s="169"/>
      <c r="AA627" s="169"/>
      <c r="AB627" s="169"/>
      <c r="AC627" s="169"/>
      <c r="AD627" s="169"/>
      <c r="AE627" s="169"/>
      <c r="AF627" s="169"/>
      <c r="AG627" s="169"/>
      <c r="AH627" s="169"/>
      <c r="AI627" s="169"/>
      <c r="AJ627" s="169"/>
      <c r="AK627" s="169"/>
      <c r="AL627" s="169"/>
      <c r="AM627" s="169"/>
      <c r="AN627" s="169"/>
      <c r="AO627" s="169"/>
    </row>
    <row r="628" spans="1:41" ht="12.75" customHeight="1" x14ac:dyDescent="0.2">
      <c r="A628" s="169"/>
      <c r="B628" s="169"/>
      <c r="C628" s="169"/>
      <c r="D628" s="186"/>
      <c r="E628" s="169"/>
      <c r="F628" s="169"/>
      <c r="G628" s="169"/>
      <c r="H628" s="169"/>
      <c r="I628" s="169"/>
      <c r="J628" s="169"/>
      <c r="K628" s="169"/>
      <c r="L628" s="169"/>
      <c r="M628" s="169"/>
      <c r="N628" s="169"/>
      <c r="O628" s="169"/>
      <c r="P628" s="169"/>
      <c r="Q628" s="169"/>
      <c r="R628" s="169"/>
      <c r="S628" s="212"/>
      <c r="T628" s="212"/>
      <c r="U628" s="169"/>
      <c r="V628" s="169"/>
      <c r="W628" s="169"/>
      <c r="X628" s="169"/>
      <c r="Y628" s="169"/>
      <c r="Z628" s="169"/>
      <c r="AA628" s="169"/>
      <c r="AB628" s="169"/>
      <c r="AC628" s="169"/>
      <c r="AD628" s="169"/>
      <c r="AE628" s="169"/>
      <c r="AF628" s="169"/>
      <c r="AG628" s="169"/>
      <c r="AH628" s="169"/>
      <c r="AI628" s="169"/>
      <c r="AJ628" s="169"/>
      <c r="AK628" s="169"/>
      <c r="AL628" s="169"/>
      <c r="AM628" s="169"/>
      <c r="AN628" s="169"/>
      <c r="AO628" s="169"/>
    </row>
    <row r="629" spans="1:41" ht="12.75" customHeight="1" x14ac:dyDescent="0.2">
      <c r="A629" s="169"/>
      <c r="B629" s="169"/>
      <c r="C629" s="169"/>
      <c r="D629" s="186"/>
      <c r="E629" s="169"/>
      <c r="F629" s="169"/>
      <c r="G629" s="169"/>
      <c r="H629" s="169"/>
      <c r="I629" s="169"/>
      <c r="J629" s="169"/>
      <c r="K629" s="169"/>
      <c r="L629" s="169"/>
      <c r="M629" s="169"/>
      <c r="N629" s="169"/>
      <c r="O629" s="169"/>
      <c r="P629" s="169"/>
      <c r="Q629" s="169"/>
      <c r="R629" s="169"/>
      <c r="S629" s="212"/>
      <c r="T629" s="212"/>
      <c r="U629" s="169"/>
      <c r="V629" s="169"/>
      <c r="W629" s="169"/>
      <c r="X629" s="169"/>
      <c r="Y629" s="169"/>
      <c r="Z629" s="169"/>
      <c r="AA629" s="169"/>
      <c r="AB629" s="169"/>
      <c r="AC629" s="169"/>
      <c r="AD629" s="169"/>
      <c r="AE629" s="169"/>
      <c r="AF629" s="169"/>
      <c r="AG629" s="169"/>
      <c r="AH629" s="169"/>
      <c r="AI629" s="169"/>
      <c r="AJ629" s="169"/>
      <c r="AK629" s="169"/>
      <c r="AL629" s="169"/>
      <c r="AM629" s="169"/>
      <c r="AN629" s="169"/>
      <c r="AO629" s="169"/>
    </row>
    <row r="630" spans="1:41" ht="12.75" customHeight="1" x14ac:dyDescent="0.2">
      <c r="A630" s="169"/>
      <c r="B630" s="169"/>
      <c r="C630" s="169"/>
      <c r="D630" s="186"/>
      <c r="E630" s="169"/>
      <c r="F630" s="169"/>
      <c r="G630" s="169"/>
      <c r="H630" s="169"/>
      <c r="I630" s="169"/>
      <c r="J630" s="169"/>
      <c r="K630" s="169"/>
      <c r="L630" s="169"/>
      <c r="M630" s="169"/>
      <c r="N630" s="169"/>
      <c r="O630" s="169"/>
      <c r="P630" s="169"/>
      <c r="Q630" s="169"/>
      <c r="R630" s="169"/>
      <c r="S630" s="212"/>
      <c r="T630" s="212"/>
      <c r="U630" s="169"/>
      <c r="V630" s="169"/>
      <c r="W630" s="169"/>
      <c r="X630" s="169"/>
      <c r="Y630" s="169"/>
      <c r="Z630" s="169"/>
      <c r="AA630" s="169"/>
      <c r="AB630" s="169"/>
      <c r="AC630" s="169"/>
      <c r="AD630" s="169"/>
      <c r="AE630" s="169"/>
      <c r="AF630" s="169"/>
      <c r="AG630" s="169"/>
      <c r="AH630" s="169"/>
      <c r="AI630" s="169"/>
      <c r="AJ630" s="169"/>
      <c r="AK630" s="169"/>
      <c r="AL630" s="169"/>
      <c r="AM630" s="169"/>
      <c r="AN630" s="169"/>
      <c r="AO630" s="169"/>
    </row>
    <row r="631" spans="1:41" ht="12.75" customHeight="1" x14ac:dyDescent="0.2">
      <c r="A631" s="169"/>
      <c r="B631" s="169"/>
      <c r="C631" s="169"/>
      <c r="D631" s="186"/>
      <c r="E631" s="169"/>
      <c r="F631" s="169"/>
      <c r="G631" s="169"/>
      <c r="H631" s="169"/>
      <c r="I631" s="169"/>
      <c r="J631" s="169"/>
      <c r="K631" s="169"/>
      <c r="L631" s="169"/>
      <c r="M631" s="169"/>
      <c r="N631" s="169"/>
      <c r="O631" s="169"/>
      <c r="P631" s="169"/>
      <c r="Q631" s="169"/>
      <c r="R631" s="169"/>
      <c r="S631" s="212"/>
      <c r="T631" s="212"/>
      <c r="U631" s="169"/>
      <c r="V631" s="169"/>
      <c r="W631" s="169"/>
      <c r="X631" s="169"/>
      <c r="Y631" s="169"/>
      <c r="Z631" s="169"/>
      <c r="AA631" s="169"/>
      <c r="AB631" s="169"/>
      <c r="AC631" s="169"/>
      <c r="AD631" s="169"/>
      <c r="AE631" s="169"/>
      <c r="AF631" s="169"/>
      <c r="AG631" s="169"/>
      <c r="AH631" s="169"/>
      <c r="AI631" s="169"/>
      <c r="AJ631" s="169"/>
      <c r="AK631" s="169"/>
      <c r="AL631" s="169"/>
      <c r="AM631" s="169"/>
      <c r="AN631" s="169"/>
      <c r="AO631" s="169"/>
    </row>
    <row r="632" spans="1:41" ht="12.75" customHeight="1" x14ac:dyDescent="0.2">
      <c r="A632" s="169"/>
      <c r="B632" s="169"/>
      <c r="C632" s="169"/>
      <c r="D632" s="186"/>
      <c r="E632" s="169"/>
      <c r="F632" s="169"/>
      <c r="G632" s="169"/>
      <c r="H632" s="169"/>
      <c r="I632" s="169"/>
      <c r="J632" s="169"/>
      <c r="K632" s="169"/>
      <c r="L632" s="169"/>
      <c r="M632" s="169"/>
      <c r="N632" s="169"/>
      <c r="O632" s="169"/>
      <c r="P632" s="169"/>
      <c r="Q632" s="169"/>
      <c r="R632" s="169"/>
      <c r="S632" s="212"/>
      <c r="T632" s="212"/>
      <c r="U632" s="169"/>
      <c r="V632" s="169"/>
      <c r="W632" s="169"/>
      <c r="X632" s="169"/>
      <c r="Y632" s="169"/>
      <c r="Z632" s="169"/>
      <c r="AA632" s="169"/>
      <c r="AB632" s="169"/>
      <c r="AC632" s="169"/>
      <c r="AD632" s="169"/>
      <c r="AE632" s="169"/>
      <c r="AF632" s="169"/>
      <c r="AG632" s="169"/>
      <c r="AH632" s="169"/>
      <c r="AI632" s="169"/>
      <c r="AJ632" s="169"/>
      <c r="AK632" s="169"/>
      <c r="AL632" s="169"/>
      <c r="AM632" s="169"/>
      <c r="AN632" s="169"/>
      <c r="AO632" s="169"/>
    </row>
    <row r="633" spans="1:41" ht="12.75" customHeight="1" x14ac:dyDescent="0.2">
      <c r="A633" s="169"/>
      <c r="B633" s="169"/>
      <c r="C633" s="169"/>
      <c r="D633" s="186"/>
      <c r="E633" s="169"/>
      <c r="F633" s="169"/>
      <c r="G633" s="169"/>
      <c r="H633" s="169"/>
      <c r="I633" s="169"/>
      <c r="J633" s="169"/>
      <c r="K633" s="169"/>
      <c r="L633" s="169"/>
      <c r="M633" s="169"/>
      <c r="N633" s="169"/>
      <c r="O633" s="169"/>
      <c r="P633" s="169"/>
      <c r="Q633" s="169"/>
      <c r="R633" s="169"/>
      <c r="S633" s="212"/>
      <c r="T633" s="212"/>
      <c r="U633" s="169"/>
      <c r="V633" s="169"/>
      <c r="W633" s="169"/>
      <c r="X633" s="169"/>
      <c r="Y633" s="169"/>
      <c r="Z633" s="169"/>
      <c r="AA633" s="169"/>
      <c r="AB633" s="169"/>
      <c r="AC633" s="169"/>
      <c r="AD633" s="169"/>
      <c r="AE633" s="169"/>
      <c r="AF633" s="169"/>
      <c r="AG633" s="169"/>
      <c r="AH633" s="169"/>
      <c r="AI633" s="169"/>
      <c r="AJ633" s="169"/>
      <c r="AK633" s="169"/>
      <c r="AL633" s="169"/>
      <c r="AM633" s="169"/>
      <c r="AN633" s="169"/>
      <c r="AO633" s="169"/>
    </row>
    <row r="634" spans="1:41" ht="12.75" customHeight="1" x14ac:dyDescent="0.2">
      <c r="A634" s="169"/>
      <c r="B634" s="169"/>
      <c r="C634" s="169"/>
      <c r="D634" s="186"/>
      <c r="E634" s="169"/>
      <c r="F634" s="169"/>
      <c r="G634" s="169"/>
      <c r="H634" s="169"/>
      <c r="I634" s="169"/>
      <c r="J634" s="169"/>
      <c r="K634" s="169"/>
      <c r="L634" s="169"/>
      <c r="M634" s="169"/>
      <c r="N634" s="169"/>
      <c r="O634" s="169"/>
      <c r="P634" s="169"/>
      <c r="Q634" s="169"/>
      <c r="R634" s="169"/>
      <c r="S634" s="212"/>
      <c r="T634" s="212"/>
      <c r="U634" s="169"/>
      <c r="V634" s="169"/>
      <c r="W634" s="169"/>
      <c r="X634" s="169"/>
      <c r="Y634" s="169"/>
      <c r="Z634" s="169"/>
      <c r="AA634" s="169"/>
      <c r="AB634" s="169"/>
      <c r="AC634" s="169"/>
      <c r="AD634" s="169"/>
      <c r="AE634" s="169"/>
      <c r="AF634" s="169"/>
      <c r="AG634" s="169"/>
      <c r="AH634" s="169"/>
      <c r="AI634" s="169"/>
      <c r="AJ634" s="169"/>
      <c r="AK634" s="169"/>
      <c r="AL634" s="169"/>
      <c r="AM634" s="169"/>
      <c r="AN634" s="169"/>
      <c r="AO634" s="169"/>
    </row>
    <row r="635" spans="1:41" ht="12.75" customHeight="1" x14ac:dyDescent="0.2">
      <c r="A635" s="169"/>
      <c r="B635" s="169"/>
      <c r="C635" s="169"/>
      <c r="D635" s="186"/>
      <c r="E635" s="169"/>
      <c r="F635" s="169"/>
      <c r="G635" s="169"/>
      <c r="H635" s="169"/>
      <c r="I635" s="169"/>
      <c r="J635" s="169"/>
      <c r="K635" s="169"/>
      <c r="L635" s="169"/>
      <c r="M635" s="169"/>
      <c r="N635" s="169"/>
      <c r="O635" s="169"/>
      <c r="P635" s="169"/>
      <c r="Q635" s="169"/>
      <c r="R635" s="169"/>
      <c r="S635" s="212"/>
      <c r="T635" s="212"/>
      <c r="U635" s="169"/>
      <c r="V635" s="169"/>
      <c r="W635" s="169"/>
      <c r="X635" s="169"/>
      <c r="Y635" s="169"/>
      <c r="Z635" s="169"/>
      <c r="AA635" s="169"/>
      <c r="AB635" s="169"/>
      <c r="AC635" s="169"/>
      <c r="AD635" s="169"/>
      <c r="AE635" s="169"/>
      <c r="AF635" s="169"/>
      <c r="AG635" s="169"/>
      <c r="AH635" s="169"/>
      <c r="AI635" s="169"/>
      <c r="AJ635" s="169"/>
      <c r="AK635" s="169"/>
      <c r="AL635" s="169"/>
      <c r="AM635" s="169"/>
      <c r="AN635" s="169"/>
      <c r="AO635" s="169"/>
    </row>
    <row r="636" spans="1:41" ht="12.75" customHeight="1" x14ac:dyDescent="0.2">
      <c r="A636" s="169"/>
      <c r="B636" s="169"/>
      <c r="C636" s="169"/>
      <c r="D636" s="186"/>
      <c r="E636" s="169"/>
      <c r="F636" s="169"/>
      <c r="G636" s="169"/>
      <c r="H636" s="169"/>
      <c r="I636" s="169"/>
      <c r="J636" s="169"/>
      <c r="K636" s="169"/>
      <c r="L636" s="169"/>
      <c r="M636" s="169"/>
      <c r="N636" s="169"/>
      <c r="O636" s="169"/>
      <c r="P636" s="169"/>
      <c r="Q636" s="169"/>
      <c r="R636" s="169"/>
      <c r="S636" s="212"/>
      <c r="T636" s="212"/>
      <c r="U636" s="169"/>
      <c r="V636" s="169"/>
      <c r="W636" s="169"/>
      <c r="X636" s="169"/>
      <c r="Y636" s="169"/>
      <c r="Z636" s="169"/>
      <c r="AA636" s="169"/>
      <c r="AB636" s="169"/>
      <c r="AC636" s="169"/>
      <c r="AD636" s="169"/>
      <c r="AE636" s="169"/>
      <c r="AF636" s="169"/>
      <c r="AG636" s="169"/>
      <c r="AH636" s="169"/>
      <c r="AI636" s="169"/>
      <c r="AJ636" s="169"/>
      <c r="AK636" s="169"/>
      <c r="AL636" s="169"/>
      <c r="AM636" s="169"/>
      <c r="AN636" s="169"/>
      <c r="AO636" s="169"/>
    </row>
    <row r="637" spans="1:41" ht="12.75" customHeight="1" x14ac:dyDescent="0.2">
      <c r="A637" s="169"/>
      <c r="B637" s="169"/>
      <c r="C637" s="169"/>
      <c r="D637" s="186"/>
      <c r="E637" s="169"/>
      <c r="F637" s="169"/>
      <c r="G637" s="169"/>
      <c r="H637" s="169"/>
      <c r="I637" s="169"/>
      <c r="J637" s="169"/>
      <c r="K637" s="169"/>
      <c r="L637" s="169"/>
      <c r="M637" s="169"/>
      <c r="N637" s="169"/>
      <c r="O637" s="169"/>
      <c r="P637" s="169"/>
      <c r="Q637" s="169"/>
      <c r="R637" s="169"/>
      <c r="S637" s="212"/>
      <c r="T637" s="212"/>
      <c r="U637" s="169"/>
      <c r="V637" s="169"/>
      <c r="W637" s="169"/>
      <c r="X637" s="169"/>
      <c r="Y637" s="169"/>
      <c r="Z637" s="169"/>
      <c r="AA637" s="169"/>
      <c r="AB637" s="169"/>
      <c r="AC637" s="169"/>
      <c r="AD637" s="169"/>
      <c r="AE637" s="169"/>
      <c r="AF637" s="169"/>
      <c r="AG637" s="169"/>
      <c r="AH637" s="169"/>
      <c r="AI637" s="169"/>
      <c r="AJ637" s="169"/>
      <c r="AK637" s="169"/>
      <c r="AL637" s="169"/>
      <c r="AM637" s="169"/>
      <c r="AN637" s="169"/>
      <c r="AO637" s="169"/>
    </row>
    <row r="638" spans="1:41" ht="12.75" customHeight="1" x14ac:dyDescent="0.2">
      <c r="A638" s="169"/>
      <c r="B638" s="169"/>
      <c r="C638" s="169"/>
      <c r="D638" s="186"/>
      <c r="E638" s="169"/>
      <c r="F638" s="169"/>
      <c r="G638" s="169"/>
      <c r="H638" s="169"/>
      <c r="I638" s="169"/>
      <c r="J638" s="169"/>
      <c r="K638" s="169"/>
      <c r="L638" s="169"/>
      <c r="M638" s="169"/>
      <c r="N638" s="169"/>
      <c r="O638" s="169"/>
      <c r="P638" s="169"/>
      <c r="Q638" s="169"/>
      <c r="R638" s="169"/>
      <c r="S638" s="212"/>
      <c r="T638" s="212"/>
      <c r="U638" s="169"/>
      <c r="V638" s="169"/>
      <c r="W638" s="169"/>
      <c r="X638" s="169"/>
      <c r="Y638" s="169"/>
      <c r="Z638" s="169"/>
      <c r="AA638" s="169"/>
      <c r="AB638" s="169"/>
      <c r="AC638" s="169"/>
      <c r="AD638" s="169"/>
      <c r="AE638" s="169"/>
      <c r="AF638" s="169"/>
      <c r="AG638" s="169"/>
      <c r="AH638" s="169"/>
      <c r="AI638" s="169"/>
      <c r="AJ638" s="169"/>
      <c r="AK638" s="169"/>
      <c r="AL638" s="169"/>
      <c r="AM638" s="169"/>
      <c r="AN638" s="169"/>
      <c r="AO638" s="169"/>
    </row>
    <row r="639" spans="1:41" ht="12.75" customHeight="1" x14ac:dyDescent="0.2">
      <c r="A639" s="169"/>
      <c r="B639" s="169"/>
      <c r="C639" s="169"/>
      <c r="D639" s="186"/>
      <c r="E639" s="169"/>
      <c r="F639" s="169"/>
      <c r="G639" s="169"/>
      <c r="H639" s="169"/>
      <c r="I639" s="169"/>
      <c r="J639" s="169"/>
      <c r="K639" s="169"/>
      <c r="L639" s="169"/>
      <c r="M639" s="169"/>
      <c r="N639" s="169"/>
      <c r="O639" s="169"/>
      <c r="P639" s="169"/>
      <c r="Q639" s="169"/>
      <c r="R639" s="169"/>
      <c r="S639" s="212"/>
      <c r="T639" s="212"/>
      <c r="U639" s="169"/>
      <c r="V639" s="169"/>
      <c r="W639" s="169"/>
      <c r="X639" s="169"/>
      <c r="Y639" s="169"/>
      <c r="Z639" s="169"/>
      <c r="AA639" s="169"/>
      <c r="AB639" s="169"/>
      <c r="AC639" s="169"/>
      <c r="AD639" s="169"/>
      <c r="AE639" s="169"/>
      <c r="AF639" s="169"/>
      <c r="AG639" s="169"/>
      <c r="AH639" s="169"/>
      <c r="AI639" s="169"/>
      <c r="AJ639" s="169"/>
      <c r="AK639" s="169"/>
      <c r="AL639" s="169"/>
      <c r="AM639" s="169"/>
      <c r="AN639" s="169"/>
      <c r="AO639" s="169"/>
    </row>
    <row r="640" spans="1:41" ht="12.75" customHeight="1" x14ac:dyDescent="0.2">
      <c r="A640" s="169"/>
      <c r="B640" s="169"/>
      <c r="C640" s="169"/>
      <c r="D640" s="186"/>
      <c r="E640" s="169"/>
      <c r="F640" s="169"/>
      <c r="G640" s="169"/>
      <c r="H640" s="169"/>
      <c r="I640" s="169"/>
      <c r="J640" s="169"/>
      <c r="K640" s="169"/>
      <c r="L640" s="169"/>
      <c r="M640" s="169"/>
      <c r="N640" s="169"/>
      <c r="O640" s="169"/>
      <c r="P640" s="169"/>
      <c r="Q640" s="169"/>
      <c r="R640" s="169"/>
      <c r="S640" s="212"/>
      <c r="T640" s="212"/>
      <c r="U640" s="169"/>
      <c r="V640" s="169"/>
      <c r="W640" s="169"/>
      <c r="X640" s="169"/>
      <c r="Y640" s="169"/>
      <c r="Z640" s="169"/>
      <c r="AA640" s="169"/>
      <c r="AB640" s="169"/>
      <c r="AC640" s="169"/>
      <c r="AD640" s="169"/>
      <c r="AE640" s="169"/>
      <c r="AF640" s="169"/>
      <c r="AG640" s="169"/>
      <c r="AH640" s="169"/>
      <c r="AI640" s="169"/>
      <c r="AJ640" s="169"/>
      <c r="AK640" s="169"/>
      <c r="AL640" s="169"/>
      <c r="AM640" s="169"/>
      <c r="AN640" s="169"/>
      <c r="AO640" s="169"/>
    </row>
    <row r="641" spans="1:41" ht="12.75" customHeight="1" x14ac:dyDescent="0.2">
      <c r="A641" s="169"/>
      <c r="B641" s="169"/>
      <c r="C641" s="169"/>
      <c r="D641" s="186"/>
      <c r="E641" s="169"/>
      <c r="F641" s="169"/>
      <c r="G641" s="169"/>
      <c r="H641" s="169"/>
      <c r="I641" s="169"/>
      <c r="J641" s="169"/>
      <c r="K641" s="169"/>
      <c r="L641" s="169"/>
      <c r="M641" s="169"/>
      <c r="N641" s="169"/>
      <c r="O641" s="169"/>
      <c r="P641" s="169"/>
      <c r="Q641" s="169"/>
      <c r="R641" s="169"/>
      <c r="S641" s="212"/>
      <c r="T641" s="212"/>
      <c r="U641" s="169"/>
      <c r="V641" s="169"/>
      <c r="W641" s="169"/>
      <c r="X641" s="169"/>
      <c r="Y641" s="169"/>
      <c r="Z641" s="169"/>
      <c r="AA641" s="169"/>
      <c r="AB641" s="169"/>
      <c r="AC641" s="169"/>
      <c r="AD641" s="169"/>
      <c r="AE641" s="169"/>
      <c r="AF641" s="169"/>
      <c r="AG641" s="169"/>
      <c r="AH641" s="169"/>
      <c r="AI641" s="169"/>
      <c r="AJ641" s="169"/>
      <c r="AK641" s="169"/>
      <c r="AL641" s="169"/>
      <c r="AM641" s="169"/>
      <c r="AN641" s="169"/>
      <c r="AO641" s="169"/>
    </row>
    <row r="642" spans="1:41" ht="12.75" customHeight="1" x14ac:dyDescent="0.2">
      <c r="A642" s="169"/>
      <c r="B642" s="169"/>
      <c r="C642" s="169"/>
      <c r="D642" s="186"/>
      <c r="E642" s="169"/>
      <c r="F642" s="169"/>
      <c r="G642" s="169"/>
      <c r="H642" s="169"/>
      <c r="I642" s="169"/>
      <c r="J642" s="169"/>
      <c r="K642" s="169"/>
      <c r="L642" s="169"/>
      <c r="M642" s="169"/>
      <c r="N642" s="169"/>
      <c r="O642" s="169"/>
      <c r="P642" s="169"/>
      <c r="Q642" s="169"/>
      <c r="R642" s="169"/>
      <c r="S642" s="212"/>
      <c r="T642" s="212"/>
      <c r="U642" s="169"/>
      <c r="V642" s="169"/>
      <c r="W642" s="169"/>
      <c r="X642" s="169"/>
      <c r="Y642" s="169"/>
      <c r="Z642" s="169"/>
      <c r="AA642" s="169"/>
      <c r="AB642" s="169"/>
      <c r="AC642" s="169"/>
      <c r="AD642" s="169"/>
      <c r="AE642" s="169"/>
      <c r="AF642" s="169"/>
      <c r="AG642" s="169"/>
      <c r="AH642" s="169"/>
      <c r="AI642" s="169"/>
      <c r="AJ642" s="169"/>
      <c r="AK642" s="169"/>
      <c r="AL642" s="169"/>
      <c r="AM642" s="169"/>
      <c r="AN642" s="169"/>
      <c r="AO642" s="169"/>
    </row>
    <row r="643" spans="1:41" ht="12.75" customHeight="1" x14ac:dyDescent="0.2">
      <c r="A643" s="169"/>
      <c r="B643" s="169"/>
      <c r="C643" s="169"/>
      <c r="D643" s="186"/>
      <c r="E643" s="169"/>
      <c r="F643" s="169"/>
      <c r="G643" s="169"/>
      <c r="H643" s="169"/>
      <c r="I643" s="169"/>
      <c r="J643" s="169"/>
      <c r="K643" s="169"/>
      <c r="L643" s="169"/>
      <c r="M643" s="169"/>
      <c r="N643" s="169"/>
      <c r="O643" s="169"/>
      <c r="P643" s="169"/>
      <c r="Q643" s="169"/>
      <c r="R643" s="169"/>
      <c r="S643" s="212"/>
      <c r="T643" s="212"/>
      <c r="U643" s="169"/>
      <c r="V643" s="169"/>
      <c r="W643" s="169"/>
      <c r="X643" s="169"/>
      <c r="Y643" s="169"/>
      <c r="Z643" s="169"/>
      <c r="AA643" s="169"/>
      <c r="AB643" s="169"/>
      <c r="AC643" s="169"/>
      <c r="AD643" s="169"/>
      <c r="AE643" s="169"/>
      <c r="AF643" s="169"/>
      <c r="AG643" s="169"/>
      <c r="AH643" s="169"/>
      <c r="AI643" s="169"/>
      <c r="AJ643" s="169"/>
      <c r="AK643" s="169"/>
      <c r="AL643" s="169"/>
      <c r="AM643" s="169"/>
      <c r="AN643" s="169"/>
      <c r="AO643" s="169"/>
    </row>
    <row r="644" spans="1:41" ht="12.75" customHeight="1" x14ac:dyDescent="0.2">
      <c r="A644" s="169"/>
      <c r="B644" s="169"/>
      <c r="C644" s="169"/>
      <c r="D644" s="186"/>
      <c r="E644" s="169"/>
      <c r="F644" s="169"/>
      <c r="G644" s="169"/>
      <c r="H644" s="169"/>
      <c r="I644" s="169"/>
      <c r="J644" s="169"/>
      <c r="K644" s="169"/>
      <c r="L644" s="169"/>
      <c r="M644" s="169"/>
      <c r="N644" s="169"/>
      <c r="O644" s="169"/>
      <c r="P644" s="169"/>
      <c r="Q644" s="169"/>
      <c r="R644" s="169"/>
      <c r="S644" s="212"/>
      <c r="T644" s="212"/>
      <c r="U644" s="169"/>
      <c r="V644" s="169"/>
      <c r="W644" s="169"/>
      <c r="X644" s="169"/>
      <c r="Y644" s="169"/>
      <c r="Z644" s="169"/>
      <c r="AA644" s="169"/>
      <c r="AB644" s="169"/>
      <c r="AC644" s="169"/>
      <c r="AD644" s="169"/>
      <c r="AE644" s="169"/>
      <c r="AF644" s="169"/>
      <c r="AG644" s="169"/>
      <c r="AH644" s="169"/>
      <c r="AI644" s="169"/>
      <c r="AJ644" s="169"/>
      <c r="AK644" s="169"/>
      <c r="AL644" s="169"/>
      <c r="AM644" s="169"/>
      <c r="AN644" s="169"/>
      <c r="AO644" s="169"/>
    </row>
    <row r="645" spans="1:41" ht="12.75" customHeight="1" x14ac:dyDescent="0.2">
      <c r="A645" s="169"/>
      <c r="B645" s="169"/>
      <c r="C645" s="169"/>
      <c r="D645" s="186"/>
      <c r="E645" s="169"/>
      <c r="F645" s="169"/>
      <c r="G645" s="169"/>
      <c r="H645" s="169"/>
      <c r="I645" s="169"/>
      <c r="J645" s="169"/>
      <c r="K645" s="169"/>
      <c r="L645" s="169"/>
      <c r="M645" s="169"/>
      <c r="N645" s="169"/>
      <c r="O645" s="169"/>
      <c r="P645" s="169"/>
      <c r="Q645" s="169"/>
      <c r="R645" s="169"/>
      <c r="S645" s="212"/>
      <c r="T645" s="212"/>
      <c r="U645" s="169"/>
      <c r="V645" s="169"/>
      <c r="W645" s="169"/>
      <c r="X645" s="169"/>
      <c r="Y645" s="169"/>
      <c r="Z645" s="169"/>
      <c r="AA645" s="169"/>
      <c r="AB645" s="169"/>
      <c r="AC645" s="169"/>
      <c r="AD645" s="169"/>
      <c r="AE645" s="169"/>
      <c r="AF645" s="169"/>
      <c r="AG645" s="169"/>
      <c r="AH645" s="169"/>
      <c r="AI645" s="169"/>
      <c r="AJ645" s="169"/>
      <c r="AK645" s="169"/>
      <c r="AL645" s="169"/>
      <c r="AM645" s="169"/>
      <c r="AN645" s="169"/>
      <c r="AO645" s="169"/>
    </row>
    <row r="646" spans="1:41" ht="12.75" customHeight="1" x14ac:dyDescent="0.2">
      <c r="A646" s="169"/>
      <c r="B646" s="169"/>
      <c r="C646" s="169"/>
      <c r="D646" s="186"/>
      <c r="E646" s="169"/>
      <c r="F646" s="169"/>
      <c r="G646" s="169"/>
      <c r="H646" s="169"/>
      <c r="I646" s="169"/>
      <c r="J646" s="169"/>
      <c r="K646" s="169"/>
      <c r="L646" s="169"/>
      <c r="M646" s="169"/>
      <c r="N646" s="169"/>
      <c r="O646" s="169"/>
      <c r="P646" s="169"/>
      <c r="Q646" s="169"/>
      <c r="R646" s="169"/>
      <c r="S646" s="212"/>
      <c r="T646" s="212"/>
      <c r="U646" s="169"/>
      <c r="V646" s="169"/>
      <c r="W646" s="169"/>
      <c r="X646" s="169"/>
      <c r="Y646" s="169"/>
      <c r="Z646" s="169"/>
      <c r="AA646" s="169"/>
      <c r="AB646" s="169"/>
      <c r="AC646" s="169"/>
      <c r="AD646" s="169"/>
      <c r="AE646" s="169"/>
      <c r="AF646" s="169"/>
      <c r="AG646" s="169"/>
      <c r="AH646" s="169"/>
      <c r="AI646" s="169"/>
      <c r="AJ646" s="169"/>
      <c r="AK646" s="169"/>
      <c r="AL646" s="169"/>
      <c r="AM646" s="169"/>
      <c r="AN646" s="169"/>
      <c r="AO646" s="169"/>
    </row>
    <row r="647" spans="1:41" ht="12.75" customHeight="1" x14ac:dyDescent="0.2">
      <c r="A647" s="169"/>
      <c r="B647" s="169"/>
      <c r="C647" s="169"/>
      <c r="D647" s="186"/>
      <c r="E647" s="169"/>
      <c r="F647" s="169"/>
      <c r="G647" s="169"/>
      <c r="H647" s="169"/>
      <c r="I647" s="169"/>
      <c r="J647" s="169"/>
      <c r="K647" s="169"/>
      <c r="L647" s="169"/>
      <c r="M647" s="169"/>
      <c r="N647" s="169"/>
      <c r="O647" s="169"/>
      <c r="P647" s="169"/>
      <c r="Q647" s="169"/>
      <c r="R647" s="169"/>
      <c r="S647" s="212"/>
      <c r="T647" s="212"/>
      <c r="U647" s="169"/>
      <c r="V647" s="169"/>
      <c r="W647" s="169"/>
      <c r="X647" s="169"/>
      <c r="Y647" s="169"/>
      <c r="Z647" s="169"/>
      <c r="AA647" s="169"/>
      <c r="AB647" s="169"/>
      <c r="AC647" s="169"/>
      <c r="AD647" s="169"/>
      <c r="AE647" s="169"/>
      <c r="AF647" s="169"/>
      <c r="AG647" s="169"/>
      <c r="AH647" s="169"/>
      <c r="AI647" s="169"/>
      <c r="AJ647" s="169"/>
      <c r="AK647" s="169"/>
      <c r="AL647" s="169"/>
      <c r="AM647" s="169"/>
      <c r="AN647" s="169"/>
      <c r="AO647" s="169"/>
    </row>
    <row r="648" spans="1:41" ht="12.75" customHeight="1" x14ac:dyDescent="0.2">
      <c r="A648" s="169"/>
      <c r="B648" s="169"/>
      <c r="C648" s="169"/>
      <c r="D648" s="186"/>
      <c r="E648" s="169"/>
      <c r="F648" s="169"/>
      <c r="G648" s="169"/>
      <c r="H648" s="169"/>
      <c r="I648" s="169"/>
      <c r="J648" s="169"/>
      <c r="K648" s="169"/>
      <c r="L648" s="169"/>
      <c r="M648" s="169"/>
      <c r="N648" s="169"/>
      <c r="O648" s="169"/>
      <c r="P648" s="169"/>
      <c r="Q648" s="169"/>
      <c r="R648" s="169"/>
      <c r="S648" s="212"/>
      <c r="T648" s="212"/>
      <c r="U648" s="169"/>
      <c r="V648" s="169"/>
      <c r="W648" s="169"/>
      <c r="X648" s="169"/>
      <c r="Y648" s="169"/>
      <c r="Z648" s="169"/>
      <c r="AA648" s="169"/>
      <c r="AB648" s="169"/>
      <c r="AC648" s="169"/>
      <c r="AD648" s="169"/>
      <c r="AE648" s="169"/>
      <c r="AF648" s="169"/>
      <c r="AG648" s="169"/>
      <c r="AH648" s="169"/>
      <c r="AI648" s="169"/>
      <c r="AJ648" s="169"/>
      <c r="AK648" s="169"/>
      <c r="AL648" s="169"/>
      <c r="AM648" s="169"/>
      <c r="AN648" s="169"/>
      <c r="AO648" s="169"/>
    </row>
    <row r="649" spans="1:41" ht="12.75" customHeight="1" x14ac:dyDescent="0.2">
      <c r="A649" s="169"/>
      <c r="B649" s="169"/>
      <c r="C649" s="169"/>
      <c r="D649" s="186"/>
      <c r="E649" s="169"/>
      <c r="F649" s="169"/>
      <c r="G649" s="169"/>
      <c r="H649" s="169"/>
      <c r="I649" s="169"/>
      <c r="J649" s="169"/>
      <c r="K649" s="169"/>
      <c r="L649" s="169"/>
      <c r="M649" s="169"/>
      <c r="N649" s="169"/>
      <c r="O649" s="169"/>
      <c r="P649" s="169"/>
      <c r="Q649" s="169"/>
      <c r="R649" s="169"/>
      <c r="S649" s="212"/>
      <c r="T649" s="212"/>
      <c r="U649" s="169"/>
      <c r="V649" s="169"/>
      <c r="W649" s="169"/>
      <c r="X649" s="169"/>
      <c r="Y649" s="169"/>
      <c r="Z649" s="169"/>
      <c r="AA649" s="169"/>
      <c r="AB649" s="169"/>
      <c r="AC649" s="169"/>
      <c r="AD649" s="169"/>
      <c r="AE649" s="169"/>
      <c r="AF649" s="169"/>
      <c r="AG649" s="169"/>
      <c r="AH649" s="169"/>
      <c r="AI649" s="169"/>
      <c r="AJ649" s="169"/>
      <c r="AK649" s="169"/>
      <c r="AL649" s="169"/>
      <c r="AM649" s="169"/>
      <c r="AN649" s="169"/>
      <c r="AO649" s="169"/>
    </row>
    <row r="650" spans="1:41" ht="12.75" customHeight="1" x14ac:dyDescent="0.2">
      <c r="A650" s="169"/>
      <c r="B650" s="169"/>
      <c r="C650" s="169"/>
      <c r="D650" s="186"/>
      <c r="E650" s="169"/>
      <c r="F650" s="169"/>
      <c r="G650" s="169"/>
      <c r="H650" s="169"/>
      <c r="I650" s="169"/>
      <c r="J650" s="169"/>
      <c r="K650" s="169"/>
      <c r="L650" s="169"/>
      <c r="M650" s="169"/>
      <c r="N650" s="169"/>
      <c r="O650" s="169"/>
      <c r="P650" s="169"/>
      <c r="Q650" s="169"/>
      <c r="R650" s="169"/>
      <c r="S650" s="212"/>
      <c r="T650" s="212"/>
      <c r="U650" s="169"/>
      <c r="V650" s="169"/>
      <c r="W650" s="169"/>
      <c r="X650" s="169"/>
      <c r="Y650" s="169"/>
      <c r="Z650" s="169"/>
      <c r="AA650" s="169"/>
      <c r="AB650" s="169"/>
      <c r="AC650" s="169"/>
      <c r="AD650" s="169"/>
      <c r="AE650" s="169"/>
      <c r="AF650" s="169"/>
      <c r="AG650" s="169"/>
      <c r="AH650" s="169"/>
      <c r="AI650" s="169"/>
      <c r="AJ650" s="169"/>
      <c r="AK650" s="169"/>
      <c r="AL650" s="169"/>
      <c r="AM650" s="169"/>
      <c r="AN650" s="169"/>
      <c r="AO650" s="169"/>
    </row>
    <row r="651" spans="1:41" ht="12.75" customHeight="1" x14ac:dyDescent="0.2">
      <c r="A651" s="169"/>
      <c r="B651" s="169"/>
      <c r="C651" s="169"/>
      <c r="D651" s="186"/>
      <c r="E651" s="169"/>
      <c r="F651" s="169"/>
      <c r="G651" s="169"/>
      <c r="H651" s="169"/>
      <c r="I651" s="169"/>
      <c r="J651" s="169"/>
      <c r="K651" s="169"/>
      <c r="L651" s="169"/>
      <c r="M651" s="169"/>
      <c r="N651" s="169"/>
      <c r="O651" s="169"/>
      <c r="P651" s="169"/>
      <c r="Q651" s="169"/>
      <c r="R651" s="169"/>
      <c r="S651" s="212"/>
      <c r="T651" s="212"/>
      <c r="U651" s="169"/>
      <c r="V651" s="169"/>
      <c r="W651" s="169"/>
      <c r="X651" s="169"/>
      <c r="Y651" s="169"/>
      <c r="Z651" s="169"/>
      <c r="AA651" s="169"/>
      <c r="AB651" s="169"/>
      <c r="AC651" s="169"/>
      <c r="AD651" s="169"/>
      <c r="AE651" s="169"/>
      <c r="AF651" s="169"/>
      <c r="AG651" s="169"/>
      <c r="AH651" s="169"/>
      <c r="AI651" s="169"/>
      <c r="AJ651" s="169"/>
      <c r="AK651" s="169"/>
      <c r="AL651" s="169"/>
      <c r="AM651" s="169"/>
      <c r="AN651" s="169"/>
      <c r="AO651" s="169"/>
    </row>
    <row r="652" spans="1:41" ht="12.75" customHeight="1" x14ac:dyDescent="0.2">
      <c r="A652" s="169"/>
      <c r="B652" s="169"/>
      <c r="C652" s="169"/>
      <c r="D652" s="186"/>
      <c r="E652" s="169"/>
      <c r="F652" s="169"/>
      <c r="G652" s="169"/>
      <c r="H652" s="169"/>
      <c r="I652" s="169"/>
      <c r="J652" s="169"/>
      <c r="K652" s="169"/>
      <c r="L652" s="169"/>
      <c r="M652" s="169"/>
      <c r="N652" s="169"/>
      <c r="O652" s="169"/>
      <c r="P652" s="169"/>
      <c r="Q652" s="169"/>
      <c r="R652" s="169"/>
      <c r="S652" s="212"/>
      <c r="T652" s="212"/>
      <c r="U652" s="169"/>
      <c r="V652" s="169"/>
      <c r="W652" s="169"/>
      <c r="X652" s="169"/>
      <c r="Y652" s="169"/>
      <c r="Z652" s="169"/>
      <c r="AA652" s="169"/>
      <c r="AB652" s="169"/>
      <c r="AC652" s="169"/>
      <c r="AD652" s="169"/>
      <c r="AE652" s="169"/>
      <c r="AF652" s="169"/>
      <c r="AG652" s="169"/>
      <c r="AH652" s="169"/>
      <c r="AI652" s="169"/>
      <c r="AJ652" s="169"/>
      <c r="AK652" s="169"/>
      <c r="AL652" s="169"/>
      <c r="AM652" s="169"/>
      <c r="AN652" s="169"/>
      <c r="AO652" s="169"/>
    </row>
    <row r="653" spans="1:41" ht="12.75" customHeight="1" x14ac:dyDescent="0.2">
      <c r="A653" s="169"/>
      <c r="B653" s="169"/>
      <c r="C653" s="169"/>
      <c r="D653" s="186"/>
      <c r="E653" s="169"/>
      <c r="F653" s="169"/>
      <c r="G653" s="169"/>
      <c r="H653" s="169"/>
      <c r="I653" s="169"/>
      <c r="J653" s="169"/>
      <c r="K653" s="169"/>
      <c r="L653" s="169"/>
      <c r="M653" s="169"/>
      <c r="N653" s="169"/>
      <c r="O653" s="169"/>
      <c r="P653" s="169"/>
      <c r="Q653" s="169"/>
      <c r="R653" s="169"/>
      <c r="S653" s="212"/>
      <c r="T653" s="212"/>
      <c r="U653" s="169"/>
      <c r="V653" s="169"/>
      <c r="W653" s="169"/>
      <c r="X653" s="169"/>
      <c r="Y653" s="169"/>
      <c r="Z653" s="169"/>
      <c r="AA653" s="169"/>
      <c r="AB653" s="169"/>
      <c r="AC653" s="169"/>
      <c r="AD653" s="169"/>
      <c r="AE653" s="169"/>
      <c r="AF653" s="169"/>
      <c r="AG653" s="169"/>
      <c r="AH653" s="169"/>
      <c r="AI653" s="169"/>
      <c r="AJ653" s="169"/>
      <c r="AK653" s="169"/>
      <c r="AL653" s="169"/>
      <c r="AM653" s="169"/>
      <c r="AN653" s="169"/>
      <c r="AO653" s="169"/>
    </row>
    <row r="654" spans="1:41" ht="12.75" customHeight="1" x14ac:dyDescent="0.2">
      <c r="A654" s="169"/>
      <c r="B654" s="169"/>
      <c r="C654" s="169"/>
      <c r="D654" s="186"/>
      <c r="E654" s="169"/>
      <c r="F654" s="169"/>
      <c r="G654" s="169"/>
      <c r="H654" s="169"/>
      <c r="I654" s="169"/>
      <c r="J654" s="169"/>
      <c r="K654" s="169"/>
      <c r="L654" s="169"/>
      <c r="M654" s="169"/>
      <c r="N654" s="169"/>
      <c r="O654" s="169"/>
      <c r="P654" s="169"/>
      <c r="Q654" s="169"/>
      <c r="R654" s="169"/>
      <c r="S654" s="212"/>
      <c r="T654" s="212"/>
      <c r="U654" s="169"/>
      <c r="V654" s="169"/>
      <c r="W654" s="169"/>
      <c r="X654" s="169"/>
      <c r="Y654" s="169"/>
      <c r="Z654" s="169"/>
      <c r="AA654" s="169"/>
      <c r="AB654" s="169"/>
      <c r="AC654" s="169"/>
      <c r="AD654" s="169"/>
      <c r="AE654" s="169"/>
      <c r="AF654" s="169"/>
      <c r="AG654" s="169"/>
      <c r="AH654" s="169"/>
      <c r="AI654" s="169"/>
      <c r="AJ654" s="169"/>
      <c r="AK654" s="169"/>
      <c r="AL654" s="169"/>
      <c r="AM654" s="169"/>
      <c r="AN654" s="169"/>
      <c r="AO654" s="169"/>
    </row>
    <row r="655" spans="1:41" ht="12.75" customHeight="1" x14ac:dyDescent="0.2">
      <c r="A655" s="169"/>
      <c r="B655" s="169"/>
      <c r="C655" s="169"/>
      <c r="D655" s="186"/>
      <c r="E655" s="169"/>
      <c r="F655" s="169"/>
      <c r="G655" s="169"/>
      <c r="H655" s="169"/>
      <c r="I655" s="169"/>
      <c r="J655" s="169"/>
      <c r="K655" s="169"/>
      <c r="L655" s="169"/>
      <c r="M655" s="169"/>
      <c r="N655" s="169"/>
      <c r="O655" s="169"/>
      <c r="P655" s="169"/>
      <c r="Q655" s="169"/>
      <c r="R655" s="169"/>
      <c r="S655" s="212"/>
      <c r="T655" s="212"/>
      <c r="U655" s="169"/>
      <c r="V655" s="169"/>
      <c r="W655" s="169"/>
      <c r="X655" s="169"/>
      <c r="Y655" s="169"/>
      <c r="Z655" s="169"/>
      <c r="AA655" s="169"/>
      <c r="AB655" s="169"/>
      <c r="AC655" s="169"/>
      <c r="AD655" s="169"/>
      <c r="AE655" s="169"/>
      <c r="AF655" s="169"/>
      <c r="AG655" s="169"/>
      <c r="AH655" s="169"/>
      <c r="AI655" s="169"/>
      <c r="AJ655" s="169"/>
      <c r="AK655" s="169"/>
      <c r="AL655" s="169"/>
      <c r="AM655" s="169"/>
      <c r="AN655" s="169"/>
      <c r="AO655" s="169"/>
    </row>
    <row r="656" spans="1:41" ht="12.75" customHeight="1" x14ac:dyDescent="0.2">
      <c r="A656" s="169"/>
      <c r="B656" s="169"/>
      <c r="C656" s="169"/>
      <c r="D656" s="186"/>
      <c r="E656" s="169"/>
      <c r="F656" s="169"/>
      <c r="G656" s="169"/>
      <c r="H656" s="169"/>
      <c r="I656" s="169"/>
      <c r="J656" s="169"/>
      <c r="K656" s="169"/>
      <c r="L656" s="169"/>
      <c r="M656" s="169"/>
      <c r="N656" s="169"/>
      <c r="O656" s="169"/>
      <c r="P656" s="169"/>
      <c r="Q656" s="169"/>
      <c r="R656" s="169"/>
      <c r="S656" s="212"/>
      <c r="T656" s="212"/>
      <c r="U656" s="169"/>
      <c r="V656" s="169"/>
      <c r="W656" s="169"/>
      <c r="X656" s="169"/>
      <c r="Y656" s="169"/>
      <c r="Z656" s="169"/>
      <c r="AA656" s="169"/>
      <c r="AB656" s="169"/>
      <c r="AC656" s="169"/>
      <c r="AD656" s="169"/>
      <c r="AE656" s="169"/>
      <c r="AF656" s="169"/>
      <c r="AG656" s="169"/>
      <c r="AH656" s="169"/>
      <c r="AI656" s="169"/>
      <c r="AJ656" s="169"/>
      <c r="AK656" s="169"/>
      <c r="AL656" s="169"/>
      <c r="AM656" s="169"/>
      <c r="AN656" s="169"/>
      <c r="AO656" s="169"/>
    </row>
    <row r="657" spans="1:41" ht="12.75" customHeight="1" x14ac:dyDescent="0.2">
      <c r="A657" s="169"/>
      <c r="B657" s="169"/>
      <c r="C657" s="169"/>
      <c r="D657" s="186"/>
      <c r="E657" s="169"/>
      <c r="F657" s="169"/>
      <c r="G657" s="169"/>
      <c r="H657" s="169"/>
      <c r="I657" s="169"/>
      <c r="J657" s="169"/>
      <c r="K657" s="169"/>
      <c r="L657" s="169"/>
      <c r="M657" s="169"/>
      <c r="N657" s="169"/>
      <c r="O657" s="169"/>
      <c r="P657" s="169"/>
      <c r="Q657" s="169"/>
      <c r="R657" s="169"/>
      <c r="S657" s="212"/>
      <c r="T657" s="212"/>
      <c r="U657" s="169"/>
      <c r="V657" s="169"/>
      <c r="W657" s="169"/>
      <c r="X657" s="169"/>
      <c r="Y657" s="169"/>
      <c r="Z657" s="169"/>
      <c r="AA657" s="169"/>
      <c r="AB657" s="169"/>
      <c r="AC657" s="169"/>
      <c r="AD657" s="169"/>
      <c r="AE657" s="169"/>
      <c r="AF657" s="169"/>
      <c r="AG657" s="169"/>
      <c r="AH657" s="169"/>
      <c r="AI657" s="169"/>
      <c r="AJ657" s="169"/>
      <c r="AK657" s="169"/>
      <c r="AL657" s="169"/>
      <c r="AM657" s="169"/>
      <c r="AN657" s="169"/>
      <c r="AO657" s="169"/>
    </row>
    <row r="658" spans="1:41" ht="12.75" customHeight="1" x14ac:dyDescent="0.2">
      <c r="A658" s="169"/>
      <c r="B658" s="169"/>
      <c r="C658" s="169"/>
      <c r="D658" s="186"/>
      <c r="E658" s="169"/>
      <c r="F658" s="169"/>
      <c r="G658" s="169"/>
      <c r="H658" s="169"/>
      <c r="I658" s="169"/>
      <c r="J658" s="169"/>
      <c r="K658" s="169"/>
      <c r="L658" s="169"/>
      <c r="M658" s="169"/>
      <c r="N658" s="169"/>
      <c r="O658" s="169"/>
      <c r="P658" s="169"/>
      <c r="Q658" s="169"/>
      <c r="R658" s="169"/>
      <c r="S658" s="212"/>
      <c r="T658" s="212"/>
      <c r="U658" s="169"/>
      <c r="V658" s="169"/>
      <c r="W658" s="169"/>
      <c r="X658" s="169"/>
      <c r="Y658" s="169"/>
      <c r="Z658" s="169"/>
      <c r="AA658" s="169"/>
      <c r="AB658" s="169"/>
      <c r="AC658" s="169"/>
      <c r="AD658" s="169"/>
      <c r="AE658" s="169"/>
      <c r="AF658" s="169"/>
      <c r="AG658" s="169"/>
      <c r="AH658" s="169"/>
      <c r="AI658" s="169"/>
      <c r="AJ658" s="169"/>
      <c r="AK658" s="169"/>
      <c r="AL658" s="169"/>
      <c r="AM658" s="169"/>
      <c r="AN658" s="169"/>
      <c r="AO658" s="169"/>
    </row>
    <row r="659" spans="1:41" ht="12.75" customHeight="1" x14ac:dyDescent="0.2">
      <c r="A659" s="169"/>
      <c r="B659" s="169"/>
      <c r="C659" s="169"/>
      <c r="D659" s="186"/>
      <c r="E659" s="169"/>
      <c r="F659" s="169"/>
      <c r="G659" s="169"/>
      <c r="H659" s="169"/>
      <c r="I659" s="169"/>
      <c r="J659" s="169"/>
      <c r="K659" s="169"/>
      <c r="L659" s="169"/>
      <c r="M659" s="169"/>
      <c r="N659" s="169"/>
      <c r="O659" s="169"/>
      <c r="P659" s="169"/>
      <c r="Q659" s="169"/>
      <c r="R659" s="169"/>
      <c r="S659" s="212"/>
      <c r="T659" s="212"/>
      <c r="U659" s="169"/>
      <c r="V659" s="169"/>
      <c r="W659" s="169"/>
      <c r="X659" s="169"/>
      <c r="Y659" s="169"/>
      <c r="Z659" s="169"/>
      <c r="AA659" s="169"/>
      <c r="AB659" s="169"/>
      <c r="AC659" s="169"/>
      <c r="AD659" s="169"/>
      <c r="AE659" s="169"/>
      <c r="AF659" s="169"/>
      <c r="AG659" s="169"/>
      <c r="AH659" s="169"/>
      <c r="AI659" s="169"/>
      <c r="AJ659" s="169"/>
      <c r="AK659" s="169"/>
      <c r="AL659" s="169"/>
      <c r="AM659" s="169"/>
      <c r="AN659" s="169"/>
      <c r="AO659" s="169"/>
    </row>
    <row r="660" spans="1:41" ht="12.75" customHeight="1" x14ac:dyDescent="0.2">
      <c r="A660" s="169"/>
      <c r="B660" s="169"/>
      <c r="C660" s="169"/>
      <c r="D660" s="186"/>
      <c r="E660" s="169"/>
      <c r="F660" s="169"/>
      <c r="G660" s="169"/>
      <c r="H660" s="169"/>
      <c r="I660" s="169"/>
      <c r="J660" s="169"/>
      <c r="K660" s="169"/>
      <c r="L660" s="169"/>
      <c r="M660" s="169"/>
      <c r="N660" s="169"/>
      <c r="O660" s="169"/>
      <c r="P660" s="169"/>
      <c r="Q660" s="169"/>
      <c r="R660" s="169"/>
      <c r="S660" s="212"/>
      <c r="T660" s="212"/>
      <c r="U660" s="169"/>
      <c r="V660" s="169"/>
      <c r="W660" s="169"/>
      <c r="X660" s="169"/>
      <c r="Y660" s="169"/>
      <c r="Z660" s="169"/>
      <c r="AA660" s="169"/>
      <c r="AB660" s="169"/>
      <c r="AC660" s="169"/>
      <c r="AD660" s="169"/>
      <c r="AE660" s="169"/>
      <c r="AF660" s="169"/>
      <c r="AG660" s="169"/>
      <c r="AH660" s="169"/>
      <c r="AI660" s="169"/>
      <c r="AJ660" s="169"/>
      <c r="AK660" s="169"/>
      <c r="AL660" s="169"/>
      <c r="AM660" s="169"/>
      <c r="AN660" s="169"/>
      <c r="AO660" s="169"/>
    </row>
    <row r="661" spans="1:41" ht="12.75" customHeight="1" x14ac:dyDescent="0.2">
      <c r="A661" s="169"/>
      <c r="B661" s="169"/>
      <c r="C661" s="169"/>
      <c r="D661" s="186"/>
      <c r="E661" s="169"/>
      <c r="F661" s="169"/>
      <c r="G661" s="169"/>
      <c r="H661" s="169"/>
      <c r="I661" s="169"/>
      <c r="J661" s="169"/>
      <c r="K661" s="169"/>
      <c r="L661" s="169"/>
      <c r="M661" s="169"/>
      <c r="N661" s="169"/>
      <c r="O661" s="169"/>
      <c r="P661" s="169"/>
      <c r="Q661" s="169"/>
      <c r="R661" s="169"/>
      <c r="S661" s="212"/>
      <c r="T661" s="212"/>
      <c r="U661" s="169"/>
      <c r="V661" s="169"/>
      <c r="W661" s="169"/>
      <c r="X661" s="169"/>
      <c r="Y661" s="169"/>
      <c r="Z661" s="169"/>
      <c r="AA661" s="169"/>
      <c r="AB661" s="169"/>
      <c r="AC661" s="169"/>
      <c r="AD661" s="169"/>
      <c r="AE661" s="169"/>
      <c r="AF661" s="169"/>
      <c r="AG661" s="169"/>
      <c r="AH661" s="169"/>
      <c r="AI661" s="169"/>
      <c r="AJ661" s="169"/>
      <c r="AK661" s="169"/>
      <c r="AL661" s="169"/>
      <c r="AM661" s="169"/>
      <c r="AN661" s="169"/>
      <c r="AO661" s="169"/>
    </row>
    <row r="662" spans="1:41" ht="12.75" customHeight="1" x14ac:dyDescent="0.2">
      <c r="A662" s="169"/>
      <c r="B662" s="169"/>
      <c r="C662" s="169"/>
      <c r="D662" s="186"/>
      <c r="E662" s="169"/>
      <c r="F662" s="169"/>
      <c r="G662" s="169"/>
      <c r="H662" s="169"/>
      <c r="I662" s="169"/>
      <c r="J662" s="169"/>
      <c r="K662" s="169"/>
      <c r="L662" s="169"/>
      <c r="M662" s="169"/>
      <c r="N662" s="169"/>
      <c r="O662" s="169"/>
      <c r="P662" s="169"/>
      <c r="Q662" s="169"/>
      <c r="R662" s="169"/>
      <c r="S662" s="212"/>
      <c r="T662" s="212"/>
      <c r="U662" s="169"/>
      <c r="V662" s="169"/>
      <c r="W662" s="169"/>
      <c r="X662" s="169"/>
      <c r="Y662" s="169"/>
      <c r="Z662" s="169"/>
      <c r="AA662" s="169"/>
      <c r="AB662" s="169"/>
      <c r="AC662" s="169"/>
      <c r="AD662" s="169"/>
      <c r="AE662" s="169"/>
      <c r="AF662" s="169"/>
      <c r="AG662" s="169"/>
      <c r="AH662" s="169"/>
      <c r="AI662" s="169"/>
      <c r="AJ662" s="169"/>
      <c r="AK662" s="169"/>
      <c r="AL662" s="169"/>
      <c r="AM662" s="169"/>
      <c r="AN662" s="169"/>
      <c r="AO662" s="169"/>
    </row>
    <row r="663" spans="1:41" ht="12.75" customHeight="1" x14ac:dyDescent="0.2">
      <c r="A663" s="169"/>
      <c r="B663" s="169"/>
      <c r="C663" s="169"/>
      <c r="D663" s="186"/>
      <c r="E663" s="169"/>
      <c r="F663" s="169"/>
      <c r="G663" s="169"/>
      <c r="H663" s="169"/>
      <c r="I663" s="169"/>
      <c r="J663" s="169"/>
      <c r="K663" s="169"/>
      <c r="L663" s="169"/>
      <c r="M663" s="169"/>
      <c r="N663" s="169"/>
      <c r="O663" s="169"/>
      <c r="P663" s="169"/>
      <c r="Q663" s="169"/>
      <c r="R663" s="169"/>
      <c r="S663" s="212"/>
      <c r="T663" s="212"/>
      <c r="U663" s="169"/>
      <c r="V663" s="169"/>
      <c r="W663" s="169"/>
      <c r="X663" s="169"/>
      <c r="Y663" s="169"/>
      <c r="Z663" s="169"/>
      <c r="AA663" s="169"/>
      <c r="AB663" s="169"/>
      <c r="AC663" s="169"/>
      <c r="AD663" s="169"/>
      <c r="AE663" s="169"/>
      <c r="AF663" s="169"/>
      <c r="AG663" s="169"/>
      <c r="AH663" s="169"/>
      <c r="AI663" s="169"/>
      <c r="AJ663" s="169"/>
      <c r="AK663" s="169"/>
      <c r="AL663" s="169"/>
      <c r="AM663" s="169"/>
      <c r="AN663" s="169"/>
      <c r="AO663" s="169"/>
    </row>
    <row r="664" spans="1:41" ht="12.75" customHeight="1" x14ac:dyDescent="0.2">
      <c r="A664" s="169"/>
      <c r="B664" s="169"/>
      <c r="C664" s="169"/>
      <c r="D664" s="186"/>
      <c r="E664" s="169"/>
      <c r="F664" s="169"/>
      <c r="G664" s="169"/>
      <c r="H664" s="169"/>
      <c r="I664" s="169"/>
      <c r="J664" s="169"/>
      <c r="K664" s="169"/>
      <c r="L664" s="169"/>
      <c r="M664" s="169"/>
      <c r="N664" s="169"/>
      <c r="O664" s="169"/>
      <c r="P664" s="169"/>
      <c r="Q664" s="169"/>
      <c r="R664" s="169"/>
      <c r="S664" s="212"/>
      <c r="T664" s="212"/>
      <c r="U664" s="169"/>
      <c r="V664" s="169"/>
      <c r="W664" s="169"/>
      <c r="X664" s="169"/>
      <c r="Y664" s="169"/>
      <c r="Z664" s="169"/>
      <c r="AA664" s="169"/>
      <c r="AB664" s="169"/>
      <c r="AC664" s="169"/>
      <c r="AD664" s="169"/>
      <c r="AE664" s="169"/>
      <c r="AF664" s="169"/>
      <c r="AG664" s="169"/>
      <c r="AH664" s="169"/>
      <c r="AI664" s="169"/>
      <c r="AJ664" s="169"/>
      <c r="AK664" s="169"/>
      <c r="AL664" s="169"/>
      <c r="AM664" s="169"/>
      <c r="AN664" s="169"/>
      <c r="AO664" s="169"/>
    </row>
    <row r="665" spans="1:41" ht="12.75" customHeight="1" x14ac:dyDescent="0.2">
      <c r="A665" s="169"/>
      <c r="B665" s="169"/>
      <c r="C665" s="169"/>
      <c r="D665" s="186"/>
      <c r="E665" s="169"/>
      <c r="F665" s="169"/>
      <c r="G665" s="169"/>
      <c r="H665" s="169"/>
      <c r="I665" s="169"/>
      <c r="J665" s="169"/>
      <c r="K665" s="169"/>
      <c r="L665" s="169"/>
      <c r="M665" s="169"/>
      <c r="N665" s="169"/>
      <c r="O665" s="169"/>
      <c r="P665" s="169"/>
      <c r="Q665" s="169"/>
      <c r="R665" s="169"/>
      <c r="S665" s="212"/>
      <c r="T665" s="212"/>
      <c r="U665" s="169"/>
      <c r="V665" s="169"/>
      <c r="W665" s="169"/>
      <c r="X665" s="169"/>
      <c r="Y665" s="169"/>
      <c r="Z665" s="169"/>
      <c r="AA665" s="169"/>
      <c r="AB665" s="169"/>
      <c r="AC665" s="169"/>
      <c r="AD665" s="169"/>
      <c r="AE665" s="169"/>
      <c r="AF665" s="169"/>
      <c r="AG665" s="169"/>
      <c r="AH665" s="169"/>
      <c r="AI665" s="169"/>
      <c r="AJ665" s="169"/>
      <c r="AK665" s="169"/>
      <c r="AL665" s="169"/>
      <c r="AM665" s="169"/>
      <c r="AN665" s="169"/>
      <c r="AO665" s="169"/>
    </row>
    <row r="666" spans="1:41" ht="12.75" customHeight="1" x14ac:dyDescent="0.2">
      <c r="A666" s="169"/>
      <c r="B666" s="169"/>
      <c r="C666" s="169"/>
      <c r="D666" s="186"/>
      <c r="E666" s="169"/>
      <c r="F666" s="169"/>
      <c r="G666" s="169"/>
      <c r="H666" s="169"/>
      <c r="I666" s="169"/>
      <c r="J666" s="169"/>
      <c r="K666" s="169"/>
      <c r="L666" s="169"/>
      <c r="M666" s="169"/>
      <c r="N666" s="169"/>
      <c r="O666" s="169"/>
      <c r="P666" s="169"/>
      <c r="Q666" s="169"/>
      <c r="R666" s="169"/>
      <c r="S666" s="212"/>
      <c r="T666" s="212"/>
      <c r="U666" s="169"/>
      <c r="V666" s="169"/>
      <c r="W666" s="169"/>
      <c r="X666" s="169"/>
      <c r="Y666" s="169"/>
      <c r="Z666" s="169"/>
      <c r="AA666" s="169"/>
      <c r="AB666" s="169"/>
      <c r="AC666" s="169"/>
      <c r="AD666" s="169"/>
      <c r="AE666" s="169"/>
      <c r="AF666" s="169"/>
      <c r="AG666" s="169"/>
      <c r="AH666" s="169"/>
      <c r="AI666" s="169"/>
      <c r="AJ666" s="169"/>
      <c r="AK666" s="169"/>
      <c r="AL666" s="169"/>
      <c r="AM666" s="169"/>
      <c r="AN666" s="169"/>
      <c r="AO666" s="169"/>
    </row>
    <row r="667" spans="1:41" ht="12.75" customHeight="1" x14ac:dyDescent="0.2">
      <c r="A667" s="169"/>
      <c r="B667" s="169"/>
      <c r="C667" s="169"/>
      <c r="D667" s="186"/>
      <c r="E667" s="169"/>
      <c r="F667" s="169"/>
      <c r="G667" s="169"/>
      <c r="H667" s="169"/>
      <c r="I667" s="169"/>
      <c r="J667" s="169"/>
      <c r="K667" s="169"/>
      <c r="L667" s="169"/>
      <c r="M667" s="169"/>
      <c r="N667" s="169"/>
      <c r="O667" s="169"/>
      <c r="P667" s="169"/>
      <c r="Q667" s="169"/>
      <c r="R667" s="169"/>
      <c r="S667" s="212"/>
      <c r="T667" s="212"/>
      <c r="U667" s="169"/>
      <c r="V667" s="169"/>
      <c r="W667" s="169"/>
      <c r="X667" s="169"/>
      <c r="Y667" s="169"/>
      <c r="Z667" s="169"/>
      <c r="AA667" s="169"/>
      <c r="AB667" s="169"/>
      <c r="AC667" s="169"/>
      <c r="AD667" s="169"/>
      <c r="AE667" s="169"/>
      <c r="AF667" s="169"/>
      <c r="AG667" s="169"/>
      <c r="AH667" s="169"/>
      <c r="AI667" s="169"/>
      <c r="AJ667" s="169"/>
      <c r="AK667" s="169"/>
      <c r="AL667" s="169"/>
      <c r="AM667" s="169"/>
      <c r="AN667" s="169"/>
      <c r="AO667" s="169"/>
    </row>
    <row r="668" spans="1:41" ht="12.75" customHeight="1" x14ac:dyDescent="0.2">
      <c r="A668" s="169"/>
      <c r="B668" s="169"/>
      <c r="C668" s="169"/>
      <c r="D668" s="186"/>
      <c r="E668" s="169"/>
      <c r="F668" s="169"/>
      <c r="G668" s="169"/>
      <c r="H668" s="169"/>
      <c r="I668" s="169"/>
      <c r="J668" s="169"/>
      <c r="K668" s="169"/>
      <c r="L668" s="169"/>
      <c r="M668" s="169"/>
      <c r="N668" s="169"/>
      <c r="O668" s="169"/>
      <c r="P668" s="169"/>
      <c r="Q668" s="169"/>
      <c r="R668" s="169"/>
      <c r="S668" s="212"/>
      <c r="T668" s="212"/>
      <c r="U668" s="169"/>
      <c r="V668" s="169"/>
      <c r="W668" s="169"/>
      <c r="X668" s="169"/>
      <c r="Y668" s="169"/>
      <c r="Z668" s="169"/>
      <c r="AA668" s="169"/>
      <c r="AB668" s="169"/>
      <c r="AC668" s="169"/>
      <c r="AD668" s="169"/>
      <c r="AE668" s="169"/>
      <c r="AF668" s="169"/>
      <c r="AG668" s="169"/>
      <c r="AH668" s="169"/>
      <c r="AI668" s="169"/>
      <c r="AJ668" s="169"/>
      <c r="AK668" s="169"/>
      <c r="AL668" s="169"/>
      <c r="AM668" s="169"/>
      <c r="AN668" s="169"/>
      <c r="AO668" s="169"/>
    </row>
    <row r="669" spans="1:41" ht="12.75" customHeight="1" x14ac:dyDescent="0.2">
      <c r="A669" s="169"/>
      <c r="B669" s="169"/>
      <c r="C669" s="169"/>
      <c r="D669" s="186"/>
      <c r="E669" s="169"/>
      <c r="F669" s="169"/>
      <c r="G669" s="169"/>
      <c r="H669" s="169"/>
      <c r="I669" s="169"/>
      <c r="J669" s="169"/>
      <c r="K669" s="169"/>
      <c r="L669" s="169"/>
      <c r="M669" s="169"/>
      <c r="N669" s="169"/>
      <c r="O669" s="169"/>
      <c r="P669" s="169"/>
      <c r="Q669" s="169"/>
      <c r="R669" s="169"/>
      <c r="S669" s="212"/>
      <c r="T669" s="212"/>
      <c r="U669" s="169"/>
      <c r="V669" s="169"/>
      <c r="W669" s="169"/>
      <c r="X669" s="169"/>
      <c r="Y669" s="169"/>
      <c r="Z669" s="169"/>
      <c r="AA669" s="169"/>
      <c r="AB669" s="169"/>
      <c r="AC669" s="169"/>
      <c r="AD669" s="169"/>
      <c r="AE669" s="169"/>
      <c r="AF669" s="169"/>
      <c r="AG669" s="169"/>
      <c r="AH669" s="169"/>
      <c r="AI669" s="169"/>
      <c r="AJ669" s="169"/>
      <c r="AK669" s="169"/>
      <c r="AL669" s="169"/>
      <c r="AM669" s="169"/>
      <c r="AN669" s="169"/>
      <c r="AO669" s="169"/>
    </row>
    <row r="670" spans="1:41" ht="12.75" customHeight="1" x14ac:dyDescent="0.2">
      <c r="A670" s="169"/>
      <c r="B670" s="169"/>
      <c r="C670" s="169"/>
      <c r="D670" s="186"/>
      <c r="E670" s="169"/>
      <c r="F670" s="169"/>
      <c r="G670" s="169"/>
      <c r="H670" s="169"/>
      <c r="I670" s="169"/>
      <c r="J670" s="169"/>
      <c r="K670" s="169"/>
      <c r="L670" s="169"/>
      <c r="M670" s="169"/>
      <c r="N670" s="169"/>
      <c r="O670" s="169"/>
      <c r="P670" s="169"/>
      <c r="Q670" s="169"/>
      <c r="R670" s="169"/>
      <c r="S670" s="212"/>
      <c r="T670" s="212"/>
      <c r="U670" s="169"/>
      <c r="V670" s="169"/>
      <c r="W670" s="169"/>
      <c r="X670" s="169"/>
      <c r="Y670" s="169"/>
      <c r="Z670" s="169"/>
      <c r="AA670" s="169"/>
      <c r="AB670" s="169"/>
      <c r="AC670" s="169"/>
      <c r="AD670" s="169"/>
      <c r="AE670" s="169"/>
      <c r="AF670" s="169"/>
      <c r="AG670" s="169"/>
      <c r="AH670" s="169"/>
      <c r="AI670" s="169"/>
      <c r="AJ670" s="169"/>
      <c r="AK670" s="169"/>
      <c r="AL670" s="169"/>
      <c r="AM670" s="169"/>
      <c r="AN670" s="169"/>
      <c r="AO670" s="169"/>
    </row>
    <row r="671" spans="1:41" ht="12.75" customHeight="1" x14ac:dyDescent="0.2">
      <c r="A671" s="169"/>
      <c r="B671" s="169"/>
      <c r="C671" s="169"/>
      <c r="D671" s="186"/>
      <c r="E671" s="169"/>
      <c r="F671" s="169"/>
      <c r="G671" s="169"/>
      <c r="H671" s="169"/>
      <c r="I671" s="169"/>
      <c r="J671" s="169"/>
      <c r="K671" s="169"/>
      <c r="L671" s="169"/>
      <c r="M671" s="169"/>
      <c r="N671" s="169"/>
      <c r="O671" s="169"/>
      <c r="P671" s="169"/>
      <c r="Q671" s="169"/>
      <c r="R671" s="169"/>
      <c r="S671" s="212"/>
      <c r="T671" s="212"/>
      <c r="U671" s="169"/>
      <c r="V671" s="169"/>
      <c r="W671" s="169"/>
      <c r="X671" s="169"/>
      <c r="Y671" s="169"/>
      <c r="Z671" s="169"/>
      <c r="AA671" s="169"/>
      <c r="AB671" s="169"/>
      <c r="AC671" s="169"/>
      <c r="AD671" s="169"/>
      <c r="AE671" s="169"/>
      <c r="AF671" s="169"/>
      <c r="AG671" s="169"/>
      <c r="AH671" s="169"/>
      <c r="AI671" s="169"/>
      <c r="AJ671" s="169"/>
      <c r="AK671" s="169"/>
      <c r="AL671" s="169"/>
      <c r="AM671" s="169"/>
      <c r="AN671" s="169"/>
      <c r="AO671" s="169"/>
    </row>
    <row r="672" spans="1:41" ht="12.75" customHeight="1" x14ac:dyDescent="0.2">
      <c r="A672" s="169"/>
      <c r="B672" s="169"/>
      <c r="C672" s="169"/>
      <c r="D672" s="186"/>
      <c r="E672" s="169"/>
      <c r="F672" s="169"/>
      <c r="G672" s="169"/>
      <c r="H672" s="169"/>
      <c r="I672" s="169"/>
      <c r="J672" s="169"/>
      <c r="K672" s="169"/>
      <c r="L672" s="169"/>
      <c r="M672" s="169"/>
      <c r="N672" s="169"/>
      <c r="O672" s="169"/>
      <c r="P672" s="169"/>
      <c r="Q672" s="169"/>
      <c r="R672" s="169"/>
      <c r="S672" s="212"/>
      <c r="T672" s="212"/>
      <c r="U672" s="169"/>
      <c r="V672" s="169"/>
      <c r="W672" s="169"/>
      <c r="X672" s="169"/>
      <c r="Y672" s="169"/>
      <c r="Z672" s="169"/>
      <c r="AA672" s="169"/>
      <c r="AB672" s="169"/>
      <c r="AC672" s="169"/>
      <c r="AD672" s="169"/>
      <c r="AE672" s="169"/>
      <c r="AF672" s="169"/>
      <c r="AG672" s="169"/>
      <c r="AH672" s="169"/>
      <c r="AI672" s="169"/>
      <c r="AJ672" s="169"/>
      <c r="AK672" s="169"/>
      <c r="AL672" s="169"/>
      <c r="AM672" s="169"/>
      <c r="AN672" s="169"/>
      <c r="AO672" s="169"/>
    </row>
    <row r="673" spans="1:41" ht="12.75" customHeight="1" x14ac:dyDescent="0.2">
      <c r="A673" s="169"/>
      <c r="B673" s="169"/>
      <c r="C673" s="169"/>
      <c r="D673" s="186"/>
      <c r="E673" s="169"/>
      <c r="F673" s="169"/>
      <c r="G673" s="169"/>
      <c r="H673" s="169"/>
      <c r="I673" s="169"/>
      <c r="J673" s="169"/>
      <c r="K673" s="169"/>
      <c r="L673" s="169"/>
      <c r="M673" s="169"/>
      <c r="N673" s="169"/>
      <c r="O673" s="169"/>
      <c r="P673" s="169"/>
      <c r="Q673" s="169"/>
      <c r="R673" s="169"/>
      <c r="S673" s="212"/>
      <c r="T673" s="212"/>
      <c r="U673" s="169"/>
      <c r="V673" s="169"/>
      <c r="W673" s="169"/>
      <c r="X673" s="169"/>
      <c r="Y673" s="169"/>
      <c r="Z673" s="169"/>
      <c r="AA673" s="169"/>
      <c r="AB673" s="169"/>
      <c r="AC673" s="169"/>
      <c r="AD673" s="169"/>
      <c r="AE673" s="169"/>
      <c r="AF673" s="169"/>
      <c r="AG673" s="169"/>
      <c r="AH673" s="169"/>
      <c r="AI673" s="169"/>
      <c r="AJ673" s="169"/>
      <c r="AK673" s="169"/>
      <c r="AL673" s="169"/>
      <c r="AM673" s="169"/>
      <c r="AN673" s="169"/>
      <c r="AO673" s="169"/>
    </row>
    <row r="674" spans="1:41" ht="12.75" customHeight="1" x14ac:dyDescent="0.2">
      <c r="A674" s="169"/>
      <c r="B674" s="169"/>
      <c r="C674" s="169"/>
      <c r="D674" s="186"/>
      <c r="E674" s="169"/>
      <c r="F674" s="169"/>
      <c r="G674" s="169"/>
      <c r="H674" s="169"/>
      <c r="I674" s="169"/>
      <c r="J674" s="169"/>
      <c r="K674" s="169"/>
      <c r="L674" s="169"/>
      <c r="M674" s="169"/>
      <c r="N674" s="169"/>
      <c r="O674" s="169"/>
      <c r="P674" s="169"/>
      <c r="Q674" s="169"/>
      <c r="R674" s="169"/>
      <c r="S674" s="212"/>
      <c r="T674" s="212"/>
      <c r="U674" s="169"/>
      <c r="V674" s="169"/>
      <c r="W674" s="169"/>
      <c r="X674" s="169"/>
      <c r="Y674" s="169"/>
      <c r="Z674" s="169"/>
      <c r="AA674" s="169"/>
      <c r="AB674" s="169"/>
      <c r="AC674" s="169"/>
      <c r="AD674" s="169"/>
      <c r="AE674" s="169"/>
      <c r="AF674" s="169"/>
      <c r="AG674" s="169"/>
      <c r="AH674" s="169"/>
      <c r="AI674" s="169"/>
      <c r="AJ674" s="169"/>
      <c r="AK674" s="169"/>
      <c r="AL674" s="169"/>
      <c r="AM674" s="169"/>
      <c r="AN674" s="169"/>
      <c r="AO674" s="169"/>
    </row>
    <row r="675" spans="1:41" ht="12.75" customHeight="1" x14ac:dyDescent="0.2">
      <c r="A675" s="169"/>
      <c r="B675" s="169"/>
      <c r="C675" s="169"/>
      <c r="D675" s="186"/>
      <c r="E675" s="169"/>
      <c r="F675" s="169"/>
      <c r="G675" s="169"/>
      <c r="H675" s="169"/>
      <c r="I675" s="169"/>
      <c r="J675" s="169"/>
      <c r="K675" s="169"/>
      <c r="L675" s="169"/>
      <c r="M675" s="169"/>
      <c r="N675" s="169"/>
      <c r="O675" s="169"/>
      <c r="P675" s="169"/>
      <c r="Q675" s="169"/>
      <c r="R675" s="169"/>
      <c r="S675" s="212"/>
      <c r="T675" s="212"/>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row>
    <row r="676" spans="1:41" ht="12.75" customHeight="1" x14ac:dyDescent="0.2">
      <c r="A676" s="169"/>
      <c r="B676" s="169"/>
      <c r="C676" s="169"/>
      <c r="D676" s="186"/>
      <c r="E676" s="169"/>
      <c r="F676" s="169"/>
      <c r="G676" s="169"/>
      <c r="H676" s="169"/>
      <c r="I676" s="169"/>
      <c r="J676" s="169"/>
      <c r="K676" s="169"/>
      <c r="L676" s="169"/>
      <c r="M676" s="169"/>
      <c r="N676" s="169"/>
      <c r="O676" s="169"/>
      <c r="P676" s="169"/>
      <c r="Q676" s="169"/>
      <c r="R676" s="169"/>
      <c r="S676" s="212"/>
      <c r="T676" s="212"/>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row>
    <row r="677" spans="1:41" ht="12.75" customHeight="1" x14ac:dyDescent="0.2">
      <c r="A677" s="169"/>
      <c r="B677" s="169"/>
      <c r="C677" s="169"/>
      <c r="D677" s="186"/>
      <c r="E677" s="169"/>
      <c r="F677" s="169"/>
      <c r="G677" s="169"/>
      <c r="H677" s="169"/>
      <c r="I677" s="169"/>
      <c r="J677" s="169"/>
      <c r="K677" s="169"/>
      <c r="L677" s="169"/>
      <c r="M677" s="169"/>
      <c r="N677" s="169"/>
      <c r="O677" s="169"/>
      <c r="P677" s="169"/>
      <c r="Q677" s="169"/>
      <c r="R677" s="169"/>
      <c r="S677" s="212"/>
      <c r="T677" s="212"/>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row>
    <row r="678" spans="1:41" ht="12.75" customHeight="1" x14ac:dyDescent="0.2">
      <c r="A678" s="169"/>
      <c r="B678" s="169"/>
      <c r="C678" s="169"/>
      <c r="D678" s="186"/>
      <c r="E678" s="169"/>
      <c r="F678" s="169"/>
      <c r="G678" s="169"/>
      <c r="H678" s="169"/>
      <c r="I678" s="169"/>
      <c r="J678" s="169"/>
      <c r="K678" s="169"/>
      <c r="L678" s="169"/>
      <c r="M678" s="169"/>
      <c r="N678" s="169"/>
      <c r="O678" s="169"/>
      <c r="P678" s="169"/>
      <c r="Q678" s="169"/>
      <c r="R678" s="169"/>
      <c r="S678" s="212"/>
      <c r="T678" s="212"/>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row>
    <row r="679" spans="1:41" ht="12.75" customHeight="1" x14ac:dyDescent="0.2">
      <c r="A679" s="169"/>
      <c r="B679" s="169"/>
      <c r="C679" s="169"/>
      <c r="D679" s="186"/>
      <c r="E679" s="169"/>
      <c r="F679" s="169"/>
      <c r="G679" s="169"/>
      <c r="H679" s="169"/>
      <c r="I679" s="169"/>
      <c r="J679" s="169"/>
      <c r="K679" s="169"/>
      <c r="L679" s="169"/>
      <c r="M679" s="169"/>
      <c r="N679" s="169"/>
      <c r="O679" s="169"/>
      <c r="P679" s="169"/>
      <c r="Q679" s="169"/>
      <c r="R679" s="169"/>
      <c r="S679" s="212"/>
      <c r="T679" s="212"/>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row>
    <row r="680" spans="1:41" ht="12.75" customHeight="1" x14ac:dyDescent="0.2">
      <c r="A680" s="169"/>
      <c r="B680" s="169"/>
      <c r="C680" s="169"/>
      <c r="D680" s="186"/>
      <c r="E680" s="169"/>
      <c r="F680" s="169"/>
      <c r="G680" s="169"/>
      <c r="H680" s="169"/>
      <c r="I680" s="169"/>
      <c r="J680" s="169"/>
      <c r="K680" s="169"/>
      <c r="L680" s="169"/>
      <c r="M680" s="169"/>
      <c r="N680" s="169"/>
      <c r="O680" s="169"/>
      <c r="P680" s="169"/>
      <c r="Q680" s="169"/>
      <c r="R680" s="169"/>
      <c r="S680" s="212"/>
      <c r="T680" s="212"/>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row>
    <row r="681" spans="1:41" ht="12.75" customHeight="1" x14ac:dyDescent="0.2">
      <c r="A681" s="169"/>
      <c r="B681" s="169"/>
      <c r="C681" s="169"/>
      <c r="D681" s="186"/>
      <c r="E681" s="169"/>
      <c r="F681" s="169"/>
      <c r="G681" s="169"/>
      <c r="H681" s="169"/>
      <c r="I681" s="169"/>
      <c r="J681" s="169"/>
      <c r="K681" s="169"/>
      <c r="L681" s="169"/>
      <c r="M681" s="169"/>
      <c r="N681" s="169"/>
      <c r="O681" s="169"/>
      <c r="P681" s="169"/>
      <c r="Q681" s="169"/>
      <c r="R681" s="169"/>
      <c r="S681" s="212"/>
      <c r="T681" s="212"/>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row>
    <row r="682" spans="1:41" ht="12.75" customHeight="1" x14ac:dyDescent="0.2">
      <c r="A682" s="169"/>
      <c r="B682" s="169"/>
      <c r="C682" s="169"/>
      <c r="D682" s="186"/>
      <c r="E682" s="169"/>
      <c r="F682" s="169"/>
      <c r="G682" s="169"/>
      <c r="H682" s="169"/>
      <c r="I682" s="169"/>
      <c r="J682" s="169"/>
      <c r="K682" s="169"/>
      <c r="L682" s="169"/>
      <c r="M682" s="169"/>
      <c r="N682" s="169"/>
      <c r="O682" s="169"/>
      <c r="P682" s="169"/>
      <c r="Q682" s="169"/>
      <c r="R682" s="169"/>
      <c r="S682" s="212"/>
      <c r="T682" s="212"/>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row>
    <row r="683" spans="1:41" ht="12.75" customHeight="1" x14ac:dyDescent="0.2">
      <c r="A683" s="169"/>
      <c r="B683" s="169"/>
      <c r="C683" s="169"/>
      <c r="D683" s="186"/>
      <c r="E683" s="169"/>
      <c r="F683" s="169"/>
      <c r="G683" s="169"/>
      <c r="H683" s="169"/>
      <c r="I683" s="169"/>
      <c r="J683" s="169"/>
      <c r="K683" s="169"/>
      <c r="L683" s="169"/>
      <c r="M683" s="169"/>
      <c r="N683" s="169"/>
      <c r="O683" s="169"/>
      <c r="P683" s="169"/>
      <c r="Q683" s="169"/>
      <c r="R683" s="169"/>
      <c r="S683" s="212"/>
      <c r="T683" s="212"/>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row>
    <row r="684" spans="1:41" ht="12.75" customHeight="1" x14ac:dyDescent="0.2">
      <c r="A684" s="169"/>
      <c r="B684" s="169"/>
      <c r="C684" s="169"/>
      <c r="D684" s="186"/>
      <c r="E684" s="169"/>
      <c r="F684" s="169"/>
      <c r="G684" s="169"/>
      <c r="H684" s="169"/>
      <c r="I684" s="169"/>
      <c r="J684" s="169"/>
      <c r="K684" s="169"/>
      <c r="L684" s="169"/>
      <c r="M684" s="169"/>
      <c r="N684" s="169"/>
      <c r="O684" s="169"/>
      <c r="P684" s="169"/>
      <c r="Q684" s="169"/>
      <c r="R684" s="169"/>
      <c r="S684" s="212"/>
      <c r="T684" s="212"/>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row>
    <row r="685" spans="1:41" ht="12.75" customHeight="1" x14ac:dyDescent="0.2">
      <c r="A685" s="169"/>
      <c r="B685" s="169"/>
      <c r="C685" s="169"/>
      <c r="D685" s="186"/>
      <c r="E685" s="169"/>
      <c r="F685" s="169"/>
      <c r="G685" s="169"/>
      <c r="H685" s="169"/>
      <c r="I685" s="169"/>
      <c r="J685" s="169"/>
      <c r="K685" s="169"/>
      <c r="L685" s="169"/>
      <c r="M685" s="169"/>
      <c r="N685" s="169"/>
      <c r="O685" s="169"/>
      <c r="P685" s="169"/>
      <c r="Q685" s="169"/>
      <c r="R685" s="169"/>
      <c r="S685" s="212"/>
      <c r="T685" s="212"/>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row>
    <row r="686" spans="1:41" ht="12.75" customHeight="1" x14ac:dyDescent="0.2">
      <c r="A686" s="169"/>
      <c r="B686" s="169"/>
      <c r="C686" s="169"/>
      <c r="D686" s="186"/>
      <c r="E686" s="169"/>
      <c r="F686" s="169"/>
      <c r="G686" s="169"/>
      <c r="H686" s="169"/>
      <c r="I686" s="169"/>
      <c r="J686" s="169"/>
      <c r="K686" s="169"/>
      <c r="L686" s="169"/>
      <c r="M686" s="169"/>
      <c r="N686" s="169"/>
      <c r="O686" s="169"/>
      <c r="P686" s="169"/>
      <c r="Q686" s="169"/>
      <c r="R686" s="169"/>
      <c r="S686" s="212"/>
      <c r="T686" s="212"/>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row>
    <row r="687" spans="1:41" ht="12.75" customHeight="1" x14ac:dyDescent="0.2">
      <c r="A687" s="169"/>
      <c r="B687" s="169"/>
      <c r="C687" s="169"/>
      <c r="D687" s="186"/>
      <c r="E687" s="169"/>
      <c r="F687" s="169"/>
      <c r="G687" s="169"/>
      <c r="H687" s="169"/>
      <c r="I687" s="169"/>
      <c r="J687" s="169"/>
      <c r="K687" s="169"/>
      <c r="L687" s="169"/>
      <c r="M687" s="169"/>
      <c r="N687" s="169"/>
      <c r="O687" s="169"/>
      <c r="P687" s="169"/>
      <c r="Q687" s="169"/>
      <c r="R687" s="169"/>
      <c r="S687" s="212"/>
      <c r="T687" s="212"/>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row>
    <row r="688" spans="1:41" ht="12.75" customHeight="1" x14ac:dyDescent="0.2">
      <c r="A688" s="169"/>
      <c r="B688" s="169"/>
      <c r="C688" s="169"/>
      <c r="D688" s="186"/>
      <c r="E688" s="169"/>
      <c r="F688" s="169"/>
      <c r="G688" s="169"/>
      <c r="H688" s="169"/>
      <c r="I688" s="169"/>
      <c r="J688" s="169"/>
      <c r="K688" s="169"/>
      <c r="L688" s="169"/>
      <c r="M688" s="169"/>
      <c r="N688" s="169"/>
      <c r="O688" s="169"/>
      <c r="P688" s="169"/>
      <c r="Q688" s="169"/>
      <c r="R688" s="169"/>
      <c r="S688" s="212"/>
      <c r="T688" s="212"/>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row>
    <row r="689" spans="1:41" ht="12.75" customHeight="1" x14ac:dyDescent="0.2">
      <c r="A689" s="169"/>
      <c r="B689" s="169"/>
      <c r="C689" s="169"/>
      <c r="D689" s="186"/>
      <c r="E689" s="169"/>
      <c r="F689" s="169"/>
      <c r="G689" s="169"/>
      <c r="H689" s="169"/>
      <c r="I689" s="169"/>
      <c r="J689" s="169"/>
      <c r="K689" s="169"/>
      <c r="L689" s="169"/>
      <c r="M689" s="169"/>
      <c r="N689" s="169"/>
      <c r="O689" s="169"/>
      <c r="P689" s="169"/>
      <c r="Q689" s="169"/>
      <c r="R689" s="169"/>
      <c r="S689" s="212"/>
      <c r="T689" s="212"/>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row>
    <row r="690" spans="1:41" ht="12.75" customHeight="1" x14ac:dyDescent="0.2">
      <c r="A690" s="169"/>
      <c r="B690" s="169"/>
      <c r="C690" s="169"/>
      <c r="D690" s="186"/>
      <c r="E690" s="169"/>
      <c r="F690" s="169"/>
      <c r="G690" s="169"/>
      <c r="H690" s="169"/>
      <c r="I690" s="169"/>
      <c r="J690" s="169"/>
      <c r="K690" s="169"/>
      <c r="L690" s="169"/>
      <c r="M690" s="169"/>
      <c r="N690" s="169"/>
      <c r="O690" s="169"/>
      <c r="P690" s="169"/>
      <c r="Q690" s="169"/>
      <c r="R690" s="169"/>
      <c r="S690" s="212"/>
      <c r="T690" s="212"/>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row>
    <row r="691" spans="1:41" ht="12.75" customHeight="1" x14ac:dyDescent="0.2">
      <c r="A691" s="169"/>
      <c r="B691" s="169"/>
      <c r="C691" s="169"/>
      <c r="D691" s="186"/>
      <c r="E691" s="169"/>
      <c r="F691" s="169"/>
      <c r="G691" s="169"/>
      <c r="H691" s="169"/>
      <c r="I691" s="169"/>
      <c r="J691" s="169"/>
      <c r="K691" s="169"/>
      <c r="L691" s="169"/>
      <c r="M691" s="169"/>
      <c r="N691" s="169"/>
      <c r="O691" s="169"/>
      <c r="P691" s="169"/>
      <c r="Q691" s="169"/>
      <c r="R691" s="169"/>
      <c r="S691" s="212"/>
      <c r="T691" s="212"/>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row>
    <row r="692" spans="1:41" ht="12.75" customHeight="1" x14ac:dyDescent="0.2">
      <c r="A692" s="169"/>
      <c r="B692" s="169"/>
      <c r="C692" s="169"/>
      <c r="D692" s="186"/>
      <c r="E692" s="169"/>
      <c r="F692" s="169"/>
      <c r="G692" s="169"/>
      <c r="H692" s="169"/>
      <c r="I692" s="169"/>
      <c r="J692" s="169"/>
      <c r="K692" s="169"/>
      <c r="L692" s="169"/>
      <c r="M692" s="169"/>
      <c r="N692" s="169"/>
      <c r="O692" s="169"/>
      <c r="P692" s="169"/>
      <c r="Q692" s="169"/>
      <c r="R692" s="169"/>
      <c r="S692" s="212"/>
      <c r="T692" s="212"/>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row>
    <row r="693" spans="1:41" ht="12.75" customHeight="1" x14ac:dyDescent="0.2">
      <c r="A693" s="169"/>
      <c r="B693" s="169"/>
      <c r="C693" s="169"/>
      <c r="D693" s="186"/>
      <c r="E693" s="169"/>
      <c r="F693" s="169"/>
      <c r="G693" s="169"/>
      <c r="H693" s="169"/>
      <c r="I693" s="169"/>
      <c r="J693" s="169"/>
      <c r="K693" s="169"/>
      <c r="L693" s="169"/>
      <c r="M693" s="169"/>
      <c r="N693" s="169"/>
      <c r="O693" s="169"/>
      <c r="P693" s="169"/>
      <c r="Q693" s="169"/>
      <c r="R693" s="169"/>
      <c r="S693" s="212"/>
      <c r="T693" s="212"/>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row>
    <row r="694" spans="1:41" ht="12.75" customHeight="1" x14ac:dyDescent="0.2">
      <c r="A694" s="169"/>
      <c r="B694" s="169"/>
      <c r="C694" s="169"/>
      <c r="D694" s="186"/>
      <c r="E694" s="169"/>
      <c r="F694" s="169"/>
      <c r="G694" s="169"/>
      <c r="H694" s="169"/>
      <c r="I694" s="169"/>
      <c r="J694" s="169"/>
      <c r="K694" s="169"/>
      <c r="L694" s="169"/>
      <c r="M694" s="169"/>
      <c r="N694" s="169"/>
      <c r="O694" s="169"/>
      <c r="P694" s="169"/>
      <c r="Q694" s="169"/>
      <c r="R694" s="169"/>
      <c r="S694" s="212"/>
      <c r="T694" s="212"/>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row>
    <row r="695" spans="1:41" ht="12.75" customHeight="1" x14ac:dyDescent="0.2">
      <c r="A695" s="169"/>
      <c r="B695" s="169"/>
      <c r="C695" s="169"/>
      <c r="D695" s="186"/>
      <c r="E695" s="169"/>
      <c r="F695" s="169"/>
      <c r="G695" s="169"/>
      <c r="H695" s="169"/>
      <c r="I695" s="169"/>
      <c r="J695" s="169"/>
      <c r="K695" s="169"/>
      <c r="L695" s="169"/>
      <c r="M695" s="169"/>
      <c r="N695" s="169"/>
      <c r="O695" s="169"/>
      <c r="P695" s="169"/>
      <c r="Q695" s="169"/>
      <c r="R695" s="169"/>
      <c r="S695" s="212"/>
      <c r="T695" s="212"/>
      <c r="U695" s="169"/>
      <c r="V695" s="169"/>
      <c r="W695" s="169"/>
      <c r="X695" s="169"/>
      <c r="Y695" s="169"/>
      <c r="Z695" s="169"/>
      <c r="AA695" s="169"/>
      <c r="AB695" s="169"/>
      <c r="AC695" s="169"/>
      <c r="AD695" s="169"/>
      <c r="AE695" s="169"/>
      <c r="AF695" s="169"/>
      <c r="AG695" s="169"/>
      <c r="AH695" s="169"/>
      <c r="AI695" s="169"/>
      <c r="AJ695" s="169"/>
      <c r="AK695" s="169"/>
      <c r="AL695" s="169"/>
      <c r="AM695" s="169"/>
      <c r="AN695" s="169"/>
      <c r="AO695" s="169"/>
    </row>
    <row r="696" spans="1:41" ht="12.75" customHeight="1" x14ac:dyDescent="0.2">
      <c r="A696" s="169"/>
      <c r="B696" s="169"/>
      <c r="C696" s="169"/>
      <c r="D696" s="186"/>
      <c r="E696" s="169"/>
      <c r="F696" s="169"/>
      <c r="G696" s="169"/>
      <c r="H696" s="169"/>
      <c r="I696" s="169"/>
      <c r="J696" s="169"/>
      <c r="K696" s="169"/>
      <c r="L696" s="169"/>
      <c r="M696" s="169"/>
      <c r="N696" s="169"/>
      <c r="O696" s="169"/>
      <c r="P696" s="169"/>
      <c r="Q696" s="169"/>
      <c r="R696" s="169"/>
      <c r="S696" s="212"/>
      <c r="T696" s="212"/>
      <c r="U696" s="169"/>
      <c r="V696" s="169"/>
      <c r="W696" s="169"/>
      <c r="X696" s="169"/>
      <c r="Y696" s="169"/>
      <c r="Z696" s="169"/>
      <c r="AA696" s="169"/>
      <c r="AB696" s="169"/>
      <c r="AC696" s="169"/>
      <c r="AD696" s="169"/>
      <c r="AE696" s="169"/>
      <c r="AF696" s="169"/>
      <c r="AG696" s="169"/>
      <c r="AH696" s="169"/>
      <c r="AI696" s="169"/>
      <c r="AJ696" s="169"/>
      <c r="AK696" s="169"/>
      <c r="AL696" s="169"/>
      <c r="AM696" s="169"/>
      <c r="AN696" s="169"/>
      <c r="AO696" s="169"/>
    </row>
    <row r="697" spans="1:41" ht="12.75" customHeight="1" x14ac:dyDescent="0.2">
      <c r="A697" s="169"/>
      <c r="B697" s="169"/>
      <c r="C697" s="169"/>
      <c r="D697" s="186"/>
      <c r="E697" s="169"/>
      <c r="F697" s="169"/>
      <c r="G697" s="169"/>
      <c r="H697" s="169"/>
      <c r="I697" s="169"/>
      <c r="J697" s="169"/>
      <c r="K697" s="169"/>
      <c r="L697" s="169"/>
      <c r="M697" s="169"/>
      <c r="N697" s="169"/>
      <c r="O697" s="169"/>
      <c r="P697" s="169"/>
      <c r="Q697" s="169"/>
      <c r="R697" s="169"/>
      <c r="S697" s="212"/>
      <c r="T697" s="212"/>
      <c r="U697" s="169"/>
      <c r="V697" s="169"/>
      <c r="W697" s="169"/>
      <c r="X697" s="169"/>
      <c r="Y697" s="169"/>
      <c r="Z697" s="169"/>
      <c r="AA697" s="169"/>
      <c r="AB697" s="169"/>
      <c r="AC697" s="169"/>
      <c r="AD697" s="169"/>
      <c r="AE697" s="169"/>
      <c r="AF697" s="169"/>
      <c r="AG697" s="169"/>
      <c r="AH697" s="169"/>
      <c r="AI697" s="169"/>
      <c r="AJ697" s="169"/>
      <c r="AK697" s="169"/>
      <c r="AL697" s="169"/>
      <c r="AM697" s="169"/>
      <c r="AN697" s="169"/>
      <c r="AO697" s="169"/>
    </row>
    <row r="698" spans="1:41" ht="12.75" customHeight="1" x14ac:dyDescent="0.2">
      <c r="A698" s="169"/>
      <c r="B698" s="169"/>
      <c r="C698" s="169"/>
      <c r="D698" s="186"/>
      <c r="E698" s="169"/>
      <c r="F698" s="169"/>
      <c r="G698" s="169"/>
      <c r="H698" s="169"/>
      <c r="I698" s="169"/>
      <c r="J698" s="169"/>
      <c r="K698" s="169"/>
      <c r="L698" s="169"/>
      <c r="M698" s="169"/>
      <c r="N698" s="169"/>
      <c r="O698" s="169"/>
      <c r="P698" s="169"/>
      <c r="Q698" s="169"/>
      <c r="R698" s="169"/>
      <c r="S698" s="212"/>
      <c r="T698" s="212"/>
      <c r="U698" s="169"/>
      <c r="V698" s="169"/>
      <c r="W698" s="169"/>
      <c r="X698" s="169"/>
      <c r="Y698" s="169"/>
      <c r="Z698" s="169"/>
      <c r="AA698" s="169"/>
      <c r="AB698" s="169"/>
      <c r="AC698" s="169"/>
      <c r="AD698" s="169"/>
      <c r="AE698" s="169"/>
      <c r="AF698" s="169"/>
      <c r="AG698" s="169"/>
      <c r="AH698" s="169"/>
      <c r="AI698" s="169"/>
      <c r="AJ698" s="169"/>
      <c r="AK698" s="169"/>
      <c r="AL698" s="169"/>
      <c r="AM698" s="169"/>
      <c r="AN698" s="169"/>
      <c r="AO698" s="169"/>
    </row>
    <row r="699" spans="1:41" ht="12.75" customHeight="1" x14ac:dyDescent="0.2">
      <c r="A699" s="169"/>
      <c r="B699" s="169"/>
      <c r="C699" s="169"/>
      <c r="D699" s="186"/>
      <c r="E699" s="169"/>
      <c r="F699" s="169"/>
      <c r="G699" s="169"/>
      <c r="H699" s="169"/>
      <c r="I699" s="169"/>
      <c r="J699" s="169"/>
      <c r="K699" s="169"/>
      <c r="L699" s="169"/>
      <c r="M699" s="169"/>
      <c r="N699" s="169"/>
      <c r="O699" s="169"/>
      <c r="P699" s="169"/>
      <c r="Q699" s="169"/>
      <c r="R699" s="169"/>
      <c r="S699" s="212"/>
      <c r="T699" s="212"/>
      <c r="U699" s="169"/>
      <c r="V699" s="169"/>
      <c r="W699" s="169"/>
      <c r="X699" s="169"/>
      <c r="Y699" s="169"/>
      <c r="Z699" s="169"/>
      <c r="AA699" s="169"/>
      <c r="AB699" s="169"/>
      <c r="AC699" s="169"/>
      <c r="AD699" s="169"/>
      <c r="AE699" s="169"/>
      <c r="AF699" s="169"/>
      <c r="AG699" s="169"/>
      <c r="AH699" s="169"/>
      <c r="AI699" s="169"/>
      <c r="AJ699" s="169"/>
      <c r="AK699" s="169"/>
      <c r="AL699" s="169"/>
      <c r="AM699" s="169"/>
      <c r="AN699" s="169"/>
      <c r="AO699" s="169"/>
    </row>
    <row r="700" spans="1:41" ht="12.75" customHeight="1" x14ac:dyDescent="0.2">
      <c r="A700" s="169"/>
      <c r="B700" s="169"/>
      <c r="C700" s="169"/>
      <c r="D700" s="186"/>
      <c r="E700" s="169"/>
      <c r="F700" s="169"/>
      <c r="G700" s="169"/>
      <c r="H700" s="169"/>
      <c r="I700" s="169"/>
      <c r="J700" s="169"/>
      <c r="K700" s="169"/>
      <c r="L700" s="169"/>
      <c r="M700" s="169"/>
      <c r="N700" s="169"/>
      <c r="O700" s="169"/>
      <c r="P700" s="169"/>
      <c r="Q700" s="169"/>
      <c r="R700" s="169"/>
      <c r="S700" s="212"/>
      <c r="T700" s="212"/>
      <c r="U700" s="169"/>
      <c r="V700" s="169"/>
      <c r="W700" s="169"/>
      <c r="X700" s="169"/>
      <c r="Y700" s="169"/>
      <c r="Z700" s="169"/>
      <c r="AA700" s="169"/>
      <c r="AB700" s="169"/>
      <c r="AC700" s="169"/>
      <c r="AD700" s="169"/>
      <c r="AE700" s="169"/>
      <c r="AF700" s="169"/>
      <c r="AG700" s="169"/>
      <c r="AH700" s="169"/>
      <c r="AI700" s="169"/>
      <c r="AJ700" s="169"/>
      <c r="AK700" s="169"/>
      <c r="AL700" s="169"/>
      <c r="AM700" s="169"/>
      <c r="AN700" s="169"/>
      <c r="AO700" s="169"/>
    </row>
    <row r="701" spans="1:41" ht="12.75" customHeight="1" x14ac:dyDescent="0.2">
      <c r="A701" s="169"/>
      <c r="B701" s="169"/>
      <c r="C701" s="169"/>
      <c r="D701" s="186"/>
      <c r="E701" s="169"/>
      <c r="F701" s="169"/>
      <c r="G701" s="169"/>
      <c r="H701" s="169"/>
      <c r="I701" s="169"/>
      <c r="J701" s="169"/>
      <c r="K701" s="169"/>
      <c r="L701" s="169"/>
      <c r="M701" s="169"/>
      <c r="N701" s="169"/>
      <c r="O701" s="169"/>
      <c r="P701" s="169"/>
      <c r="Q701" s="169"/>
      <c r="R701" s="169"/>
      <c r="S701" s="212"/>
      <c r="T701" s="212"/>
      <c r="U701" s="169"/>
      <c r="V701" s="169"/>
      <c r="W701" s="169"/>
      <c r="X701" s="169"/>
      <c r="Y701" s="169"/>
      <c r="Z701" s="169"/>
      <c r="AA701" s="169"/>
      <c r="AB701" s="169"/>
      <c r="AC701" s="169"/>
      <c r="AD701" s="169"/>
      <c r="AE701" s="169"/>
      <c r="AF701" s="169"/>
      <c r="AG701" s="169"/>
      <c r="AH701" s="169"/>
      <c r="AI701" s="169"/>
      <c r="AJ701" s="169"/>
      <c r="AK701" s="169"/>
      <c r="AL701" s="169"/>
      <c r="AM701" s="169"/>
      <c r="AN701" s="169"/>
      <c r="AO701" s="169"/>
    </row>
    <row r="702" spans="1:41" ht="12.75" customHeight="1" x14ac:dyDescent="0.2">
      <c r="A702" s="169"/>
      <c r="B702" s="169"/>
      <c r="C702" s="169"/>
      <c r="D702" s="186"/>
      <c r="E702" s="169"/>
      <c r="F702" s="169"/>
      <c r="G702" s="169"/>
      <c r="H702" s="169"/>
      <c r="I702" s="169"/>
      <c r="J702" s="169"/>
      <c r="K702" s="169"/>
      <c r="L702" s="169"/>
      <c r="M702" s="169"/>
      <c r="N702" s="169"/>
      <c r="O702" s="169"/>
      <c r="P702" s="169"/>
      <c r="Q702" s="169"/>
      <c r="R702" s="169"/>
      <c r="S702" s="212"/>
      <c r="T702" s="212"/>
      <c r="U702" s="169"/>
      <c r="V702" s="169"/>
      <c r="W702" s="169"/>
      <c r="X702" s="169"/>
      <c r="Y702" s="169"/>
      <c r="Z702" s="169"/>
      <c r="AA702" s="169"/>
      <c r="AB702" s="169"/>
      <c r="AC702" s="169"/>
      <c r="AD702" s="169"/>
      <c r="AE702" s="169"/>
      <c r="AF702" s="169"/>
      <c r="AG702" s="169"/>
      <c r="AH702" s="169"/>
      <c r="AI702" s="169"/>
      <c r="AJ702" s="169"/>
      <c r="AK702" s="169"/>
      <c r="AL702" s="169"/>
      <c r="AM702" s="169"/>
      <c r="AN702" s="169"/>
      <c r="AO702" s="169"/>
    </row>
    <row r="703" spans="1:41" ht="12.75" customHeight="1" x14ac:dyDescent="0.2">
      <c r="A703" s="169"/>
      <c r="B703" s="169"/>
      <c r="C703" s="169"/>
      <c r="D703" s="186"/>
      <c r="E703" s="169"/>
      <c r="F703" s="169"/>
      <c r="G703" s="169"/>
      <c r="H703" s="169"/>
      <c r="I703" s="169"/>
      <c r="J703" s="169"/>
      <c r="K703" s="169"/>
      <c r="L703" s="169"/>
      <c r="M703" s="169"/>
      <c r="N703" s="169"/>
      <c r="O703" s="169"/>
      <c r="P703" s="169"/>
      <c r="Q703" s="169"/>
      <c r="R703" s="169"/>
      <c r="S703" s="212"/>
      <c r="T703" s="212"/>
      <c r="U703" s="169"/>
      <c r="V703" s="169"/>
      <c r="W703" s="169"/>
      <c r="X703" s="169"/>
      <c r="Y703" s="169"/>
      <c r="Z703" s="169"/>
      <c r="AA703" s="169"/>
      <c r="AB703" s="169"/>
      <c r="AC703" s="169"/>
      <c r="AD703" s="169"/>
      <c r="AE703" s="169"/>
      <c r="AF703" s="169"/>
      <c r="AG703" s="169"/>
      <c r="AH703" s="169"/>
      <c r="AI703" s="169"/>
      <c r="AJ703" s="169"/>
      <c r="AK703" s="169"/>
      <c r="AL703" s="169"/>
      <c r="AM703" s="169"/>
      <c r="AN703" s="169"/>
      <c r="AO703" s="169"/>
    </row>
    <row r="704" spans="1:41" ht="12.75" customHeight="1" x14ac:dyDescent="0.2">
      <c r="A704" s="169"/>
      <c r="B704" s="169"/>
      <c r="C704" s="169"/>
      <c r="D704" s="186"/>
      <c r="E704" s="169"/>
      <c r="F704" s="169"/>
      <c r="G704" s="169"/>
      <c r="H704" s="169"/>
      <c r="I704" s="169"/>
      <c r="J704" s="169"/>
      <c r="K704" s="169"/>
      <c r="L704" s="169"/>
      <c r="M704" s="169"/>
      <c r="N704" s="169"/>
      <c r="O704" s="169"/>
      <c r="P704" s="169"/>
      <c r="Q704" s="169"/>
      <c r="R704" s="169"/>
      <c r="S704" s="212"/>
      <c r="T704" s="212"/>
      <c r="U704" s="169"/>
      <c r="V704" s="169"/>
      <c r="W704" s="169"/>
      <c r="X704" s="169"/>
      <c r="Y704" s="169"/>
      <c r="Z704" s="169"/>
      <c r="AA704" s="169"/>
      <c r="AB704" s="169"/>
      <c r="AC704" s="169"/>
      <c r="AD704" s="169"/>
      <c r="AE704" s="169"/>
      <c r="AF704" s="169"/>
      <c r="AG704" s="169"/>
      <c r="AH704" s="169"/>
      <c r="AI704" s="169"/>
      <c r="AJ704" s="169"/>
      <c r="AK704" s="169"/>
      <c r="AL704" s="169"/>
      <c r="AM704" s="169"/>
      <c r="AN704" s="169"/>
      <c r="AO704" s="169"/>
    </row>
    <row r="705" spans="1:41" ht="12.75" customHeight="1" x14ac:dyDescent="0.2">
      <c r="A705" s="169"/>
      <c r="B705" s="169"/>
      <c r="C705" s="169"/>
      <c r="D705" s="186"/>
      <c r="E705" s="169"/>
      <c r="F705" s="169"/>
      <c r="G705" s="169"/>
      <c r="H705" s="169"/>
      <c r="I705" s="169"/>
      <c r="J705" s="169"/>
      <c r="K705" s="169"/>
      <c r="L705" s="169"/>
      <c r="M705" s="169"/>
      <c r="N705" s="169"/>
      <c r="O705" s="169"/>
      <c r="P705" s="169"/>
      <c r="Q705" s="169"/>
      <c r="R705" s="169"/>
      <c r="S705" s="212"/>
      <c r="T705" s="212"/>
      <c r="U705" s="169"/>
      <c r="V705" s="169"/>
      <c r="W705" s="169"/>
      <c r="X705" s="169"/>
      <c r="Y705" s="169"/>
      <c r="Z705" s="169"/>
      <c r="AA705" s="169"/>
      <c r="AB705" s="169"/>
      <c r="AC705" s="169"/>
      <c r="AD705" s="169"/>
      <c r="AE705" s="169"/>
      <c r="AF705" s="169"/>
      <c r="AG705" s="169"/>
      <c r="AH705" s="169"/>
      <c r="AI705" s="169"/>
      <c r="AJ705" s="169"/>
      <c r="AK705" s="169"/>
      <c r="AL705" s="169"/>
      <c r="AM705" s="169"/>
      <c r="AN705" s="169"/>
      <c r="AO705" s="169"/>
    </row>
    <row r="706" spans="1:41" ht="12.75" customHeight="1" x14ac:dyDescent="0.2">
      <c r="A706" s="169"/>
      <c r="B706" s="169"/>
      <c r="C706" s="169"/>
      <c r="D706" s="186"/>
      <c r="E706" s="169"/>
      <c r="F706" s="169"/>
      <c r="G706" s="169"/>
      <c r="H706" s="169"/>
      <c r="I706" s="169"/>
      <c r="J706" s="169"/>
      <c r="K706" s="169"/>
      <c r="L706" s="169"/>
      <c r="M706" s="169"/>
      <c r="N706" s="169"/>
      <c r="O706" s="169"/>
      <c r="P706" s="169"/>
      <c r="Q706" s="169"/>
      <c r="R706" s="169"/>
      <c r="S706" s="212"/>
      <c r="T706" s="212"/>
      <c r="U706" s="169"/>
      <c r="V706" s="169"/>
      <c r="W706" s="169"/>
      <c r="X706" s="169"/>
      <c r="Y706" s="169"/>
      <c r="Z706" s="169"/>
      <c r="AA706" s="169"/>
      <c r="AB706" s="169"/>
      <c r="AC706" s="169"/>
      <c r="AD706" s="169"/>
      <c r="AE706" s="169"/>
      <c r="AF706" s="169"/>
      <c r="AG706" s="169"/>
      <c r="AH706" s="169"/>
      <c r="AI706" s="169"/>
      <c r="AJ706" s="169"/>
      <c r="AK706" s="169"/>
      <c r="AL706" s="169"/>
      <c r="AM706" s="169"/>
      <c r="AN706" s="169"/>
      <c r="AO706" s="169"/>
    </row>
    <row r="707" spans="1:41" ht="12.75" customHeight="1" x14ac:dyDescent="0.2">
      <c r="A707" s="169"/>
      <c r="B707" s="169"/>
      <c r="C707" s="169"/>
      <c r="D707" s="186"/>
      <c r="E707" s="169"/>
      <c r="F707" s="169"/>
      <c r="G707" s="169"/>
      <c r="H707" s="169"/>
      <c r="I707" s="169"/>
      <c r="J707" s="169"/>
      <c r="K707" s="169"/>
      <c r="L707" s="169"/>
      <c r="M707" s="169"/>
      <c r="N707" s="169"/>
      <c r="O707" s="169"/>
      <c r="P707" s="169"/>
      <c r="Q707" s="169"/>
      <c r="R707" s="169"/>
      <c r="S707" s="212"/>
      <c r="T707" s="212"/>
      <c r="U707" s="169"/>
      <c r="V707" s="169"/>
      <c r="W707" s="169"/>
      <c r="X707" s="169"/>
      <c r="Y707" s="169"/>
      <c r="Z707" s="169"/>
      <c r="AA707" s="169"/>
      <c r="AB707" s="169"/>
      <c r="AC707" s="169"/>
      <c r="AD707" s="169"/>
      <c r="AE707" s="169"/>
      <c r="AF707" s="169"/>
      <c r="AG707" s="169"/>
      <c r="AH707" s="169"/>
      <c r="AI707" s="169"/>
      <c r="AJ707" s="169"/>
      <c r="AK707" s="169"/>
      <c r="AL707" s="169"/>
      <c r="AM707" s="169"/>
      <c r="AN707" s="169"/>
      <c r="AO707" s="169"/>
    </row>
    <row r="708" spans="1:41" ht="12.75" customHeight="1" x14ac:dyDescent="0.2">
      <c r="A708" s="169"/>
      <c r="B708" s="169"/>
      <c r="C708" s="169"/>
      <c r="D708" s="186"/>
      <c r="E708" s="169"/>
      <c r="F708" s="169"/>
      <c r="G708" s="169"/>
      <c r="H708" s="169"/>
      <c r="I708" s="169"/>
      <c r="J708" s="169"/>
      <c r="K708" s="169"/>
      <c r="L708" s="169"/>
      <c r="M708" s="169"/>
      <c r="N708" s="169"/>
      <c r="O708" s="169"/>
      <c r="P708" s="169"/>
      <c r="Q708" s="169"/>
      <c r="R708" s="169"/>
      <c r="S708" s="212"/>
      <c r="T708" s="212"/>
      <c r="U708" s="169"/>
      <c r="V708" s="169"/>
      <c r="W708" s="169"/>
      <c r="X708" s="169"/>
      <c r="Y708" s="169"/>
      <c r="Z708" s="169"/>
      <c r="AA708" s="169"/>
      <c r="AB708" s="169"/>
      <c r="AC708" s="169"/>
      <c r="AD708" s="169"/>
      <c r="AE708" s="169"/>
      <c r="AF708" s="169"/>
      <c r="AG708" s="169"/>
      <c r="AH708" s="169"/>
      <c r="AI708" s="169"/>
      <c r="AJ708" s="169"/>
      <c r="AK708" s="169"/>
      <c r="AL708" s="169"/>
      <c r="AM708" s="169"/>
      <c r="AN708" s="169"/>
      <c r="AO708" s="169"/>
    </row>
    <row r="709" spans="1:41" ht="12.75" customHeight="1" x14ac:dyDescent="0.2">
      <c r="A709" s="169"/>
      <c r="B709" s="169"/>
      <c r="C709" s="169"/>
      <c r="D709" s="186"/>
      <c r="E709" s="169"/>
      <c r="F709" s="169"/>
      <c r="G709" s="169"/>
      <c r="H709" s="169"/>
      <c r="I709" s="169"/>
      <c r="J709" s="169"/>
      <c r="K709" s="169"/>
      <c r="L709" s="169"/>
      <c r="M709" s="169"/>
      <c r="N709" s="169"/>
      <c r="O709" s="169"/>
      <c r="P709" s="169"/>
      <c r="Q709" s="169"/>
      <c r="R709" s="169"/>
      <c r="S709" s="212"/>
      <c r="T709" s="212"/>
      <c r="U709" s="169"/>
      <c r="V709" s="169"/>
      <c r="W709" s="169"/>
      <c r="X709" s="169"/>
      <c r="Y709" s="169"/>
      <c r="Z709" s="169"/>
      <c r="AA709" s="169"/>
      <c r="AB709" s="169"/>
      <c r="AC709" s="169"/>
      <c r="AD709" s="169"/>
      <c r="AE709" s="169"/>
      <c r="AF709" s="169"/>
      <c r="AG709" s="169"/>
      <c r="AH709" s="169"/>
      <c r="AI709" s="169"/>
      <c r="AJ709" s="169"/>
      <c r="AK709" s="169"/>
      <c r="AL709" s="169"/>
      <c r="AM709" s="169"/>
      <c r="AN709" s="169"/>
      <c r="AO709" s="169"/>
    </row>
    <row r="710" spans="1:41" ht="12.75" customHeight="1" x14ac:dyDescent="0.2">
      <c r="A710" s="169"/>
      <c r="B710" s="169"/>
      <c r="C710" s="169"/>
      <c r="D710" s="186"/>
      <c r="E710" s="169"/>
      <c r="F710" s="169"/>
      <c r="G710" s="169"/>
      <c r="H710" s="169"/>
      <c r="I710" s="169"/>
      <c r="J710" s="169"/>
      <c r="K710" s="169"/>
      <c r="L710" s="169"/>
      <c r="M710" s="169"/>
      <c r="N710" s="169"/>
      <c r="O710" s="169"/>
      <c r="P710" s="169"/>
      <c r="Q710" s="169"/>
      <c r="R710" s="169"/>
      <c r="S710" s="212"/>
      <c r="T710" s="212"/>
      <c r="U710" s="169"/>
      <c r="V710" s="169"/>
      <c r="W710" s="169"/>
      <c r="X710" s="169"/>
      <c r="Y710" s="169"/>
      <c r="Z710" s="169"/>
      <c r="AA710" s="169"/>
      <c r="AB710" s="169"/>
      <c r="AC710" s="169"/>
      <c r="AD710" s="169"/>
      <c r="AE710" s="169"/>
      <c r="AF710" s="169"/>
      <c r="AG710" s="169"/>
      <c r="AH710" s="169"/>
      <c r="AI710" s="169"/>
      <c r="AJ710" s="169"/>
      <c r="AK710" s="169"/>
      <c r="AL710" s="169"/>
      <c r="AM710" s="169"/>
      <c r="AN710" s="169"/>
      <c r="AO710" s="169"/>
    </row>
    <row r="711" spans="1:41" ht="12.75" customHeight="1" x14ac:dyDescent="0.2">
      <c r="A711" s="169"/>
      <c r="B711" s="169"/>
      <c r="C711" s="169"/>
      <c r="D711" s="186"/>
      <c r="E711" s="169"/>
      <c r="F711" s="169"/>
      <c r="G711" s="169"/>
      <c r="H711" s="169"/>
      <c r="I711" s="169"/>
      <c r="J711" s="169"/>
      <c r="K711" s="169"/>
      <c r="L711" s="169"/>
      <c r="M711" s="169"/>
      <c r="N711" s="169"/>
      <c r="O711" s="169"/>
      <c r="P711" s="169"/>
      <c r="Q711" s="169"/>
      <c r="R711" s="169"/>
      <c r="S711" s="212"/>
      <c r="T711" s="212"/>
      <c r="U711" s="169"/>
      <c r="V711" s="169"/>
      <c r="W711" s="169"/>
      <c r="X711" s="169"/>
      <c r="Y711" s="169"/>
      <c r="Z711" s="169"/>
      <c r="AA711" s="169"/>
      <c r="AB711" s="169"/>
      <c r="AC711" s="169"/>
      <c r="AD711" s="169"/>
      <c r="AE711" s="169"/>
      <c r="AF711" s="169"/>
      <c r="AG711" s="169"/>
      <c r="AH711" s="169"/>
      <c r="AI711" s="169"/>
      <c r="AJ711" s="169"/>
      <c r="AK711" s="169"/>
      <c r="AL711" s="169"/>
      <c r="AM711" s="169"/>
      <c r="AN711" s="169"/>
      <c r="AO711" s="169"/>
    </row>
    <row r="712" spans="1:41" ht="12.75" customHeight="1" x14ac:dyDescent="0.2">
      <c r="A712" s="169"/>
      <c r="B712" s="169"/>
      <c r="C712" s="169"/>
      <c r="D712" s="186"/>
      <c r="E712" s="169"/>
      <c r="F712" s="169"/>
      <c r="G712" s="169"/>
      <c r="H712" s="169"/>
      <c r="I712" s="169"/>
      <c r="J712" s="169"/>
      <c r="K712" s="169"/>
      <c r="L712" s="169"/>
      <c r="M712" s="169"/>
      <c r="N712" s="169"/>
      <c r="O712" s="169"/>
      <c r="P712" s="169"/>
      <c r="Q712" s="169"/>
      <c r="R712" s="169"/>
      <c r="S712" s="212"/>
      <c r="T712" s="212"/>
      <c r="U712" s="169"/>
      <c r="V712" s="169"/>
      <c r="W712" s="169"/>
      <c r="X712" s="169"/>
      <c r="Y712" s="169"/>
      <c r="Z712" s="169"/>
      <c r="AA712" s="169"/>
      <c r="AB712" s="169"/>
      <c r="AC712" s="169"/>
      <c r="AD712" s="169"/>
      <c r="AE712" s="169"/>
      <c r="AF712" s="169"/>
      <c r="AG712" s="169"/>
      <c r="AH712" s="169"/>
      <c r="AI712" s="169"/>
      <c r="AJ712" s="169"/>
      <c r="AK712" s="169"/>
      <c r="AL712" s="169"/>
      <c r="AM712" s="169"/>
      <c r="AN712" s="169"/>
      <c r="AO712" s="169"/>
    </row>
    <row r="713" spans="1:41" ht="12.75" customHeight="1" x14ac:dyDescent="0.2">
      <c r="A713" s="169"/>
      <c r="B713" s="169"/>
      <c r="C713" s="169"/>
      <c r="D713" s="186"/>
      <c r="E713" s="169"/>
      <c r="F713" s="169"/>
      <c r="G713" s="169"/>
      <c r="H713" s="169"/>
      <c r="I713" s="169"/>
      <c r="J713" s="169"/>
      <c r="K713" s="169"/>
      <c r="L713" s="169"/>
      <c r="M713" s="169"/>
      <c r="N713" s="169"/>
      <c r="O713" s="169"/>
      <c r="P713" s="169"/>
      <c r="Q713" s="169"/>
      <c r="R713" s="169"/>
      <c r="S713" s="212"/>
      <c r="T713" s="212"/>
      <c r="U713" s="169"/>
      <c r="V713" s="169"/>
      <c r="W713" s="169"/>
      <c r="X713" s="169"/>
      <c r="Y713" s="169"/>
      <c r="Z713" s="169"/>
      <c r="AA713" s="169"/>
      <c r="AB713" s="169"/>
      <c r="AC713" s="169"/>
      <c r="AD713" s="169"/>
      <c r="AE713" s="169"/>
      <c r="AF713" s="169"/>
      <c r="AG713" s="169"/>
      <c r="AH713" s="169"/>
      <c r="AI713" s="169"/>
      <c r="AJ713" s="169"/>
      <c r="AK713" s="169"/>
      <c r="AL713" s="169"/>
      <c r="AM713" s="169"/>
      <c r="AN713" s="169"/>
      <c r="AO713" s="169"/>
    </row>
    <row r="714" spans="1:41" ht="12.75" customHeight="1" x14ac:dyDescent="0.2">
      <c r="A714" s="169"/>
      <c r="B714" s="169"/>
      <c r="C714" s="169"/>
      <c r="D714" s="186"/>
      <c r="E714" s="169"/>
      <c r="F714" s="169"/>
      <c r="G714" s="169"/>
      <c r="H714" s="169"/>
      <c r="I714" s="169"/>
      <c r="J714" s="169"/>
      <c r="K714" s="169"/>
      <c r="L714" s="169"/>
      <c r="M714" s="169"/>
      <c r="N714" s="169"/>
      <c r="O714" s="169"/>
      <c r="P714" s="169"/>
      <c r="Q714" s="169"/>
      <c r="R714" s="169"/>
      <c r="S714" s="212"/>
      <c r="T714" s="212"/>
      <c r="U714" s="169"/>
      <c r="V714" s="169"/>
      <c r="W714" s="169"/>
      <c r="X714" s="169"/>
      <c r="Y714" s="169"/>
      <c r="Z714" s="169"/>
      <c r="AA714" s="169"/>
      <c r="AB714" s="169"/>
      <c r="AC714" s="169"/>
      <c r="AD714" s="169"/>
      <c r="AE714" s="169"/>
      <c r="AF714" s="169"/>
      <c r="AG714" s="169"/>
      <c r="AH714" s="169"/>
      <c r="AI714" s="169"/>
      <c r="AJ714" s="169"/>
      <c r="AK714" s="169"/>
      <c r="AL714" s="169"/>
      <c r="AM714" s="169"/>
      <c r="AN714" s="169"/>
      <c r="AO714" s="169"/>
    </row>
    <row r="715" spans="1:41" ht="12.75" customHeight="1" x14ac:dyDescent="0.2">
      <c r="A715" s="169"/>
      <c r="B715" s="169"/>
      <c r="C715" s="169"/>
      <c r="D715" s="186"/>
      <c r="E715" s="169"/>
      <c r="F715" s="169"/>
      <c r="G715" s="169"/>
      <c r="H715" s="169"/>
      <c r="I715" s="169"/>
      <c r="J715" s="169"/>
      <c r="K715" s="169"/>
      <c r="L715" s="169"/>
      <c r="M715" s="169"/>
      <c r="N715" s="169"/>
      <c r="O715" s="169"/>
      <c r="P715" s="169"/>
      <c r="Q715" s="169"/>
      <c r="R715" s="169"/>
      <c r="S715" s="212"/>
      <c r="T715" s="212"/>
      <c r="U715" s="169"/>
      <c r="V715" s="169"/>
      <c r="W715" s="169"/>
      <c r="X715" s="169"/>
      <c r="Y715" s="169"/>
      <c r="Z715" s="169"/>
      <c r="AA715" s="169"/>
      <c r="AB715" s="169"/>
      <c r="AC715" s="169"/>
      <c r="AD715" s="169"/>
      <c r="AE715" s="169"/>
      <c r="AF715" s="169"/>
      <c r="AG715" s="169"/>
      <c r="AH715" s="169"/>
      <c r="AI715" s="169"/>
      <c r="AJ715" s="169"/>
      <c r="AK715" s="169"/>
      <c r="AL715" s="169"/>
      <c r="AM715" s="169"/>
      <c r="AN715" s="169"/>
      <c r="AO715" s="169"/>
    </row>
    <row r="716" spans="1:41" ht="12.75" customHeight="1" x14ac:dyDescent="0.2">
      <c r="A716" s="169"/>
      <c r="B716" s="169"/>
      <c r="C716" s="169"/>
      <c r="D716" s="186"/>
      <c r="E716" s="169"/>
      <c r="F716" s="169"/>
      <c r="G716" s="169"/>
      <c r="H716" s="169"/>
      <c r="I716" s="169"/>
      <c r="J716" s="169"/>
      <c r="K716" s="169"/>
      <c r="L716" s="169"/>
      <c r="M716" s="169"/>
      <c r="N716" s="169"/>
      <c r="O716" s="169"/>
      <c r="P716" s="169"/>
      <c r="Q716" s="169"/>
      <c r="R716" s="169"/>
      <c r="S716" s="212"/>
      <c r="T716" s="212"/>
      <c r="U716" s="169"/>
      <c r="V716" s="169"/>
      <c r="W716" s="169"/>
      <c r="X716" s="169"/>
      <c r="Y716" s="169"/>
      <c r="Z716" s="169"/>
      <c r="AA716" s="169"/>
      <c r="AB716" s="169"/>
      <c r="AC716" s="169"/>
      <c r="AD716" s="169"/>
      <c r="AE716" s="169"/>
      <c r="AF716" s="169"/>
      <c r="AG716" s="169"/>
      <c r="AH716" s="169"/>
      <c r="AI716" s="169"/>
      <c r="AJ716" s="169"/>
      <c r="AK716" s="169"/>
      <c r="AL716" s="169"/>
      <c r="AM716" s="169"/>
      <c r="AN716" s="169"/>
      <c r="AO716" s="169"/>
    </row>
    <row r="717" spans="1:41" ht="12.75" customHeight="1" x14ac:dyDescent="0.2">
      <c r="A717" s="169"/>
      <c r="B717" s="169"/>
      <c r="C717" s="169"/>
      <c r="D717" s="186"/>
      <c r="E717" s="169"/>
      <c r="F717" s="169"/>
      <c r="G717" s="169"/>
      <c r="H717" s="169"/>
      <c r="I717" s="169"/>
      <c r="J717" s="169"/>
      <c r="K717" s="169"/>
      <c r="L717" s="169"/>
      <c r="M717" s="169"/>
      <c r="N717" s="169"/>
      <c r="O717" s="169"/>
      <c r="P717" s="169"/>
      <c r="Q717" s="169"/>
      <c r="R717" s="169"/>
      <c r="S717" s="212"/>
      <c r="T717" s="212"/>
      <c r="U717" s="169"/>
      <c r="V717" s="169"/>
      <c r="W717" s="169"/>
      <c r="X717" s="169"/>
      <c r="Y717" s="169"/>
      <c r="Z717" s="169"/>
      <c r="AA717" s="169"/>
      <c r="AB717" s="169"/>
      <c r="AC717" s="169"/>
      <c r="AD717" s="169"/>
      <c r="AE717" s="169"/>
      <c r="AF717" s="169"/>
      <c r="AG717" s="169"/>
      <c r="AH717" s="169"/>
      <c r="AI717" s="169"/>
      <c r="AJ717" s="169"/>
      <c r="AK717" s="169"/>
      <c r="AL717" s="169"/>
      <c r="AM717" s="169"/>
      <c r="AN717" s="169"/>
      <c r="AO717" s="169"/>
    </row>
    <row r="718" spans="1:41" ht="12.75" customHeight="1" x14ac:dyDescent="0.2">
      <c r="A718" s="169"/>
      <c r="B718" s="169"/>
      <c r="C718" s="169"/>
      <c r="D718" s="186"/>
      <c r="E718" s="169"/>
      <c r="F718" s="169"/>
      <c r="G718" s="169"/>
      <c r="H718" s="169"/>
      <c r="I718" s="169"/>
      <c r="J718" s="169"/>
      <c r="K718" s="169"/>
      <c r="L718" s="169"/>
      <c r="M718" s="169"/>
      <c r="N718" s="169"/>
      <c r="O718" s="169"/>
      <c r="P718" s="169"/>
      <c r="Q718" s="169"/>
      <c r="R718" s="169"/>
      <c r="S718" s="212"/>
      <c r="T718" s="212"/>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row>
    <row r="719" spans="1:41" ht="12.75" customHeight="1" x14ac:dyDescent="0.2">
      <c r="A719" s="169"/>
      <c r="B719" s="169"/>
      <c r="C719" s="169"/>
      <c r="D719" s="186"/>
      <c r="E719" s="169"/>
      <c r="F719" s="169"/>
      <c r="G719" s="169"/>
      <c r="H719" s="169"/>
      <c r="I719" s="169"/>
      <c r="J719" s="169"/>
      <c r="K719" s="169"/>
      <c r="L719" s="169"/>
      <c r="M719" s="169"/>
      <c r="N719" s="169"/>
      <c r="O719" s="169"/>
      <c r="P719" s="169"/>
      <c r="Q719" s="169"/>
      <c r="R719" s="169"/>
      <c r="S719" s="212"/>
      <c r="T719" s="212"/>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row>
    <row r="720" spans="1:41" ht="12.75" customHeight="1" x14ac:dyDescent="0.2">
      <c r="A720" s="169"/>
      <c r="B720" s="169"/>
      <c r="C720" s="169"/>
      <c r="D720" s="186"/>
      <c r="E720" s="169"/>
      <c r="F720" s="169"/>
      <c r="G720" s="169"/>
      <c r="H720" s="169"/>
      <c r="I720" s="169"/>
      <c r="J720" s="169"/>
      <c r="K720" s="169"/>
      <c r="L720" s="169"/>
      <c r="M720" s="169"/>
      <c r="N720" s="169"/>
      <c r="O720" s="169"/>
      <c r="P720" s="169"/>
      <c r="Q720" s="169"/>
      <c r="R720" s="169"/>
      <c r="S720" s="212"/>
      <c r="T720" s="212"/>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row>
    <row r="721" spans="1:41" ht="12.75" customHeight="1" x14ac:dyDescent="0.2">
      <c r="A721" s="169"/>
      <c r="B721" s="169"/>
      <c r="C721" s="169"/>
      <c r="D721" s="186"/>
      <c r="E721" s="169"/>
      <c r="F721" s="169"/>
      <c r="G721" s="169"/>
      <c r="H721" s="169"/>
      <c r="I721" s="169"/>
      <c r="J721" s="169"/>
      <c r="K721" s="169"/>
      <c r="L721" s="169"/>
      <c r="M721" s="169"/>
      <c r="N721" s="169"/>
      <c r="O721" s="169"/>
      <c r="P721" s="169"/>
      <c r="Q721" s="169"/>
      <c r="R721" s="169"/>
      <c r="S721" s="212"/>
      <c r="T721" s="212"/>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row>
    <row r="722" spans="1:41" ht="12.75" customHeight="1" x14ac:dyDescent="0.2">
      <c r="A722" s="169"/>
      <c r="B722" s="169"/>
      <c r="C722" s="169"/>
      <c r="D722" s="186"/>
      <c r="E722" s="169"/>
      <c r="F722" s="169"/>
      <c r="G722" s="169"/>
      <c r="H722" s="169"/>
      <c r="I722" s="169"/>
      <c r="J722" s="169"/>
      <c r="K722" s="169"/>
      <c r="L722" s="169"/>
      <c r="M722" s="169"/>
      <c r="N722" s="169"/>
      <c r="O722" s="169"/>
      <c r="P722" s="169"/>
      <c r="Q722" s="169"/>
      <c r="R722" s="169"/>
      <c r="S722" s="212"/>
      <c r="T722" s="212"/>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row>
    <row r="723" spans="1:41" ht="12.75" customHeight="1" x14ac:dyDescent="0.2">
      <c r="A723" s="169"/>
      <c r="B723" s="169"/>
      <c r="C723" s="169"/>
      <c r="D723" s="186"/>
      <c r="E723" s="169"/>
      <c r="F723" s="169"/>
      <c r="G723" s="169"/>
      <c r="H723" s="169"/>
      <c r="I723" s="169"/>
      <c r="J723" s="169"/>
      <c r="K723" s="169"/>
      <c r="L723" s="169"/>
      <c r="M723" s="169"/>
      <c r="N723" s="169"/>
      <c r="O723" s="169"/>
      <c r="P723" s="169"/>
      <c r="Q723" s="169"/>
      <c r="R723" s="169"/>
      <c r="S723" s="212"/>
      <c r="T723" s="212"/>
      <c r="U723" s="169"/>
      <c r="V723" s="169"/>
      <c r="W723" s="169"/>
      <c r="X723" s="169"/>
      <c r="Y723" s="169"/>
      <c r="Z723" s="169"/>
      <c r="AA723" s="169"/>
      <c r="AB723" s="169"/>
      <c r="AC723" s="169"/>
      <c r="AD723" s="169"/>
      <c r="AE723" s="169"/>
      <c r="AF723" s="169"/>
      <c r="AG723" s="169"/>
      <c r="AH723" s="169"/>
      <c r="AI723" s="169"/>
      <c r="AJ723" s="169"/>
      <c r="AK723" s="169"/>
      <c r="AL723" s="169"/>
      <c r="AM723" s="169"/>
      <c r="AN723" s="169"/>
      <c r="AO723" s="169"/>
    </row>
    <row r="724" spans="1:41" ht="12.75" customHeight="1" x14ac:dyDescent="0.2">
      <c r="A724" s="169"/>
      <c r="B724" s="169"/>
      <c r="C724" s="169"/>
      <c r="D724" s="186"/>
      <c r="E724" s="169"/>
      <c r="F724" s="169"/>
      <c r="G724" s="169"/>
      <c r="H724" s="169"/>
      <c r="I724" s="169"/>
      <c r="J724" s="169"/>
      <c r="K724" s="169"/>
      <c r="L724" s="169"/>
      <c r="M724" s="169"/>
      <c r="N724" s="169"/>
      <c r="O724" s="169"/>
      <c r="P724" s="169"/>
      <c r="Q724" s="169"/>
      <c r="R724" s="169"/>
      <c r="S724" s="212"/>
      <c r="T724" s="212"/>
      <c r="U724" s="169"/>
      <c r="V724" s="169"/>
      <c r="W724" s="169"/>
      <c r="X724" s="169"/>
      <c r="Y724" s="169"/>
      <c r="Z724" s="169"/>
      <c r="AA724" s="169"/>
      <c r="AB724" s="169"/>
      <c r="AC724" s="169"/>
      <c r="AD724" s="169"/>
      <c r="AE724" s="169"/>
      <c r="AF724" s="169"/>
      <c r="AG724" s="169"/>
      <c r="AH724" s="169"/>
      <c r="AI724" s="169"/>
      <c r="AJ724" s="169"/>
      <c r="AK724" s="169"/>
      <c r="AL724" s="169"/>
      <c r="AM724" s="169"/>
      <c r="AN724" s="169"/>
      <c r="AO724" s="169"/>
    </row>
    <row r="725" spans="1:41" ht="12.75" customHeight="1" x14ac:dyDescent="0.2">
      <c r="A725" s="169"/>
      <c r="B725" s="169"/>
      <c r="C725" s="169"/>
      <c r="D725" s="186"/>
      <c r="E725" s="169"/>
      <c r="F725" s="169"/>
      <c r="G725" s="169"/>
      <c r="H725" s="169"/>
      <c r="I725" s="169"/>
      <c r="J725" s="169"/>
      <c r="K725" s="169"/>
      <c r="L725" s="169"/>
      <c r="M725" s="169"/>
      <c r="N725" s="169"/>
      <c r="O725" s="169"/>
      <c r="P725" s="169"/>
      <c r="Q725" s="169"/>
      <c r="R725" s="169"/>
      <c r="S725" s="212"/>
      <c r="T725" s="212"/>
      <c r="U725" s="169"/>
      <c r="V725" s="169"/>
      <c r="W725" s="169"/>
      <c r="X725" s="169"/>
      <c r="Y725" s="169"/>
      <c r="Z725" s="169"/>
      <c r="AA725" s="169"/>
      <c r="AB725" s="169"/>
      <c r="AC725" s="169"/>
      <c r="AD725" s="169"/>
      <c r="AE725" s="169"/>
      <c r="AF725" s="169"/>
      <c r="AG725" s="169"/>
      <c r="AH725" s="169"/>
      <c r="AI725" s="169"/>
      <c r="AJ725" s="169"/>
      <c r="AK725" s="169"/>
      <c r="AL725" s="169"/>
      <c r="AM725" s="169"/>
      <c r="AN725" s="169"/>
      <c r="AO725" s="169"/>
    </row>
    <row r="726" spans="1:41" ht="12.75" customHeight="1" x14ac:dyDescent="0.2">
      <c r="A726" s="169"/>
      <c r="B726" s="169"/>
      <c r="C726" s="169"/>
      <c r="D726" s="186"/>
      <c r="E726" s="169"/>
      <c r="F726" s="169"/>
      <c r="G726" s="169"/>
      <c r="H726" s="169"/>
      <c r="I726" s="169"/>
      <c r="J726" s="169"/>
      <c r="K726" s="169"/>
      <c r="L726" s="169"/>
      <c r="M726" s="169"/>
      <c r="N726" s="169"/>
      <c r="O726" s="169"/>
      <c r="P726" s="169"/>
      <c r="Q726" s="169"/>
      <c r="R726" s="169"/>
      <c r="S726" s="212"/>
      <c r="T726" s="212"/>
      <c r="U726" s="169"/>
      <c r="V726" s="169"/>
      <c r="W726" s="169"/>
      <c r="X726" s="169"/>
      <c r="Y726" s="169"/>
      <c r="Z726" s="169"/>
      <c r="AA726" s="169"/>
      <c r="AB726" s="169"/>
      <c r="AC726" s="169"/>
      <c r="AD726" s="169"/>
      <c r="AE726" s="169"/>
      <c r="AF726" s="169"/>
      <c r="AG726" s="169"/>
      <c r="AH726" s="169"/>
      <c r="AI726" s="169"/>
      <c r="AJ726" s="169"/>
      <c r="AK726" s="169"/>
      <c r="AL726" s="169"/>
      <c r="AM726" s="169"/>
      <c r="AN726" s="169"/>
      <c r="AO726" s="169"/>
    </row>
    <row r="727" spans="1:41" ht="12.75" customHeight="1" x14ac:dyDescent="0.2">
      <c r="A727" s="169"/>
      <c r="B727" s="169"/>
      <c r="C727" s="169"/>
      <c r="D727" s="186"/>
      <c r="E727" s="169"/>
      <c r="F727" s="169"/>
      <c r="G727" s="169"/>
      <c r="H727" s="169"/>
      <c r="I727" s="169"/>
      <c r="J727" s="169"/>
      <c r="K727" s="169"/>
      <c r="L727" s="169"/>
      <c r="M727" s="169"/>
      <c r="N727" s="169"/>
      <c r="O727" s="169"/>
      <c r="P727" s="169"/>
      <c r="Q727" s="169"/>
      <c r="R727" s="169"/>
      <c r="S727" s="212"/>
      <c r="T727" s="212"/>
      <c r="U727" s="169"/>
      <c r="V727" s="169"/>
      <c r="W727" s="169"/>
      <c r="X727" s="169"/>
      <c r="Y727" s="169"/>
      <c r="Z727" s="169"/>
      <c r="AA727" s="169"/>
      <c r="AB727" s="169"/>
      <c r="AC727" s="169"/>
      <c r="AD727" s="169"/>
      <c r="AE727" s="169"/>
      <c r="AF727" s="169"/>
      <c r="AG727" s="169"/>
      <c r="AH727" s="169"/>
      <c r="AI727" s="169"/>
      <c r="AJ727" s="169"/>
      <c r="AK727" s="169"/>
      <c r="AL727" s="169"/>
      <c r="AM727" s="169"/>
      <c r="AN727" s="169"/>
      <c r="AO727" s="169"/>
    </row>
    <row r="728" spans="1:41" ht="12.75" customHeight="1" x14ac:dyDescent="0.2">
      <c r="A728" s="169"/>
      <c r="B728" s="169"/>
      <c r="C728" s="169"/>
      <c r="D728" s="186"/>
      <c r="E728" s="169"/>
      <c r="F728" s="169"/>
      <c r="G728" s="169"/>
      <c r="H728" s="169"/>
      <c r="I728" s="169"/>
      <c r="J728" s="169"/>
      <c r="K728" s="169"/>
      <c r="L728" s="169"/>
      <c r="M728" s="169"/>
      <c r="N728" s="169"/>
      <c r="O728" s="169"/>
      <c r="P728" s="169"/>
      <c r="Q728" s="169"/>
      <c r="R728" s="169"/>
      <c r="S728" s="212"/>
      <c r="T728" s="212"/>
      <c r="U728" s="169"/>
      <c r="V728" s="169"/>
      <c r="W728" s="169"/>
      <c r="X728" s="169"/>
      <c r="Y728" s="169"/>
      <c r="Z728" s="169"/>
      <c r="AA728" s="169"/>
      <c r="AB728" s="169"/>
      <c r="AC728" s="169"/>
      <c r="AD728" s="169"/>
      <c r="AE728" s="169"/>
      <c r="AF728" s="169"/>
      <c r="AG728" s="169"/>
      <c r="AH728" s="169"/>
      <c r="AI728" s="169"/>
      <c r="AJ728" s="169"/>
      <c r="AK728" s="169"/>
      <c r="AL728" s="169"/>
      <c r="AM728" s="169"/>
      <c r="AN728" s="169"/>
      <c r="AO728" s="169"/>
    </row>
    <row r="729" spans="1:41" ht="12.75" customHeight="1" x14ac:dyDescent="0.2">
      <c r="A729" s="169"/>
      <c r="B729" s="169"/>
      <c r="C729" s="169"/>
      <c r="D729" s="186"/>
      <c r="E729" s="169"/>
      <c r="F729" s="169"/>
      <c r="G729" s="169"/>
      <c r="H729" s="169"/>
      <c r="I729" s="169"/>
      <c r="J729" s="169"/>
      <c r="K729" s="169"/>
      <c r="L729" s="169"/>
      <c r="M729" s="169"/>
      <c r="N729" s="169"/>
      <c r="O729" s="169"/>
      <c r="P729" s="169"/>
      <c r="Q729" s="169"/>
      <c r="R729" s="169"/>
      <c r="S729" s="212"/>
      <c r="T729" s="212"/>
      <c r="U729" s="169"/>
      <c r="V729" s="169"/>
      <c r="W729" s="169"/>
      <c r="X729" s="169"/>
      <c r="Y729" s="169"/>
      <c r="Z729" s="169"/>
      <c r="AA729" s="169"/>
      <c r="AB729" s="169"/>
      <c r="AC729" s="169"/>
      <c r="AD729" s="169"/>
      <c r="AE729" s="169"/>
      <c r="AF729" s="169"/>
      <c r="AG729" s="169"/>
      <c r="AH729" s="169"/>
      <c r="AI729" s="169"/>
      <c r="AJ729" s="169"/>
      <c r="AK729" s="169"/>
      <c r="AL729" s="169"/>
      <c r="AM729" s="169"/>
      <c r="AN729" s="169"/>
      <c r="AO729" s="169"/>
    </row>
    <row r="730" spans="1:41" ht="12.75" customHeight="1" x14ac:dyDescent="0.2">
      <c r="A730" s="169"/>
      <c r="B730" s="169"/>
      <c r="C730" s="169"/>
      <c r="D730" s="186"/>
      <c r="E730" s="169"/>
      <c r="F730" s="169"/>
      <c r="G730" s="169"/>
      <c r="H730" s="169"/>
      <c r="I730" s="169"/>
      <c r="J730" s="169"/>
      <c r="K730" s="169"/>
      <c r="L730" s="169"/>
      <c r="M730" s="169"/>
      <c r="N730" s="169"/>
      <c r="O730" s="169"/>
      <c r="P730" s="169"/>
      <c r="Q730" s="169"/>
      <c r="R730" s="169"/>
      <c r="S730" s="212"/>
      <c r="T730" s="212"/>
      <c r="U730" s="169"/>
      <c r="V730" s="169"/>
      <c r="W730" s="169"/>
      <c r="X730" s="169"/>
      <c r="Y730" s="169"/>
      <c r="Z730" s="169"/>
      <c r="AA730" s="169"/>
      <c r="AB730" s="169"/>
      <c r="AC730" s="169"/>
      <c r="AD730" s="169"/>
      <c r="AE730" s="169"/>
      <c r="AF730" s="169"/>
      <c r="AG730" s="169"/>
      <c r="AH730" s="169"/>
      <c r="AI730" s="169"/>
      <c r="AJ730" s="169"/>
      <c r="AK730" s="169"/>
      <c r="AL730" s="169"/>
      <c r="AM730" s="169"/>
      <c r="AN730" s="169"/>
      <c r="AO730" s="169"/>
    </row>
    <row r="731" spans="1:41" ht="12.75" customHeight="1" x14ac:dyDescent="0.2">
      <c r="A731" s="169"/>
      <c r="B731" s="169"/>
      <c r="C731" s="169"/>
      <c r="D731" s="186"/>
      <c r="E731" s="169"/>
      <c r="F731" s="169"/>
      <c r="G731" s="169"/>
      <c r="H731" s="169"/>
      <c r="I731" s="169"/>
      <c r="J731" s="169"/>
      <c r="K731" s="169"/>
      <c r="L731" s="169"/>
      <c r="M731" s="169"/>
      <c r="N731" s="169"/>
      <c r="O731" s="169"/>
      <c r="P731" s="169"/>
      <c r="Q731" s="169"/>
      <c r="R731" s="169"/>
      <c r="S731" s="212"/>
      <c r="T731" s="212"/>
      <c r="U731" s="169"/>
      <c r="V731" s="169"/>
      <c r="W731" s="169"/>
      <c r="X731" s="169"/>
      <c r="Y731" s="169"/>
      <c r="Z731" s="169"/>
      <c r="AA731" s="169"/>
      <c r="AB731" s="169"/>
      <c r="AC731" s="169"/>
      <c r="AD731" s="169"/>
      <c r="AE731" s="169"/>
      <c r="AF731" s="169"/>
      <c r="AG731" s="169"/>
      <c r="AH731" s="169"/>
      <c r="AI731" s="169"/>
      <c r="AJ731" s="169"/>
      <c r="AK731" s="169"/>
      <c r="AL731" s="169"/>
      <c r="AM731" s="169"/>
      <c r="AN731" s="169"/>
      <c r="AO731" s="169"/>
    </row>
    <row r="732" spans="1:41" ht="12.75" customHeight="1" x14ac:dyDescent="0.2">
      <c r="A732" s="169"/>
      <c r="B732" s="169"/>
      <c r="C732" s="169"/>
      <c r="D732" s="186"/>
      <c r="E732" s="169"/>
      <c r="F732" s="169"/>
      <c r="G732" s="169"/>
      <c r="H732" s="169"/>
      <c r="I732" s="169"/>
      <c r="J732" s="169"/>
      <c r="K732" s="169"/>
      <c r="L732" s="169"/>
      <c r="M732" s="169"/>
      <c r="N732" s="169"/>
      <c r="O732" s="169"/>
      <c r="P732" s="169"/>
      <c r="Q732" s="169"/>
      <c r="R732" s="169"/>
      <c r="S732" s="212"/>
      <c r="T732" s="212"/>
      <c r="U732" s="169"/>
      <c r="V732" s="169"/>
      <c r="W732" s="169"/>
      <c r="X732" s="169"/>
      <c r="Y732" s="169"/>
      <c r="Z732" s="169"/>
      <c r="AA732" s="169"/>
      <c r="AB732" s="169"/>
      <c r="AC732" s="169"/>
      <c r="AD732" s="169"/>
      <c r="AE732" s="169"/>
      <c r="AF732" s="169"/>
      <c r="AG732" s="169"/>
      <c r="AH732" s="169"/>
      <c r="AI732" s="169"/>
      <c r="AJ732" s="169"/>
      <c r="AK732" s="169"/>
      <c r="AL732" s="169"/>
      <c r="AM732" s="169"/>
      <c r="AN732" s="169"/>
      <c r="AO732" s="169"/>
    </row>
    <row r="733" spans="1:41" ht="12.75" customHeight="1" x14ac:dyDescent="0.2">
      <c r="A733" s="169"/>
      <c r="B733" s="169"/>
      <c r="C733" s="169"/>
      <c r="D733" s="186"/>
      <c r="E733" s="169"/>
      <c r="F733" s="169"/>
      <c r="G733" s="169"/>
      <c r="H733" s="169"/>
      <c r="I733" s="169"/>
      <c r="J733" s="169"/>
      <c r="K733" s="169"/>
      <c r="L733" s="169"/>
      <c r="M733" s="169"/>
      <c r="N733" s="169"/>
      <c r="O733" s="169"/>
      <c r="P733" s="169"/>
      <c r="Q733" s="169"/>
      <c r="R733" s="169"/>
      <c r="S733" s="212"/>
      <c r="T733" s="212"/>
      <c r="U733" s="169"/>
      <c r="V733" s="169"/>
      <c r="W733" s="169"/>
      <c r="X733" s="169"/>
      <c r="Y733" s="169"/>
      <c r="Z733" s="169"/>
      <c r="AA733" s="169"/>
      <c r="AB733" s="169"/>
      <c r="AC733" s="169"/>
      <c r="AD733" s="169"/>
      <c r="AE733" s="169"/>
      <c r="AF733" s="169"/>
      <c r="AG733" s="169"/>
      <c r="AH733" s="169"/>
      <c r="AI733" s="169"/>
      <c r="AJ733" s="169"/>
      <c r="AK733" s="169"/>
      <c r="AL733" s="169"/>
      <c r="AM733" s="169"/>
      <c r="AN733" s="169"/>
      <c r="AO733" s="169"/>
    </row>
    <row r="734" spans="1:41" ht="12.75" customHeight="1" x14ac:dyDescent="0.2">
      <c r="A734" s="169"/>
      <c r="B734" s="169"/>
      <c r="C734" s="169"/>
      <c r="D734" s="186"/>
      <c r="E734" s="169"/>
      <c r="F734" s="169"/>
      <c r="G734" s="169"/>
      <c r="H734" s="169"/>
      <c r="I734" s="169"/>
      <c r="J734" s="169"/>
      <c r="K734" s="169"/>
      <c r="L734" s="169"/>
      <c r="M734" s="169"/>
      <c r="N734" s="169"/>
      <c r="O734" s="169"/>
      <c r="P734" s="169"/>
      <c r="Q734" s="169"/>
      <c r="R734" s="169"/>
      <c r="S734" s="212"/>
      <c r="T734" s="212"/>
      <c r="U734" s="169"/>
      <c r="V734" s="169"/>
      <c r="W734" s="169"/>
      <c r="X734" s="169"/>
      <c r="Y734" s="169"/>
      <c r="Z734" s="169"/>
      <c r="AA734" s="169"/>
      <c r="AB734" s="169"/>
      <c r="AC734" s="169"/>
      <c r="AD734" s="169"/>
      <c r="AE734" s="169"/>
      <c r="AF734" s="169"/>
      <c r="AG734" s="169"/>
      <c r="AH734" s="169"/>
      <c r="AI734" s="169"/>
      <c r="AJ734" s="169"/>
      <c r="AK734" s="169"/>
      <c r="AL734" s="169"/>
      <c r="AM734" s="169"/>
      <c r="AN734" s="169"/>
      <c r="AO734" s="169"/>
    </row>
    <row r="735" spans="1:41" ht="12.75" customHeight="1" x14ac:dyDescent="0.2">
      <c r="A735" s="169"/>
      <c r="B735" s="169"/>
      <c r="C735" s="169"/>
      <c r="D735" s="186"/>
      <c r="E735" s="169"/>
      <c r="F735" s="169"/>
      <c r="G735" s="169"/>
      <c r="H735" s="169"/>
      <c r="I735" s="169"/>
      <c r="J735" s="169"/>
      <c r="K735" s="169"/>
      <c r="L735" s="169"/>
      <c r="M735" s="169"/>
      <c r="N735" s="169"/>
      <c r="O735" s="169"/>
      <c r="P735" s="169"/>
      <c r="Q735" s="169"/>
      <c r="R735" s="169"/>
      <c r="S735" s="212"/>
      <c r="T735" s="212"/>
      <c r="U735" s="169"/>
      <c r="V735" s="169"/>
      <c r="W735" s="169"/>
      <c r="X735" s="169"/>
      <c r="Y735" s="169"/>
      <c r="Z735" s="169"/>
      <c r="AA735" s="169"/>
      <c r="AB735" s="169"/>
      <c r="AC735" s="169"/>
      <c r="AD735" s="169"/>
      <c r="AE735" s="169"/>
      <c r="AF735" s="169"/>
      <c r="AG735" s="169"/>
      <c r="AH735" s="169"/>
      <c r="AI735" s="169"/>
      <c r="AJ735" s="169"/>
      <c r="AK735" s="169"/>
      <c r="AL735" s="169"/>
      <c r="AM735" s="169"/>
      <c r="AN735" s="169"/>
      <c r="AO735" s="169"/>
    </row>
    <row r="736" spans="1:41" ht="12.75" customHeight="1" x14ac:dyDescent="0.2">
      <c r="A736" s="169"/>
      <c r="B736" s="169"/>
      <c r="C736" s="169"/>
      <c r="D736" s="186"/>
      <c r="E736" s="169"/>
      <c r="F736" s="169"/>
      <c r="G736" s="169"/>
      <c r="H736" s="169"/>
      <c r="I736" s="169"/>
      <c r="J736" s="169"/>
      <c r="K736" s="169"/>
      <c r="L736" s="169"/>
      <c r="M736" s="169"/>
      <c r="N736" s="169"/>
      <c r="O736" s="169"/>
      <c r="P736" s="169"/>
      <c r="Q736" s="169"/>
      <c r="R736" s="169"/>
      <c r="S736" s="212"/>
      <c r="T736" s="212"/>
      <c r="U736" s="169"/>
      <c r="V736" s="169"/>
      <c r="W736" s="169"/>
      <c r="X736" s="169"/>
      <c r="Y736" s="169"/>
      <c r="Z736" s="169"/>
      <c r="AA736" s="169"/>
      <c r="AB736" s="169"/>
      <c r="AC736" s="169"/>
      <c r="AD736" s="169"/>
      <c r="AE736" s="169"/>
      <c r="AF736" s="169"/>
      <c r="AG736" s="169"/>
      <c r="AH736" s="169"/>
      <c r="AI736" s="169"/>
      <c r="AJ736" s="169"/>
      <c r="AK736" s="169"/>
      <c r="AL736" s="169"/>
      <c r="AM736" s="169"/>
      <c r="AN736" s="169"/>
      <c r="AO736" s="169"/>
    </row>
    <row r="737" spans="1:41" ht="12.75" customHeight="1" x14ac:dyDescent="0.2">
      <c r="A737" s="169"/>
      <c r="B737" s="169"/>
      <c r="C737" s="169"/>
      <c r="D737" s="186"/>
      <c r="E737" s="169"/>
      <c r="F737" s="169"/>
      <c r="G737" s="169"/>
      <c r="H737" s="169"/>
      <c r="I737" s="169"/>
      <c r="J737" s="169"/>
      <c r="K737" s="169"/>
      <c r="L737" s="169"/>
      <c r="M737" s="169"/>
      <c r="N737" s="169"/>
      <c r="O737" s="169"/>
      <c r="P737" s="169"/>
      <c r="Q737" s="169"/>
      <c r="R737" s="169"/>
      <c r="S737" s="212"/>
      <c r="T737" s="212"/>
      <c r="U737" s="169"/>
      <c r="V737" s="169"/>
      <c r="W737" s="169"/>
      <c r="X737" s="169"/>
      <c r="Y737" s="169"/>
      <c r="Z737" s="169"/>
      <c r="AA737" s="169"/>
      <c r="AB737" s="169"/>
      <c r="AC737" s="169"/>
      <c r="AD737" s="169"/>
      <c r="AE737" s="169"/>
      <c r="AF737" s="169"/>
      <c r="AG737" s="169"/>
      <c r="AH737" s="169"/>
      <c r="AI737" s="169"/>
      <c r="AJ737" s="169"/>
      <c r="AK737" s="169"/>
      <c r="AL737" s="169"/>
      <c r="AM737" s="169"/>
      <c r="AN737" s="169"/>
      <c r="AO737" s="169"/>
    </row>
    <row r="738" spans="1:41" ht="12.75" customHeight="1" x14ac:dyDescent="0.2">
      <c r="A738" s="169"/>
      <c r="B738" s="169"/>
      <c r="C738" s="169"/>
      <c r="D738" s="186"/>
      <c r="E738" s="169"/>
      <c r="F738" s="169"/>
      <c r="G738" s="169"/>
      <c r="H738" s="169"/>
      <c r="I738" s="169"/>
      <c r="J738" s="169"/>
      <c r="K738" s="169"/>
      <c r="L738" s="169"/>
      <c r="M738" s="169"/>
      <c r="N738" s="169"/>
      <c r="O738" s="169"/>
      <c r="P738" s="169"/>
      <c r="Q738" s="169"/>
      <c r="R738" s="169"/>
      <c r="S738" s="212"/>
      <c r="T738" s="212"/>
      <c r="U738" s="169"/>
      <c r="V738" s="169"/>
      <c r="W738" s="169"/>
      <c r="X738" s="169"/>
      <c r="Y738" s="169"/>
      <c r="Z738" s="169"/>
      <c r="AA738" s="169"/>
      <c r="AB738" s="169"/>
      <c r="AC738" s="169"/>
      <c r="AD738" s="169"/>
      <c r="AE738" s="169"/>
      <c r="AF738" s="169"/>
      <c r="AG738" s="169"/>
      <c r="AH738" s="169"/>
      <c r="AI738" s="169"/>
      <c r="AJ738" s="169"/>
      <c r="AK738" s="169"/>
      <c r="AL738" s="169"/>
      <c r="AM738" s="169"/>
      <c r="AN738" s="169"/>
      <c r="AO738" s="169"/>
    </row>
    <row r="739" spans="1:41" ht="12.75" customHeight="1" x14ac:dyDescent="0.2">
      <c r="A739" s="169"/>
      <c r="B739" s="169"/>
      <c r="C739" s="169"/>
      <c r="D739" s="186"/>
      <c r="E739" s="169"/>
      <c r="F739" s="169"/>
      <c r="G739" s="169"/>
      <c r="H739" s="169"/>
      <c r="I739" s="169"/>
      <c r="J739" s="169"/>
      <c r="K739" s="169"/>
      <c r="L739" s="169"/>
      <c r="M739" s="169"/>
      <c r="N739" s="169"/>
      <c r="O739" s="169"/>
      <c r="P739" s="169"/>
      <c r="Q739" s="169"/>
      <c r="R739" s="169"/>
      <c r="S739" s="212"/>
      <c r="T739" s="212"/>
      <c r="U739" s="169"/>
      <c r="V739" s="169"/>
      <c r="W739" s="169"/>
      <c r="X739" s="169"/>
      <c r="Y739" s="169"/>
      <c r="Z739" s="169"/>
      <c r="AA739" s="169"/>
      <c r="AB739" s="169"/>
      <c r="AC739" s="169"/>
      <c r="AD739" s="169"/>
      <c r="AE739" s="169"/>
      <c r="AF739" s="169"/>
      <c r="AG739" s="169"/>
      <c r="AH739" s="169"/>
      <c r="AI739" s="169"/>
      <c r="AJ739" s="169"/>
      <c r="AK739" s="169"/>
      <c r="AL739" s="169"/>
      <c r="AM739" s="169"/>
      <c r="AN739" s="169"/>
      <c r="AO739" s="169"/>
    </row>
    <row r="740" spans="1:41" ht="12.75" customHeight="1" x14ac:dyDescent="0.2">
      <c r="A740" s="169"/>
      <c r="B740" s="169"/>
      <c r="C740" s="169"/>
      <c r="D740" s="186"/>
      <c r="E740" s="169"/>
      <c r="F740" s="169"/>
      <c r="G740" s="169"/>
      <c r="H740" s="169"/>
      <c r="I740" s="169"/>
      <c r="J740" s="169"/>
      <c r="K740" s="169"/>
      <c r="L740" s="169"/>
      <c r="M740" s="169"/>
      <c r="N740" s="169"/>
      <c r="O740" s="169"/>
      <c r="P740" s="169"/>
      <c r="Q740" s="169"/>
      <c r="R740" s="169"/>
      <c r="S740" s="212"/>
      <c r="T740" s="212"/>
      <c r="U740" s="169"/>
      <c r="V740" s="169"/>
      <c r="W740" s="169"/>
      <c r="X740" s="169"/>
      <c r="Y740" s="169"/>
      <c r="Z740" s="169"/>
      <c r="AA740" s="169"/>
      <c r="AB740" s="169"/>
      <c r="AC740" s="169"/>
      <c r="AD740" s="169"/>
      <c r="AE740" s="169"/>
      <c r="AF740" s="169"/>
      <c r="AG740" s="169"/>
      <c r="AH740" s="169"/>
      <c r="AI740" s="169"/>
      <c r="AJ740" s="169"/>
      <c r="AK740" s="169"/>
      <c r="AL740" s="169"/>
      <c r="AM740" s="169"/>
      <c r="AN740" s="169"/>
      <c r="AO740" s="169"/>
    </row>
    <row r="741" spans="1:41" ht="12.75" customHeight="1" x14ac:dyDescent="0.2">
      <c r="A741" s="169"/>
      <c r="B741" s="169"/>
      <c r="C741" s="169"/>
      <c r="D741" s="186"/>
      <c r="E741" s="169"/>
      <c r="F741" s="169"/>
      <c r="G741" s="169"/>
      <c r="H741" s="169"/>
      <c r="I741" s="169"/>
      <c r="J741" s="169"/>
      <c r="K741" s="169"/>
      <c r="L741" s="169"/>
      <c r="M741" s="169"/>
      <c r="N741" s="169"/>
      <c r="O741" s="169"/>
      <c r="P741" s="169"/>
      <c r="Q741" s="169"/>
      <c r="R741" s="169"/>
      <c r="S741" s="212"/>
      <c r="T741" s="212"/>
      <c r="U741" s="169"/>
      <c r="V741" s="169"/>
      <c r="W741" s="169"/>
      <c r="X741" s="169"/>
      <c r="Y741" s="169"/>
      <c r="Z741" s="169"/>
      <c r="AA741" s="169"/>
      <c r="AB741" s="169"/>
      <c r="AC741" s="169"/>
      <c r="AD741" s="169"/>
      <c r="AE741" s="169"/>
      <c r="AF741" s="169"/>
      <c r="AG741" s="169"/>
      <c r="AH741" s="169"/>
      <c r="AI741" s="169"/>
      <c r="AJ741" s="169"/>
      <c r="AK741" s="169"/>
      <c r="AL741" s="169"/>
      <c r="AM741" s="169"/>
      <c r="AN741" s="169"/>
      <c r="AO741" s="169"/>
    </row>
    <row r="742" spans="1:41" ht="12.75" customHeight="1" x14ac:dyDescent="0.2">
      <c r="A742" s="169"/>
      <c r="B742" s="169"/>
      <c r="C742" s="169"/>
      <c r="D742" s="186"/>
      <c r="E742" s="169"/>
      <c r="F742" s="169"/>
      <c r="G742" s="169"/>
      <c r="H742" s="169"/>
      <c r="I742" s="169"/>
      <c r="J742" s="169"/>
      <c r="K742" s="169"/>
      <c r="L742" s="169"/>
      <c r="M742" s="169"/>
      <c r="N742" s="169"/>
      <c r="O742" s="169"/>
      <c r="P742" s="169"/>
      <c r="Q742" s="169"/>
      <c r="R742" s="169"/>
      <c r="S742" s="212"/>
      <c r="T742" s="212"/>
      <c r="U742" s="169"/>
      <c r="V742" s="169"/>
      <c r="W742" s="169"/>
      <c r="X742" s="169"/>
      <c r="Y742" s="169"/>
      <c r="Z742" s="169"/>
      <c r="AA742" s="169"/>
      <c r="AB742" s="169"/>
      <c r="AC742" s="169"/>
      <c r="AD742" s="169"/>
      <c r="AE742" s="169"/>
      <c r="AF742" s="169"/>
      <c r="AG742" s="169"/>
      <c r="AH742" s="169"/>
      <c r="AI742" s="169"/>
      <c r="AJ742" s="169"/>
      <c r="AK742" s="169"/>
      <c r="AL742" s="169"/>
      <c r="AM742" s="169"/>
      <c r="AN742" s="169"/>
      <c r="AO742" s="169"/>
    </row>
    <row r="743" spans="1:41" ht="12.75" customHeight="1" x14ac:dyDescent="0.2">
      <c r="A743" s="169"/>
      <c r="B743" s="169"/>
      <c r="C743" s="169"/>
      <c r="D743" s="186"/>
      <c r="E743" s="169"/>
      <c r="F743" s="169"/>
      <c r="G743" s="169"/>
      <c r="H743" s="169"/>
      <c r="I743" s="169"/>
      <c r="J743" s="169"/>
      <c r="K743" s="169"/>
      <c r="L743" s="169"/>
      <c r="M743" s="169"/>
      <c r="N743" s="169"/>
      <c r="O743" s="169"/>
      <c r="P743" s="169"/>
      <c r="Q743" s="169"/>
      <c r="R743" s="169"/>
      <c r="S743" s="212"/>
      <c r="T743" s="212"/>
      <c r="U743" s="169"/>
      <c r="V743" s="169"/>
      <c r="W743" s="169"/>
      <c r="X743" s="169"/>
      <c r="Y743" s="169"/>
      <c r="Z743" s="169"/>
      <c r="AA743" s="169"/>
      <c r="AB743" s="169"/>
      <c r="AC743" s="169"/>
      <c r="AD743" s="169"/>
      <c r="AE743" s="169"/>
      <c r="AF743" s="169"/>
      <c r="AG743" s="169"/>
      <c r="AH743" s="169"/>
      <c r="AI743" s="169"/>
      <c r="AJ743" s="169"/>
      <c r="AK743" s="169"/>
      <c r="AL743" s="169"/>
      <c r="AM743" s="169"/>
      <c r="AN743" s="169"/>
      <c r="AO743" s="169"/>
    </row>
    <row r="744" spans="1:41" ht="12.75" customHeight="1" x14ac:dyDescent="0.2">
      <c r="A744" s="169"/>
      <c r="B744" s="169"/>
      <c r="C744" s="169"/>
      <c r="D744" s="186"/>
      <c r="E744" s="169"/>
      <c r="F744" s="169"/>
      <c r="G744" s="169"/>
      <c r="H744" s="169"/>
      <c r="I744" s="169"/>
      <c r="J744" s="169"/>
      <c r="K744" s="169"/>
      <c r="L744" s="169"/>
      <c r="M744" s="169"/>
      <c r="N744" s="169"/>
      <c r="O744" s="169"/>
      <c r="P744" s="169"/>
      <c r="Q744" s="169"/>
      <c r="R744" s="169"/>
      <c r="S744" s="212"/>
      <c r="T744" s="212"/>
      <c r="U744" s="169"/>
      <c r="V744" s="169"/>
      <c r="W744" s="169"/>
      <c r="X744" s="169"/>
      <c r="Y744" s="169"/>
      <c r="Z744" s="169"/>
      <c r="AA744" s="169"/>
      <c r="AB744" s="169"/>
      <c r="AC744" s="169"/>
      <c r="AD744" s="169"/>
      <c r="AE744" s="169"/>
      <c r="AF744" s="169"/>
      <c r="AG744" s="169"/>
      <c r="AH744" s="169"/>
      <c r="AI744" s="169"/>
      <c r="AJ744" s="169"/>
      <c r="AK744" s="169"/>
      <c r="AL744" s="169"/>
      <c r="AM744" s="169"/>
      <c r="AN744" s="169"/>
      <c r="AO744" s="169"/>
    </row>
    <row r="745" spans="1:41" ht="12.75" customHeight="1" x14ac:dyDescent="0.2">
      <c r="A745" s="169"/>
      <c r="B745" s="169"/>
      <c r="C745" s="169"/>
      <c r="D745" s="186"/>
      <c r="E745" s="169"/>
      <c r="F745" s="169"/>
      <c r="G745" s="169"/>
      <c r="H745" s="169"/>
      <c r="I745" s="169"/>
      <c r="J745" s="169"/>
      <c r="K745" s="169"/>
      <c r="L745" s="169"/>
      <c r="M745" s="169"/>
      <c r="N745" s="169"/>
      <c r="O745" s="169"/>
      <c r="P745" s="169"/>
      <c r="Q745" s="169"/>
      <c r="R745" s="169"/>
      <c r="S745" s="212"/>
      <c r="T745" s="212"/>
      <c r="U745" s="169"/>
      <c r="V745" s="169"/>
      <c r="W745" s="169"/>
      <c r="X745" s="169"/>
      <c r="Y745" s="169"/>
      <c r="Z745" s="169"/>
      <c r="AA745" s="169"/>
      <c r="AB745" s="169"/>
      <c r="AC745" s="169"/>
      <c r="AD745" s="169"/>
      <c r="AE745" s="169"/>
      <c r="AF745" s="169"/>
      <c r="AG745" s="169"/>
      <c r="AH745" s="169"/>
      <c r="AI745" s="169"/>
      <c r="AJ745" s="169"/>
      <c r="AK745" s="169"/>
      <c r="AL745" s="169"/>
      <c r="AM745" s="169"/>
      <c r="AN745" s="169"/>
      <c r="AO745" s="169"/>
    </row>
    <row r="746" spans="1:41" ht="12.75" customHeight="1" x14ac:dyDescent="0.2">
      <c r="A746" s="169"/>
      <c r="B746" s="169"/>
      <c r="C746" s="169"/>
      <c r="D746" s="186"/>
      <c r="E746" s="169"/>
      <c r="F746" s="169"/>
      <c r="G746" s="169"/>
      <c r="H746" s="169"/>
      <c r="I746" s="169"/>
      <c r="J746" s="169"/>
      <c r="K746" s="169"/>
      <c r="L746" s="169"/>
      <c r="M746" s="169"/>
      <c r="N746" s="169"/>
      <c r="O746" s="169"/>
      <c r="P746" s="169"/>
      <c r="Q746" s="169"/>
      <c r="R746" s="169"/>
      <c r="S746" s="212"/>
      <c r="T746" s="212"/>
      <c r="U746" s="169"/>
      <c r="V746" s="169"/>
      <c r="W746" s="169"/>
      <c r="X746" s="169"/>
      <c r="Y746" s="169"/>
      <c r="Z746" s="169"/>
      <c r="AA746" s="169"/>
      <c r="AB746" s="169"/>
      <c r="AC746" s="169"/>
      <c r="AD746" s="169"/>
      <c r="AE746" s="169"/>
      <c r="AF746" s="169"/>
      <c r="AG746" s="169"/>
      <c r="AH746" s="169"/>
      <c r="AI746" s="169"/>
      <c r="AJ746" s="169"/>
      <c r="AK746" s="169"/>
      <c r="AL746" s="169"/>
      <c r="AM746" s="169"/>
      <c r="AN746" s="169"/>
      <c r="AO746" s="169"/>
    </row>
    <row r="747" spans="1:41" ht="12.75" customHeight="1" x14ac:dyDescent="0.2">
      <c r="A747" s="169"/>
      <c r="B747" s="169"/>
      <c r="C747" s="169"/>
      <c r="D747" s="186"/>
      <c r="E747" s="169"/>
      <c r="F747" s="169"/>
      <c r="G747" s="169"/>
      <c r="H747" s="169"/>
      <c r="I747" s="169"/>
      <c r="J747" s="169"/>
      <c r="K747" s="169"/>
      <c r="L747" s="169"/>
      <c r="M747" s="169"/>
      <c r="N747" s="169"/>
      <c r="O747" s="169"/>
      <c r="P747" s="169"/>
      <c r="Q747" s="169"/>
      <c r="R747" s="169"/>
      <c r="S747" s="212"/>
      <c r="T747" s="212"/>
      <c r="U747" s="169"/>
      <c r="V747" s="169"/>
      <c r="W747" s="169"/>
      <c r="X747" s="169"/>
      <c r="Y747" s="169"/>
      <c r="Z747" s="169"/>
      <c r="AA747" s="169"/>
      <c r="AB747" s="169"/>
      <c r="AC747" s="169"/>
      <c r="AD747" s="169"/>
      <c r="AE747" s="169"/>
      <c r="AF747" s="169"/>
      <c r="AG747" s="169"/>
      <c r="AH747" s="169"/>
      <c r="AI747" s="169"/>
      <c r="AJ747" s="169"/>
      <c r="AK747" s="169"/>
      <c r="AL747" s="169"/>
      <c r="AM747" s="169"/>
      <c r="AN747" s="169"/>
      <c r="AO747" s="169"/>
    </row>
    <row r="748" spans="1:41" ht="12.75" customHeight="1" x14ac:dyDescent="0.2">
      <c r="A748" s="169"/>
      <c r="B748" s="169"/>
      <c r="C748" s="169"/>
      <c r="D748" s="186"/>
      <c r="E748" s="169"/>
      <c r="F748" s="169"/>
      <c r="G748" s="169"/>
      <c r="H748" s="169"/>
      <c r="I748" s="169"/>
      <c r="J748" s="169"/>
      <c r="K748" s="169"/>
      <c r="L748" s="169"/>
      <c r="M748" s="169"/>
      <c r="N748" s="169"/>
      <c r="O748" s="169"/>
      <c r="P748" s="169"/>
      <c r="Q748" s="169"/>
      <c r="R748" s="169"/>
      <c r="S748" s="212"/>
      <c r="T748" s="212"/>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row>
    <row r="749" spans="1:41" ht="12.75" customHeight="1" x14ac:dyDescent="0.2">
      <c r="A749" s="169"/>
      <c r="B749" s="169"/>
      <c r="C749" s="169"/>
      <c r="D749" s="186"/>
      <c r="E749" s="169"/>
      <c r="F749" s="169"/>
      <c r="G749" s="169"/>
      <c r="H749" s="169"/>
      <c r="I749" s="169"/>
      <c r="J749" s="169"/>
      <c r="K749" s="169"/>
      <c r="L749" s="169"/>
      <c r="M749" s="169"/>
      <c r="N749" s="169"/>
      <c r="O749" s="169"/>
      <c r="P749" s="169"/>
      <c r="Q749" s="169"/>
      <c r="R749" s="169"/>
      <c r="S749" s="212"/>
      <c r="T749" s="212"/>
      <c r="U749" s="169"/>
      <c r="V749" s="169"/>
      <c r="W749" s="169"/>
      <c r="X749" s="169"/>
      <c r="Y749" s="169"/>
      <c r="Z749" s="169"/>
      <c r="AA749" s="169"/>
      <c r="AB749" s="169"/>
      <c r="AC749" s="169"/>
      <c r="AD749" s="169"/>
      <c r="AE749" s="169"/>
      <c r="AF749" s="169"/>
      <c r="AG749" s="169"/>
      <c r="AH749" s="169"/>
      <c r="AI749" s="169"/>
      <c r="AJ749" s="169"/>
      <c r="AK749" s="169"/>
      <c r="AL749" s="169"/>
      <c r="AM749" s="169"/>
      <c r="AN749" s="169"/>
      <c r="AO749" s="169"/>
    </row>
    <row r="750" spans="1:41" ht="12.75" customHeight="1" x14ac:dyDescent="0.2">
      <c r="A750" s="169"/>
      <c r="B750" s="169"/>
      <c r="C750" s="169"/>
      <c r="D750" s="186"/>
      <c r="E750" s="169"/>
      <c r="F750" s="169"/>
      <c r="G750" s="169"/>
      <c r="H750" s="169"/>
      <c r="I750" s="169"/>
      <c r="J750" s="169"/>
      <c r="K750" s="169"/>
      <c r="L750" s="169"/>
      <c r="M750" s="169"/>
      <c r="N750" s="169"/>
      <c r="O750" s="169"/>
      <c r="P750" s="169"/>
      <c r="Q750" s="169"/>
      <c r="R750" s="169"/>
      <c r="S750" s="212"/>
      <c r="T750" s="212"/>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row>
    <row r="751" spans="1:41" ht="12.75" customHeight="1" x14ac:dyDescent="0.2">
      <c r="A751" s="169"/>
      <c r="B751" s="169"/>
      <c r="C751" s="169"/>
      <c r="D751" s="186"/>
      <c r="E751" s="169"/>
      <c r="F751" s="169"/>
      <c r="G751" s="169"/>
      <c r="H751" s="169"/>
      <c r="I751" s="169"/>
      <c r="J751" s="169"/>
      <c r="K751" s="169"/>
      <c r="L751" s="169"/>
      <c r="M751" s="169"/>
      <c r="N751" s="169"/>
      <c r="O751" s="169"/>
      <c r="P751" s="169"/>
      <c r="Q751" s="169"/>
      <c r="R751" s="169"/>
      <c r="S751" s="212"/>
      <c r="T751" s="212"/>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row>
    <row r="752" spans="1:41" ht="12.75" customHeight="1" x14ac:dyDescent="0.2">
      <c r="A752" s="169"/>
      <c r="B752" s="169"/>
      <c r="C752" s="169"/>
      <c r="D752" s="186"/>
      <c r="E752" s="169"/>
      <c r="F752" s="169"/>
      <c r="G752" s="169"/>
      <c r="H752" s="169"/>
      <c r="I752" s="169"/>
      <c r="J752" s="169"/>
      <c r="K752" s="169"/>
      <c r="L752" s="169"/>
      <c r="M752" s="169"/>
      <c r="N752" s="169"/>
      <c r="O752" s="169"/>
      <c r="P752" s="169"/>
      <c r="Q752" s="169"/>
      <c r="R752" s="169"/>
      <c r="S752" s="212"/>
      <c r="T752" s="212"/>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row>
    <row r="753" spans="1:41" ht="12.75" customHeight="1" x14ac:dyDescent="0.2">
      <c r="A753" s="169"/>
      <c r="B753" s="169"/>
      <c r="C753" s="169"/>
      <c r="D753" s="186"/>
      <c r="E753" s="169"/>
      <c r="F753" s="169"/>
      <c r="G753" s="169"/>
      <c r="H753" s="169"/>
      <c r="I753" s="169"/>
      <c r="J753" s="169"/>
      <c r="K753" s="169"/>
      <c r="L753" s="169"/>
      <c r="M753" s="169"/>
      <c r="N753" s="169"/>
      <c r="O753" s="169"/>
      <c r="P753" s="169"/>
      <c r="Q753" s="169"/>
      <c r="R753" s="169"/>
      <c r="S753" s="212"/>
      <c r="T753" s="212"/>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row>
    <row r="754" spans="1:41" ht="12.75" customHeight="1" x14ac:dyDescent="0.2">
      <c r="A754" s="169"/>
      <c r="B754" s="169"/>
      <c r="C754" s="169"/>
      <c r="D754" s="186"/>
      <c r="E754" s="169"/>
      <c r="F754" s="169"/>
      <c r="G754" s="169"/>
      <c r="H754" s="169"/>
      <c r="I754" s="169"/>
      <c r="J754" s="169"/>
      <c r="K754" s="169"/>
      <c r="L754" s="169"/>
      <c r="M754" s="169"/>
      <c r="N754" s="169"/>
      <c r="O754" s="169"/>
      <c r="P754" s="169"/>
      <c r="Q754" s="169"/>
      <c r="R754" s="169"/>
      <c r="S754" s="212"/>
      <c r="T754" s="212"/>
      <c r="U754" s="169"/>
      <c r="V754" s="169"/>
      <c r="W754" s="169"/>
      <c r="X754" s="169"/>
      <c r="Y754" s="169"/>
      <c r="Z754" s="169"/>
      <c r="AA754" s="169"/>
      <c r="AB754" s="169"/>
      <c r="AC754" s="169"/>
      <c r="AD754" s="169"/>
      <c r="AE754" s="169"/>
      <c r="AF754" s="169"/>
      <c r="AG754" s="169"/>
      <c r="AH754" s="169"/>
      <c r="AI754" s="169"/>
      <c r="AJ754" s="169"/>
      <c r="AK754" s="169"/>
      <c r="AL754" s="169"/>
      <c r="AM754" s="169"/>
      <c r="AN754" s="169"/>
      <c r="AO754" s="169"/>
    </row>
    <row r="755" spans="1:41" ht="12.75" customHeight="1" x14ac:dyDescent="0.2">
      <c r="A755" s="169"/>
      <c r="B755" s="169"/>
      <c r="C755" s="169"/>
      <c r="D755" s="186"/>
      <c r="E755" s="169"/>
      <c r="F755" s="169"/>
      <c r="G755" s="169"/>
      <c r="H755" s="169"/>
      <c r="I755" s="169"/>
      <c r="J755" s="169"/>
      <c r="K755" s="169"/>
      <c r="L755" s="169"/>
      <c r="M755" s="169"/>
      <c r="N755" s="169"/>
      <c r="O755" s="169"/>
      <c r="P755" s="169"/>
      <c r="Q755" s="169"/>
      <c r="R755" s="169"/>
      <c r="S755" s="212"/>
      <c r="T755" s="212"/>
      <c r="U755" s="169"/>
      <c r="V755" s="169"/>
      <c r="W755" s="169"/>
      <c r="X755" s="169"/>
      <c r="Y755" s="169"/>
      <c r="Z755" s="169"/>
      <c r="AA755" s="169"/>
      <c r="AB755" s="169"/>
      <c r="AC755" s="169"/>
      <c r="AD755" s="169"/>
      <c r="AE755" s="169"/>
      <c r="AF755" s="169"/>
      <c r="AG755" s="169"/>
      <c r="AH755" s="169"/>
      <c r="AI755" s="169"/>
      <c r="AJ755" s="169"/>
      <c r="AK755" s="169"/>
      <c r="AL755" s="169"/>
      <c r="AM755" s="169"/>
      <c r="AN755" s="169"/>
      <c r="AO755" s="169"/>
    </row>
    <row r="756" spans="1:41" ht="12.75" customHeight="1" x14ac:dyDescent="0.2">
      <c r="A756" s="169"/>
      <c r="B756" s="169"/>
      <c r="C756" s="169"/>
      <c r="D756" s="186"/>
      <c r="E756" s="169"/>
      <c r="F756" s="169"/>
      <c r="G756" s="169"/>
      <c r="H756" s="169"/>
      <c r="I756" s="169"/>
      <c r="J756" s="169"/>
      <c r="K756" s="169"/>
      <c r="L756" s="169"/>
      <c r="M756" s="169"/>
      <c r="N756" s="169"/>
      <c r="O756" s="169"/>
      <c r="P756" s="169"/>
      <c r="Q756" s="169"/>
      <c r="R756" s="169"/>
      <c r="S756" s="212"/>
      <c r="T756" s="212"/>
      <c r="U756" s="169"/>
      <c r="V756" s="169"/>
      <c r="W756" s="169"/>
      <c r="X756" s="169"/>
      <c r="Y756" s="169"/>
      <c r="Z756" s="169"/>
      <c r="AA756" s="169"/>
      <c r="AB756" s="169"/>
      <c r="AC756" s="169"/>
      <c r="AD756" s="169"/>
      <c r="AE756" s="169"/>
      <c r="AF756" s="169"/>
      <c r="AG756" s="169"/>
      <c r="AH756" s="169"/>
      <c r="AI756" s="169"/>
      <c r="AJ756" s="169"/>
      <c r="AK756" s="169"/>
      <c r="AL756" s="169"/>
      <c r="AM756" s="169"/>
      <c r="AN756" s="169"/>
      <c r="AO756" s="169"/>
    </row>
    <row r="757" spans="1:41" ht="12.75" customHeight="1" x14ac:dyDescent="0.2">
      <c r="A757" s="169"/>
      <c r="B757" s="169"/>
      <c r="C757" s="169"/>
      <c r="D757" s="186"/>
      <c r="E757" s="169"/>
      <c r="F757" s="169"/>
      <c r="G757" s="169"/>
      <c r="H757" s="169"/>
      <c r="I757" s="169"/>
      <c r="J757" s="169"/>
      <c r="K757" s="169"/>
      <c r="L757" s="169"/>
      <c r="M757" s="169"/>
      <c r="N757" s="169"/>
      <c r="O757" s="169"/>
      <c r="P757" s="169"/>
      <c r="Q757" s="169"/>
      <c r="R757" s="169"/>
      <c r="S757" s="212"/>
      <c r="T757" s="212"/>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row>
    <row r="758" spans="1:41" ht="12.75" customHeight="1" x14ac:dyDescent="0.2">
      <c r="A758" s="169"/>
      <c r="B758" s="169"/>
      <c r="C758" s="169"/>
      <c r="D758" s="186"/>
      <c r="E758" s="169"/>
      <c r="F758" s="169"/>
      <c r="G758" s="169"/>
      <c r="H758" s="169"/>
      <c r="I758" s="169"/>
      <c r="J758" s="169"/>
      <c r="K758" s="169"/>
      <c r="L758" s="169"/>
      <c r="M758" s="169"/>
      <c r="N758" s="169"/>
      <c r="O758" s="169"/>
      <c r="P758" s="169"/>
      <c r="Q758" s="169"/>
      <c r="R758" s="169"/>
      <c r="S758" s="212"/>
      <c r="T758" s="212"/>
      <c r="U758" s="169"/>
      <c r="V758" s="169"/>
      <c r="W758" s="169"/>
      <c r="X758" s="169"/>
      <c r="Y758" s="169"/>
      <c r="Z758" s="169"/>
      <c r="AA758" s="169"/>
      <c r="AB758" s="169"/>
      <c r="AC758" s="169"/>
      <c r="AD758" s="169"/>
      <c r="AE758" s="169"/>
      <c r="AF758" s="169"/>
      <c r="AG758" s="169"/>
      <c r="AH758" s="169"/>
      <c r="AI758" s="169"/>
      <c r="AJ758" s="169"/>
      <c r="AK758" s="169"/>
      <c r="AL758" s="169"/>
      <c r="AM758" s="169"/>
      <c r="AN758" s="169"/>
      <c r="AO758" s="169"/>
    </row>
    <row r="759" spans="1:41" ht="12.75" customHeight="1" x14ac:dyDescent="0.2">
      <c r="A759" s="169"/>
      <c r="B759" s="169"/>
      <c r="C759" s="169"/>
      <c r="D759" s="186"/>
      <c r="E759" s="169"/>
      <c r="F759" s="169"/>
      <c r="G759" s="169"/>
      <c r="H759" s="169"/>
      <c r="I759" s="169"/>
      <c r="J759" s="169"/>
      <c r="K759" s="169"/>
      <c r="L759" s="169"/>
      <c r="M759" s="169"/>
      <c r="N759" s="169"/>
      <c r="O759" s="169"/>
      <c r="P759" s="169"/>
      <c r="Q759" s="169"/>
      <c r="R759" s="169"/>
      <c r="S759" s="212"/>
      <c r="T759" s="212"/>
      <c r="U759" s="169"/>
      <c r="V759" s="169"/>
      <c r="W759" s="169"/>
      <c r="X759" s="169"/>
      <c r="Y759" s="169"/>
      <c r="Z759" s="169"/>
      <c r="AA759" s="169"/>
      <c r="AB759" s="169"/>
      <c r="AC759" s="169"/>
      <c r="AD759" s="169"/>
      <c r="AE759" s="169"/>
      <c r="AF759" s="169"/>
      <c r="AG759" s="169"/>
      <c r="AH759" s="169"/>
      <c r="AI759" s="169"/>
      <c r="AJ759" s="169"/>
      <c r="AK759" s="169"/>
      <c r="AL759" s="169"/>
      <c r="AM759" s="169"/>
      <c r="AN759" s="169"/>
      <c r="AO759" s="169"/>
    </row>
    <row r="760" spans="1:41" ht="12.75" customHeight="1" x14ac:dyDescent="0.2">
      <c r="A760" s="169"/>
      <c r="B760" s="169"/>
      <c r="C760" s="169"/>
      <c r="D760" s="186"/>
      <c r="E760" s="169"/>
      <c r="F760" s="169"/>
      <c r="G760" s="169"/>
      <c r="H760" s="169"/>
      <c r="I760" s="169"/>
      <c r="J760" s="169"/>
      <c r="K760" s="169"/>
      <c r="L760" s="169"/>
      <c r="M760" s="169"/>
      <c r="N760" s="169"/>
      <c r="O760" s="169"/>
      <c r="P760" s="169"/>
      <c r="Q760" s="169"/>
      <c r="R760" s="169"/>
      <c r="S760" s="212"/>
      <c r="T760" s="212"/>
      <c r="U760" s="169"/>
      <c r="V760" s="169"/>
      <c r="W760" s="169"/>
      <c r="X760" s="169"/>
      <c r="Y760" s="169"/>
      <c r="Z760" s="169"/>
      <c r="AA760" s="169"/>
      <c r="AB760" s="169"/>
      <c r="AC760" s="169"/>
      <c r="AD760" s="169"/>
      <c r="AE760" s="169"/>
      <c r="AF760" s="169"/>
      <c r="AG760" s="169"/>
      <c r="AH760" s="169"/>
      <c r="AI760" s="169"/>
      <c r="AJ760" s="169"/>
      <c r="AK760" s="169"/>
      <c r="AL760" s="169"/>
      <c r="AM760" s="169"/>
      <c r="AN760" s="169"/>
      <c r="AO760" s="169"/>
    </row>
    <row r="761" spans="1:41" ht="12.75" customHeight="1" x14ac:dyDescent="0.2">
      <c r="A761" s="169"/>
      <c r="B761" s="169"/>
      <c r="C761" s="169"/>
      <c r="D761" s="186"/>
      <c r="E761" s="169"/>
      <c r="F761" s="169"/>
      <c r="G761" s="169"/>
      <c r="H761" s="169"/>
      <c r="I761" s="169"/>
      <c r="J761" s="169"/>
      <c r="K761" s="169"/>
      <c r="L761" s="169"/>
      <c r="M761" s="169"/>
      <c r="N761" s="169"/>
      <c r="O761" s="169"/>
      <c r="P761" s="169"/>
      <c r="Q761" s="169"/>
      <c r="R761" s="169"/>
      <c r="S761" s="212"/>
      <c r="T761" s="212"/>
      <c r="U761" s="169"/>
      <c r="V761" s="169"/>
      <c r="W761" s="169"/>
      <c r="X761" s="169"/>
      <c r="Y761" s="169"/>
      <c r="Z761" s="169"/>
      <c r="AA761" s="169"/>
      <c r="AB761" s="169"/>
      <c r="AC761" s="169"/>
      <c r="AD761" s="169"/>
      <c r="AE761" s="169"/>
      <c r="AF761" s="169"/>
      <c r="AG761" s="169"/>
      <c r="AH761" s="169"/>
      <c r="AI761" s="169"/>
      <c r="AJ761" s="169"/>
      <c r="AK761" s="169"/>
      <c r="AL761" s="169"/>
      <c r="AM761" s="169"/>
      <c r="AN761" s="169"/>
      <c r="AO761" s="169"/>
    </row>
    <row r="762" spans="1:41" ht="12.75" customHeight="1" x14ac:dyDescent="0.2">
      <c r="A762" s="169"/>
      <c r="B762" s="169"/>
      <c r="C762" s="169"/>
      <c r="D762" s="186"/>
      <c r="E762" s="169"/>
      <c r="F762" s="169"/>
      <c r="G762" s="169"/>
      <c r="H762" s="169"/>
      <c r="I762" s="169"/>
      <c r="J762" s="169"/>
      <c r="K762" s="169"/>
      <c r="L762" s="169"/>
      <c r="M762" s="169"/>
      <c r="N762" s="169"/>
      <c r="O762" s="169"/>
      <c r="P762" s="169"/>
      <c r="Q762" s="169"/>
      <c r="R762" s="169"/>
      <c r="S762" s="212"/>
      <c r="T762" s="212"/>
      <c r="U762" s="169"/>
      <c r="V762" s="169"/>
      <c r="W762" s="169"/>
      <c r="X762" s="169"/>
      <c r="Y762" s="169"/>
      <c r="Z762" s="169"/>
      <c r="AA762" s="169"/>
      <c r="AB762" s="169"/>
      <c r="AC762" s="169"/>
      <c r="AD762" s="169"/>
      <c r="AE762" s="169"/>
      <c r="AF762" s="169"/>
      <c r="AG762" s="169"/>
      <c r="AH762" s="169"/>
      <c r="AI762" s="169"/>
      <c r="AJ762" s="169"/>
      <c r="AK762" s="169"/>
      <c r="AL762" s="169"/>
      <c r="AM762" s="169"/>
      <c r="AN762" s="169"/>
      <c r="AO762" s="169"/>
    </row>
    <row r="763" spans="1:41" ht="12.75" customHeight="1" x14ac:dyDescent="0.2">
      <c r="A763" s="169"/>
      <c r="B763" s="169"/>
      <c r="C763" s="169"/>
      <c r="D763" s="186"/>
      <c r="E763" s="169"/>
      <c r="F763" s="169"/>
      <c r="G763" s="169"/>
      <c r="H763" s="169"/>
      <c r="I763" s="169"/>
      <c r="J763" s="169"/>
      <c r="K763" s="169"/>
      <c r="L763" s="169"/>
      <c r="M763" s="169"/>
      <c r="N763" s="169"/>
      <c r="O763" s="169"/>
      <c r="P763" s="169"/>
      <c r="Q763" s="169"/>
      <c r="R763" s="169"/>
      <c r="S763" s="212"/>
      <c r="T763" s="212"/>
      <c r="U763" s="169"/>
      <c r="V763" s="169"/>
      <c r="W763" s="169"/>
      <c r="X763" s="169"/>
      <c r="Y763" s="169"/>
      <c r="Z763" s="169"/>
      <c r="AA763" s="169"/>
      <c r="AB763" s="169"/>
      <c r="AC763" s="169"/>
      <c r="AD763" s="169"/>
      <c r="AE763" s="169"/>
      <c r="AF763" s="169"/>
      <c r="AG763" s="169"/>
      <c r="AH763" s="169"/>
      <c r="AI763" s="169"/>
      <c r="AJ763" s="169"/>
      <c r="AK763" s="169"/>
      <c r="AL763" s="169"/>
      <c r="AM763" s="169"/>
      <c r="AN763" s="169"/>
      <c r="AO763" s="169"/>
    </row>
    <row r="764" spans="1:41" ht="12.75" customHeight="1" x14ac:dyDescent="0.2">
      <c r="A764" s="169"/>
      <c r="B764" s="169"/>
      <c r="C764" s="169"/>
      <c r="D764" s="186"/>
      <c r="E764" s="169"/>
      <c r="F764" s="169"/>
      <c r="G764" s="169"/>
      <c r="H764" s="169"/>
      <c r="I764" s="169"/>
      <c r="J764" s="169"/>
      <c r="K764" s="169"/>
      <c r="L764" s="169"/>
      <c r="M764" s="169"/>
      <c r="N764" s="169"/>
      <c r="O764" s="169"/>
      <c r="P764" s="169"/>
      <c r="Q764" s="169"/>
      <c r="R764" s="169"/>
      <c r="S764" s="212"/>
      <c r="T764" s="212"/>
      <c r="U764" s="169"/>
      <c r="V764" s="169"/>
      <c r="W764" s="169"/>
      <c r="X764" s="169"/>
      <c r="Y764" s="169"/>
      <c r="Z764" s="169"/>
      <c r="AA764" s="169"/>
      <c r="AB764" s="169"/>
      <c r="AC764" s="169"/>
      <c r="AD764" s="169"/>
      <c r="AE764" s="169"/>
      <c r="AF764" s="169"/>
      <c r="AG764" s="169"/>
      <c r="AH764" s="169"/>
      <c r="AI764" s="169"/>
      <c r="AJ764" s="169"/>
      <c r="AK764" s="169"/>
      <c r="AL764" s="169"/>
      <c r="AM764" s="169"/>
      <c r="AN764" s="169"/>
      <c r="AO764" s="169"/>
    </row>
    <row r="765" spans="1:41" ht="12.75" customHeight="1" x14ac:dyDescent="0.2">
      <c r="A765" s="169"/>
      <c r="B765" s="169"/>
      <c r="C765" s="169"/>
      <c r="D765" s="186"/>
      <c r="E765" s="169"/>
      <c r="F765" s="169"/>
      <c r="G765" s="169"/>
      <c r="H765" s="169"/>
      <c r="I765" s="169"/>
      <c r="J765" s="169"/>
      <c r="K765" s="169"/>
      <c r="L765" s="169"/>
      <c r="M765" s="169"/>
      <c r="N765" s="169"/>
      <c r="O765" s="169"/>
      <c r="P765" s="169"/>
      <c r="Q765" s="169"/>
      <c r="R765" s="169"/>
      <c r="S765" s="212"/>
      <c r="T765" s="212"/>
      <c r="U765" s="169"/>
      <c r="V765" s="169"/>
      <c r="W765" s="169"/>
      <c r="X765" s="169"/>
      <c r="Y765" s="169"/>
      <c r="Z765" s="169"/>
      <c r="AA765" s="169"/>
      <c r="AB765" s="169"/>
      <c r="AC765" s="169"/>
      <c r="AD765" s="169"/>
      <c r="AE765" s="169"/>
      <c r="AF765" s="169"/>
      <c r="AG765" s="169"/>
      <c r="AH765" s="169"/>
      <c r="AI765" s="169"/>
      <c r="AJ765" s="169"/>
      <c r="AK765" s="169"/>
      <c r="AL765" s="169"/>
      <c r="AM765" s="169"/>
      <c r="AN765" s="169"/>
      <c r="AO765" s="169"/>
    </row>
    <row r="766" spans="1:41" ht="12.75" customHeight="1" x14ac:dyDescent="0.2">
      <c r="A766" s="169"/>
      <c r="B766" s="169"/>
      <c r="C766" s="169"/>
      <c r="D766" s="186"/>
      <c r="E766" s="169"/>
      <c r="F766" s="169"/>
      <c r="G766" s="169"/>
      <c r="H766" s="169"/>
      <c r="I766" s="169"/>
      <c r="J766" s="169"/>
      <c r="K766" s="169"/>
      <c r="L766" s="169"/>
      <c r="M766" s="169"/>
      <c r="N766" s="169"/>
      <c r="O766" s="169"/>
      <c r="P766" s="169"/>
      <c r="Q766" s="169"/>
      <c r="R766" s="169"/>
      <c r="S766" s="212"/>
      <c r="T766" s="212"/>
      <c r="U766" s="169"/>
      <c r="V766" s="169"/>
      <c r="W766" s="169"/>
      <c r="X766" s="169"/>
      <c r="Y766" s="169"/>
      <c r="Z766" s="169"/>
      <c r="AA766" s="169"/>
      <c r="AB766" s="169"/>
      <c r="AC766" s="169"/>
      <c r="AD766" s="169"/>
      <c r="AE766" s="169"/>
      <c r="AF766" s="169"/>
      <c r="AG766" s="169"/>
      <c r="AH766" s="169"/>
      <c r="AI766" s="169"/>
      <c r="AJ766" s="169"/>
      <c r="AK766" s="169"/>
      <c r="AL766" s="169"/>
      <c r="AM766" s="169"/>
      <c r="AN766" s="169"/>
      <c r="AO766" s="169"/>
    </row>
    <row r="767" spans="1:41" ht="12.75" customHeight="1" x14ac:dyDescent="0.2">
      <c r="A767" s="169"/>
      <c r="B767" s="169"/>
      <c r="C767" s="169"/>
      <c r="D767" s="186"/>
      <c r="E767" s="169"/>
      <c r="F767" s="169"/>
      <c r="G767" s="169"/>
      <c r="H767" s="169"/>
      <c r="I767" s="169"/>
      <c r="J767" s="169"/>
      <c r="K767" s="169"/>
      <c r="L767" s="169"/>
      <c r="M767" s="169"/>
      <c r="N767" s="169"/>
      <c r="O767" s="169"/>
      <c r="P767" s="169"/>
      <c r="Q767" s="169"/>
      <c r="R767" s="169"/>
      <c r="S767" s="212"/>
      <c r="T767" s="212"/>
      <c r="U767" s="169"/>
      <c r="V767" s="169"/>
      <c r="W767" s="169"/>
      <c r="X767" s="169"/>
      <c r="Y767" s="169"/>
      <c r="Z767" s="169"/>
      <c r="AA767" s="169"/>
      <c r="AB767" s="169"/>
      <c r="AC767" s="169"/>
      <c r="AD767" s="169"/>
      <c r="AE767" s="169"/>
      <c r="AF767" s="169"/>
      <c r="AG767" s="169"/>
      <c r="AH767" s="169"/>
      <c r="AI767" s="169"/>
      <c r="AJ767" s="169"/>
      <c r="AK767" s="169"/>
      <c r="AL767" s="169"/>
      <c r="AM767" s="169"/>
      <c r="AN767" s="169"/>
      <c r="AO767" s="169"/>
    </row>
    <row r="768" spans="1:41" ht="12.75" customHeight="1" x14ac:dyDescent="0.2">
      <c r="A768" s="169"/>
      <c r="B768" s="169"/>
      <c r="C768" s="169"/>
      <c r="D768" s="186"/>
      <c r="E768" s="169"/>
      <c r="F768" s="169"/>
      <c r="G768" s="169"/>
      <c r="H768" s="169"/>
      <c r="I768" s="169"/>
      <c r="J768" s="169"/>
      <c r="K768" s="169"/>
      <c r="L768" s="169"/>
      <c r="M768" s="169"/>
      <c r="N768" s="169"/>
      <c r="O768" s="169"/>
      <c r="P768" s="169"/>
      <c r="Q768" s="169"/>
      <c r="R768" s="169"/>
      <c r="S768" s="212"/>
      <c r="T768" s="212"/>
      <c r="U768" s="169"/>
      <c r="V768" s="169"/>
      <c r="W768" s="169"/>
      <c r="X768" s="169"/>
      <c r="Y768" s="169"/>
      <c r="Z768" s="169"/>
      <c r="AA768" s="169"/>
      <c r="AB768" s="169"/>
      <c r="AC768" s="169"/>
      <c r="AD768" s="169"/>
      <c r="AE768" s="169"/>
      <c r="AF768" s="169"/>
      <c r="AG768" s="169"/>
      <c r="AH768" s="169"/>
      <c r="AI768" s="169"/>
      <c r="AJ768" s="169"/>
      <c r="AK768" s="169"/>
      <c r="AL768" s="169"/>
      <c r="AM768" s="169"/>
      <c r="AN768" s="169"/>
      <c r="AO768" s="169"/>
    </row>
    <row r="769" spans="1:41" ht="12.75" customHeight="1" x14ac:dyDescent="0.2">
      <c r="A769" s="169"/>
      <c r="B769" s="169"/>
      <c r="C769" s="169"/>
      <c r="D769" s="186"/>
      <c r="E769" s="169"/>
      <c r="F769" s="169"/>
      <c r="G769" s="169"/>
      <c r="H769" s="169"/>
      <c r="I769" s="169"/>
      <c r="J769" s="169"/>
      <c r="K769" s="169"/>
      <c r="L769" s="169"/>
      <c r="M769" s="169"/>
      <c r="N769" s="169"/>
      <c r="O769" s="169"/>
      <c r="P769" s="169"/>
      <c r="Q769" s="169"/>
      <c r="R769" s="169"/>
      <c r="S769" s="212"/>
      <c r="T769" s="212"/>
      <c r="U769" s="169"/>
      <c r="V769" s="169"/>
      <c r="W769" s="169"/>
      <c r="X769" s="169"/>
      <c r="Y769" s="169"/>
      <c r="Z769" s="169"/>
      <c r="AA769" s="169"/>
      <c r="AB769" s="169"/>
      <c r="AC769" s="169"/>
      <c r="AD769" s="169"/>
      <c r="AE769" s="169"/>
      <c r="AF769" s="169"/>
      <c r="AG769" s="169"/>
      <c r="AH769" s="169"/>
      <c r="AI769" s="169"/>
      <c r="AJ769" s="169"/>
      <c r="AK769" s="169"/>
      <c r="AL769" s="169"/>
      <c r="AM769" s="169"/>
      <c r="AN769" s="169"/>
      <c r="AO769" s="169"/>
    </row>
    <row r="770" spans="1:41" ht="12.75" customHeight="1" x14ac:dyDescent="0.2">
      <c r="A770" s="169"/>
      <c r="B770" s="169"/>
      <c r="C770" s="169"/>
      <c r="D770" s="186"/>
      <c r="E770" s="169"/>
      <c r="F770" s="169"/>
      <c r="G770" s="169"/>
      <c r="H770" s="169"/>
      <c r="I770" s="169"/>
      <c r="J770" s="169"/>
      <c r="K770" s="169"/>
      <c r="L770" s="169"/>
      <c r="M770" s="169"/>
      <c r="N770" s="169"/>
      <c r="O770" s="169"/>
      <c r="P770" s="169"/>
      <c r="Q770" s="169"/>
      <c r="R770" s="169"/>
      <c r="S770" s="212"/>
      <c r="T770" s="212"/>
      <c r="U770" s="169"/>
      <c r="V770" s="169"/>
      <c r="W770" s="169"/>
      <c r="X770" s="169"/>
      <c r="Y770" s="169"/>
      <c r="Z770" s="169"/>
      <c r="AA770" s="169"/>
      <c r="AB770" s="169"/>
      <c r="AC770" s="169"/>
      <c r="AD770" s="169"/>
      <c r="AE770" s="169"/>
      <c r="AF770" s="169"/>
      <c r="AG770" s="169"/>
      <c r="AH770" s="169"/>
      <c r="AI770" s="169"/>
      <c r="AJ770" s="169"/>
      <c r="AK770" s="169"/>
      <c r="AL770" s="169"/>
      <c r="AM770" s="169"/>
      <c r="AN770" s="169"/>
      <c r="AO770" s="169"/>
    </row>
    <row r="771" spans="1:41" ht="12.75" customHeight="1" x14ac:dyDescent="0.2">
      <c r="A771" s="169"/>
      <c r="B771" s="169"/>
      <c r="C771" s="169"/>
      <c r="D771" s="186"/>
      <c r="E771" s="169"/>
      <c r="F771" s="169"/>
      <c r="G771" s="169"/>
      <c r="H771" s="169"/>
      <c r="I771" s="169"/>
      <c r="J771" s="169"/>
      <c r="K771" s="169"/>
      <c r="L771" s="169"/>
      <c r="M771" s="169"/>
      <c r="N771" s="169"/>
      <c r="O771" s="169"/>
      <c r="P771" s="169"/>
      <c r="Q771" s="169"/>
      <c r="R771" s="169"/>
      <c r="S771" s="212"/>
      <c r="T771" s="212"/>
      <c r="U771" s="169"/>
      <c r="V771" s="169"/>
      <c r="W771" s="169"/>
      <c r="X771" s="169"/>
      <c r="Y771" s="169"/>
      <c r="Z771" s="169"/>
      <c r="AA771" s="169"/>
      <c r="AB771" s="169"/>
      <c r="AC771" s="169"/>
      <c r="AD771" s="169"/>
      <c r="AE771" s="169"/>
      <c r="AF771" s="169"/>
      <c r="AG771" s="169"/>
      <c r="AH771" s="169"/>
      <c r="AI771" s="169"/>
      <c r="AJ771" s="169"/>
      <c r="AK771" s="169"/>
      <c r="AL771" s="169"/>
      <c r="AM771" s="169"/>
      <c r="AN771" s="169"/>
      <c r="AO771" s="169"/>
    </row>
    <row r="772" spans="1:41" ht="12.75" customHeight="1" x14ac:dyDescent="0.2">
      <c r="A772" s="169"/>
      <c r="B772" s="169"/>
      <c r="C772" s="169"/>
      <c r="D772" s="186"/>
      <c r="E772" s="169"/>
      <c r="F772" s="169"/>
      <c r="G772" s="169"/>
      <c r="H772" s="169"/>
      <c r="I772" s="169"/>
      <c r="J772" s="169"/>
      <c r="K772" s="169"/>
      <c r="L772" s="169"/>
      <c r="M772" s="169"/>
      <c r="N772" s="169"/>
      <c r="O772" s="169"/>
      <c r="P772" s="169"/>
      <c r="Q772" s="169"/>
      <c r="R772" s="169"/>
      <c r="S772" s="212"/>
      <c r="T772" s="212"/>
      <c r="U772" s="169"/>
      <c r="V772" s="169"/>
      <c r="W772" s="169"/>
      <c r="X772" s="169"/>
      <c r="Y772" s="169"/>
      <c r="Z772" s="169"/>
      <c r="AA772" s="169"/>
      <c r="AB772" s="169"/>
      <c r="AC772" s="169"/>
      <c r="AD772" s="169"/>
      <c r="AE772" s="169"/>
      <c r="AF772" s="169"/>
      <c r="AG772" s="169"/>
      <c r="AH772" s="169"/>
      <c r="AI772" s="169"/>
      <c r="AJ772" s="169"/>
      <c r="AK772" s="169"/>
      <c r="AL772" s="169"/>
      <c r="AM772" s="169"/>
      <c r="AN772" s="169"/>
      <c r="AO772" s="169"/>
    </row>
    <row r="773" spans="1:41" ht="12.75" customHeight="1" x14ac:dyDescent="0.2">
      <c r="A773" s="169"/>
      <c r="B773" s="169"/>
      <c r="C773" s="169"/>
      <c r="D773" s="186"/>
      <c r="E773" s="169"/>
      <c r="F773" s="169"/>
      <c r="G773" s="169"/>
      <c r="H773" s="169"/>
      <c r="I773" s="169"/>
      <c r="J773" s="169"/>
      <c r="K773" s="169"/>
      <c r="L773" s="169"/>
      <c r="M773" s="169"/>
      <c r="N773" s="169"/>
      <c r="O773" s="169"/>
      <c r="P773" s="169"/>
      <c r="Q773" s="169"/>
      <c r="R773" s="169"/>
      <c r="S773" s="212"/>
      <c r="T773" s="212"/>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row>
    <row r="774" spans="1:41" ht="12.75" customHeight="1" x14ac:dyDescent="0.2">
      <c r="A774" s="169"/>
      <c r="B774" s="169"/>
      <c r="C774" s="169"/>
      <c r="D774" s="186"/>
      <c r="E774" s="169"/>
      <c r="F774" s="169"/>
      <c r="G774" s="169"/>
      <c r="H774" s="169"/>
      <c r="I774" s="169"/>
      <c r="J774" s="169"/>
      <c r="K774" s="169"/>
      <c r="L774" s="169"/>
      <c r="M774" s="169"/>
      <c r="N774" s="169"/>
      <c r="O774" s="169"/>
      <c r="P774" s="169"/>
      <c r="Q774" s="169"/>
      <c r="R774" s="169"/>
      <c r="S774" s="212"/>
      <c r="T774" s="212"/>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row>
    <row r="775" spans="1:41" ht="12.75" customHeight="1" x14ac:dyDescent="0.2">
      <c r="A775" s="169"/>
      <c r="B775" s="169"/>
      <c r="C775" s="169"/>
      <c r="D775" s="186"/>
      <c r="E775" s="169"/>
      <c r="F775" s="169"/>
      <c r="G775" s="169"/>
      <c r="H775" s="169"/>
      <c r="I775" s="169"/>
      <c r="J775" s="169"/>
      <c r="K775" s="169"/>
      <c r="L775" s="169"/>
      <c r="M775" s="169"/>
      <c r="N775" s="169"/>
      <c r="O775" s="169"/>
      <c r="P775" s="169"/>
      <c r="Q775" s="169"/>
      <c r="R775" s="169"/>
      <c r="S775" s="212"/>
      <c r="T775" s="212"/>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row>
    <row r="776" spans="1:41" ht="12.75" customHeight="1" x14ac:dyDescent="0.2">
      <c r="A776" s="169"/>
      <c r="B776" s="169"/>
      <c r="C776" s="169"/>
      <c r="D776" s="186"/>
      <c r="E776" s="169"/>
      <c r="F776" s="169"/>
      <c r="G776" s="169"/>
      <c r="H776" s="169"/>
      <c r="I776" s="169"/>
      <c r="J776" s="169"/>
      <c r="K776" s="169"/>
      <c r="L776" s="169"/>
      <c r="M776" s="169"/>
      <c r="N776" s="169"/>
      <c r="O776" s="169"/>
      <c r="P776" s="169"/>
      <c r="Q776" s="169"/>
      <c r="R776" s="169"/>
      <c r="S776" s="212"/>
      <c r="T776" s="212"/>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row>
    <row r="777" spans="1:41" ht="12.75" customHeight="1" x14ac:dyDescent="0.2">
      <c r="A777" s="169"/>
      <c r="B777" s="169"/>
      <c r="C777" s="169"/>
      <c r="D777" s="186"/>
      <c r="E777" s="169"/>
      <c r="F777" s="169"/>
      <c r="G777" s="169"/>
      <c r="H777" s="169"/>
      <c r="I777" s="169"/>
      <c r="J777" s="169"/>
      <c r="K777" s="169"/>
      <c r="L777" s="169"/>
      <c r="M777" s="169"/>
      <c r="N777" s="169"/>
      <c r="O777" s="169"/>
      <c r="P777" s="169"/>
      <c r="Q777" s="169"/>
      <c r="R777" s="169"/>
      <c r="S777" s="212"/>
      <c r="T777" s="212"/>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row>
    <row r="778" spans="1:41" ht="12.75" customHeight="1" x14ac:dyDescent="0.2">
      <c r="A778" s="169"/>
      <c r="B778" s="169"/>
      <c r="C778" s="169"/>
      <c r="D778" s="186"/>
      <c r="E778" s="169"/>
      <c r="F778" s="169"/>
      <c r="G778" s="169"/>
      <c r="H778" s="169"/>
      <c r="I778" s="169"/>
      <c r="J778" s="169"/>
      <c r="K778" s="169"/>
      <c r="L778" s="169"/>
      <c r="M778" s="169"/>
      <c r="N778" s="169"/>
      <c r="O778" s="169"/>
      <c r="P778" s="169"/>
      <c r="Q778" s="169"/>
      <c r="R778" s="169"/>
      <c r="S778" s="212"/>
      <c r="T778" s="212"/>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row>
    <row r="779" spans="1:41" ht="12.75" customHeight="1" x14ac:dyDescent="0.2">
      <c r="A779" s="169"/>
      <c r="B779" s="169"/>
      <c r="C779" s="169"/>
      <c r="D779" s="186"/>
      <c r="E779" s="169"/>
      <c r="F779" s="169"/>
      <c r="G779" s="169"/>
      <c r="H779" s="169"/>
      <c r="I779" s="169"/>
      <c r="J779" s="169"/>
      <c r="K779" s="169"/>
      <c r="L779" s="169"/>
      <c r="M779" s="169"/>
      <c r="N779" s="169"/>
      <c r="O779" s="169"/>
      <c r="P779" s="169"/>
      <c r="Q779" s="169"/>
      <c r="R779" s="169"/>
      <c r="S779" s="212"/>
      <c r="T779" s="212"/>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row>
    <row r="780" spans="1:41" ht="12.75" customHeight="1" x14ac:dyDescent="0.2">
      <c r="A780" s="169"/>
      <c r="B780" s="169"/>
      <c r="C780" s="169"/>
      <c r="D780" s="186"/>
      <c r="E780" s="169"/>
      <c r="F780" s="169"/>
      <c r="G780" s="169"/>
      <c r="H780" s="169"/>
      <c r="I780" s="169"/>
      <c r="J780" s="169"/>
      <c r="K780" s="169"/>
      <c r="L780" s="169"/>
      <c r="M780" s="169"/>
      <c r="N780" s="169"/>
      <c r="O780" s="169"/>
      <c r="P780" s="169"/>
      <c r="Q780" s="169"/>
      <c r="R780" s="169"/>
      <c r="S780" s="212"/>
      <c r="T780" s="212"/>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row>
    <row r="781" spans="1:41" ht="12.75" customHeight="1" x14ac:dyDescent="0.2">
      <c r="A781" s="169"/>
      <c r="B781" s="169"/>
      <c r="C781" s="169"/>
      <c r="D781" s="186"/>
      <c r="E781" s="169"/>
      <c r="F781" s="169"/>
      <c r="G781" s="169"/>
      <c r="H781" s="169"/>
      <c r="I781" s="169"/>
      <c r="J781" s="169"/>
      <c r="K781" s="169"/>
      <c r="L781" s="169"/>
      <c r="M781" s="169"/>
      <c r="N781" s="169"/>
      <c r="O781" s="169"/>
      <c r="P781" s="169"/>
      <c r="Q781" s="169"/>
      <c r="R781" s="169"/>
      <c r="S781" s="212"/>
      <c r="T781" s="212"/>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row>
    <row r="782" spans="1:41" ht="12.75" customHeight="1" x14ac:dyDescent="0.2">
      <c r="A782" s="169"/>
      <c r="B782" s="169"/>
      <c r="C782" s="169"/>
      <c r="D782" s="186"/>
      <c r="E782" s="169"/>
      <c r="F782" s="169"/>
      <c r="G782" s="169"/>
      <c r="H782" s="169"/>
      <c r="I782" s="169"/>
      <c r="J782" s="169"/>
      <c r="K782" s="169"/>
      <c r="L782" s="169"/>
      <c r="M782" s="169"/>
      <c r="N782" s="169"/>
      <c r="O782" s="169"/>
      <c r="P782" s="169"/>
      <c r="Q782" s="169"/>
      <c r="R782" s="169"/>
      <c r="S782" s="212"/>
      <c r="T782" s="212"/>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row>
    <row r="783" spans="1:41" ht="12.75" customHeight="1" x14ac:dyDescent="0.2">
      <c r="A783" s="169"/>
      <c r="B783" s="169"/>
      <c r="C783" s="169"/>
      <c r="D783" s="186"/>
      <c r="E783" s="169"/>
      <c r="F783" s="169"/>
      <c r="G783" s="169"/>
      <c r="H783" s="169"/>
      <c r="I783" s="169"/>
      <c r="J783" s="169"/>
      <c r="K783" s="169"/>
      <c r="L783" s="169"/>
      <c r="M783" s="169"/>
      <c r="N783" s="169"/>
      <c r="O783" s="169"/>
      <c r="P783" s="169"/>
      <c r="Q783" s="169"/>
      <c r="R783" s="169"/>
      <c r="S783" s="212"/>
      <c r="T783" s="212"/>
      <c r="U783" s="169"/>
      <c r="V783" s="169"/>
      <c r="W783" s="169"/>
      <c r="X783" s="169"/>
      <c r="Y783" s="169"/>
      <c r="Z783" s="169"/>
      <c r="AA783" s="169"/>
      <c r="AB783" s="169"/>
      <c r="AC783" s="169"/>
      <c r="AD783" s="169"/>
      <c r="AE783" s="169"/>
      <c r="AF783" s="169"/>
      <c r="AG783" s="169"/>
      <c r="AH783" s="169"/>
      <c r="AI783" s="169"/>
      <c r="AJ783" s="169"/>
      <c r="AK783" s="169"/>
      <c r="AL783" s="169"/>
      <c r="AM783" s="169"/>
      <c r="AN783" s="169"/>
      <c r="AO783" s="169"/>
    </row>
    <row r="784" spans="1:41" ht="12.75" customHeight="1" x14ac:dyDescent="0.2">
      <c r="A784" s="169"/>
      <c r="B784" s="169"/>
      <c r="C784" s="169"/>
      <c r="D784" s="186"/>
      <c r="E784" s="169"/>
      <c r="F784" s="169"/>
      <c r="G784" s="169"/>
      <c r="H784" s="169"/>
      <c r="I784" s="169"/>
      <c r="J784" s="169"/>
      <c r="K784" s="169"/>
      <c r="L784" s="169"/>
      <c r="M784" s="169"/>
      <c r="N784" s="169"/>
      <c r="O784" s="169"/>
      <c r="P784" s="169"/>
      <c r="Q784" s="169"/>
      <c r="R784" s="169"/>
      <c r="S784" s="212"/>
      <c r="T784" s="212"/>
      <c r="U784" s="169"/>
      <c r="V784" s="169"/>
      <c r="W784" s="169"/>
      <c r="X784" s="169"/>
      <c r="Y784" s="169"/>
      <c r="Z784" s="169"/>
      <c r="AA784" s="169"/>
      <c r="AB784" s="169"/>
      <c r="AC784" s="169"/>
      <c r="AD784" s="169"/>
      <c r="AE784" s="169"/>
      <c r="AF784" s="169"/>
      <c r="AG784" s="169"/>
      <c r="AH784" s="169"/>
      <c r="AI784" s="169"/>
      <c r="AJ784" s="169"/>
      <c r="AK784" s="169"/>
      <c r="AL784" s="169"/>
      <c r="AM784" s="169"/>
      <c r="AN784" s="169"/>
      <c r="AO784" s="169"/>
    </row>
    <row r="785" spans="1:41" ht="12.75" customHeight="1" x14ac:dyDescent="0.2">
      <c r="A785" s="169"/>
      <c r="B785" s="169"/>
      <c r="C785" s="169"/>
      <c r="D785" s="186"/>
      <c r="E785" s="169"/>
      <c r="F785" s="169"/>
      <c r="G785" s="169"/>
      <c r="H785" s="169"/>
      <c r="I785" s="169"/>
      <c r="J785" s="169"/>
      <c r="K785" s="169"/>
      <c r="L785" s="169"/>
      <c r="M785" s="169"/>
      <c r="N785" s="169"/>
      <c r="O785" s="169"/>
      <c r="P785" s="169"/>
      <c r="Q785" s="169"/>
      <c r="R785" s="169"/>
      <c r="S785" s="212"/>
      <c r="T785" s="212"/>
      <c r="U785" s="169"/>
      <c r="V785" s="169"/>
      <c r="W785" s="169"/>
      <c r="X785" s="169"/>
      <c r="Y785" s="169"/>
      <c r="Z785" s="169"/>
      <c r="AA785" s="169"/>
      <c r="AB785" s="169"/>
      <c r="AC785" s="169"/>
      <c r="AD785" s="169"/>
      <c r="AE785" s="169"/>
      <c r="AF785" s="169"/>
      <c r="AG785" s="169"/>
      <c r="AH785" s="169"/>
      <c r="AI785" s="169"/>
      <c r="AJ785" s="169"/>
      <c r="AK785" s="169"/>
      <c r="AL785" s="169"/>
      <c r="AM785" s="169"/>
      <c r="AN785" s="169"/>
      <c r="AO785" s="169"/>
    </row>
    <row r="786" spans="1:41" ht="12.75" customHeight="1" x14ac:dyDescent="0.2">
      <c r="A786" s="169"/>
      <c r="B786" s="169"/>
      <c r="C786" s="169"/>
      <c r="D786" s="186"/>
      <c r="E786" s="169"/>
      <c r="F786" s="169"/>
      <c r="G786" s="169"/>
      <c r="H786" s="169"/>
      <c r="I786" s="169"/>
      <c r="J786" s="169"/>
      <c r="K786" s="169"/>
      <c r="L786" s="169"/>
      <c r="M786" s="169"/>
      <c r="N786" s="169"/>
      <c r="O786" s="169"/>
      <c r="P786" s="169"/>
      <c r="Q786" s="169"/>
      <c r="R786" s="169"/>
      <c r="S786" s="212"/>
      <c r="T786" s="212"/>
      <c r="U786" s="169"/>
      <c r="V786" s="169"/>
      <c r="W786" s="169"/>
      <c r="X786" s="169"/>
      <c r="Y786" s="169"/>
      <c r="Z786" s="169"/>
      <c r="AA786" s="169"/>
      <c r="AB786" s="169"/>
      <c r="AC786" s="169"/>
      <c r="AD786" s="169"/>
      <c r="AE786" s="169"/>
      <c r="AF786" s="169"/>
      <c r="AG786" s="169"/>
      <c r="AH786" s="169"/>
      <c r="AI786" s="169"/>
      <c r="AJ786" s="169"/>
      <c r="AK786" s="169"/>
      <c r="AL786" s="169"/>
      <c r="AM786" s="169"/>
      <c r="AN786" s="169"/>
      <c r="AO786" s="169"/>
    </row>
    <row r="787" spans="1:41" ht="12.75" customHeight="1" x14ac:dyDescent="0.2">
      <c r="A787" s="169"/>
      <c r="B787" s="169"/>
      <c r="C787" s="169"/>
      <c r="D787" s="186"/>
      <c r="E787" s="169"/>
      <c r="F787" s="169"/>
      <c r="G787" s="169"/>
      <c r="H787" s="169"/>
      <c r="I787" s="169"/>
      <c r="J787" s="169"/>
      <c r="K787" s="169"/>
      <c r="L787" s="169"/>
      <c r="M787" s="169"/>
      <c r="N787" s="169"/>
      <c r="O787" s="169"/>
      <c r="P787" s="169"/>
      <c r="Q787" s="169"/>
      <c r="R787" s="169"/>
      <c r="S787" s="212"/>
      <c r="T787" s="212"/>
      <c r="U787" s="169"/>
      <c r="V787" s="169"/>
      <c r="W787" s="169"/>
      <c r="X787" s="169"/>
      <c r="Y787" s="169"/>
      <c r="Z787" s="169"/>
      <c r="AA787" s="169"/>
      <c r="AB787" s="169"/>
      <c r="AC787" s="169"/>
      <c r="AD787" s="169"/>
      <c r="AE787" s="169"/>
      <c r="AF787" s="169"/>
      <c r="AG787" s="169"/>
      <c r="AH787" s="169"/>
      <c r="AI787" s="169"/>
      <c r="AJ787" s="169"/>
      <c r="AK787" s="169"/>
      <c r="AL787" s="169"/>
      <c r="AM787" s="169"/>
      <c r="AN787" s="169"/>
      <c r="AO787" s="169"/>
    </row>
    <row r="788" spans="1:41" ht="12.75" customHeight="1" x14ac:dyDescent="0.2">
      <c r="A788" s="169"/>
      <c r="B788" s="169"/>
      <c r="C788" s="169"/>
      <c r="D788" s="186"/>
      <c r="E788" s="169"/>
      <c r="F788" s="169"/>
      <c r="G788" s="169"/>
      <c r="H788" s="169"/>
      <c r="I788" s="169"/>
      <c r="J788" s="169"/>
      <c r="K788" s="169"/>
      <c r="L788" s="169"/>
      <c r="M788" s="169"/>
      <c r="N788" s="169"/>
      <c r="O788" s="169"/>
      <c r="P788" s="169"/>
      <c r="Q788" s="169"/>
      <c r="R788" s="169"/>
      <c r="S788" s="212"/>
      <c r="T788" s="212"/>
      <c r="U788" s="169"/>
      <c r="V788" s="169"/>
      <c r="W788" s="169"/>
      <c r="X788" s="169"/>
      <c r="Y788" s="169"/>
      <c r="Z788" s="169"/>
      <c r="AA788" s="169"/>
      <c r="AB788" s="169"/>
      <c r="AC788" s="169"/>
      <c r="AD788" s="169"/>
      <c r="AE788" s="169"/>
      <c r="AF788" s="169"/>
      <c r="AG788" s="169"/>
      <c r="AH788" s="169"/>
      <c r="AI788" s="169"/>
      <c r="AJ788" s="169"/>
      <c r="AK788" s="169"/>
      <c r="AL788" s="169"/>
      <c r="AM788" s="169"/>
      <c r="AN788" s="169"/>
      <c r="AO788" s="169"/>
    </row>
    <row r="789" spans="1:41" ht="12.75" customHeight="1" x14ac:dyDescent="0.2">
      <c r="A789" s="169"/>
      <c r="B789" s="169"/>
      <c r="C789" s="169"/>
      <c r="D789" s="186"/>
      <c r="E789" s="169"/>
      <c r="F789" s="169"/>
      <c r="G789" s="169"/>
      <c r="H789" s="169"/>
      <c r="I789" s="169"/>
      <c r="J789" s="169"/>
      <c r="K789" s="169"/>
      <c r="L789" s="169"/>
      <c r="M789" s="169"/>
      <c r="N789" s="169"/>
      <c r="O789" s="169"/>
      <c r="P789" s="169"/>
      <c r="Q789" s="169"/>
      <c r="R789" s="169"/>
      <c r="S789" s="212"/>
      <c r="T789" s="212"/>
      <c r="U789" s="169"/>
      <c r="V789" s="169"/>
      <c r="W789" s="169"/>
      <c r="X789" s="169"/>
      <c r="Y789" s="169"/>
      <c r="Z789" s="169"/>
      <c r="AA789" s="169"/>
      <c r="AB789" s="169"/>
      <c r="AC789" s="169"/>
      <c r="AD789" s="169"/>
      <c r="AE789" s="169"/>
      <c r="AF789" s="169"/>
      <c r="AG789" s="169"/>
      <c r="AH789" s="169"/>
      <c r="AI789" s="169"/>
      <c r="AJ789" s="169"/>
      <c r="AK789" s="169"/>
      <c r="AL789" s="169"/>
      <c r="AM789" s="169"/>
      <c r="AN789" s="169"/>
      <c r="AO789" s="169"/>
    </row>
    <row r="790" spans="1:41" ht="12.75" customHeight="1" x14ac:dyDescent="0.2">
      <c r="A790" s="169"/>
      <c r="B790" s="169"/>
      <c r="C790" s="169"/>
      <c r="D790" s="186"/>
      <c r="E790" s="169"/>
      <c r="F790" s="169"/>
      <c r="G790" s="169"/>
      <c r="H790" s="169"/>
      <c r="I790" s="169"/>
      <c r="J790" s="169"/>
      <c r="K790" s="169"/>
      <c r="L790" s="169"/>
      <c r="M790" s="169"/>
      <c r="N790" s="169"/>
      <c r="O790" s="169"/>
      <c r="P790" s="169"/>
      <c r="Q790" s="169"/>
      <c r="R790" s="169"/>
      <c r="S790" s="212"/>
      <c r="T790" s="212"/>
      <c r="U790" s="169"/>
      <c r="V790" s="169"/>
      <c r="W790" s="169"/>
      <c r="X790" s="169"/>
      <c r="Y790" s="169"/>
      <c r="Z790" s="169"/>
      <c r="AA790" s="169"/>
      <c r="AB790" s="169"/>
      <c r="AC790" s="169"/>
      <c r="AD790" s="169"/>
      <c r="AE790" s="169"/>
      <c r="AF790" s="169"/>
      <c r="AG790" s="169"/>
      <c r="AH790" s="169"/>
      <c r="AI790" s="169"/>
      <c r="AJ790" s="169"/>
      <c r="AK790" s="169"/>
      <c r="AL790" s="169"/>
      <c r="AM790" s="169"/>
      <c r="AN790" s="169"/>
      <c r="AO790" s="169"/>
    </row>
    <row r="791" spans="1:41" ht="12.75" customHeight="1" x14ac:dyDescent="0.2">
      <c r="A791" s="169"/>
      <c r="B791" s="169"/>
      <c r="C791" s="169"/>
      <c r="D791" s="186"/>
      <c r="E791" s="169"/>
      <c r="F791" s="169"/>
      <c r="G791" s="169"/>
      <c r="H791" s="169"/>
      <c r="I791" s="169"/>
      <c r="J791" s="169"/>
      <c r="K791" s="169"/>
      <c r="L791" s="169"/>
      <c r="M791" s="169"/>
      <c r="N791" s="169"/>
      <c r="O791" s="169"/>
      <c r="P791" s="169"/>
      <c r="Q791" s="169"/>
      <c r="R791" s="169"/>
      <c r="S791" s="212"/>
      <c r="T791" s="212"/>
      <c r="U791" s="169"/>
      <c r="V791" s="169"/>
      <c r="W791" s="169"/>
      <c r="X791" s="169"/>
      <c r="Y791" s="169"/>
      <c r="Z791" s="169"/>
      <c r="AA791" s="169"/>
      <c r="AB791" s="169"/>
      <c r="AC791" s="169"/>
      <c r="AD791" s="169"/>
      <c r="AE791" s="169"/>
      <c r="AF791" s="169"/>
      <c r="AG791" s="169"/>
      <c r="AH791" s="169"/>
      <c r="AI791" s="169"/>
      <c r="AJ791" s="169"/>
      <c r="AK791" s="169"/>
      <c r="AL791" s="169"/>
      <c r="AM791" s="169"/>
      <c r="AN791" s="169"/>
      <c r="AO791" s="169"/>
    </row>
    <row r="792" spans="1:41" ht="12.75" customHeight="1" x14ac:dyDescent="0.2">
      <c r="A792" s="169"/>
      <c r="B792" s="169"/>
      <c r="C792" s="169"/>
      <c r="D792" s="186"/>
      <c r="E792" s="169"/>
      <c r="F792" s="169"/>
      <c r="G792" s="169"/>
      <c r="H792" s="169"/>
      <c r="I792" s="169"/>
      <c r="J792" s="169"/>
      <c r="K792" s="169"/>
      <c r="L792" s="169"/>
      <c r="M792" s="169"/>
      <c r="N792" s="169"/>
      <c r="O792" s="169"/>
      <c r="P792" s="169"/>
      <c r="Q792" s="169"/>
      <c r="R792" s="169"/>
      <c r="S792" s="212"/>
      <c r="T792" s="212"/>
      <c r="U792" s="169"/>
      <c r="V792" s="169"/>
      <c r="W792" s="169"/>
      <c r="X792" s="169"/>
      <c r="Y792" s="169"/>
      <c r="Z792" s="169"/>
      <c r="AA792" s="169"/>
      <c r="AB792" s="169"/>
      <c r="AC792" s="169"/>
      <c r="AD792" s="169"/>
      <c r="AE792" s="169"/>
      <c r="AF792" s="169"/>
      <c r="AG792" s="169"/>
      <c r="AH792" s="169"/>
      <c r="AI792" s="169"/>
      <c r="AJ792" s="169"/>
      <c r="AK792" s="169"/>
      <c r="AL792" s="169"/>
      <c r="AM792" s="169"/>
      <c r="AN792" s="169"/>
      <c r="AO792" s="169"/>
    </row>
    <row r="793" spans="1:41" ht="12.75" customHeight="1" x14ac:dyDescent="0.2">
      <c r="A793" s="169"/>
      <c r="B793" s="169"/>
      <c r="C793" s="169"/>
      <c r="D793" s="186"/>
      <c r="E793" s="169"/>
      <c r="F793" s="169"/>
      <c r="G793" s="169"/>
      <c r="H793" s="169"/>
      <c r="I793" s="169"/>
      <c r="J793" s="169"/>
      <c r="K793" s="169"/>
      <c r="L793" s="169"/>
      <c r="M793" s="169"/>
      <c r="N793" s="169"/>
      <c r="O793" s="169"/>
      <c r="P793" s="169"/>
      <c r="Q793" s="169"/>
      <c r="R793" s="169"/>
      <c r="S793" s="212"/>
      <c r="T793" s="212"/>
      <c r="U793" s="169"/>
      <c r="V793" s="169"/>
      <c r="W793" s="169"/>
      <c r="X793" s="169"/>
      <c r="Y793" s="169"/>
      <c r="Z793" s="169"/>
      <c r="AA793" s="169"/>
      <c r="AB793" s="169"/>
      <c r="AC793" s="169"/>
      <c r="AD793" s="169"/>
      <c r="AE793" s="169"/>
      <c r="AF793" s="169"/>
      <c r="AG793" s="169"/>
      <c r="AH793" s="169"/>
      <c r="AI793" s="169"/>
      <c r="AJ793" s="169"/>
      <c r="AK793" s="169"/>
      <c r="AL793" s="169"/>
      <c r="AM793" s="169"/>
      <c r="AN793" s="169"/>
      <c r="AO793" s="169"/>
    </row>
    <row r="794" spans="1:41" ht="12.75" customHeight="1" x14ac:dyDescent="0.2">
      <c r="A794" s="169"/>
      <c r="B794" s="169"/>
      <c r="C794" s="169"/>
      <c r="D794" s="186"/>
      <c r="E794" s="169"/>
      <c r="F794" s="169"/>
      <c r="G794" s="169"/>
      <c r="H794" s="169"/>
      <c r="I794" s="169"/>
      <c r="J794" s="169"/>
      <c r="K794" s="169"/>
      <c r="L794" s="169"/>
      <c r="M794" s="169"/>
      <c r="N794" s="169"/>
      <c r="O794" s="169"/>
      <c r="P794" s="169"/>
      <c r="Q794" s="169"/>
      <c r="R794" s="169"/>
      <c r="S794" s="212"/>
      <c r="T794" s="212"/>
      <c r="U794" s="169"/>
      <c r="V794" s="169"/>
      <c r="W794" s="169"/>
      <c r="X794" s="169"/>
      <c r="Y794" s="169"/>
      <c r="Z794" s="169"/>
      <c r="AA794" s="169"/>
      <c r="AB794" s="169"/>
      <c r="AC794" s="169"/>
      <c r="AD794" s="169"/>
      <c r="AE794" s="169"/>
      <c r="AF794" s="169"/>
      <c r="AG794" s="169"/>
      <c r="AH794" s="169"/>
      <c r="AI794" s="169"/>
      <c r="AJ794" s="169"/>
      <c r="AK794" s="169"/>
      <c r="AL794" s="169"/>
      <c r="AM794" s="169"/>
      <c r="AN794" s="169"/>
      <c r="AO794" s="169"/>
    </row>
    <row r="795" spans="1:41" ht="12.75" customHeight="1" x14ac:dyDescent="0.2">
      <c r="A795" s="169"/>
      <c r="B795" s="169"/>
      <c r="C795" s="169"/>
      <c r="D795" s="186"/>
      <c r="E795" s="169"/>
      <c r="F795" s="169"/>
      <c r="G795" s="169"/>
      <c r="H795" s="169"/>
      <c r="I795" s="169"/>
      <c r="J795" s="169"/>
      <c r="K795" s="169"/>
      <c r="L795" s="169"/>
      <c r="M795" s="169"/>
      <c r="N795" s="169"/>
      <c r="O795" s="169"/>
      <c r="P795" s="169"/>
      <c r="Q795" s="169"/>
      <c r="R795" s="169"/>
      <c r="S795" s="212"/>
      <c r="T795" s="212"/>
      <c r="U795" s="169"/>
      <c r="V795" s="169"/>
      <c r="W795" s="169"/>
      <c r="X795" s="169"/>
      <c r="Y795" s="169"/>
      <c r="Z795" s="169"/>
      <c r="AA795" s="169"/>
      <c r="AB795" s="169"/>
      <c r="AC795" s="169"/>
      <c r="AD795" s="169"/>
      <c r="AE795" s="169"/>
      <c r="AF795" s="169"/>
      <c r="AG795" s="169"/>
      <c r="AH795" s="169"/>
      <c r="AI795" s="169"/>
      <c r="AJ795" s="169"/>
      <c r="AK795" s="169"/>
      <c r="AL795" s="169"/>
      <c r="AM795" s="169"/>
      <c r="AN795" s="169"/>
      <c r="AO795" s="169"/>
    </row>
    <row r="796" spans="1:41" ht="12.75" customHeight="1" x14ac:dyDescent="0.2">
      <c r="A796" s="169"/>
      <c r="B796" s="169"/>
      <c r="C796" s="169"/>
      <c r="D796" s="186"/>
      <c r="E796" s="169"/>
      <c r="F796" s="169"/>
      <c r="G796" s="169"/>
      <c r="H796" s="169"/>
      <c r="I796" s="169"/>
      <c r="J796" s="169"/>
      <c r="K796" s="169"/>
      <c r="L796" s="169"/>
      <c r="M796" s="169"/>
      <c r="N796" s="169"/>
      <c r="O796" s="169"/>
      <c r="P796" s="169"/>
      <c r="Q796" s="169"/>
      <c r="R796" s="169"/>
      <c r="S796" s="212"/>
      <c r="T796" s="212"/>
      <c r="U796" s="169"/>
      <c r="V796" s="169"/>
      <c r="W796" s="169"/>
      <c r="X796" s="169"/>
      <c r="Y796" s="169"/>
      <c r="Z796" s="169"/>
      <c r="AA796" s="169"/>
      <c r="AB796" s="169"/>
      <c r="AC796" s="169"/>
      <c r="AD796" s="169"/>
      <c r="AE796" s="169"/>
      <c r="AF796" s="169"/>
      <c r="AG796" s="169"/>
      <c r="AH796" s="169"/>
      <c r="AI796" s="169"/>
      <c r="AJ796" s="169"/>
      <c r="AK796" s="169"/>
      <c r="AL796" s="169"/>
      <c r="AM796" s="169"/>
      <c r="AN796" s="169"/>
      <c r="AO796" s="169"/>
    </row>
    <row r="797" spans="1:41" ht="12.75" customHeight="1" x14ac:dyDescent="0.2">
      <c r="A797" s="169"/>
      <c r="B797" s="169"/>
      <c r="C797" s="169"/>
      <c r="D797" s="186"/>
      <c r="E797" s="169"/>
      <c r="F797" s="169"/>
      <c r="G797" s="169"/>
      <c r="H797" s="169"/>
      <c r="I797" s="169"/>
      <c r="J797" s="169"/>
      <c r="K797" s="169"/>
      <c r="L797" s="169"/>
      <c r="M797" s="169"/>
      <c r="N797" s="169"/>
      <c r="O797" s="169"/>
      <c r="P797" s="169"/>
      <c r="Q797" s="169"/>
      <c r="R797" s="169"/>
      <c r="S797" s="212"/>
      <c r="T797" s="212"/>
      <c r="U797" s="169"/>
      <c r="V797" s="169"/>
      <c r="W797" s="169"/>
      <c r="X797" s="169"/>
      <c r="Y797" s="169"/>
      <c r="Z797" s="169"/>
      <c r="AA797" s="169"/>
      <c r="AB797" s="169"/>
      <c r="AC797" s="169"/>
      <c r="AD797" s="169"/>
      <c r="AE797" s="169"/>
      <c r="AF797" s="169"/>
      <c r="AG797" s="169"/>
      <c r="AH797" s="169"/>
      <c r="AI797" s="169"/>
      <c r="AJ797" s="169"/>
      <c r="AK797" s="169"/>
      <c r="AL797" s="169"/>
      <c r="AM797" s="169"/>
      <c r="AN797" s="169"/>
      <c r="AO797" s="169"/>
    </row>
    <row r="798" spans="1:41" ht="12.75" customHeight="1" x14ac:dyDescent="0.2">
      <c r="A798" s="169"/>
      <c r="B798" s="169"/>
      <c r="C798" s="169"/>
      <c r="D798" s="186"/>
      <c r="E798" s="169"/>
      <c r="F798" s="169"/>
      <c r="G798" s="169"/>
      <c r="H798" s="169"/>
      <c r="I798" s="169"/>
      <c r="J798" s="169"/>
      <c r="K798" s="169"/>
      <c r="L798" s="169"/>
      <c r="M798" s="169"/>
      <c r="N798" s="169"/>
      <c r="O798" s="169"/>
      <c r="P798" s="169"/>
      <c r="Q798" s="169"/>
      <c r="R798" s="169"/>
      <c r="S798" s="212"/>
      <c r="T798" s="212"/>
      <c r="U798" s="169"/>
      <c r="V798" s="169"/>
      <c r="W798" s="169"/>
      <c r="X798" s="169"/>
      <c r="Y798" s="169"/>
      <c r="Z798" s="169"/>
      <c r="AA798" s="169"/>
      <c r="AB798" s="169"/>
      <c r="AC798" s="169"/>
      <c r="AD798" s="169"/>
      <c r="AE798" s="169"/>
      <c r="AF798" s="169"/>
      <c r="AG798" s="169"/>
      <c r="AH798" s="169"/>
      <c r="AI798" s="169"/>
      <c r="AJ798" s="169"/>
      <c r="AK798" s="169"/>
      <c r="AL798" s="169"/>
      <c r="AM798" s="169"/>
      <c r="AN798" s="169"/>
      <c r="AO798" s="169"/>
    </row>
    <row r="799" spans="1:41" ht="12.75" customHeight="1" x14ac:dyDescent="0.2">
      <c r="A799" s="169"/>
      <c r="B799" s="169"/>
      <c r="C799" s="169"/>
      <c r="D799" s="186"/>
      <c r="E799" s="169"/>
      <c r="F799" s="169"/>
      <c r="G799" s="169"/>
      <c r="H799" s="169"/>
      <c r="I799" s="169"/>
      <c r="J799" s="169"/>
      <c r="K799" s="169"/>
      <c r="L799" s="169"/>
      <c r="M799" s="169"/>
      <c r="N799" s="169"/>
      <c r="O799" s="169"/>
      <c r="P799" s="169"/>
      <c r="Q799" s="169"/>
      <c r="R799" s="169"/>
      <c r="S799" s="212"/>
      <c r="T799" s="212"/>
      <c r="U799" s="169"/>
      <c r="V799" s="169"/>
      <c r="W799" s="169"/>
      <c r="X799" s="169"/>
      <c r="Y799" s="169"/>
      <c r="Z799" s="169"/>
      <c r="AA799" s="169"/>
      <c r="AB799" s="169"/>
      <c r="AC799" s="169"/>
      <c r="AD799" s="169"/>
      <c r="AE799" s="169"/>
      <c r="AF799" s="169"/>
      <c r="AG799" s="169"/>
      <c r="AH799" s="169"/>
      <c r="AI799" s="169"/>
      <c r="AJ799" s="169"/>
      <c r="AK799" s="169"/>
      <c r="AL799" s="169"/>
      <c r="AM799" s="169"/>
      <c r="AN799" s="169"/>
      <c r="AO799" s="169"/>
    </row>
    <row r="800" spans="1:41" ht="12.75" customHeight="1" x14ac:dyDescent="0.2">
      <c r="A800" s="169"/>
      <c r="B800" s="169"/>
      <c r="C800" s="169"/>
      <c r="D800" s="186"/>
      <c r="E800" s="169"/>
      <c r="F800" s="169"/>
      <c r="G800" s="169"/>
      <c r="H800" s="169"/>
      <c r="I800" s="169"/>
      <c r="J800" s="169"/>
      <c r="K800" s="169"/>
      <c r="L800" s="169"/>
      <c r="M800" s="169"/>
      <c r="N800" s="169"/>
      <c r="O800" s="169"/>
      <c r="P800" s="169"/>
      <c r="Q800" s="169"/>
      <c r="R800" s="169"/>
      <c r="S800" s="212"/>
      <c r="T800" s="212"/>
      <c r="U800" s="169"/>
      <c r="V800" s="169"/>
      <c r="W800" s="169"/>
      <c r="X800" s="169"/>
      <c r="Y800" s="169"/>
      <c r="Z800" s="169"/>
      <c r="AA800" s="169"/>
      <c r="AB800" s="169"/>
      <c r="AC800" s="169"/>
      <c r="AD800" s="169"/>
      <c r="AE800" s="169"/>
      <c r="AF800" s="169"/>
      <c r="AG800" s="169"/>
      <c r="AH800" s="169"/>
      <c r="AI800" s="169"/>
      <c r="AJ800" s="169"/>
      <c r="AK800" s="169"/>
      <c r="AL800" s="169"/>
      <c r="AM800" s="169"/>
      <c r="AN800" s="169"/>
      <c r="AO800" s="169"/>
    </row>
    <row r="801" spans="1:41" ht="12.75" customHeight="1" x14ac:dyDescent="0.2">
      <c r="A801" s="169"/>
      <c r="B801" s="169"/>
      <c r="C801" s="169"/>
      <c r="D801" s="186"/>
      <c r="E801" s="169"/>
      <c r="F801" s="169"/>
      <c r="G801" s="169"/>
      <c r="H801" s="169"/>
      <c r="I801" s="169"/>
      <c r="J801" s="169"/>
      <c r="K801" s="169"/>
      <c r="L801" s="169"/>
      <c r="M801" s="169"/>
      <c r="N801" s="169"/>
      <c r="O801" s="169"/>
      <c r="P801" s="169"/>
      <c r="Q801" s="169"/>
      <c r="R801" s="169"/>
      <c r="S801" s="212"/>
      <c r="T801" s="212"/>
      <c r="U801" s="169"/>
      <c r="V801" s="169"/>
      <c r="W801" s="169"/>
      <c r="X801" s="169"/>
      <c r="Y801" s="169"/>
      <c r="Z801" s="169"/>
      <c r="AA801" s="169"/>
      <c r="AB801" s="169"/>
      <c r="AC801" s="169"/>
      <c r="AD801" s="169"/>
      <c r="AE801" s="169"/>
      <c r="AF801" s="169"/>
      <c r="AG801" s="169"/>
      <c r="AH801" s="169"/>
      <c r="AI801" s="169"/>
      <c r="AJ801" s="169"/>
      <c r="AK801" s="169"/>
      <c r="AL801" s="169"/>
      <c r="AM801" s="169"/>
      <c r="AN801" s="169"/>
      <c r="AO801" s="169"/>
    </row>
    <row r="802" spans="1:41" ht="12.75" customHeight="1" x14ac:dyDescent="0.2">
      <c r="A802" s="169"/>
      <c r="B802" s="169"/>
      <c r="C802" s="169"/>
      <c r="D802" s="186"/>
      <c r="E802" s="169"/>
      <c r="F802" s="169"/>
      <c r="G802" s="169"/>
      <c r="H802" s="169"/>
      <c r="I802" s="169"/>
      <c r="J802" s="169"/>
      <c r="K802" s="169"/>
      <c r="L802" s="169"/>
      <c r="M802" s="169"/>
      <c r="N802" s="169"/>
      <c r="O802" s="169"/>
      <c r="P802" s="169"/>
      <c r="Q802" s="169"/>
      <c r="R802" s="169"/>
      <c r="S802" s="212"/>
      <c r="T802" s="212"/>
      <c r="U802" s="169"/>
      <c r="V802" s="169"/>
      <c r="W802" s="169"/>
      <c r="X802" s="169"/>
      <c r="Y802" s="169"/>
      <c r="Z802" s="169"/>
      <c r="AA802" s="169"/>
      <c r="AB802" s="169"/>
      <c r="AC802" s="169"/>
      <c r="AD802" s="169"/>
      <c r="AE802" s="169"/>
      <c r="AF802" s="169"/>
      <c r="AG802" s="169"/>
      <c r="AH802" s="169"/>
      <c r="AI802" s="169"/>
      <c r="AJ802" s="169"/>
      <c r="AK802" s="169"/>
      <c r="AL802" s="169"/>
      <c r="AM802" s="169"/>
      <c r="AN802" s="169"/>
      <c r="AO802" s="169"/>
    </row>
    <row r="803" spans="1:41" ht="12.75" customHeight="1" x14ac:dyDescent="0.2">
      <c r="A803" s="169"/>
      <c r="B803" s="169"/>
      <c r="C803" s="169"/>
      <c r="D803" s="186"/>
      <c r="E803" s="169"/>
      <c r="F803" s="169"/>
      <c r="G803" s="169"/>
      <c r="H803" s="169"/>
      <c r="I803" s="169"/>
      <c r="J803" s="169"/>
      <c r="K803" s="169"/>
      <c r="L803" s="169"/>
      <c r="M803" s="169"/>
      <c r="N803" s="169"/>
      <c r="O803" s="169"/>
      <c r="P803" s="169"/>
      <c r="Q803" s="169"/>
      <c r="R803" s="169"/>
      <c r="S803" s="212"/>
      <c r="T803" s="212"/>
      <c r="U803" s="169"/>
      <c r="V803" s="169"/>
      <c r="W803" s="169"/>
      <c r="X803" s="169"/>
      <c r="Y803" s="169"/>
      <c r="Z803" s="169"/>
      <c r="AA803" s="169"/>
      <c r="AB803" s="169"/>
      <c r="AC803" s="169"/>
      <c r="AD803" s="169"/>
      <c r="AE803" s="169"/>
      <c r="AF803" s="169"/>
      <c r="AG803" s="169"/>
      <c r="AH803" s="169"/>
      <c r="AI803" s="169"/>
      <c r="AJ803" s="169"/>
      <c r="AK803" s="169"/>
      <c r="AL803" s="169"/>
      <c r="AM803" s="169"/>
      <c r="AN803" s="169"/>
      <c r="AO803" s="169"/>
    </row>
    <row r="804" spans="1:41" ht="12.75" customHeight="1" x14ac:dyDescent="0.2">
      <c r="A804" s="169"/>
      <c r="B804" s="169"/>
      <c r="C804" s="169"/>
      <c r="D804" s="186"/>
      <c r="E804" s="169"/>
      <c r="F804" s="169"/>
      <c r="G804" s="169"/>
      <c r="H804" s="169"/>
      <c r="I804" s="169"/>
      <c r="J804" s="169"/>
      <c r="K804" s="169"/>
      <c r="L804" s="169"/>
      <c r="M804" s="169"/>
      <c r="N804" s="169"/>
      <c r="O804" s="169"/>
      <c r="P804" s="169"/>
      <c r="Q804" s="169"/>
      <c r="R804" s="169"/>
      <c r="S804" s="212"/>
      <c r="T804" s="212"/>
      <c r="U804" s="169"/>
      <c r="V804" s="169"/>
      <c r="W804" s="169"/>
      <c r="X804" s="169"/>
      <c r="Y804" s="169"/>
      <c r="Z804" s="169"/>
      <c r="AA804" s="169"/>
      <c r="AB804" s="169"/>
      <c r="AC804" s="169"/>
      <c r="AD804" s="169"/>
      <c r="AE804" s="169"/>
      <c r="AF804" s="169"/>
      <c r="AG804" s="169"/>
      <c r="AH804" s="169"/>
      <c r="AI804" s="169"/>
      <c r="AJ804" s="169"/>
      <c r="AK804" s="169"/>
      <c r="AL804" s="169"/>
      <c r="AM804" s="169"/>
      <c r="AN804" s="169"/>
      <c r="AO804" s="169"/>
    </row>
    <row r="805" spans="1:41" ht="12.75" customHeight="1" x14ac:dyDescent="0.2">
      <c r="A805" s="169"/>
      <c r="B805" s="169"/>
      <c r="C805" s="169"/>
      <c r="D805" s="186"/>
      <c r="E805" s="169"/>
      <c r="F805" s="169"/>
      <c r="G805" s="169"/>
      <c r="H805" s="169"/>
      <c r="I805" s="169"/>
      <c r="J805" s="169"/>
      <c r="K805" s="169"/>
      <c r="L805" s="169"/>
      <c r="M805" s="169"/>
      <c r="N805" s="169"/>
      <c r="O805" s="169"/>
      <c r="P805" s="169"/>
      <c r="Q805" s="169"/>
      <c r="R805" s="169"/>
      <c r="S805" s="212"/>
      <c r="T805" s="212"/>
      <c r="U805" s="169"/>
      <c r="V805" s="169"/>
      <c r="W805" s="169"/>
      <c r="X805" s="169"/>
      <c r="Y805" s="169"/>
      <c r="Z805" s="169"/>
      <c r="AA805" s="169"/>
      <c r="AB805" s="169"/>
      <c r="AC805" s="169"/>
      <c r="AD805" s="169"/>
      <c r="AE805" s="169"/>
      <c r="AF805" s="169"/>
      <c r="AG805" s="169"/>
      <c r="AH805" s="169"/>
      <c r="AI805" s="169"/>
      <c r="AJ805" s="169"/>
      <c r="AK805" s="169"/>
      <c r="AL805" s="169"/>
      <c r="AM805" s="169"/>
      <c r="AN805" s="169"/>
      <c r="AO805" s="169"/>
    </row>
    <row r="806" spans="1:41" ht="12.75" customHeight="1" x14ac:dyDescent="0.2">
      <c r="A806" s="169"/>
      <c r="B806" s="169"/>
      <c r="C806" s="169"/>
      <c r="D806" s="186"/>
      <c r="E806" s="169"/>
      <c r="F806" s="169"/>
      <c r="G806" s="169"/>
      <c r="H806" s="169"/>
      <c r="I806" s="169"/>
      <c r="J806" s="169"/>
      <c r="K806" s="169"/>
      <c r="L806" s="169"/>
      <c r="M806" s="169"/>
      <c r="N806" s="169"/>
      <c r="O806" s="169"/>
      <c r="P806" s="169"/>
      <c r="Q806" s="169"/>
      <c r="R806" s="169"/>
      <c r="S806" s="212"/>
      <c r="T806" s="212"/>
      <c r="U806" s="169"/>
      <c r="V806" s="169"/>
      <c r="W806" s="169"/>
      <c r="X806" s="169"/>
      <c r="Y806" s="169"/>
      <c r="Z806" s="169"/>
      <c r="AA806" s="169"/>
      <c r="AB806" s="169"/>
      <c r="AC806" s="169"/>
      <c r="AD806" s="169"/>
      <c r="AE806" s="169"/>
      <c r="AF806" s="169"/>
      <c r="AG806" s="169"/>
      <c r="AH806" s="169"/>
      <c r="AI806" s="169"/>
      <c r="AJ806" s="169"/>
      <c r="AK806" s="169"/>
      <c r="AL806" s="169"/>
      <c r="AM806" s="169"/>
      <c r="AN806" s="169"/>
      <c r="AO806" s="169"/>
    </row>
    <row r="807" spans="1:41" ht="12.75" customHeight="1" x14ac:dyDescent="0.2">
      <c r="A807" s="169"/>
      <c r="B807" s="169"/>
      <c r="C807" s="169"/>
      <c r="D807" s="186"/>
      <c r="E807" s="169"/>
      <c r="F807" s="169"/>
      <c r="G807" s="169"/>
      <c r="H807" s="169"/>
      <c r="I807" s="169"/>
      <c r="J807" s="169"/>
      <c r="K807" s="169"/>
      <c r="L807" s="169"/>
      <c r="M807" s="169"/>
      <c r="N807" s="169"/>
      <c r="O807" s="169"/>
      <c r="P807" s="169"/>
      <c r="Q807" s="169"/>
      <c r="R807" s="169"/>
      <c r="S807" s="212"/>
      <c r="T807" s="212"/>
      <c r="U807" s="169"/>
      <c r="V807" s="169"/>
      <c r="W807" s="169"/>
      <c r="X807" s="169"/>
      <c r="Y807" s="169"/>
      <c r="Z807" s="169"/>
      <c r="AA807" s="169"/>
      <c r="AB807" s="169"/>
      <c r="AC807" s="169"/>
      <c r="AD807" s="169"/>
      <c r="AE807" s="169"/>
      <c r="AF807" s="169"/>
      <c r="AG807" s="169"/>
      <c r="AH807" s="169"/>
      <c r="AI807" s="169"/>
      <c r="AJ807" s="169"/>
      <c r="AK807" s="169"/>
      <c r="AL807" s="169"/>
      <c r="AM807" s="169"/>
      <c r="AN807" s="169"/>
      <c r="AO807" s="169"/>
    </row>
    <row r="808" spans="1:41" ht="12.75" customHeight="1" x14ac:dyDescent="0.2">
      <c r="A808" s="169"/>
      <c r="B808" s="169"/>
      <c r="C808" s="169"/>
      <c r="D808" s="186"/>
      <c r="E808" s="169"/>
      <c r="F808" s="169"/>
      <c r="G808" s="169"/>
      <c r="H808" s="169"/>
      <c r="I808" s="169"/>
      <c r="J808" s="169"/>
      <c r="K808" s="169"/>
      <c r="L808" s="169"/>
      <c r="M808" s="169"/>
      <c r="N808" s="169"/>
      <c r="O808" s="169"/>
      <c r="P808" s="169"/>
      <c r="Q808" s="169"/>
      <c r="R808" s="169"/>
      <c r="S808" s="212"/>
      <c r="T808" s="212"/>
      <c r="U808" s="169"/>
      <c r="V808" s="169"/>
      <c r="W808" s="169"/>
      <c r="X808" s="169"/>
      <c r="Y808" s="169"/>
      <c r="Z808" s="169"/>
      <c r="AA808" s="169"/>
      <c r="AB808" s="169"/>
      <c r="AC808" s="169"/>
      <c r="AD808" s="169"/>
      <c r="AE808" s="169"/>
      <c r="AF808" s="169"/>
      <c r="AG808" s="169"/>
      <c r="AH808" s="169"/>
      <c r="AI808" s="169"/>
      <c r="AJ808" s="169"/>
      <c r="AK808" s="169"/>
      <c r="AL808" s="169"/>
      <c r="AM808" s="169"/>
      <c r="AN808" s="169"/>
      <c r="AO808" s="169"/>
    </row>
    <row r="809" spans="1:41" ht="12.75" customHeight="1" x14ac:dyDescent="0.2">
      <c r="A809" s="169"/>
      <c r="B809" s="169"/>
      <c r="C809" s="169"/>
      <c r="D809" s="186"/>
      <c r="E809" s="169"/>
      <c r="F809" s="169"/>
      <c r="G809" s="169"/>
      <c r="H809" s="169"/>
      <c r="I809" s="169"/>
      <c r="J809" s="169"/>
      <c r="K809" s="169"/>
      <c r="L809" s="169"/>
      <c r="M809" s="169"/>
      <c r="N809" s="169"/>
      <c r="O809" s="169"/>
      <c r="P809" s="169"/>
      <c r="Q809" s="169"/>
      <c r="R809" s="169"/>
      <c r="S809" s="212"/>
      <c r="T809" s="212"/>
      <c r="U809" s="169"/>
      <c r="V809" s="169"/>
      <c r="W809" s="169"/>
      <c r="X809" s="169"/>
      <c r="Y809" s="169"/>
      <c r="Z809" s="169"/>
      <c r="AA809" s="169"/>
      <c r="AB809" s="169"/>
      <c r="AC809" s="169"/>
      <c r="AD809" s="169"/>
      <c r="AE809" s="169"/>
      <c r="AF809" s="169"/>
      <c r="AG809" s="169"/>
      <c r="AH809" s="169"/>
      <c r="AI809" s="169"/>
      <c r="AJ809" s="169"/>
      <c r="AK809" s="169"/>
      <c r="AL809" s="169"/>
      <c r="AM809" s="169"/>
      <c r="AN809" s="169"/>
      <c r="AO809" s="169"/>
    </row>
    <row r="810" spans="1:41" ht="12.75" customHeight="1" x14ac:dyDescent="0.2">
      <c r="A810" s="169"/>
      <c r="B810" s="169"/>
      <c r="C810" s="169"/>
      <c r="D810" s="186"/>
      <c r="E810" s="169"/>
      <c r="F810" s="169"/>
      <c r="G810" s="169"/>
      <c r="H810" s="169"/>
      <c r="I810" s="169"/>
      <c r="J810" s="169"/>
      <c r="K810" s="169"/>
      <c r="L810" s="169"/>
      <c r="M810" s="169"/>
      <c r="N810" s="169"/>
      <c r="O810" s="169"/>
      <c r="P810" s="169"/>
      <c r="Q810" s="169"/>
      <c r="R810" s="169"/>
      <c r="S810" s="212"/>
      <c r="T810" s="212"/>
      <c r="U810" s="169"/>
      <c r="V810" s="169"/>
      <c r="W810" s="169"/>
      <c r="X810" s="169"/>
      <c r="Y810" s="169"/>
      <c r="Z810" s="169"/>
      <c r="AA810" s="169"/>
      <c r="AB810" s="169"/>
      <c r="AC810" s="169"/>
      <c r="AD810" s="169"/>
      <c r="AE810" s="169"/>
      <c r="AF810" s="169"/>
      <c r="AG810" s="169"/>
      <c r="AH810" s="169"/>
      <c r="AI810" s="169"/>
      <c r="AJ810" s="169"/>
      <c r="AK810" s="169"/>
      <c r="AL810" s="169"/>
      <c r="AM810" s="169"/>
      <c r="AN810" s="169"/>
      <c r="AO810" s="169"/>
    </row>
    <row r="811" spans="1:41" ht="12.75" customHeight="1" x14ac:dyDescent="0.2">
      <c r="A811" s="169"/>
      <c r="B811" s="169"/>
      <c r="C811" s="169"/>
      <c r="D811" s="186"/>
      <c r="E811" s="169"/>
      <c r="F811" s="169"/>
      <c r="G811" s="169"/>
      <c r="H811" s="169"/>
      <c r="I811" s="169"/>
      <c r="J811" s="169"/>
      <c r="K811" s="169"/>
      <c r="L811" s="169"/>
      <c r="M811" s="169"/>
      <c r="N811" s="169"/>
      <c r="O811" s="169"/>
      <c r="P811" s="169"/>
      <c r="Q811" s="169"/>
      <c r="R811" s="169"/>
      <c r="S811" s="212"/>
      <c r="T811" s="212"/>
      <c r="U811" s="169"/>
      <c r="V811" s="169"/>
      <c r="W811" s="169"/>
      <c r="X811" s="169"/>
      <c r="Y811" s="169"/>
      <c r="Z811" s="169"/>
      <c r="AA811" s="169"/>
      <c r="AB811" s="169"/>
      <c r="AC811" s="169"/>
      <c r="AD811" s="169"/>
      <c r="AE811" s="169"/>
      <c r="AF811" s="169"/>
      <c r="AG811" s="169"/>
      <c r="AH811" s="169"/>
      <c r="AI811" s="169"/>
      <c r="AJ811" s="169"/>
      <c r="AK811" s="169"/>
      <c r="AL811" s="169"/>
      <c r="AM811" s="169"/>
      <c r="AN811" s="169"/>
      <c r="AO811" s="169"/>
    </row>
    <row r="812" spans="1:41" ht="12.75" customHeight="1" x14ac:dyDescent="0.2">
      <c r="A812" s="169"/>
      <c r="B812" s="169"/>
      <c r="C812" s="169"/>
      <c r="D812" s="186"/>
      <c r="E812" s="169"/>
      <c r="F812" s="169"/>
      <c r="G812" s="169"/>
      <c r="H812" s="169"/>
      <c r="I812" s="169"/>
      <c r="J812" s="169"/>
      <c r="K812" s="169"/>
      <c r="L812" s="169"/>
      <c r="M812" s="169"/>
      <c r="N812" s="169"/>
      <c r="O812" s="169"/>
      <c r="P812" s="169"/>
      <c r="Q812" s="169"/>
      <c r="R812" s="169"/>
      <c r="S812" s="212"/>
      <c r="T812" s="212"/>
      <c r="U812" s="169"/>
      <c r="V812" s="169"/>
      <c r="W812" s="169"/>
      <c r="X812" s="169"/>
      <c r="Y812" s="169"/>
      <c r="Z812" s="169"/>
      <c r="AA812" s="169"/>
      <c r="AB812" s="169"/>
      <c r="AC812" s="169"/>
      <c r="AD812" s="169"/>
      <c r="AE812" s="169"/>
      <c r="AF812" s="169"/>
      <c r="AG812" s="169"/>
      <c r="AH812" s="169"/>
      <c r="AI812" s="169"/>
      <c r="AJ812" s="169"/>
      <c r="AK812" s="169"/>
      <c r="AL812" s="169"/>
      <c r="AM812" s="169"/>
      <c r="AN812" s="169"/>
      <c r="AO812" s="169"/>
    </row>
    <row r="813" spans="1:41" ht="12.75" customHeight="1" x14ac:dyDescent="0.2">
      <c r="A813" s="169"/>
      <c r="B813" s="169"/>
      <c r="C813" s="169"/>
      <c r="D813" s="186"/>
      <c r="E813" s="169"/>
      <c r="F813" s="169"/>
      <c r="G813" s="169"/>
      <c r="H813" s="169"/>
      <c r="I813" s="169"/>
      <c r="J813" s="169"/>
      <c r="K813" s="169"/>
      <c r="L813" s="169"/>
      <c r="M813" s="169"/>
      <c r="N813" s="169"/>
      <c r="O813" s="169"/>
      <c r="P813" s="169"/>
      <c r="Q813" s="169"/>
      <c r="R813" s="169"/>
      <c r="S813" s="212"/>
      <c r="T813" s="212"/>
      <c r="U813" s="169"/>
      <c r="V813" s="169"/>
      <c r="W813" s="169"/>
      <c r="X813" s="169"/>
      <c r="Y813" s="169"/>
      <c r="Z813" s="169"/>
      <c r="AA813" s="169"/>
      <c r="AB813" s="169"/>
      <c r="AC813" s="169"/>
      <c r="AD813" s="169"/>
      <c r="AE813" s="169"/>
      <c r="AF813" s="169"/>
      <c r="AG813" s="169"/>
      <c r="AH813" s="169"/>
      <c r="AI813" s="169"/>
      <c r="AJ813" s="169"/>
      <c r="AK813" s="169"/>
      <c r="AL813" s="169"/>
      <c r="AM813" s="169"/>
      <c r="AN813" s="169"/>
      <c r="AO813" s="169"/>
    </row>
    <row r="814" spans="1:41" ht="12.75" customHeight="1" x14ac:dyDescent="0.2">
      <c r="A814" s="169"/>
      <c r="B814" s="169"/>
      <c r="C814" s="169"/>
      <c r="D814" s="186"/>
      <c r="E814" s="169"/>
      <c r="F814" s="169"/>
      <c r="G814" s="169"/>
      <c r="H814" s="169"/>
      <c r="I814" s="169"/>
      <c r="J814" s="169"/>
      <c r="K814" s="169"/>
      <c r="L814" s="169"/>
      <c r="M814" s="169"/>
      <c r="N814" s="169"/>
      <c r="O814" s="169"/>
      <c r="P814" s="169"/>
      <c r="Q814" s="169"/>
      <c r="R814" s="169"/>
      <c r="S814" s="212"/>
      <c r="T814" s="212"/>
      <c r="U814" s="169"/>
      <c r="V814" s="169"/>
      <c r="W814" s="169"/>
      <c r="X814" s="169"/>
      <c r="Y814" s="169"/>
      <c r="Z814" s="169"/>
      <c r="AA814" s="169"/>
      <c r="AB814" s="169"/>
      <c r="AC814" s="169"/>
      <c r="AD814" s="169"/>
      <c r="AE814" s="169"/>
      <c r="AF814" s="169"/>
      <c r="AG814" s="169"/>
      <c r="AH814" s="169"/>
      <c r="AI814" s="169"/>
      <c r="AJ814" s="169"/>
      <c r="AK814" s="169"/>
      <c r="AL814" s="169"/>
      <c r="AM814" s="169"/>
      <c r="AN814" s="169"/>
      <c r="AO814" s="169"/>
    </row>
    <row r="815" spans="1:41" ht="12.75" customHeight="1" x14ac:dyDescent="0.2">
      <c r="A815" s="169"/>
      <c r="B815" s="169"/>
      <c r="C815" s="169"/>
      <c r="D815" s="186"/>
      <c r="E815" s="169"/>
      <c r="F815" s="169"/>
      <c r="G815" s="169"/>
      <c r="H815" s="169"/>
      <c r="I815" s="169"/>
      <c r="J815" s="169"/>
      <c r="K815" s="169"/>
      <c r="L815" s="169"/>
      <c r="M815" s="169"/>
      <c r="N815" s="169"/>
      <c r="O815" s="169"/>
      <c r="P815" s="169"/>
      <c r="Q815" s="169"/>
      <c r="R815" s="169"/>
      <c r="S815" s="212"/>
      <c r="T815" s="212"/>
      <c r="U815" s="169"/>
      <c r="V815" s="169"/>
      <c r="W815" s="169"/>
      <c r="X815" s="169"/>
      <c r="Y815" s="169"/>
      <c r="Z815" s="169"/>
      <c r="AA815" s="169"/>
      <c r="AB815" s="169"/>
      <c r="AC815" s="169"/>
      <c r="AD815" s="169"/>
      <c r="AE815" s="169"/>
      <c r="AF815" s="169"/>
      <c r="AG815" s="169"/>
      <c r="AH815" s="169"/>
      <c r="AI815" s="169"/>
      <c r="AJ815" s="169"/>
      <c r="AK815" s="169"/>
      <c r="AL815" s="169"/>
      <c r="AM815" s="169"/>
      <c r="AN815" s="169"/>
      <c r="AO815" s="169"/>
    </row>
    <row r="816" spans="1:41" ht="12.75" customHeight="1" x14ac:dyDescent="0.2">
      <c r="A816" s="169"/>
      <c r="B816" s="169"/>
      <c r="C816" s="169"/>
      <c r="D816" s="186"/>
      <c r="E816" s="169"/>
      <c r="F816" s="169"/>
      <c r="G816" s="169"/>
      <c r="H816" s="169"/>
      <c r="I816" s="169"/>
      <c r="J816" s="169"/>
      <c r="K816" s="169"/>
      <c r="L816" s="169"/>
      <c r="M816" s="169"/>
      <c r="N816" s="169"/>
      <c r="O816" s="169"/>
      <c r="P816" s="169"/>
      <c r="Q816" s="169"/>
      <c r="R816" s="169"/>
      <c r="S816" s="212"/>
      <c r="T816" s="212"/>
      <c r="U816" s="169"/>
      <c r="V816" s="169"/>
      <c r="W816" s="169"/>
      <c r="X816" s="169"/>
      <c r="Y816" s="169"/>
      <c r="Z816" s="169"/>
      <c r="AA816" s="169"/>
      <c r="AB816" s="169"/>
      <c r="AC816" s="169"/>
      <c r="AD816" s="169"/>
      <c r="AE816" s="169"/>
      <c r="AF816" s="169"/>
      <c r="AG816" s="169"/>
      <c r="AH816" s="169"/>
      <c r="AI816" s="169"/>
      <c r="AJ816" s="169"/>
      <c r="AK816" s="169"/>
      <c r="AL816" s="169"/>
      <c r="AM816" s="169"/>
      <c r="AN816" s="169"/>
      <c r="AO816" s="169"/>
    </row>
    <row r="817" spans="1:41" ht="12.75" customHeight="1" x14ac:dyDescent="0.2">
      <c r="A817" s="169"/>
      <c r="B817" s="169"/>
      <c r="C817" s="169"/>
      <c r="D817" s="186"/>
      <c r="E817" s="169"/>
      <c r="F817" s="169"/>
      <c r="G817" s="169"/>
      <c r="H817" s="169"/>
      <c r="I817" s="169"/>
      <c r="J817" s="169"/>
      <c r="K817" s="169"/>
      <c r="L817" s="169"/>
      <c r="M817" s="169"/>
      <c r="N817" s="169"/>
      <c r="O817" s="169"/>
      <c r="P817" s="169"/>
      <c r="Q817" s="169"/>
      <c r="R817" s="169"/>
      <c r="S817" s="212"/>
      <c r="T817" s="212"/>
      <c r="U817" s="169"/>
      <c r="V817" s="169"/>
      <c r="W817" s="169"/>
      <c r="X817" s="169"/>
      <c r="Y817" s="169"/>
      <c r="Z817" s="169"/>
      <c r="AA817" s="169"/>
      <c r="AB817" s="169"/>
      <c r="AC817" s="169"/>
      <c r="AD817" s="169"/>
      <c r="AE817" s="169"/>
      <c r="AF817" s="169"/>
      <c r="AG817" s="169"/>
      <c r="AH817" s="169"/>
      <c r="AI817" s="169"/>
      <c r="AJ817" s="169"/>
      <c r="AK817" s="169"/>
      <c r="AL817" s="169"/>
      <c r="AM817" s="169"/>
      <c r="AN817" s="169"/>
      <c r="AO817" s="169"/>
    </row>
    <row r="818" spans="1:41" ht="12.75" customHeight="1" x14ac:dyDescent="0.2">
      <c r="A818" s="169"/>
      <c r="B818" s="169"/>
      <c r="C818" s="169"/>
      <c r="D818" s="186"/>
      <c r="E818" s="169"/>
      <c r="F818" s="169"/>
      <c r="G818" s="169"/>
      <c r="H818" s="169"/>
      <c r="I818" s="169"/>
      <c r="J818" s="169"/>
      <c r="K818" s="169"/>
      <c r="L818" s="169"/>
      <c r="M818" s="169"/>
      <c r="N818" s="169"/>
      <c r="O818" s="169"/>
      <c r="P818" s="169"/>
      <c r="Q818" s="169"/>
      <c r="R818" s="169"/>
      <c r="S818" s="212"/>
      <c r="T818" s="212"/>
      <c r="U818" s="169"/>
      <c r="V818" s="169"/>
      <c r="W818" s="169"/>
      <c r="X818" s="169"/>
      <c r="Y818" s="169"/>
      <c r="Z818" s="169"/>
      <c r="AA818" s="169"/>
      <c r="AB818" s="169"/>
      <c r="AC818" s="169"/>
      <c r="AD818" s="169"/>
      <c r="AE818" s="169"/>
      <c r="AF818" s="169"/>
      <c r="AG818" s="169"/>
      <c r="AH818" s="169"/>
      <c r="AI818" s="169"/>
      <c r="AJ818" s="169"/>
      <c r="AK818" s="169"/>
      <c r="AL818" s="169"/>
      <c r="AM818" s="169"/>
      <c r="AN818" s="169"/>
      <c r="AO818" s="169"/>
    </row>
    <row r="819" spans="1:41" ht="12.75" customHeight="1" x14ac:dyDescent="0.2">
      <c r="A819" s="169"/>
      <c r="B819" s="169"/>
      <c r="C819" s="169"/>
      <c r="D819" s="186"/>
      <c r="E819" s="169"/>
      <c r="F819" s="169"/>
      <c r="G819" s="169"/>
      <c r="H819" s="169"/>
      <c r="I819" s="169"/>
      <c r="J819" s="169"/>
      <c r="K819" s="169"/>
      <c r="L819" s="169"/>
      <c r="M819" s="169"/>
      <c r="N819" s="169"/>
      <c r="O819" s="169"/>
      <c r="P819" s="169"/>
      <c r="Q819" s="169"/>
      <c r="R819" s="169"/>
      <c r="S819" s="212"/>
      <c r="T819" s="212"/>
      <c r="U819" s="169"/>
      <c r="V819" s="169"/>
      <c r="W819" s="169"/>
      <c r="X819" s="169"/>
      <c r="Y819" s="169"/>
      <c r="Z819" s="169"/>
      <c r="AA819" s="169"/>
      <c r="AB819" s="169"/>
      <c r="AC819" s="169"/>
      <c r="AD819" s="169"/>
      <c r="AE819" s="169"/>
      <c r="AF819" s="169"/>
      <c r="AG819" s="169"/>
      <c r="AH819" s="169"/>
      <c r="AI819" s="169"/>
      <c r="AJ819" s="169"/>
      <c r="AK819" s="169"/>
      <c r="AL819" s="169"/>
      <c r="AM819" s="169"/>
      <c r="AN819" s="169"/>
      <c r="AO819" s="169"/>
    </row>
    <row r="820" spans="1:41" ht="12.75" customHeight="1" x14ac:dyDescent="0.2">
      <c r="A820" s="169"/>
      <c r="B820" s="169"/>
      <c r="C820" s="169"/>
      <c r="D820" s="186"/>
      <c r="E820" s="169"/>
      <c r="F820" s="169"/>
      <c r="G820" s="169"/>
      <c r="H820" s="169"/>
      <c r="I820" s="169"/>
      <c r="J820" s="169"/>
      <c r="K820" s="169"/>
      <c r="L820" s="169"/>
      <c r="M820" s="169"/>
      <c r="N820" s="169"/>
      <c r="O820" s="169"/>
      <c r="P820" s="169"/>
      <c r="Q820" s="169"/>
      <c r="R820" s="169"/>
      <c r="S820" s="212"/>
      <c r="T820" s="212"/>
      <c r="U820" s="169"/>
      <c r="V820" s="169"/>
      <c r="W820" s="169"/>
      <c r="X820" s="169"/>
      <c r="Y820" s="169"/>
      <c r="Z820" s="169"/>
      <c r="AA820" s="169"/>
      <c r="AB820" s="169"/>
      <c r="AC820" s="169"/>
      <c r="AD820" s="169"/>
      <c r="AE820" s="169"/>
      <c r="AF820" s="169"/>
      <c r="AG820" s="169"/>
      <c r="AH820" s="169"/>
      <c r="AI820" s="169"/>
      <c r="AJ820" s="169"/>
      <c r="AK820" s="169"/>
      <c r="AL820" s="169"/>
      <c r="AM820" s="169"/>
      <c r="AN820" s="169"/>
      <c r="AO820" s="169"/>
    </row>
    <row r="821" spans="1:41" ht="12.75" customHeight="1" x14ac:dyDescent="0.2">
      <c r="A821" s="169"/>
      <c r="B821" s="169"/>
      <c r="C821" s="169"/>
      <c r="D821" s="186"/>
      <c r="E821" s="169"/>
      <c r="F821" s="169"/>
      <c r="G821" s="169"/>
      <c r="H821" s="169"/>
      <c r="I821" s="169"/>
      <c r="J821" s="169"/>
      <c r="K821" s="169"/>
      <c r="L821" s="169"/>
      <c r="M821" s="169"/>
      <c r="N821" s="169"/>
      <c r="O821" s="169"/>
      <c r="P821" s="169"/>
      <c r="Q821" s="169"/>
      <c r="R821" s="169"/>
      <c r="S821" s="212"/>
      <c r="T821" s="212"/>
      <c r="U821" s="169"/>
      <c r="V821" s="169"/>
      <c r="W821" s="169"/>
      <c r="X821" s="169"/>
      <c r="Y821" s="169"/>
      <c r="Z821" s="169"/>
      <c r="AA821" s="169"/>
      <c r="AB821" s="169"/>
      <c r="AC821" s="169"/>
      <c r="AD821" s="169"/>
      <c r="AE821" s="169"/>
      <c r="AF821" s="169"/>
      <c r="AG821" s="169"/>
      <c r="AH821" s="169"/>
      <c r="AI821" s="169"/>
      <c r="AJ821" s="169"/>
      <c r="AK821" s="169"/>
      <c r="AL821" s="169"/>
      <c r="AM821" s="169"/>
      <c r="AN821" s="169"/>
      <c r="AO821" s="169"/>
    </row>
    <row r="822" spans="1:41" ht="12.75" customHeight="1" x14ac:dyDescent="0.2">
      <c r="A822" s="169"/>
      <c r="B822" s="169"/>
      <c r="C822" s="169"/>
      <c r="D822" s="186"/>
      <c r="E822" s="169"/>
      <c r="F822" s="169"/>
      <c r="G822" s="169"/>
      <c r="H822" s="169"/>
      <c r="I822" s="169"/>
      <c r="J822" s="169"/>
      <c r="K822" s="169"/>
      <c r="L822" s="169"/>
      <c r="M822" s="169"/>
      <c r="N822" s="169"/>
      <c r="O822" s="169"/>
      <c r="P822" s="169"/>
      <c r="Q822" s="169"/>
      <c r="R822" s="169"/>
      <c r="S822" s="212"/>
      <c r="T822" s="212"/>
      <c r="U822" s="169"/>
      <c r="V822" s="169"/>
      <c r="W822" s="169"/>
      <c r="X822" s="169"/>
      <c r="Y822" s="169"/>
      <c r="Z822" s="169"/>
      <c r="AA822" s="169"/>
      <c r="AB822" s="169"/>
      <c r="AC822" s="169"/>
      <c r="AD822" s="169"/>
      <c r="AE822" s="169"/>
      <c r="AF822" s="169"/>
      <c r="AG822" s="169"/>
      <c r="AH822" s="169"/>
      <c r="AI822" s="169"/>
      <c r="AJ822" s="169"/>
      <c r="AK822" s="169"/>
      <c r="AL822" s="169"/>
      <c r="AM822" s="169"/>
      <c r="AN822" s="169"/>
      <c r="AO822" s="169"/>
    </row>
    <row r="823" spans="1:41" ht="12.75" customHeight="1" x14ac:dyDescent="0.2">
      <c r="A823" s="169"/>
      <c r="B823" s="169"/>
      <c r="C823" s="169"/>
      <c r="D823" s="186"/>
      <c r="E823" s="169"/>
      <c r="F823" s="169"/>
      <c r="G823" s="169"/>
      <c r="H823" s="169"/>
      <c r="I823" s="169"/>
      <c r="J823" s="169"/>
      <c r="K823" s="169"/>
      <c r="L823" s="169"/>
      <c r="M823" s="169"/>
      <c r="N823" s="169"/>
      <c r="O823" s="169"/>
      <c r="P823" s="169"/>
      <c r="Q823" s="169"/>
      <c r="R823" s="169"/>
      <c r="S823" s="212"/>
      <c r="T823" s="212"/>
      <c r="U823" s="169"/>
      <c r="V823" s="169"/>
      <c r="W823" s="169"/>
      <c r="X823" s="169"/>
      <c r="Y823" s="169"/>
      <c r="Z823" s="169"/>
      <c r="AA823" s="169"/>
      <c r="AB823" s="169"/>
      <c r="AC823" s="169"/>
      <c r="AD823" s="169"/>
      <c r="AE823" s="169"/>
      <c r="AF823" s="169"/>
      <c r="AG823" s="169"/>
      <c r="AH823" s="169"/>
      <c r="AI823" s="169"/>
      <c r="AJ823" s="169"/>
      <c r="AK823" s="169"/>
      <c r="AL823" s="169"/>
      <c r="AM823" s="169"/>
      <c r="AN823" s="169"/>
      <c r="AO823" s="169"/>
    </row>
    <row r="824" spans="1:41" ht="12.75" customHeight="1" x14ac:dyDescent="0.2">
      <c r="A824" s="169"/>
      <c r="B824" s="169"/>
      <c r="C824" s="169"/>
      <c r="D824" s="186"/>
      <c r="E824" s="169"/>
      <c r="F824" s="169"/>
      <c r="G824" s="169"/>
      <c r="H824" s="169"/>
      <c r="I824" s="169"/>
      <c r="J824" s="169"/>
      <c r="K824" s="169"/>
      <c r="L824" s="169"/>
      <c r="M824" s="169"/>
      <c r="N824" s="169"/>
      <c r="O824" s="169"/>
      <c r="P824" s="169"/>
      <c r="Q824" s="169"/>
      <c r="R824" s="169"/>
      <c r="S824" s="212"/>
      <c r="T824" s="212"/>
      <c r="U824" s="169"/>
      <c r="V824" s="169"/>
      <c r="W824" s="169"/>
      <c r="X824" s="169"/>
      <c r="Y824" s="169"/>
      <c r="Z824" s="169"/>
      <c r="AA824" s="169"/>
      <c r="AB824" s="169"/>
      <c r="AC824" s="169"/>
      <c r="AD824" s="169"/>
      <c r="AE824" s="169"/>
      <c r="AF824" s="169"/>
      <c r="AG824" s="169"/>
      <c r="AH824" s="169"/>
      <c r="AI824" s="169"/>
      <c r="AJ824" s="169"/>
      <c r="AK824" s="169"/>
      <c r="AL824" s="169"/>
      <c r="AM824" s="169"/>
      <c r="AN824" s="169"/>
      <c r="AO824" s="169"/>
    </row>
    <row r="825" spans="1:41" ht="12.75" customHeight="1" x14ac:dyDescent="0.2">
      <c r="A825" s="169"/>
      <c r="B825" s="169"/>
      <c r="C825" s="169"/>
      <c r="D825" s="186"/>
      <c r="E825" s="169"/>
      <c r="F825" s="169"/>
      <c r="G825" s="169"/>
      <c r="H825" s="169"/>
      <c r="I825" s="169"/>
      <c r="J825" s="169"/>
      <c r="K825" s="169"/>
      <c r="L825" s="169"/>
      <c r="M825" s="169"/>
      <c r="N825" s="169"/>
      <c r="O825" s="169"/>
      <c r="P825" s="169"/>
      <c r="Q825" s="169"/>
      <c r="R825" s="169"/>
      <c r="S825" s="212"/>
      <c r="T825" s="212"/>
      <c r="U825" s="169"/>
      <c r="V825" s="169"/>
      <c r="W825" s="169"/>
      <c r="X825" s="169"/>
      <c r="Y825" s="169"/>
      <c r="Z825" s="169"/>
      <c r="AA825" s="169"/>
      <c r="AB825" s="169"/>
      <c r="AC825" s="169"/>
      <c r="AD825" s="169"/>
      <c r="AE825" s="169"/>
      <c r="AF825" s="169"/>
      <c r="AG825" s="169"/>
      <c r="AH825" s="169"/>
      <c r="AI825" s="169"/>
      <c r="AJ825" s="169"/>
      <c r="AK825" s="169"/>
      <c r="AL825" s="169"/>
      <c r="AM825" s="169"/>
      <c r="AN825" s="169"/>
      <c r="AO825" s="169"/>
    </row>
    <row r="826" spans="1:41" ht="12.75" customHeight="1" x14ac:dyDescent="0.2">
      <c r="A826" s="169"/>
      <c r="B826" s="169"/>
      <c r="C826" s="169"/>
      <c r="D826" s="186"/>
      <c r="E826" s="169"/>
      <c r="F826" s="169"/>
      <c r="G826" s="169"/>
      <c r="H826" s="169"/>
      <c r="I826" s="169"/>
      <c r="J826" s="169"/>
      <c r="K826" s="169"/>
      <c r="L826" s="169"/>
      <c r="M826" s="169"/>
      <c r="N826" s="169"/>
      <c r="O826" s="169"/>
      <c r="P826" s="169"/>
      <c r="Q826" s="169"/>
      <c r="R826" s="169"/>
      <c r="S826" s="212"/>
      <c r="T826" s="212"/>
      <c r="U826" s="169"/>
      <c r="V826" s="169"/>
      <c r="W826" s="169"/>
      <c r="X826" s="169"/>
      <c r="Y826" s="169"/>
      <c r="Z826" s="169"/>
      <c r="AA826" s="169"/>
      <c r="AB826" s="169"/>
      <c r="AC826" s="169"/>
      <c r="AD826" s="169"/>
      <c r="AE826" s="169"/>
      <c r="AF826" s="169"/>
      <c r="AG826" s="169"/>
      <c r="AH826" s="169"/>
      <c r="AI826" s="169"/>
      <c r="AJ826" s="169"/>
      <c r="AK826" s="169"/>
      <c r="AL826" s="169"/>
      <c r="AM826" s="169"/>
      <c r="AN826" s="169"/>
      <c r="AO826" s="169"/>
    </row>
    <row r="827" spans="1:41" ht="12.75" customHeight="1" x14ac:dyDescent="0.2">
      <c r="A827" s="169"/>
      <c r="B827" s="169"/>
      <c r="C827" s="169"/>
      <c r="D827" s="186"/>
      <c r="E827" s="169"/>
      <c r="F827" s="169"/>
      <c r="G827" s="169"/>
      <c r="H827" s="169"/>
      <c r="I827" s="169"/>
      <c r="J827" s="169"/>
      <c r="K827" s="169"/>
      <c r="L827" s="169"/>
      <c r="M827" s="169"/>
      <c r="N827" s="169"/>
      <c r="O827" s="169"/>
      <c r="P827" s="169"/>
      <c r="Q827" s="169"/>
      <c r="R827" s="169"/>
      <c r="S827" s="212"/>
      <c r="T827" s="212"/>
      <c r="U827" s="169"/>
      <c r="V827" s="169"/>
      <c r="W827" s="169"/>
      <c r="X827" s="169"/>
      <c r="Y827" s="169"/>
      <c r="Z827" s="169"/>
      <c r="AA827" s="169"/>
      <c r="AB827" s="169"/>
      <c r="AC827" s="169"/>
      <c r="AD827" s="169"/>
      <c r="AE827" s="169"/>
      <c r="AF827" s="169"/>
      <c r="AG827" s="169"/>
      <c r="AH827" s="169"/>
      <c r="AI827" s="169"/>
      <c r="AJ827" s="169"/>
      <c r="AK827" s="169"/>
      <c r="AL827" s="169"/>
      <c r="AM827" s="169"/>
      <c r="AN827" s="169"/>
      <c r="AO827" s="169"/>
    </row>
    <row r="828" spans="1:41" ht="12.75" customHeight="1" x14ac:dyDescent="0.2">
      <c r="A828" s="169"/>
      <c r="B828" s="169"/>
      <c r="C828" s="169"/>
      <c r="D828" s="186"/>
      <c r="E828" s="169"/>
      <c r="F828" s="169"/>
      <c r="G828" s="169"/>
      <c r="H828" s="169"/>
      <c r="I828" s="169"/>
      <c r="J828" s="169"/>
      <c r="K828" s="169"/>
      <c r="L828" s="169"/>
      <c r="M828" s="169"/>
      <c r="N828" s="169"/>
      <c r="O828" s="169"/>
      <c r="P828" s="169"/>
      <c r="Q828" s="169"/>
      <c r="R828" s="169"/>
      <c r="S828" s="212"/>
      <c r="T828" s="212"/>
      <c r="U828" s="169"/>
      <c r="V828" s="169"/>
      <c r="W828" s="169"/>
      <c r="X828" s="169"/>
      <c r="Y828" s="169"/>
      <c r="Z828" s="169"/>
      <c r="AA828" s="169"/>
      <c r="AB828" s="169"/>
      <c r="AC828" s="169"/>
      <c r="AD828" s="169"/>
      <c r="AE828" s="169"/>
      <c r="AF828" s="169"/>
      <c r="AG828" s="169"/>
      <c r="AH828" s="169"/>
      <c r="AI828" s="169"/>
      <c r="AJ828" s="169"/>
      <c r="AK828" s="169"/>
      <c r="AL828" s="169"/>
      <c r="AM828" s="169"/>
      <c r="AN828" s="169"/>
      <c r="AO828" s="169"/>
    </row>
    <row r="829" spans="1:41" ht="12.75" customHeight="1" x14ac:dyDescent="0.2">
      <c r="A829" s="169"/>
      <c r="B829" s="169"/>
      <c r="C829" s="169"/>
      <c r="D829" s="186"/>
      <c r="E829" s="169"/>
      <c r="F829" s="169"/>
      <c r="G829" s="169"/>
      <c r="H829" s="169"/>
      <c r="I829" s="169"/>
      <c r="J829" s="169"/>
      <c r="K829" s="169"/>
      <c r="L829" s="169"/>
      <c r="M829" s="169"/>
      <c r="N829" s="169"/>
      <c r="O829" s="169"/>
      <c r="P829" s="169"/>
      <c r="Q829" s="169"/>
      <c r="R829" s="169"/>
      <c r="S829" s="212"/>
      <c r="T829" s="212"/>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row>
    <row r="830" spans="1:41" ht="12.75" customHeight="1" x14ac:dyDescent="0.2">
      <c r="A830" s="169"/>
      <c r="B830" s="169"/>
      <c r="C830" s="169"/>
      <c r="D830" s="186"/>
      <c r="E830" s="169"/>
      <c r="F830" s="169"/>
      <c r="G830" s="169"/>
      <c r="H830" s="169"/>
      <c r="I830" s="169"/>
      <c r="J830" s="169"/>
      <c r="K830" s="169"/>
      <c r="L830" s="169"/>
      <c r="M830" s="169"/>
      <c r="N830" s="169"/>
      <c r="O830" s="169"/>
      <c r="P830" s="169"/>
      <c r="Q830" s="169"/>
      <c r="R830" s="169"/>
      <c r="S830" s="212"/>
      <c r="T830" s="212"/>
      <c r="U830" s="169"/>
      <c r="V830" s="169"/>
      <c r="W830" s="169"/>
      <c r="X830" s="169"/>
      <c r="Y830" s="169"/>
      <c r="Z830" s="169"/>
      <c r="AA830" s="169"/>
      <c r="AB830" s="169"/>
      <c r="AC830" s="169"/>
      <c r="AD830" s="169"/>
      <c r="AE830" s="169"/>
      <c r="AF830" s="169"/>
      <c r="AG830" s="169"/>
      <c r="AH830" s="169"/>
      <c r="AI830" s="169"/>
      <c r="AJ830" s="169"/>
      <c r="AK830" s="169"/>
      <c r="AL830" s="169"/>
      <c r="AM830" s="169"/>
      <c r="AN830" s="169"/>
      <c r="AO830" s="169"/>
    </row>
    <row r="831" spans="1:41" ht="12.75" customHeight="1" x14ac:dyDescent="0.2">
      <c r="A831" s="169"/>
      <c r="B831" s="169"/>
      <c r="C831" s="169"/>
      <c r="D831" s="186"/>
      <c r="E831" s="169"/>
      <c r="F831" s="169"/>
      <c r="G831" s="169"/>
      <c r="H831" s="169"/>
      <c r="I831" s="169"/>
      <c r="J831" s="169"/>
      <c r="K831" s="169"/>
      <c r="L831" s="169"/>
      <c r="M831" s="169"/>
      <c r="N831" s="169"/>
      <c r="O831" s="169"/>
      <c r="P831" s="169"/>
      <c r="Q831" s="169"/>
      <c r="R831" s="169"/>
      <c r="S831" s="212"/>
      <c r="T831" s="212"/>
      <c r="U831" s="169"/>
      <c r="V831" s="169"/>
      <c r="W831" s="169"/>
      <c r="X831" s="169"/>
      <c r="Y831" s="169"/>
      <c r="Z831" s="169"/>
      <c r="AA831" s="169"/>
      <c r="AB831" s="169"/>
      <c r="AC831" s="169"/>
      <c r="AD831" s="169"/>
      <c r="AE831" s="169"/>
      <c r="AF831" s="169"/>
      <c r="AG831" s="169"/>
      <c r="AH831" s="169"/>
      <c r="AI831" s="169"/>
      <c r="AJ831" s="169"/>
      <c r="AK831" s="169"/>
      <c r="AL831" s="169"/>
      <c r="AM831" s="169"/>
      <c r="AN831" s="169"/>
      <c r="AO831" s="169"/>
    </row>
    <row r="832" spans="1:41" ht="12.75" customHeight="1" x14ac:dyDescent="0.2">
      <c r="A832" s="169"/>
      <c r="B832" s="169"/>
      <c r="C832" s="169"/>
      <c r="D832" s="186"/>
      <c r="E832" s="169"/>
      <c r="F832" s="169"/>
      <c r="G832" s="169"/>
      <c r="H832" s="169"/>
      <c r="I832" s="169"/>
      <c r="J832" s="169"/>
      <c r="K832" s="169"/>
      <c r="L832" s="169"/>
      <c r="M832" s="169"/>
      <c r="N832" s="169"/>
      <c r="O832" s="169"/>
      <c r="P832" s="169"/>
      <c r="Q832" s="169"/>
      <c r="R832" s="169"/>
      <c r="S832" s="212"/>
      <c r="T832" s="212"/>
      <c r="U832" s="169"/>
      <c r="V832" s="169"/>
      <c r="W832" s="169"/>
      <c r="X832" s="169"/>
      <c r="Y832" s="169"/>
      <c r="Z832" s="169"/>
      <c r="AA832" s="169"/>
      <c r="AB832" s="169"/>
      <c r="AC832" s="169"/>
      <c r="AD832" s="169"/>
      <c r="AE832" s="169"/>
      <c r="AF832" s="169"/>
      <c r="AG832" s="169"/>
      <c r="AH832" s="169"/>
      <c r="AI832" s="169"/>
      <c r="AJ832" s="169"/>
      <c r="AK832" s="169"/>
      <c r="AL832" s="169"/>
      <c r="AM832" s="169"/>
      <c r="AN832" s="169"/>
      <c r="AO832" s="169"/>
    </row>
    <row r="833" spans="1:41" ht="12.75" customHeight="1" x14ac:dyDescent="0.2">
      <c r="A833" s="169"/>
      <c r="B833" s="169"/>
      <c r="C833" s="169"/>
      <c r="D833" s="186"/>
      <c r="E833" s="169"/>
      <c r="F833" s="169"/>
      <c r="G833" s="169"/>
      <c r="H833" s="169"/>
      <c r="I833" s="169"/>
      <c r="J833" s="169"/>
      <c r="K833" s="169"/>
      <c r="L833" s="169"/>
      <c r="M833" s="169"/>
      <c r="N833" s="169"/>
      <c r="O833" s="169"/>
      <c r="P833" s="169"/>
      <c r="Q833" s="169"/>
      <c r="R833" s="169"/>
      <c r="S833" s="212"/>
      <c r="T833" s="212"/>
      <c r="U833" s="169"/>
      <c r="V833" s="169"/>
      <c r="W833" s="169"/>
      <c r="X833" s="169"/>
      <c r="Y833" s="169"/>
      <c r="Z833" s="169"/>
      <c r="AA833" s="169"/>
      <c r="AB833" s="169"/>
      <c r="AC833" s="169"/>
      <c r="AD833" s="169"/>
      <c r="AE833" s="169"/>
      <c r="AF833" s="169"/>
      <c r="AG833" s="169"/>
      <c r="AH833" s="169"/>
      <c r="AI833" s="169"/>
      <c r="AJ833" s="169"/>
      <c r="AK833" s="169"/>
      <c r="AL833" s="169"/>
      <c r="AM833" s="169"/>
      <c r="AN833" s="169"/>
      <c r="AO833" s="169"/>
    </row>
    <row r="834" spans="1:41" ht="12.75" customHeight="1" x14ac:dyDescent="0.2">
      <c r="A834" s="169"/>
      <c r="B834" s="169"/>
      <c r="C834" s="169"/>
      <c r="D834" s="186"/>
      <c r="E834" s="169"/>
      <c r="F834" s="169"/>
      <c r="G834" s="169"/>
      <c r="H834" s="169"/>
      <c r="I834" s="169"/>
      <c r="J834" s="169"/>
      <c r="K834" s="169"/>
      <c r="L834" s="169"/>
      <c r="M834" s="169"/>
      <c r="N834" s="169"/>
      <c r="O834" s="169"/>
      <c r="P834" s="169"/>
      <c r="Q834" s="169"/>
      <c r="R834" s="169"/>
      <c r="S834" s="212"/>
      <c r="T834" s="212"/>
      <c r="U834" s="169"/>
      <c r="V834" s="169"/>
      <c r="W834" s="169"/>
      <c r="X834" s="169"/>
      <c r="Y834" s="169"/>
      <c r="Z834" s="169"/>
      <c r="AA834" s="169"/>
      <c r="AB834" s="169"/>
      <c r="AC834" s="169"/>
      <c r="AD834" s="169"/>
      <c r="AE834" s="169"/>
      <c r="AF834" s="169"/>
      <c r="AG834" s="169"/>
      <c r="AH834" s="169"/>
      <c r="AI834" s="169"/>
      <c r="AJ834" s="169"/>
      <c r="AK834" s="169"/>
      <c r="AL834" s="169"/>
      <c r="AM834" s="169"/>
      <c r="AN834" s="169"/>
      <c r="AO834" s="169"/>
    </row>
    <row r="835" spans="1:41" ht="12.75" customHeight="1" x14ac:dyDescent="0.2">
      <c r="A835" s="169"/>
      <c r="B835" s="169"/>
      <c r="C835" s="169"/>
      <c r="D835" s="186"/>
      <c r="E835" s="169"/>
      <c r="F835" s="169"/>
      <c r="G835" s="169"/>
      <c r="H835" s="169"/>
      <c r="I835" s="169"/>
      <c r="J835" s="169"/>
      <c r="K835" s="169"/>
      <c r="L835" s="169"/>
      <c r="M835" s="169"/>
      <c r="N835" s="169"/>
      <c r="O835" s="169"/>
      <c r="P835" s="169"/>
      <c r="Q835" s="169"/>
      <c r="R835" s="169"/>
      <c r="S835" s="212"/>
      <c r="T835" s="212"/>
      <c r="U835" s="169"/>
      <c r="V835" s="169"/>
      <c r="W835" s="169"/>
      <c r="X835" s="169"/>
      <c r="Y835" s="169"/>
      <c r="Z835" s="169"/>
      <c r="AA835" s="169"/>
      <c r="AB835" s="169"/>
      <c r="AC835" s="169"/>
      <c r="AD835" s="169"/>
      <c r="AE835" s="169"/>
      <c r="AF835" s="169"/>
      <c r="AG835" s="169"/>
      <c r="AH835" s="169"/>
      <c r="AI835" s="169"/>
      <c r="AJ835" s="169"/>
      <c r="AK835" s="169"/>
      <c r="AL835" s="169"/>
      <c r="AM835" s="169"/>
      <c r="AN835" s="169"/>
      <c r="AO835" s="169"/>
    </row>
    <row r="836" spans="1:41" ht="12.75" customHeight="1" x14ac:dyDescent="0.2">
      <c r="A836" s="169"/>
      <c r="B836" s="169"/>
      <c r="C836" s="169"/>
      <c r="D836" s="186"/>
      <c r="E836" s="169"/>
      <c r="F836" s="169"/>
      <c r="G836" s="169"/>
      <c r="H836" s="169"/>
      <c r="I836" s="169"/>
      <c r="J836" s="169"/>
      <c r="K836" s="169"/>
      <c r="L836" s="169"/>
      <c r="M836" s="169"/>
      <c r="N836" s="169"/>
      <c r="O836" s="169"/>
      <c r="P836" s="169"/>
      <c r="Q836" s="169"/>
      <c r="R836" s="169"/>
      <c r="S836" s="212"/>
      <c r="T836" s="212"/>
      <c r="U836" s="169"/>
      <c r="V836" s="169"/>
      <c r="W836" s="169"/>
      <c r="X836" s="169"/>
      <c r="Y836" s="169"/>
      <c r="Z836" s="169"/>
      <c r="AA836" s="169"/>
      <c r="AB836" s="169"/>
      <c r="AC836" s="169"/>
      <c r="AD836" s="169"/>
      <c r="AE836" s="169"/>
      <c r="AF836" s="169"/>
      <c r="AG836" s="169"/>
      <c r="AH836" s="169"/>
      <c r="AI836" s="169"/>
      <c r="AJ836" s="169"/>
      <c r="AK836" s="169"/>
      <c r="AL836" s="169"/>
      <c r="AM836" s="169"/>
      <c r="AN836" s="169"/>
      <c r="AO836" s="169"/>
    </row>
    <row r="837" spans="1:41" ht="12.75" customHeight="1" x14ac:dyDescent="0.2">
      <c r="A837" s="169"/>
      <c r="B837" s="169"/>
      <c r="C837" s="169"/>
      <c r="D837" s="186"/>
      <c r="E837" s="169"/>
      <c r="F837" s="169"/>
      <c r="G837" s="169"/>
      <c r="H837" s="169"/>
      <c r="I837" s="169"/>
      <c r="J837" s="169"/>
      <c r="K837" s="169"/>
      <c r="L837" s="169"/>
      <c r="M837" s="169"/>
      <c r="N837" s="169"/>
      <c r="O837" s="169"/>
      <c r="P837" s="169"/>
      <c r="Q837" s="169"/>
      <c r="R837" s="169"/>
      <c r="S837" s="212"/>
      <c r="T837" s="212"/>
      <c r="U837" s="169"/>
      <c r="V837" s="169"/>
      <c r="W837" s="169"/>
      <c r="X837" s="169"/>
      <c r="Y837" s="169"/>
      <c r="Z837" s="169"/>
      <c r="AA837" s="169"/>
      <c r="AB837" s="169"/>
      <c r="AC837" s="169"/>
      <c r="AD837" s="169"/>
      <c r="AE837" s="169"/>
      <c r="AF837" s="169"/>
      <c r="AG837" s="169"/>
      <c r="AH837" s="169"/>
      <c r="AI837" s="169"/>
      <c r="AJ837" s="169"/>
      <c r="AK837" s="169"/>
      <c r="AL837" s="169"/>
      <c r="AM837" s="169"/>
      <c r="AN837" s="169"/>
      <c r="AO837" s="169"/>
    </row>
    <row r="838" spans="1:41" ht="12.75" customHeight="1" x14ac:dyDescent="0.2">
      <c r="A838" s="169"/>
      <c r="B838" s="169"/>
      <c r="C838" s="169"/>
      <c r="D838" s="186"/>
      <c r="E838" s="169"/>
      <c r="F838" s="169"/>
      <c r="G838" s="169"/>
      <c r="H838" s="169"/>
      <c r="I838" s="169"/>
      <c r="J838" s="169"/>
      <c r="K838" s="169"/>
      <c r="L838" s="169"/>
      <c r="M838" s="169"/>
      <c r="N838" s="169"/>
      <c r="O838" s="169"/>
      <c r="P838" s="169"/>
      <c r="Q838" s="169"/>
      <c r="R838" s="169"/>
      <c r="S838" s="212"/>
      <c r="T838" s="212"/>
      <c r="U838" s="169"/>
      <c r="V838" s="169"/>
      <c r="W838" s="169"/>
      <c r="X838" s="169"/>
      <c r="Y838" s="169"/>
      <c r="Z838" s="169"/>
      <c r="AA838" s="169"/>
      <c r="AB838" s="169"/>
      <c r="AC838" s="169"/>
      <c r="AD838" s="169"/>
      <c r="AE838" s="169"/>
      <c r="AF838" s="169"/>
      <c r="AG838" s="169"/>
      <c r="AH838" s="169"/>
      <c r="AI838" s="169"/>
      <c r="AJ838" s="169"/>
      <c r="AK838" s="169"/>
      <c r="AL838" s="169"/>
      <c r="AM838" s="169"/>
      <c r="AN838" s="169"/>
      <c r="AO838" s="169"/>
    </row>
    <row r="839" spans="1:41" ht="12.75" customHeight="1" x14ac:dyDescent="0.2">
      <c r="A839" s="169"/>
      <c r="B839" s="169"/>
      <c r="C839" s="169"/>
      <c r="D839" s="186"/>
      <c r="E839" s="169"/>
      <c r="F839" s="169"/>
      <c r="G839" s="169"/>
      <c r="H839" s="169"/>
      <c r="I839" s="169"/>
      <c r="J839" s="169"/>
      <c r="K839" s="169"/>
      <c r="L839" s="169"/>
      <c r="M839" s="169"/>
      <c r="N839" s="169"/>
      <c r="O839" s="169"/>
      <c r="P839" s="169"/>
      <c r="Q839" s="169"/>
      <c r="R839" s="169"/>
      <c r="S839" s="212"/>
      <c r="T839" s="212"/>
      <c r="U839" s="169"/>
      <c r="V839" s="169"/>
      <c r="W839" s="169"/>
      <c r="X839" s="169"/>
      <c r="Y839" s="169"/>
      <c r="Z839" s="169"/>
      <c r="AA839" s="169"/>
      <c r="AB839" s="169"/>
      <c r="AC839" s="169"/>
      <c r="AD839" s="169"/>
      <c r="AE839" s="169"/>
      <c r="AF839" s="169"/>
      <c r="AG839" s="169"/>
      <c r="AH839" s="169"/>
      <c r="AI839" s="169"/>
      <c r="AJ839" s="169"/>
      <c r="AK839" s="169"/>
      <c r="AL839" s="169"/>
      <c r="AM839" s="169"/>
      <c r="AN839" s="169"/>
      <c r="AO839" s="169"/>
    </row>
    <row r="840" spans="1:41" ht="12.75" customHeight="1" x14ac:dyDescent="0.2">
      <c r="A840" s="169"/>
      <c r="B840" s="169"/>
      <c r="C840" s="169"/>
      <c r="D840" s="186"/>
      <c r="E840" s="169"/>
      <c r="F840" s="169"/>
      <c r="G840" s="169"/>
      <c r="H840" s="169"/>
      <c r="I840" s="169"/>
      <c r="J840" s="169"/>
      <c r="K840" s="169"/>
      <c r="L840" s="169"/>
      <c r="M840" s="169"/>
      <c r="N840" s="169"/>
      <c r="O840" s="169"/>
      <c r="P840" s="169"/>
      <c r="Q840" s="169"/>
      <c r="R840" s="169"/>
      <c r="S840" s="212"/>
      <c r="T840" s="212"/>
      <c r="U840" s="169"/>
      <c r="V840" s="169"/>
      <c r="W840" s="169"/>
      <c r="X840" s="169"/>
      <c r="Y840" s="169"/>
      <c r="Z840" s="169"/>
      <c r="AA840" s="169"/>
      <c r="AB840" s="169"/>
      <c r="AC840" s="169"/>
      <c r="AD840" s="169"/>
      <c r="AE840" s="169"/>
      <c r="AF840" s="169"/>
      <c r="AG840" s="169"/>
      <c r="AH840" s="169"/>
      <c r="AI840" s="169"/>
      <c r="AJ840" s="169"/>
      <c r="AK840" s="169"/>
      <c r="AL840" s="169"/>
      <c r="AM840" s="169"/>
      <c r="AN840" s="169"/>
      <c r="AO840" s="169"/>
    </row>
    <row r="841" spans="1:41" ht="12.75" customHeight="1" x14ac:dyDescent="0.2">
      <c r="A841" s="169"/>
      <c r="B841" s="169"/>
      <c r="C841" s="169"/>
      <c r="D841" s="186"/>
      <c r="E841" s="169"/>
      <c r="F841" s="169"/>
      <c r="G841" s="169"/>
      <c r="H841" s="169"/>
      <c r="I841" s="169"/>
      <c r="J841" s="169"/>
      <c r="K841" s="169"/>
      <c r="L841" s="169"/>
      <c r="M841" s="169"/>
      <c r="N841" s="169"/>
      <c r="O841" s="169"/>
      <c r="P841" s="169"/>
      <c r="Q841" s="169"/>
      <c r="R841" s="169"/>
      <c r="S841" s="212"/>
      <c r="T841" s="212"/>
      <c r="U841" s="169"/>
      <c r="V841" s="169"/>
      <c r="W841" s="169"/>
      <c r="X841" s="169"/>
      <c r="Y841" s="169"/>
      <c r="Z841" s="169"/>
      <c r="AA841" s="169"/>
      <c r="AB841" s="169"/>
      <c r="AC841" s="169"/>
      <c r="AD841" s="169"/>
      <c r="AE841" s="169"/>
      <c r="AF841" s="169"/>
      <c r="AG841" s="169"/>
      <c r="AH841" s="169"/>
      <c r="AI841" s="169"/>
      <c r="AJ841" s="169"/>
      <c r="AK841" s="169"/>
      <c r="AL841" s="169"/>
      <c r="AM841" s="169"/>
      <c r="AN841" s="169"/>
      <c r="AO841" s="169"/>
    </row>
    <row r="842" spans="1:41" ht="12.75" customHeight="1" x14ac:dyDescent="0.2">
      <c r="A842" s="169"/>
      <c r="B842" s="169"/>
      <c r="C842" s="169"/>
      <c r="D842" s="186"/>
      <c r="E842" s="169"/>
      <c r="F842" s="169"/>
      <c r="G842" s="169"/>
      <c r="H842" s="169"/>
      <c r="I842" s="169"/>
      <c r="J842" s="169"/>
      <c r="K842" s="169"/>
      <c r="L842" s="169"/>
      <c r="M842" s="169"/>
      <c r="N842" s="169"/>
      <c r="O842" s="169"/>
      <c r="P842" s="169"/>
      <c r="Q842" s="169"/>
      <c r="R842" s="169"/>
      <c r="S842" s="212"/>
      <c r="T842" s="212"/>
      <c r="U842" s="169"/>
      <c r="V842" s="169"/>
      <c r="W842" s="169"/>
      <c r="X842" s="169"/>
      <c r="Y842" s="169"/>
      <c r="Z842" s="169"/>
      <c r="AA842" s="169"/>
      <c r="AB842" s="169"/>
      <c r="AC842" s="169"/>
      <c r="AD842" s="169"/>
      <c r="AE842" s="169"/>
      <c r="AF842" s="169"/>
      <c r="AG842" s="169"/>
      <c r="AH842" s="169"/>
      <c r="AI842" s="169"/>
      <c r="AJ842" s="169"/>
      <c r="AK842" s="169"/>
      <c r="AL842" s="169"/>
      <c r="AM842" s="169"/>
      <c r="AN842" s="169"/>
      <c r="AO842" s="169"/>
    </row>
    <row r="843" spans="1:41" ht="12.75" customHeight="1" x14ac:dyDescent="0.2">
      <c r="A843" s="169"/>
      <c r="B843" s="169"/>
      <c r="C843" s="169"/>
      <c r="D843" s="186"/>
      <c r="E843" s="169"/>
      <c r="F843" s="169"/>
      <c r="G843" s="169"/>
      <c r="H843" s="169"/>
      <c r="I843" s="169"/>
      <c r="J843" s="169"/>
      <c r="K843" s="169"/>
      <c r="L843" s="169"/>
      <c r="M843" s="169"/>
      <c r="N843" s="169"/>
      <c r="O843" s="169"/>
      <c r="P843" s="169"/>
      <c r="Q843" s="169"/>
      <c r="R843" s="169"/>
      <c r="S843" s="212"/>
      <c r="T843" s="212"/>
      <c r="U843" s="169"/>
      <c r="V843" s="169"/>
      <c r="W843" s="169"/>
      <c r="X843" s="169"/>
      <c r="Y843" s="169"/>
      <c r="Z843" s="169"/>
      <c r="AA843" s="169"/>
      <c r="AB843" s="169"/>
      <c r="AC843" s="169"/>
      <c r="AD843" s="169"/>
      <c r="AE843" s="169"/>
      <c r="AF843" s="169"/>
      <c r="AG843" s="169"/>
      <c r="AH843" s="169"/>
      <c r="AI843" s="169"/>
      <c r="AJ843" s="169"/>
      <c r="AK843" s="169"/>
      <c r="AL843" s="169"/>
      <c r="AM843" s="169"/>
      <c r="AN843" s="169"/>
      <c r="AO843" s="169"/>
    </row>
    <row r="844" spans="1:41" ht="12.75" customHeight="1" x14ac:dyDescent="0.2">
      <c r="A844" s="169"/>
      <c r="B844" s="169"/>
      <c r="C844" s="169"/>
      <c r="D844" s="186"/>
      <c r="E844" s="169"/>
      <c r="F844" s="169"/>
      <c r="G844" s="169"/>
      <c r="H844" s="169"/>
      <c r="I844" s="169"/>
      <c r="J844" s="169"/>
      <c r="K844" s="169"/>
      <c r="L844" s="169"/>
      <c r="M844" s="169"/>
      <c r="N844" s="169"/>
      <c r="O844" s="169"/>
      <c r="P844" s="169"/>
      <c r="Q844" s="169"/>
      <c r="R844" s="169"/>
      <c r="S844" s="212"/>
      <c r="T844" s="212"/>
      <c r="U844" s="169"/>
      <c r="V844" s="169"/>
      <c r="W844" s="169"/>
      <c r="X844" s="169"/>
      <c r="Y844" s="169"/>
      <c r="Z844" s="169"/>
      <c r="AA844" s="169"/>
      <c r="AB844" s="169"/>
      <c r="AC844" s="169"/>
      <c r="AD844" s="169"/>
      <c r="AE844" s="169"/>
      <c r="AF844" s="169"/>
      <c r="AG844" s="169"/>
      <c r="AH844" s="169"/>
      <c r="AI844" s="169"/>
      <c r="AJ844" s="169"/>
      <c r="AK844" s="169"/>
      <c r="AL844" s="169"/>
      <c r="AM844" s="169"/>
      <c r="AN844" s="169"/>
      <c r="AO844" s="169"/>
    </row>
    <row r="845" spans="1:41" ht="12.75" customHeight="1" x14ac:dyDescent="0.2">
      <c r="A845" s="169"/>
      <c r="B845" s="169"/>
      <c r="C845" s="169"/>
      <c r="D845" s="186"/>
      <c r="E845" s="169"/>
      <c r="F845" s="169"/>
      <c r="G845" s="169"/>
      <c r="H845" s="169"/>
      <c r="I845" s="169"/>
      <c r="J845" s="169"/>
      <c r="K845" s="169"/>
      <c r="L845" s="169"/>
      <c r="M845" s="169"/>
      <c r="N845" s="169"/>
      <c r="O845" s="169"/>
      <c r="P845" s="169"/>
      <c r="Q845" s="169"/>
      <c r="R845" s="169"/>
      <c r="S845" s="212"/>
      <c r="T845" s="212"/>
      <c r="U845" s="169"/>
      <c r="V845" s="169"/>
      <c r="W845" s="169"/>
      <c r="X845" s="169"/>
      <c r="Y845" s="169"/>
      <c r="Z845" s="169"/>
      <c r="AA845" s="169"/>
      <c r="AB845" s="169"/>
      <c r="AC845" s="169"/>
      <c r="AD845" s="169"/>
      <c r="AE845" s="169"/>
      <c r="AF845" s="169"/>
      <c r="AG845" s="169"/>
      <c r="AH845" s="169"/>
      <c r="AI845" s="169"/>
      <c r="AJ845" s="169"/>
      <c r="AK845" s="169"/>
      <c r="AL845" s="169"/>
      <c r="AM845" s="169"/>
      <c r="AN845" s="169"/>
      <c r="AO845" s="169"/>
    </row>
    <row r="846" spans="1:41" ht="12.75" customHeight="1" x14ac:dyDescent="0.2">
      <c r="A846" s="169"/>
      <c r="B846" s="169"/>
      <c r="C846" s="169"/>
      <c r="D846" s="186"/>
      <c r="E846" s="169"/>
      <c r="F846" s="169"/>
      <c r="G846" s="169"/>
      <c r="H846" s="169"/>
      <c r="I846" s="169"/>
      <c r="J846" s="169"/>
      <c r="K846" s="169"/>
      <c r="L846" s="169"/>
      <c r="M846" s="169"/>
      <c r="N846" s="169"/>
      <c r="O846" s="169"/>
      <c r="P846" s="169"/>
      <c r="Q846" s="169"/>
      <c r="R846" s="169"/>
      <c r="S846" s="212"/>
      <c r="T846" s="212"/>
      <c r="U846" s="169"/>
      <c r="V846" s="169"/>
      <c r="W846" s="169"/>
      <c r="X846" s="169"/>
      <c r="Y846" s="169"/>
      <c r="Z846" s="169"/>
      <c r="AA846" s="169"/>
      <c r="AB846" s="169"/>
      <c r="AC846" s="169"/>
      <c r="AD846" s="169"/>
      <c r="AE846" s="169"/>
      <c r="AF846" s="169"/>
      <c r="AG846" s="169"/>
      <c r="AH846" s="169"/>
      <c r="AI846" s="169"/>
      <c r="AJ846" s="169"/>
      <c r="AK846" s="169"/>
      <c r="AL846" s="169"/>
      <c r="AM846" s="169"/>
      <c r="AN846" s="169"/>
      <c r="AO846" s="169"/>
    </row>
    <row r="847" spans="1:41" ht="12.75" customHeight="1" x14ac:dyDescent="0.2">
      <c r="A847" s="169"/>
      <c r="B847" s="169"/>
      <c r="C847" s="169"/>
      <c r="D847" s="186"/>
      <c r="E847" s="169"/>
      <c r="F847" s="169"/>
      <c r="G847" s="169"/>
      <c r="H847" s="169"/>
      <c r="I847" s="169"/>
      <c r="J847" s="169"/>
      <c r="K847" s="169"/>
      <c r="L847" s="169"/>
      <c r="M847" s="169"/>
      <c r="N847" s="169"/>
      <c r="O847" s="169"/>
      <c r="P847" s="169"/>
      <c r="Q847" s="169"/>
      <c r="R847" s="169"/>
      <c r="S847" s="212"/>
      <c r="T847" s="212"/>
      <c r="U847" s="169"/>
      <c r="V847" s="169"/>
      <c r="W847" s="169"/>
      <c r="X847" s="169"/>
      <c r="Y847" s="169"/>
      <c r="Z847" s="169"/>
      <c r="AA847" s="169"/>
      <c r="AB847" s="169"/>
      <c r="AC847" s="169"/>
      <c r="AD847" s="169"/>
      <c r="AE847" s="169"/>
      <c r="AF847" s="169"/>
      <c r="AG847" s="169"/>
      <c r="AH847" s="169"/>
      <c r="AI847" s="169"/>
      <c r="AJ847" s="169"/>
      <c r="AK847" s="169"/>
      <c r="AL847" s="169"/>
      <c r="AM847" s="169"/>
      <c r="AN847" s="169"/>
      <c r="AO847" s="169"/>
    </row>
    <row r="848" spans="1:41" ht="12.75" customHeight="1" x14ac:dyDescent="0.2">
      <c r="A848" s="169"/>
      <c r="B848" s="169"/>
      <c r="C848" s="169"/>
      <c r="D848" s="186"/>
      <c r="E848" s="169"/>
      <c r="F848" s="169"/>
      <c r="G848" s="169"/>
      <c r="H848" s="169"/>
      <c r="I848" s="169"/>
      <c r="J848" s="169"/>
      <c r="K848" s="169"/>
      <c r="L848" s="169"/>
      <c r="M848" s="169"/>
      <c r="N848" s="169"/>
      <c r="O848" s="169"/>
      <c r="P848" s="169"/>
      <c r="Q848" s="169"/>
      <c r="R848" s="169"/>
      <c r="S848" s="212"/>
      <c r="T848" s="212"/>
      <c r="U848" s="169"/>
      <c r="V848" s="169"/>
      <c r="W848" s="169"/>
      <c r="X848" s="169"/>
      <c r="Y848" s="169"/>
      <c r="Z848" s="169"/>
      <c r="AA848" s="169"/>
      <c r="AB848" s="169"/>
      <c r="AC848" s="169"/>
      <c r="AD848" s="169"/>
      <c r="AE848" s="169"/>
      <c r="AF848" s="169"/>
      <c r="AG848" s="169"/>
      <c r="AH848" s="169"/>
      <c r="AI848" s="169"/>
      <c r="AJ848" s="169"/>
      <c r="AK848" s="169"/>
      <c r="AL848" s="169"/>
      <c r="AM848" s="169"/>
      <c r="AN848" s="169"/>
      <c r="AO848" s="169"/>
    </row>
    <row r="849" spans="1:41" ht="12.75" customHeight="1" x14ac:dyDescent="0.2">
      <c r="A849" s="169"/>
      <c r="B849" s="169"/>
      <c r="C849" s="169"/>
      <c r="D849" s="186"/>
      <c r="E849" s="169"/>
      <c r="F849" s="169"/>
      <c r="G849" s="169"/>
      <c r="H849" s="169"/>
      <c r="I849" s="169"/>
      <c r="J849" s="169"/>
      <c r="K849" s="169"/>
      <c r="L849" s="169"/>
      <c r="M849" s="169"/>
      <c r="N849" s="169"/>
      <c r="O849" s="169"/>
      <c r="P849" s="169"/>
      <c r="Q849" s="169"/>
      <c r="R849" s="169"/>
      <c r="S849" s="212"/>
      <c r="T849" s="212"/>
      <c r="U849" s="169"/>
      <c r="V849" s="169"/>
      <c r="W849" s="169"/>
      <c r="X849" s="169"/>
      <c r="Y849" s="169"/>
      <c r="Z849" s="169"/>
      <c r="AA849" s="169"/>
      <c r="AB849" s="169"/>
      <c r="AC849" s="169"/>
      <c r="AD849" s="169"/>
      <c r="AE849" s="169"/>
      <c r="AF849" s="169"/>
      <c r="AG849" s="169"/>
      <c r="AH849" s="169"/>
      <c r="AI849" s="169"/>
      <c r="AJ849" s="169"/>
      <c r="AK849" s="169"/>
      <c r="AL849" s="169"/>
      <c r="AM849" s="169"/>
      <c r="AN849" s="169"/>
      <c r="AO849" s="169"/>
    </row>
    <row r="850" spans="1:41" ht="12.75" customHeight="1" x14ac:dyDescent="0.2">
      <c r="A850" s="169"/>
      <c r="B850" s="169"/>
      <c r="C850" s="169"/>
      <c r="D850" s="186"/>
      <c r="E850" s="169"/>
      <c r="F850" s="169"/>
      <c r="G850" s="169"/>
      <c r="H850" s="169"/>
      <c r="I850" s="169"/>
      <c r="J850" s="169"/>
      <c r="K850" s="169"/>
      <c r="L850" s="169"/>
      <c r="M850" s="169"/>
      <c r="N850" s="169"/>
      <c r="O850" s="169"/>
      <c r="P850" s="169"/>
      <c r="Q850" s="169"/>
      <c r="R850" s="169"/>
      <c r="S850" s="212"/>
      <c r="T850" s="212"/>
      <c r="U850" s="169"/>
      <c r="V850" s="169"/>
      <c r="W850" s="169"/>
      <c r="X850" s="169"/>
      <c r="Y850" s="169"/>
      <c r="Z850" s="169"/>
      <c r="AA850" s="169"/>
      <c r="AB850" s="169"/>
      <c r="AC850" s="169"/>
      <c r="AD850" s="169"/>
      <c r="AE850" s="169"/>
      <c r="AF850" s="169"/>
      <c r="AG850" s="169"/>
      <c r="AH850" s="169"/>
      <c r="AI850" s="169"/>
      <c r="AJ850" s="169"/>
      <c r="AK850" s="169"/>
      <c r="AL850" s="169"/>
      <c r="AM850" s="169"/>
      <c r="AN850" s="169"/>
      <c r="AO850" s="169"/>
    </row>
    <row r="851" spans="1:41" ht="12.75" customHeight="1" x14ac:dyDescent="0.2">
      <c r="A851" s="169"/>
      <c r="B851" s="169"/>
      <c r="C851" s="169"/>
      <c r="D851" s="186"/>
      <c r="E851" s="169"/>
      <c r="F851" s="169"/>
      <c r="G851" s="169"/>
      <c r="H851" s="169"/>
      <c r="I851" s="169"/>
      <c r="J851" s="169"/>
      <c r="K851" s="169"/>
      <c r="L851" s="169"/>
      <c r="M851" s="169"/>
      <c r="N851" s="169"/>
      <c r="O851" s="169"/>
      <c r="P851" s="169"/>
      <c r="Q851" s="169"/>
      <c r="R851" s="169"/>
      <c r="S851" s="212"/>
      <c r="T851" s="212"/>
      <c r="U851" s="169"/>
      <c r="V851" s="169"/>
      <c r="W851" s="169"/>
      <c r="X851" s="169"/>
      <c r="Y851" s="169"/>
      <c r="Z851" s="169"/>
      <c r="AA851" s="169"/>
      <c r="AB851" s="169"/>
      <c r="AC851" s="169"/>
      <c r="AD851" s="169"/>
      <c r="AE851" s="169"/>
      <c r="AF851" s="169"/>
      <c r="AG851" s="169"/>
      <c r="AH851" s="169"/>
      <c r="AI851" s="169"/>
      <c r="AJ851" s="169"/>
      <c r="AK851" s="169"/>
      <c r="AL851" s="169"/>
      <c r="AM851" s="169"/>
      <c r="AN851" s="169"/>
      <c r="AO851" s="169"/>
    </row>
    <row r="852" spans="1:41" ht="12.75" customHeight="1" x14ac:dyDescent="0.2">
      <c r="A852" s="169"/>
      <c r="B852" s="169"/>
      <c r="C852" s="169"/>
      <c r="D852" s="186"/>
      <c r="E852" s="169"/>
      <c r="F852" s="169"/>
      <c r="G852" s="169"/>
      <c r="H852" s="169"/>
      <c r="I852" s="169"/>
      <c r="J852" s="169"/>
      <c r="K852" s="169"/>
      <c r="L852" s="169"/>
      <c r="M852" s="169"/>
      <c r="N852" s="169"/>
      <c r="O852" s="169"/>
      <c r="P852" s="169"/>
      <c r="Q852" s="169"/>
      <c r="R852" s="169"/>
      <c r="S852" s="212"/>
      <c r="T852" s="212"/>
      <c r="U852" s="169"/>
      <c r="V852" s="169"/>
      <c r="W852" s="169"/>
      <c r="X852" s="169"/>
      <c r="Y852" s="169"/>
      <c r="Z852" s="169"/>
      <c r="AA852" s="169"/>
      <c r="AB852" s="169"/>
      <c r="AC852" s="169"/>
      <c r="AD852" s="169"/>
      <c r="AE852" s="169"/>
      <c r="AF852" s="169"/>
      <c r="AG852" s="169"/>
      <c r="AH852" s="169"/>
      <c r="AI852" s="169"/>
      <c r="AJ852" s="169"/>
      <c r="AK852" s="169"/>
      <c r="AL852" s="169"/>
      <c r="AM852" s="169"/>
      <c r="AN852" s="169"/>
      <c r="AO852" s="169"/>
    </row>
    <row r="853" spans="1:41" ht="12.75" customHeight="1" x14ac:dyDescent="0.2">
      <c r="A853" s="169"/>
      <c r="B853" s="169"/>
      <c r="C853" s="169"/>
      <c r="D853" s="186"/>
      <c r="E853" s="169"/>
      <c r="F853" s="169"/>
      <c r="G853" s="169"/>
      <c r="H853" s="169"/>
      <c r="I853" s="169"/>
      <c r="J853" s="169"/>
      <c r="K853" s="169"/>
      <c r="L853" s="169"/>
      <c r="M853" s="169"/>
      <c r="N853" s="169"/>
      <c r="O853" s="169"/>
      <c r="P853" s="169"/>
      <c r="Q853" s="169"/>
      <c r="R853" s="169"/>
      <c r="S853" s="212"/>
      <c r="T853" s="212"/>
      <c r="U853" s="169"/>
      <c r="V853" s="169"/>
      <c r="W853" s="169"/>
      <c r="X853" s="169"/>
      <c r="Y853" s="169"/>
      <c r="Z853" s="169"/>
      <c r="AA853" s="169"/>
      <c r="AB853" s="169"/>
      <c r="AC853" s="169"/>
      <c r="AD853" s="169"/>
      <c r="AE853" s="169"/>
      <c r="AF853" s="169"/>
      <c r="AG853" s="169"/>
      <c r="AH853" s="169"/>
      <c r="AI853" s="169"/>
      <c r="AJ853" s="169"/>
      <c r="AK853" s="169"/>
      <c r="AL853" s="169"/>
      <c r="AM853" s="169"/>
      <c r="AN853" s="169"/>
      <c r="AO853" s="169"/>
    </row>
    <row r="854" spans="1:41" ht="12.75" customHeight="1" x14ac:dyDescent="0.2">
      <c r="A854" s="169"/>
      <c r="B854" s="169"/>
      <c r="C854" s="169"/>
      <c r="D854" s="186"/>
      <c r="E854" s="169"/>
      <c r="F854" s="169"/>
      <c r="G854" s="169"/>
      <c r="H854" s="169"/>
      <c r="I854" s="169"/>
      <c r="J854" s="169"/>
      <c r="K854" s="169"/>
      <c r="L854" s="169"/>
      <c r="M854" s="169"/>
      <c r="N854" s="169"/>
      <c r="O854" s="169"/>
      <c r="P854" s="169"/>
      <c r="Q854" s="169"/>
      <c r="R854" s="169"/>
      <c r="S854" s="212"/>
      <c r="T854" s="212"/>
      <c r="U854" s="169"/>
      <c r="V854" s="169"/>
      <c r="W854" s="169"/>
      <c r="X854" s="169"/>
      <c r="Y854" s="169"/>
      <c r="Z854" s="169"/>
      <c r="AA854" s="169"/>
      <c r="AB854" s="169"/>
      <c r="AC854" s="169"/>
      <c r="AD854" s="169"/>
      <c r="AE854" s="169"/>
      <c r="AF854" s="169"/>
      <c r="AG854" s="169"/>
      <c r="AH854" s="169"/>
      <c r="AI854" s="169"/>
      <c r="AJ854" s="169"/>
      <c r="AK854" s="169"/>
      <c r="AL854" s="169"/>
      <c r="AM854" s="169"/>
      <c r="AN854" s="169"/>
      <c r="AO854" s="169"/>
    </row>
    <row r="855" spans="1:41" ht="12.75" customHeight="1" x14ac:dyDescent="0.2">
      <c r="A855" s="169"/>
      <c r="B855" s="169"/>
      <c r="C855" s="169"/>
      <c r="D855" s="186"/>
      <c r="E855" s="169"/>
      <c r="F855" s="169"/>
      <c r="G855" s="169"/>
      <c r="H855" s="169"/>
      <c r="I855" s="169"/>
      <c r="J855" s="169"/>
      <c r="K855" s="169"/>
      <c r="L855" s="169"/>
      <c r="M855" s="169"/>
      <c r="N855" s="169"/>
      <c r="O855" s="169"/>
      <c r="P855" s="169"/>
      <c r="Q855" s="169"/>
      <c r="R855" s="169"/>
      <c r="S855" s="212"/>
      <c r="T855" s="212"/>
      <c r="U855" s="169"/>
      <c r="V855" s="169"/>
      <c r="W855" s="169"/>
      <c r="X855" s="169"/>
      <c r="Y855" s="169"/>
      <c r="Z855" s="169"/>
      <c r="AA855" s="169"/>
      <c r="AB855" s="169"/>
      <c r="AC855" s="169"/>
      <c r="AD855" s="169"/>
      <c r="AE855" s="169"/>
      <c r="AF855" s="169"/>
      <c r="AG855" s="169"/>
      <c r="AH855" s="169"/>
      <c r="AI855" s="169"/>
      <c r="AJ855" s="169"/>
      <c r="AK855" s="169"/>
      <c r="AL855" s="169"/>
      <c r="AM855" s="169"/>
      <c r="AN855" s="169"/>
      <c r="AO855" s="169"/>
    </row>
    <row r="856" spans="1:41" ht="12.75" customHeight="1" x14ac:dyDescent="0.2">
      <c r="A856" s="169"/>
      <c r="B856" s="169"/>
      <c r="C856" s="169"/>
      <c r="D856" s="186"/>
      <c r="E856" s="169"/>
      <c r="F856" s="169"/>
      <c r="G856" s="169"/>
      <c r="H856" s="169"/>
      <c r="I856" s="169"/>
      <c r="J856" s="169"/>
      <c r="K856" s="169"/>
      <c r="L856" s="169"/>
      <c r="M856" s="169"/>
      <c r="N856" s="169"/>
      <c r="O856" s="169"/>
      <c r="P856" s="169"/>
      <c r="Q856" s="169"/>
      <c r="R856" s="169"/>
      <c r="S856" s="212"/>
      <c r="T856" s="212"/>
      <c r="U856" s="169"/>
      <c r="V856" s="169"/>
      <c r="W856" s="169"/>
      <c r="X856" s="169"/>
      <c r="Y856" s="169"/>
      <c r="Z856" s="169"/>
      <c r="AA856" s="169"/>
      <c r="AB856" s="169"/>
      <c r="AC856" s="169"/>
      <c r="AD856" s="169"/>
      <c r="AE856" s="169"/>
      <c r="AF856" s="169"/>
      <c r="AG856" s="169"/>
      <c r="AH856" s="169"/>
      <c r="AI856" s="169"/>
      <c r="AJ856" s="169"/>
      <c r="AK856" s="169"/>
      <c r="AL856" s="169"/>
      <c r="AM856" s="169"/>
      <c r="AN856" s="169"/>
      <c r="AO856" s="169"/>
    </row>
    <row r="857" spans="1:41" ht="12.75" customHeight="1" x14ac:dyDescent="0.2">
      <c r="A857" s="169"/>
      <c r="B857" s="169"/>
      <c r="C857" s="169"/>
      <c r="D857" s="186"/>
      <c r="E857" s="169"/>
      <c r="F857" s="169"/>
      <c r="G857" s="169"/>
      <c r="H857" s="169"/>
      <c r="I857" s="169"/>
      <c r="J857" s="169"/>
      <c r="K857" s="169"/>
      <c r="L857" s="169"/>
      <c r="M857" s="169"/>
      <c r="N857" s="169"/>
      <c r="O857" s="169"/>
      <c r="P857" s="169"/>
      <c r="Q857" s="169"/>
      <c r="R857" s="169"/>
      <c r="S857" s="212"/>
      <c r="T857" s="212"/>
      <c r="U857" s="169"/>
      <c r="V857" s="169"/>
      <c r="W857" s="169"/>
      <c r="X857" s="169"/>
      <c r="Y857" s="169"/>
      <c r="Z857" s="169"/>
      <c r="AA857" s="169"/>
      <c r="AB857" s="169"/>
      <c r="AC857" s="169"/>
      <c r="AD857" s="169"/>
      <c r="AE857" s="169"/>
      <c r="AF857" s="169"/>
      <c r="AG857" s="169"/>
      <c r="AH857" s="169"/>
      <c r="AI857" s="169"/>
      <c r="AJ857" s="169"/>
      <c r="AK857" s="169"/>
      <c r="AL857" s="169"/>
      <c r="AM857" s="169"/>
      <c r="AN857" s="169"/>
      <c r="AO857" s="169"/>
    </row>
    <row r="858" spans="1:41" ht="12.75" customHeight="1" x14ac:dyDescent="0.2">
      <c r="A858" s="169"/>
      <c r="B858" s="169"/>
      <c r="C858" s="169"/>
      <c r="D858" s="186"/>
      <c r="E858" s="169"/>
      <c r="F858" s="169"/>
      <c r="G858" s="169"/>
      <c r="H858" s="169"/>
      <c r="I858" s="169"/>
      <c r="J858" s="169"/>
      <c r="K858" s="169"/>
      <c r="L858" s="169"/>
      <c r="M858" s="169"/>
      <c r="N858" s="169"/>
      <c r="O858" s="169"/>
      <c r="P858" s="169"/>
      <c r="Q858" s="169"/>
      <c r="R858" s="169"/>
      <c r="S858" s="212"/>
      <c r="T858" s="212"/>
      <c r="U858" s="169"/>
      <c r="V858" s="169"/>
      <c r="W858" s="169"/>
      <c r="X858" s="169"/>
      <c r="Y858" s="169"/>
      <c r="Z858" s="169"/>
      <c r="AA858" s="169"/>
      <c r="AB858" s="169"/>
      <c r="AC858" s="169"/>
      <c r="AD858" s="169"/>
      <c r="AE858" s="169"/>
      <c r="AF858" s="169"/>
      <c r="AG858" s="169"/>
      <c r="AH858" s="169"/>
      <c r="AI858" s="169"/>
      <c r="AJ858" s="169"/>
      <c r="AK858" s="169"/>
      <c r="AL858" s="169"/>
      <c r="AM858" s="169"/>
      <c r="AN858" s="169"/>
      <c r="AO858" s="169"/>
    </row>
    <row r="859" spans="1:41" ht="12.75" customHeight="1" x14ac:dyDescent="0.2">
      <c r="A859" s="169"/>
      <c r="B859" s="169"/>
      <c r="C859" s="169"/>
      <c r="D859" s="186"/>
      <c r="E859" s="169"/>
      <c r="F859" s="169"/>
      <c r="G859" s="169"/>
      <c r="H859" s="169"/>
      <c r="I859" s="169"/>
      <c r="J859" s="169"/>
      <c r="K859" s="169"/>
      <c r="L859" s="169"/>
      <c r="M859" s="169"/>
      <c r="N859" s="169"/>
      <c r="O859" s="169"/>
      <c r="P859" s="169"/>
      <c r="Q859" s="169"/>
      <c r="R859" s="169"/>
      <c r="S859" s="212"/>
      <c r="T859" s="212"/>
      <c r="U859" s="169"/>
      <c r="V859" s="169"/>
      <c r="W859" s="169"/>
      <c r="X859" s="169"/>
      <c r="Y859" s="169"/>
      <c r="Z859" s="169"/>
      <c r="AA859" s="169"/>
      <c r="AB859" s="169"/>
      <c r="AC859" s="169"/>
      <c r="AD859" s="169"/>
      <c r="AE859" s="169"/>
      <c r="AF859" s="169"/>
      <c r="AG859" s="169"/>
      <c r="AH859" s="169"/>
      <c r="AI859" s="169"/>
      <c r="AJ859" s="169"/>
      <c r="AK859" s="169"/>
      <c r="AL859" s="169"/>
      <c r="AM859" s="169"/>
      <c r="AN859" s="169"/>
      <c r="AO859" s="169"/>
    </row>
    <row r="860" spans="1:41" ht="12.75" customHeight="1" x14ac:dyDescent="0.2">
      <c r="A860" s="169"/>
      <c r="B860" s="169"/>
      <c r="C860" s="169"/>
      <c r="D860" s="186"/>
      <c r="E860" s="169"/>
      <c r="F860" s="169"/>
      <c r="G860" s="169"/>
      <c r="H860" s="169"/>
      <c r="I860" s="169"/>
      <c r="J860" s="169"/>
      <c r="K860" s="169"/>
      <c r="L860" s="169"/>
      <c r="M860" s="169"/>
      <c r="N860" s="169"/>
      <c r="O860" s="169"/>
      <c r="P860" s="169"/>
      <c r="Q860" s="169"/>
      <c r="R860" s="169"/>
      <c r="S860" s="212"/>
      <c r="T860" s="212"/>
      <c r="U860" s="169"/>
      <c r="V860" s="169"/>
      <c r="W860" s="169"/>
      <c r="X860" s="169"/>
      <c r="Y860" s="169"/>
      <c r="Z860" s="169"/>
      <c r="AA860" s="169"/>
      <c r="AB860" s="169"/>
      <c r="AC860" s="169"/>
      <c r="AD860" s="169"/>
      <c r="AE860" s="169"/>
      <c r="AF860" s="169"/>
      <c r="AG860" s="169"/>
      <c r="AH860" s="169"/>
      <c r="AI860" s="169"/>
      <c r="AJ860" s="169"/>
      <c r="AK860" s="169"/>
      <c r="AL860" s="169"/>
      <c r="AM860" s="169"/>
      <c r="AN860" s="169"/>
      <c r="AO860" s="169"/>
    </row>
    <row r="861" spans="1:41" ht="12.75" customHeight="1" x14ac:dyDescent="0.2">
      <c r="A861" s="169"/>
      <c r="B861" s="169"/>
      <c r="C861" s="169"/>
      <c r="D861" s="186"/>
      <c r="E861" s="169"/>
      <c r="F861" s="169"/>
      <c r="G861" s="169"/>
      <c r="H861" s="169"/>
      <c r="I861" s="169"/>
      <c r="J861" s="169"/>
      <c r="K861" s="169"/>
      <c r="L861" s="169"/>
      <c r="M861" s="169"/>
      <c r="N861" s="169"/>
      <c r="O861" s="169"/>
      <c r="P861" s="169"/>
      <c r="Q861" s="169"/>
      <c r="R861" s="169"/>
      <c r="S861" s="212"/>
      <c r="T861" s="212"/>
      <c r="U861" s="169"/>
      <c r="V861" s="169"/>
      <c r="W861" s="169"/>
      <c r="X861" s="169"/>
      <c r="Y861" s="169"/>
      <c r="Z861" s="169"/>
      <c r="AA861" s="169"/>
      <c r="AB861" s="169"/>
      <c r="AC861" s="169"/>
      <c r="AD861" s="169"/>
      <c r="AE861" s="169"/>
      <c r="AF861" s="169"/>
      <c r="AG861" s="169"/>
      <c r="AH861" s="169"/>
      <c r="AI861" s="169"/>
      <c r="AJ861" s="169"/>
      <c r="AK861" s="169"/>
      <c r="AL861" s="169"/>
      <c r="AM861" s="169"/>
      <c r="AN861" s="169"/>
      <c r="AO861" s="169"/>
    </row>
    <row r="862" spans="1:41" ht="12.75" customHeight="1" x14ac:dyDescent="0.2">
      <c r="A862" s="169"/>
      <c r="B862" s="169"/>
      <c r="C862" s="169"/>
      <c r="D862" s="186"/>
      <c r="E862" s="169"/>
      <c r="F862" s="169"/>
      <c r="G862" s="169"/>
      <c r="H862" s="169"/>
      <c r="I862" s="169"/>
      <c r="J862" s="169"/>
      <c r="K862" s="169"/>
      <c r="L862" s="169"/>
      <c r="M862" s="169"/>
      <c r="N862" s="169"/>
      <c r="O862" s="169"/>
      <c r="P862" s="169"/>
      <c r="Q862" s="169"/>
      <c r="R862" s="169"/>
      <c r="S862" s="212"/>
      <c r="T862" s="212"/>
      <c r="U862" s="169"/>
      <c r="V862" s="169"/>
      <c r="W862" s="169"/>
      <c r="X862" s="169"/>
      <c r="Y862" s="169"/>
      <c r="Z862" s="169"/>
      <c r="AA862" s="169"/>
      <c r="AB862" s="169"/>
      <c r="AC862" s="169"/>
      <c r="AD862" s="169"/>
      <c r="AE862" s="169"/>
      <c r="AF862" s="169"/>
      <c r="AG862" s="169"/>
      <c r="AH862" s="169"/>
      <c r="AI862" s="169"/>
      <c r="AJ862" s="169"/>
      <c r="AK862" s="169"/>
      <c r="AL862" s="169"/>
      <c r="AM862" s="169"/>
      <c r="AN862" s="169"/>
      <c r="AO862" s="169"/>
    </row>
    <row r="863" spans="1:41" ht="12.75" customHeight="1" x14ac:dyDescent="0.2">
      <c r="A863" s="169"/>
      <c r="B863" s="169"/>
      <c r="C863" s="169"/>
      <c r="D863" s="186"/>
      <c r="E863" s="169"/>
      <c r="F863" s="169"/>
      <c r="G863" s="169"/>
      <c r="H863" s="169"/>
      <c r="I863" s="169"/>
      <c r="J863" s="169"/>
      <c r="K863" s="169"/>
      <c r="L863" s="169"/>
      <c r="M863" s="169"/>
      <c r="N863" s="169"/>
      <c r="O863" s="169"/>
      <c r="P863" s="169"/>
      <c r="Q863" s="169"/>
      <c r="R863" s="169"/>
      <c r="S863" s="212"/>
      <c r="T863" s="212"/>
      <c r="U863" s="169"/>
      <c r="V863" s="169"/>
      <c r="W863" s="169"/>
      <c r="X863" s="169"/>
      <c r="Y863" s="169"/>
      <c r="Z863" s="169"/>
      <c r="AA863" s="169"/>
      <c r="AB863" s="169"/>
      <c r="AC863" s="169"/>
      <c r="AD863" s="169"/>
      <c r="AE863" s="169"/>
      <c r="AF863" s="169"/>
      <c r="AG863" s="169"/>
      <c r="AH863" s="169"/>
      <c r="AI863" s="169"/>
      <c r="AJ863" s="169"/>
      <c r="AK863" s="169"/>
      <c r="AL863" s="169"/>
      <c r="AM863" s="169"/>
      <c r="AN863" s="169"/>
      <c r="AO863" s="169"/>
    </row>
    <row r="864" spans="1:41" ht="12.75" customHeight="1" x14ac:dyDescent="0.2">
      <c r="A864" s="169"/>
      <c r="B864" s="169"/>
      <c r="C864" s="169"/>
      <c r="D864" s="186"/>
      <c r="E864" s="169"/>
      <c r="F864" s="169"/>
      <c r="G864" s="169"/>
      <c r="H864" s="169"/>
      <c r="I864" s="169"/>
      <c r="J864" s="169"/>
      <c r="K864" s="169"/>
      <c r="L864" s="169"/>
      <c r="M864" s="169"/>
      <c r="N864" s="169"/>
      <c r="O864" s="169"/>
      <c r="P864" s="169"/>
      <c r="Q864" s="169"/>
      <c r="R864" s="169"/>
      <c r="S864" s="212"/>
      <c r="T864" s="212"/>
      <c r="U864" s="169"/>
      <c r="V864" s="169"/>
      <c r="W864" s="169"/>
      <c r="X864" s="169"/>
      <c r="Y864" s="169"/>
      <c r="Z864" s="169"/>
      <c r="AA864" s="169"/>
      <c r="AB864" s="169"/>
      <c r="AC864" s="169"/>
      <c r="AD864" s="169"/>
      <c r="AE864" s="169"/>
      <c r="AF864" s="169"/>
      <c r="AG864" s="169"/>
      <c r="AH864" s="169"/>
      <c r="AI864" s="169"/>
      <c r="AJ864" s="169"/>
      <c r="AK864" s="169"/>
      <c r="AL864" s="169"/>
      <c r="AM864" s="169"/>
      <c r="AN864" s="169"/>
      <c r="AO864" s="169"/>
    </row>
    <row r="865" spans="1:41" ht="12.75" customHeight="1" x14ac:dyDescent="0.2">
      <c r="A865" s="169"/>
      <c r="B865" s="169"/>
      <c r="C865" s="169"/>
      <c r="D865" s="186"/>
      <c r="E865" s="169"/>
      <c r="F865" s="169"/>
      <c r="G865" s="169"/>
      <c r="H865" s="169"/>
      <c r="I865" s="169"/>
      <c r="J865" s="169"/>
      <c r="K865" s="169"/>
      <c r="L865" s="169"/>
      <c r="M865" s="169"/>
      <c r="N865" s="169"/>
      <c r="O865" s="169"/>
      <c r="P865" s="169"/>
      <c r="Q865" s="169"/>
      <c r="R865" s="169"/>
      <c r="S865" s="212"/>
      <c r="T865" s="212"/>
      <c r="U865" s="169"/>
      <c r="V865" s="169"/>
      <c r="W865" s="169"/>
      <c r="X865" s="169"/>
      <c r="Y865" s="169"/>
      <c r="Z865" s="169"/>
      <c r="AA865" s="169"/>
      <c r="AB865" s="169"/>
      <c r="AC865" s="169"/>
      <c r="AD865" s="169"/>
      <c r="AE865" s="169"/>
      <c r="AF865" s="169"/>
      <c r="AG865" s="169"/>
      <c r="AH865" s="169"/>
      <c r="AI865" s="169"/>
      <c r="AJ865" s="169"/>
      <c r="AK865" s="169"/>
      <c r="AL865" s="169"/>
      <c r="AM865" s="169"/>
      <c r="AN865" s="169"/>
      <c r="AO865" s="169"/>
    </row>
    <row r="866" spans="1:41" ht="12.75" customHeight="1" x14ac:dyDescent="0.2">
      <c r="A866" s="169"/>
      <c r="B866" s="169"/>
      <c r="C866" s="169"/>
      <c r="D866" s="186"/>
      <c r="E866" s="169"/>
      <c r="F866" s="169"/>
      <c r="G866" s="169"/>
      <c r="H866" s="169"/>
      <c r="I866" s="169"/>
      <c r="J866" s="169"/>
      <c r="K866" s="169"/>
      <c r="L866" s="169"/>
      <c r="M866" s="169"/>
      <c r="N866" s="169"/>
      <c r="O866" s="169"/>
      <c r="P866" s="169"/>
      <c r="Q866" s="169"/>
      <c r="R866" s="169"/>
      <c r="S866" s="212"/>
      <c r="T866" s="212"/>
      <c r="U866" s="169"/>
      <c r="V866" s="169"/>
      <c r="W866" s="169"/>
      <c r="X866" s="169"/>
      <c r="Y866" s="169"/>
      <c r="Z866" s="169"/>
      <c r="AA866" s="169"/>
      <c r="AB866" s="169"/>
      <c r="AC866" s="169"/>
      <c r="AD866" s="169"/>
      <c r="AE866" s="169"/>
      <c r="AF866" s="169"/>
      <c r="AG866" s="169"/>
      <c r="AH866" s="169"/>
      <c r="AI866" s="169"/>
      <c r="AJ866" s="169"/>
      <c r="AK866" s="169"/>
      <c r="AL866" s="169"/>
      <c r="AM866" s="169"/>
      <c r="AN866" s="169"/>
      <c r="AO866" s="169"/>
    </row>
    <row r="867" spans="1:41" ht="12.75" customHeight="1" x14ac:dyDescent="0.2">
      <c r="A867" s="169"/>
      <c r="B867" s="169"/>
      <c r="C867" s="169"/>
      <c r="D867" s="186"/>
      <c r="E867" s="169"/>
      <c r="F867" s="169"/>
      <c r="G867" s="169"/>
      <c r="H867" s="169"/>
      <c r="I867" s="169"/>
      <c r="J867" s="169"/>
      <c r="K867" s="169"/>
      <c r="L867" s="169"/>
      <c r="M867" s="169"/>
      <c r="N867" s="169"/>
      <c r="O867" s="169"/>
      <c r="P867" s="169"/>
      <c r="Q867" s="169"/>
      <c r="R867" s="169"/>
      <c r="S867" s="212"/>
      <c r="T867" s="212"/>
      <c r="U867" s="169"/>
      <c r="V867" s="169"/>
      <c r="W867" s="169"/>
      <c r="X867" s="169"/>
      <c r="Y867" s="169"/>
      <c r="Z867" s="169"/>
      <c r="AA867" s="169"/>
      <c r="AB867" s="169"/>
      <c r="AC867" s="169"/>
      <c r="AD867" s="169"/>
      <c r="AE867" s="169"/>
      <c r="AF867" s="169"/>
      <c r="AG867" s="169"/>
      <c r="AH867" s="169"/>
      <c r="AI867" s="169"/>
      <c r="AJ867" s="169"/>
      <c r="AK867" s="169"/>
      <c r="AL867" s="169"/>
      <c r="AM867" s="169"/>
      <c r="AN867" s="169"/>
      <c r="AO867" s="169"/>
    </row>
    <row r="868" spans="1:41" ht="12.75" customHeight="1" x14ac:dyDescent="0.2">
      <c r="A868" s="169"/>
      <c r="B868" s="169"/>
      <c r="C868" s="169"/>
      <c r="D868" s="186"/>
      <c r="E868" s="169"/>
      <c r="F868" s="169"/>
      <c r="G868" s="169"/>
      <c r="H868" s="169"/>
      <c r="I868" s="169"/>
      <c r="J868" s="169"/>
      <c r="K868" s="169"/>
      <c r="L868" s="169"/>
      <c r="M868" s="169"/>
      <c r="N868" s="169"/>
      <c r="O868" s="169"/>
      <c r="P868" s="169"/>
      <c r="Q868" s="169"/>
      <c r="R868" s="169"/>
      <c r="S868" s="212"/>
      <c r="T868" s="212"/>
      <c r="U868" s="169"/>
      <c r="V868" s="169"/>
      <c r="W868" s="169"/>
      <c r="X868" s="169"/>
      <c r="Y868" s="169"/>
      <c r="Z868" s="169"/>
      <c r="AA868" s="169"/>
      <c r="AB868" s="169"/>
      <c r="AC868" s="169"/>
      <c r="AD868" s="169"/>
      <c r="AE868" s="169"/>
      <c r="AF868" s="169"/>
      <c r="AG868" s="169"/>
      <c r="AH868" s="169"/>
      <c r="AI868" s="169"/>
      <c r="AJ868" s="169"/>
      <c r="AK868" s="169"/>
      <c r="AL868" s="169"/>
      <c r="AM868" s="169"/>
      <c r="AN868" s="169"/>
      <c r="AO868" s="169"/>
    </row>
    <row r="869" spans="1:41" ht="12.75" customHeight="1" x14ac:dyDescent="0.2">
      <c r="A869" s="169"/>
      <c r="B869" s="169"/>
      <c r="C869" s="169"/>
      <c r="D869" s="186"/>
      <c r="E869" s="169"/>
      <c r="F869" s="169"/>
      <c r="G869" s="169"/>
      <c r="H869" s="169"/>
      <c r="I869" s="169"/>
      <c r="J869" s="169"/>
      <c r="K869" s="169"/>
      <c r="L869" s="169"/>
      <c r="M869" s="169"/>
      <c r="N869" s="169"/>
      <c r="O869" s="169"/>
      <c r="P869" s="169"/>
      <c r="Q869" s="169"/>
      <c r="R869" s="169"/>
      <c r="S869" s="212"/>
      <c r="T869" s="212"/>
      <c r="U869" s="169"/>
      <c r="V869" s="169"/>
      <c r="W869" s="169"/>
      <c r="X869" s="169"/>
      <c r="Y869" s="169"/>
      <c r="Z869" s="169"/>
      <c r="AA869" s="169"/>
      <c r="AB869" s="169"/>
      <c r="AC869" s="169"/>
      <c r="AD869" s="169"/>
      <c r="AE869" s="169"/>
      <c r="AF869" s="169"/>
      <c r="AG869" s="169"/>
      <c r="AH869" s="169"/>
      <c r="AI869" s="169"/>
      <c r="AJ869" s="169"/>
      <c r="AK869" s="169"/>
      <c r="AL869" s="169"/>
      <c r="AM869" s="169"/>
      <c r="AN869" s="169"/>
      <c r="AO869" s="169"/>
    </row>
    <row r="870" spans="1:41" ht="12.75" customHeight="1" x14ac:dyDescent="0.2">
      <c r="A870" s="169"/>
      <c r="B870" s="169"/>
      <c r="C870" s="169"/>
      <c r="D870" s="186"/>
      <c r="E870" s="169"/>
      <c r="F870" s="169"/>
      <c r="G870" s="169"/>
      <c r="H870" s="169"/>
      <c r="I870" s="169"/>
      <c r="J870" s="169"/>
      <c r="K870" s="169"/>
      <c r="L870" s="169"/>
      <c r="M870" s="169"/>
      <c r="N870" s="169"/>
      <c r="O870" s="169"/>
      <c r="P870" s="169"/>
      <c r="Q870" s="169"/>
      <c r="R870" s="169"/>
      <c r="S870" s="212"/>
      <c r="T870" s="212"/>
      <c r="U870" s="169"/>
      <c r="V870" s="169"/>
      <c r="W870" s="169"/>
      <c r="X870" s="169"/>
      <c r="Y870" s="169"/>
      <c r="Z870" s="169"/>
      <c r="AA870" s="169"/>
      <c r="AB870" s="169"/>
      <c r="AC870" s="169"/>
      <c r="AD870" s="169"/>
      <c r="AE870" s="169"/>
      <c r="AF870" s="169"/>
      <c r="AG870" s="169"/>
      <c r="AH870" s="169"/>
      <c r="AI870" s="169"/>
      <c r="AJ870" s="169"/>
      <c r="AK870" s="169"/>
      <c r="AL870" s="169"/>
      <c r="AM870" s="169"/>
      <c r="AN870" s="169"/>
      <c r="AO870" s="169"/>
    </row>
    <row r="871" spans="1:41" ht="12.75" customHeight="1" x14ac:dyDescent="0.2">
      <c r="A871" s="169"/>
      <c r="B871" s="169"/>
      <c r="C871" s="169"/>
      <c r="D871" s="186"/>
      <c r="E871" s="169"/>
      <c r="F871" s="169"/>
      <c r="G871" s="169"/>
      <c r="H871" s="169"/>
      <c r="I871" s="169"/>
      <c r="J871" s="169"/>
      <c r="K871" s="169"/>
      <c r="L871" s="169"/>
      <c r="M871" s="169"/>
      <c r="N871" s="169"/>
      <c r="O871" s="169"/>
      <c r="P871" s="169"/>
      <c r="Q871" s="169"/>
      <c r="R871" s="169"/>
      <c r="S871" s="212"/>
      <c r="T871" s="212"/>
      <c r="U871" s="169"/>
      <c r="V871" s="169"/>
      <c r="W871" s="169"/>
      <c r="X871" s="169"/>
      <c r="Y871" s="169"/>
      <c r="Z871" s="169"/>
      <c r="AA871" s="169"/>
      <c r="AB871" s="169"/>
      <c r="AC871" s="169"/>
      <c r="AD871" s="169"/>
      <c r="AE871" s="169"/>
      <c r="AF871" s="169"/>
      <c r="AG871" s="169"/>
      <c r="AH871" s="169"/>
      <c r="AI871" s="169"/>
      <c r="AJ871" s="169"/>
      <c r="AK871" s="169"/>
      <c r="AL871" s="169"/>
      <c r="AM871" s="169"/>
      <c r="AN871" s="169"/>
      <c r="AO871" s="169"/>
    </row>
    <row r="872" spans="1:41" ht="12.75" customHeight="1" x14ac:dyDescent="0.2">
      <c r="A872" s="169"/>
      <c r="B872" s="169"/>
      <c r="C872" s="169"/>
      <c r="D872" s="186"/>
      <c r="E872" s="169"/>
      <c r="F872" s="169"/>
      <c r="G872" s="169"/>
      <c r="H872" s="169"/>
      <c r="I872" s="169"/>
      <c r="J872" s="169"/>
      <c r="K872" s="169"/>
      <c r="L872" s="169"/>
      <c r="M872" s="169"/>
      <c r="N872" s="169"/>
      <c r="O872" s="169"/>
      <c r="P872" s="169"/>
      <c r="Q872" s="169"/>
      <c r="R872" s="169"/>
      <c r="S872" s="212"/>
      <c r="T872" s="212"/>
      <c r="U872" s="169"/>
      <c r="V872" s="169"/>
      <c r="W872" s="169"/>
      <c r="X872" s="169"/>
      <c r="Y872" s="169"/>
      <c r="Z872" s="169"/>
      <c r="AA872" s="169"/>
      <c r="AB872" s="169"/>
      <c r="AC872" s="169"/>
      <c r="AD872" s="169"/>
      <c r="AE872" s="169"/>
      <c r="AF872" s="169"/>
      <c r="AG872" s="169"/>
      <c r="AH872" s="169"/>
      <c r="AI872" s="169"/>
      <c r="AJ872" s="169"/>
      <c r="AK872" s="169"/>
      <c r="AL872" s="169"/>
      <c r="AM872" s="169"/>
      <c r="AN872" s="169"/>
      <c r="AO872" s="169"/>
    </row>
    <row r="873" spans="1:41" ht="12.75" customHeight="1" x14ac:dyDescent="0.2">
      <c r="A873" s="169"/>
      <c r="B873" s="169"/>
      <c r="C873" s="169"/>
      <c r="D873" s="186"/>
      <c r="E873" s="169"/>
      <c r="F873" s="169"/>
      <c r="G873" s="169"/>
      <c r="H873" s="169"/>
      <c r="I873" s="169"/>
      <c r="J873" s="169"/>
      <c r="K873" s="169"/>
      <c r="L873" s="169"/>
      <c r="M873" s="169"/>
      <c r="N873" s="169"/>
      <c r="O873" s="169"/>
      <c r="P873" s="169"/>
      <c r="Q873" s="169"/>
      <c r="R873" s="169"/>
      <c r="S873" s="212"/>
      <c r="T873" s="212"/>
      <c r="U873" s="169"/>
      <c r="V873" s="169"/>
      <c r="W873" s="169"/>
      <c r="X873" s="169"/>
      <c r="Y873" s="169"/>
      <c r="Z873" s="169"/>
      <c r="AA873" s="169"/>
      <c r="AB873" s="169"/>
      <c r="AC873" s="169"/>
      <c r="AD873" s="169"/>
      <c r="AE873" s="169"/>
      <c r="AF873" s="169"/>
      <c r="AG873" s="169"/>
      <c r="AH873" s="169"/>
      <c r="AI873" s="169"/>
      <c r="AJ873" s="169"/>
      <c r="AK873" s="169"/>
      <c r="AL873" s="169"/>
      <c r="AM873" s="169"/>
      <c r="AN873" s="169"/>
      <c r="AO873" s="169"/>
    </row>
    <row r="874" spans="1:41" ht="12.75" customHeight="1" x14ac:dyDescent="0.2">
      <c r="A874" s="169"/>
      <c r="B874" s="169"/>
      <c r="C874" s="169"/>
      <c r="D874" s="186"/>
      <c r="E874" s="169"/>
      <c r="F874" s="169"/>
      <c r="G874" s="169"/>
      <c r="H874" s="169"/>
      <c r="I874" s="169"/>
      <c r="J874" s="169"/>
      <c r="K874" s="169"/>
      <c r="L874" s="169"/>
      <c r="M874" s="169"/>
      <c r="N874" s="169"/>
      <c r="O874" s="169"/>
      <c r="P874" s="169"/>
      <c r="Q874" s="169"/>
      <c r="R874" s="169"/>
      <c r="S874" s="212"/>
      <c r="T874" s="212"/>
      <c r="U874" s="169"/>
      <c r="V874" s="169"/>
      <c r="W874" s="169"/>
      <c r="X874" s="169"/>
      <c r="Y874" s="169"/>
      <c r="Z874" s="169"/>
      <c r="AA874" s="169"/>
      <c r="AB874" s="169"/>
      <c r="AC874" s="169"/>
      <c r="AD874" s="169"/>
      <c r="AE874" s="169"/>
      <c r="AF874" s="169"/>
      <c r="AG874" s="169"/>
      <c r="AH874" s="169"/>
      <c r="AI874" s="169"/>
      <c r="AJ874" s="169"/>
      <c r="AK874" s="169"/>
      <c r="AL874" s="169"/>
      <c r="AM874" s="169"/>
      <c r="AN874" s="169"/>
      <c r="AO874" s="169"/>
    </row>
    <row r="875" spans="1:41" ht="12.75" customHeight="1" x14ac:dyDescent="0.2">
      <c r="A875" s="169"/>
      <c r="B875" s="169"/>
      <c r="C875" s="169"/>
      <c r="D875" s="186"/>
      <c r="E875" s="169"/>
      <c r="F875" s="169"/>
      <c r="G875" s="169"/>
      <c r="H875" s="169"/>
      <c r="I875" s="169"/>
      <c r="J875" s="169"/>
      <c r="K875" s="169"/>
      <c r="L875" s="169"/>
      <c r="M875" s="169"/>
      <c r="N875" s="169"/>
      <c r="O875" s="169"/>
      <c r="P875" s="169"/>
      <c r="Q875" s="169"/>
      <c r="R875" s="169"/>
      <c r="S875" s="212"/>
      <c r="T875" s="212"/>
      <c r="U875" s="169"/>
      <c r="V875" s="169"/>
      <c r="W875" s="169"/>
      <c r="X875" s="169"/>
      <c r="Y875" s="169"/>
      <c r="Z875" s="169"/>
      <c r="AA875" s="169"/>
      <c r="AB875" s="169"/>
      <c r="AC875" s="169"/>
      <c r="AD875" s="169"/>
      <c r="AE875" s="169"/>
      <c r="AF875" s="169"/>
      <c r="AG875" s="169"/>
      <c r="AH875" s="169"/>
      <c r="AI875" s="169"/>
      <c r="AJ875" s="169"/>
      <c r="AK875" s="169"/>
      <c r="AL875" s="169"/>
      <c r="AM875" s="169"/>
      <c r="AN875" s="169"/>
      <c r="AO875" s="169"/>
    </row>
    <row r="876" spans="1:41" ht="12.75" customHeight="1" x14ac:dyDescent="0.2">
      <c r="A876" s="169"/>
      <c r="B876" s="169"/>
      <c r="C876" s="169"/>
      <c r="D876" s="186"/>
      <c r="E876" s="169"/>
      <c r="F876" s="169"/>
      <c r="G876" s="169"/>
      <c r="H876" s="169"/>
      <c r="I876" s="169"/>
      <c r="J876" s="169"/>
      <c r="K876" s="169"/>
      <c r="L876" s="169"/>
      <c r="M876" s="169"/>
      <c r="N876" s="169"/>
      <c r="O876" s="169"/>
      <c r="P876" s="169"/>
      <c r="Q876" s="169"/>
      <c r="R876" s="169"/>
      <c r="S876" s="212"/>
      <c r="T876" s="212"/>
      <c r="U876" s="169"/>
      <c r="V876" s="169"/>
      <c r="W876" s="169"/>
      <c r="X876" s="169"/>
      <c r="Y876" s="169"/>
      <c r="Z876" s="169"/>
      <c r="AA876" s="169"/>
      <c r="AB876" s="169"/>
      <c r="AC876" s="169"/>
      <c r="AD876" s="169"/>
      <c r="AE876" s="169"/>
      <c r="AF876" s="169"/>
      <c r="AG876" s="169"/>
      <c r="AH876" s="169"/>
      <c r="AI876" s="169"/>
      <c r="AJ876" s="169"/>
      <c r="AK876" s="169"/>
      <c r="AL876" s="169"/>
      <c r="AM876" s="169"/>
      <c r="AN876" s="169"/>
      <c r="AO876" s="169"/>
    </row>
    <row r="877" spans="1:41" ht="12.75" customHeight="1" x14ac:dyDescent="0.2">
      <c r="A877" s="169"/>
      <c r="B877" s="169"/>
      <c r="C877" s="169"/>
      <c r="D877" s="186"/>
      <c r="E877" s="169"/>
      <c r="F877" s="169"/>
      <c r="G877" s="169"/>
      <c r="H877" s="169"/>
      <c r="I877" s="169"/>
      <c r="J877" s="169"/>
      <c r="K877" s="169"/>
      <c r="L877" s="169"/>
      <c r="M877" s="169"/>
      <c r="N877" s="169"/>
      <c r="O877" s="169"/>
      <c r="P877" s="169"/>
      <c r="Q877" s="169"/>
      <c r="R877" s="169"/>
      <c r="S877" s="212"/>
      <c r="T877" s="212"/>
      <c r="U877" s="169"/>
      <c r="V877" s="169"/>
      <c r="W877" s="169"/>
      <c r="X877" s="169"/>
      <c r="Y877" s="169"/>
      <c r="Z877" s="169"/>
      <c r="AA877" s="169"/>
      <c r="AB877" s="169"/>
      <c r="AC877" s="169"/>
      <c r="AD877" s="169"/>
      <c r="AE877" s="169"/>
      <c r="AF877" s="169"/>
      <c r="AG877" s="169"/>
      <c r="AH877" s="169"/>
      <c r="AI877" s="169"/>
      <c r="AJ877" s="169"/>
      <c r="AK877" s="169"/>
      <c r="AL877" s="169"/>
      <c r="AM877" s="169"/>
      <c r="AN877" s="169"/>
      <c r="AO877" s="169"/>
    </row>
    <row r="878" spans="1:41" ht="12.75" customHeight="1" x14ac:dyDescent="0.2">
      <c r="A878" s="169"/>
      <c r="B878" s="169"/>
      <c r="C878" s="169"/>
      <c r="D878" s="186"/>
      <c r="E878" s="169"/>
      <c r="F878" s="169"/>
      <c r="G878" s="169"/>
      <c r="H878" s="169"/>
      <c r="I878" s="169"/>
      <c r="J878" s="169"/>
      <c r="K878" s="169"/>
      <c r="L878" s="169"/>
      <c r="M878" s="169"/>
      <c r="N878" s="169"/>
      <c r="O878" s="169"/>
      <c r="P878" s="169"/>
      <c r="Q878" s="169"/>
      <c r="R878" s="169"/>
      <c r="S878" s="212"/>
      <c r="T878" s="212"/>
      <c r="U878" s="169"/>
      <c r="V878" s="169"/>
      <c r="W878" s="169"/>
      <c r="X878" s="169"/>
      <c r="Y878" s="169"/>
      <c r="Z878" s="169"/>
      <c r="AA878" s="169"/>
      <c r="AB878" s="169"/>
      <c r="AC878" s="169"/>
      <c r="AD878" s="169"/>
      <c r="AE878" s="169"/>
      <c r="AF878" s="169"/>
      <c r="AG878" s="169"/>
      <c r="AH878" s="169"/>
      <c r="AI878" s="169"/>
      <c r="AJ878" s="169"/>
      <c r="AK878" s="169"/>
      <c r="AL878" s="169"/>
      <c r="AM878" s="169"/>
      <c r="AN878" s="169"/>
      <c r="AO878" s="169"/>
    </row>
    <row r="879" spans="1:41" ht="12.75" customHeight="1" x14ac:dyDescent="0.2">
      <c r="A879" s="169"/>
      <c r="B879" s="169"/>
      <c r="C879" s="169"/>
      <c r="D879" s="186"/>
      <c r="E879" s="169"/>
      <c r="F879" s="169"/>
      <c r="G879" s="169"/>
      <c r="H879" s="169"/>
      <c r="I879" s="169"/>
      <c r="J879" s="169"/>
      <c r="K879" s="169"/>
      <c r="L879" s="169"/>
      <c r="M879" s="169"/>
      <c r="N879" s="169"/>
      <c r="O879" s="169"/>
      <c r="P879" s="169"/>
      <c r="Q879" s="169"/>
      <c r="R879" s="169"/>
      <c r="S879" s="212"/>
      <c r="T879" s="212"/>
      <c r="U879" s="169"/>
      <c r="V879" s="169"/>
      <c r="W879" s="169"/>
      <c r="X879" s="169"/>
      <c r="Y879" s="169"/>
      <c r="Z879" s="169"/>
      <c r="AA879" s="169"/>
      <c r="AB879" s="169"/>
      <c r="AC879" s="169"/>
      <c r="AD879" s="169"/>
      <c r="AE879" s="169"/>
      <c r="AF879" s="169"/>
      <c r="AG879" s="169"/>
      <c r="AH879" s="169"/>
      <c r="AI879" s="169"/>
      <c r="AJ879" s="169"/>
      <c r="AK879" s="169"/>
      <c r="AL879" s="169"/>
      <c r="AM879" s="169"/>
      <c r="AN879" s="169"/>
      <c r="AO879" s="169"/>
    </row>
    <row r="880" spans="1:41" ht="12.75" customHeight="1" x14ac:dyDescent="0.2">
      <c r="A880" s="169"/>
      <c r="B880" s="169"/>
      <c r="C880" s="169"/>
      <c r="D880" s="186"/>
      <c r="E880" s="169"/>
      <c r="F880" s="169"/>
      <c r="G880" s="169"/>
      <c r="H880" s="169"/>
      <c r="I880" s="169"/>
      <c r="J880" s="169"/>
      <c r="K880" s="169"/>
      <c r="L880" s="169"/>
      <c r="M880" s="169"/>
      <c r="N880" s="169"/>
      <c r="O880" s="169"/>
      <c r="P880" s="169"/>
      <c r="Q880" s="169"/>
      <c r="R880" s="169"/>
      <c r="S880" s="212"/>
      <c r="T880" s="212"/>
      <c r="U880" s="169"/>
      <c r="V880" s="169"/>
      <c r="W880" s="169"/>
      <c r="X880" s="169"/>
      <c r="Y880" s="169"/>
      <c r="Z880" s="169"/>
      <c r="AA880" s="169"/>
      <c r="AB880" s="169"/>
      <c r="AC880" s="169"/>
      <c r="AD880" s="169"/>
      <c r="AE880" s="169"/>
      <c r="AF880" s="169"/>
      <c r="AG880" s="169"/>
      <c r="AH880" s="169"/>
      <c r="AI880" s="169"/>
      <c r="AJ880" s="169"/>
      <c r="AK880" s="169"/>
      <c r="AL880" s="169"/>
      <c r="AM880" s="169"/>
      <c r="AN880" s="169"/>
      <c r="AO880" s="169"/>
    </row>
    <row r="881" spans="1:41" ht="12.75" customHeight="1" x14ac:dyDescent="0.2">
      <c r="A881" s="169"/>
      <c r="B881" s="169"/>
      <c r="C881" s="169"/>
      <c r="D881" s="186"/>
      <c r="E881" s="169"/>
      <c r="F881" s="169"/>
      <c r="G881" s="169"/>
      <c r="H881" s="169"/>
      <c r="I881" s="169"/>
      <c r="J881" s="169"/>
      <c r="K881" s="169"/>
      <c r="L881" s="169"/>
      <c r="M881" s="169"/>
      <c r="N881" s="169"/>
      <c r="O881" s="169"/>
      <c r="P881" s="169"/>
      <c r="Q881" s="169"/>
      <c r="R881" s="169"/>
      <c r="S881" s="212"/>
      <c r="T881" s="212"/>
      <c r="U881" s="169"/>
      <c r="V881" s="169"/>
      <c r="W881" s="169"/>
      <c r="X881" s="169"/>
      <c r="Y881" s="169"/>
      <c r="Z881" s="169"/>
      <c r="AA881" s="169"/>
      <c r="AB881" s="169"/>
      <c r="AC881" s="169"/>
      <c r="AD881" s="169"/>
      <c r="AE881" s="169"/>
      <c r="AF881" s="169"/>
      <c r="AG881" s="169"/>
      <c r="AH881" s="169"/>
      <c r="AI881" s="169"/>
      <c r="AJ881" s="169"/>
      <c r="AK881" s="169"/>
      <c r="AL881" s="169"/>
      <c r="AM881" s="169"/>
      <c r="AN881" s="169"/>
      <c r="AO881" s="169"/>
    </row>
    <row r="882" spans="1:41" ht="12.75" customHeight="1" x14ac:dyDescent="0.2">
      <c r="A882" s="169"/>
      <c r="B882" s="169"/>
      <c r="C882" s="169"/>
      <c r="D882" s="186"/>
      <c r="E882" s="169"/>
      <c r="F882" s="169"/>
      <c r="G882" s="169"/>
      <c r="H882" s="169"/>
      <c r="I882" s="169"/>
      <c r="J882" s="169"/>
      <c r="K882" s="169"/>
      <c r="L882" s="169"/>
      <c r="M882" s="169"/>
      <c r="N882" s="169"/>
      <c r="O882" s="169"/>
      <c r="P882" s="169"/>
      <c r="Q882" s="169"/>
      <c r="R882" s="169"/>
      <c r="S882" s="212"/>
      <c r="T882" s="212"/>
      <c r="U882" s="169"/>
      <c r="V882" s="169"/>
      <c r="W882" s="169"/>
      <c r="X882" s="169"/>
      <c r="Y882" s="169"/>
      <c r="Z882" s="169"/>
      <c r="AA882" s="169"/>
      <c r="AB882" s="169"/>
      <c r="AC882" s="169"/>
      <c r="AD882" s="169"/>
      <c r="AE882" s="169"/>
      <c r="AF882" s="169"/>
      <c r="AG882" s="169"/>
      <c r="AH882" s="169"/>
      <c r="AI882" s="169"/>
      <c r="AJ882" s="169"/>
      <c r="AK882" s="169"/>
      <c r="AL882" s="169"/>
      <c r="AM882" s="169"/>
      <c r="AN882" s="169"/>
      <c r="AO882" s="169"/>
    </row>
    <row r="883" spans="1:41" ht="12.75" customHeight="1" x14ac:dyDescent="0.2">
      <c r="A883" s="169"/>
      <c r="B883" s="169"/>
      <c r="C883" s="169"/>
      <c r="D883" s="186"/>
      <c r="E883" s="169"/>
      <c r="F883" s="169"/>
      <c r="G883" s="169"/>
      <c r="H883" s="169"/>
      <c r="I883" s="169"/>
      <c r="J883" s="169"/>
      <c r="K883" s="169"/>
      <c r="L883" s="169"/>
      <c r="M883" s="169"/>
      <c r="N883" s="169"/>
      <c r="O883" s="169"/>
      <c r="P883" s="169"/>
      <c r="Q883" s="169"/>
      <c r="R883" s="169"/>
      <c r="S883" s="212"/>
      <c r="T883" s="212"/>
      <c r="U883" s="169"/>
      <c r="V883" s="169"/>
      <c r="W883" s="169"/>
      <c r="X883" s="169"/>
      <c r="Y883" s="169"/>
      <c r="Z883" s="169"/>
      <c r="AA883" s="169"/>
      <c r="AB883" s="169"/>
      <c r="AC883" s="169"/>
      <c r="AD883" s="169"/>
      <c r="AE883" s="169"/>
      <c r="AF883" s="169"/>
      <c r="AG883" s="169"/>
      <c r="AH883" s="169"/>
      <c r="AI883" s="169"/>
      <c r="AJ883" s="169"/>
      <c r="AK883" s="169"/>
      <c r="AL883" s="169"/>
      <c r="AM883" s="169"/>
      <c r="AN883" s="169"/>
      <c r="AO883" s="169"/>
    </row>
    <row r="884" spans="1:41" ht="12.75" customHeight="1" x14ac:dyDescent="0.2">
      <c r="A884" s="169"/>
      <c r="B884" s="169"/>
      <c r="C884" s="169"/>
      <c r="D884" s="186"/>
      <c r="E884" s="169"/>
      <c r="F884" s="169"/>
      <c r="G884" s="169"/>
      <c r="H884" s="169"/>
      <c r="I884" s="169"/>
      <c r="J884" s="169"/>
      <c r="K884" s="169"/>
      <c r="L884" s="169"/>
      <c r="M884" s="169"/>
      <c r="N884" s="169"/>
      <c r="O884" s="169"/>
      <c r="P884" s="169"/>
      <c r="Q884" s="169"/>
      <c r="R884" s="169"/>
      <c r="S884" s="212"/>
      <c r="T884" s="212"/>
      <c r="U884" s="169"/>
      <c r="V884" s="169"/>
      <c r="W884" s="169"/>
      <c r="X884" s="169"/>
      <c r="Y884" s="169"/>
      <c r="Z884" s="169"/>
      <c r="AA884" s="169"/>
      <c r="AB884" s="169"/>
      <c r="AC884" s="169"/>
      <c r="AD884" s="169"/>
      <c r="AE884" s="169"/>
      <c r="AF884" s="169"/>
      <c r="AG884" s="169"/>
      <c r="AH884" s="169"/>
      <c r="AI884" s="169"/>
      <c r="AJ884" s="169"/>
      <c r="AK884" s="169"/>
      <c r="AL884" s="169"/>
      <c r="AM884" s="169"/>
      <c r="AN884" s="169"/>
      <c r="AO884" s="169"/>
    </row>
    <row r="885" spans="1:41" ht="12.75" customHeight="1" x14ac:dyDescent="0.2">
      <c r="A885" s="169"/>
      <c r="B885" s="169"/>
      <c r="C885" s="169"/>
      <c r="D885" s="186"/>
      <c r="E885" s="169"/>
      <c r="F885" s="169"/>
      <c r="G885" s="169"/>
      <c r="H885" s="169"/>
      <c r="I885" s="169"/>
      <c r="J885" s="169"/>
      <c r="K885" s="169"/>
      <c r="L885" s="169"/>
      <c r="M885" s="169"/>
      <c r="N885" s="169"/>
      <c r="O885" s="169"/>
      <c r="P885" s="169"/>
      <c r="Q885" s="169"/>
      <c r="R885" s="169"/>
      <c r="S885" s="212"/>
      <c r="T885" s="212"/>
      <c r="U885" s="169"/>
      <c r="V885" s="169"/>
      <c r="W885" s="169"/>
      <c r="X885" s="169"/>
      <c r="Y885" s="169"/>
      <c r="Z885" s="169"/>
      <c r="AA885" s="169"/>
      <c r="AB885" s="169"/>
      <c r="AC885" s="169"/>
      <c r="AD885" s="169"/>
      <c r="AE885" s="169"/>
      <c r="AF885" s="169"/>
      <c r="AG885" s="169"/>
      <c r="AH885" s="169"/>
      <c r="AI885" s="169"/>
      <c r="AJ885" s="169"/>
      <c r="AK885" s="169"/>
      <c r="AL885" s="169"/>
      <c r="AM885" s="169"/>
      <c r="AN885" s="169"/>
      <c r="AO885" s="169"/>
    </row>
    <row r="886" spans="1:41" ht="12.75" customHeight="1" x14ac:dyDescent="0.2">
      <c r="A886" s="169"/>
      <c r="B886" s="169"/>
      <c r="C886" s="169"/>
      <c r="D886" s="186"/>
      <c r="E886" s="169"/>
      <c r="F886" s="169"/>
      <c r="G886" s="169"/>
      <c r="H886" s="169"/>
      <c r="I886" s="169"/>
      <c r="J886" s="169"/>
      <c r="K886" s="169"/>
      <c r="L886" s="169"/>
      <c r="M886" s="169"/>
      <c r="N886" s="169"/>
      <c r="O886" s="169"/>
      <c r="P886" s="169"/>
      <c r="Q886" s="169"/>
      <c r="R886" s="169"/>
      <c r="S886" s="212"/>
      <c r="T886" s="212"/>
      <c r="U886" s="169"/>
      <c r="V886" s="169"/>
      <c r="W886" s="169"/>
      <c r="X886" s="169"/>
      <c r="Y886" s="169"/>
      <c r="Z886" s="169"/>
      <c r="AA886" s="169"/>
      <c r="AB886" s="169"/>
      <c r="AC886" s="169"/>
      <c r="AD886" s="169"/>
      <c r="AE886" s="169"/>
      <c r="AF886" s="169"/>
      <c r="AG886" s="169"/>
      <c r="AH886" s="169"/>
      <c r="AI886" s="169"/>
      <c r="AJ886" s="169"/>
      <c r="AK886" s="169"/>
      <c r="AL886" s="169"/>
      <c r="AM886" s="169"/>
      <c r="AN886" s="169"/>
      <c r="AO886" s="169"/>
    </row>
    <row r="887" spans="1:41" ht="12.75" customHeight="1" x14ac:dyDescent="0.2">
      <c r="A887" s="169"/>
      <c r="B887" s="169"/>
      <c r="C887" s="169"/>
      <c r="D887" s="186"/>
      <c r="E887" s="169"/>
      <c r="F887" s="169"/>
      <c r="G887" s="169"/>
      <c r="H887" s="169"/>
      <c r="I887" s="169"/>
      <c r="J887" s="169"/>
      <c r="K887" s="169"/>
      <c r="L887" s="169"/>
      <c r="M887" s="169"/>
      <c r="N887" s="169"/>
      <c r="O887" s="169"/>
      <c r="P887" s="169"/>
      <c r="Q887" s="169"/>
      <c r="R887" s="169"/>
      <c r="S887" s="212"/>
      <c r="T887" s="212"/>
      <c r="U887" s="169"/>
      <c r="V887" s="169"/>
      <c r="W887" s="169"/>
      <c r="X887" s="169"/>
      <c r="Y887" s="169"/>
      <c r="Z887" s="169"/>
      <c r="AA887" s="169"/>
      <c r="AB887" s="169"/>
      <c r="AC887" s="169"/>
      <c r="AD887" s="169"/>
      <c r="AE887" s="169"/>
      <c r="AF887" s="169"/>
      <c r="AG887" s="169"/>
      <c r="AH887" s="169"/>
      <c r="AI887" s="169"/>
      <c r="AJ887" s="169"/>
      <c r="AK887" s="169"/>
      <c r="AL887" s="169"/>
      <c r="AM887" s="169"/>
      <c r="AN887" s="169"/>
      <c r="AO887" s="169"/>
    </row>
    <row r="888" spans="1:41" ht="12.75" customHeight="1" x14ac:dyDescent="0.2">
      <c r="A888" s="169"/>
      <c r="B888" s="169"/>
      <c r="C888" s="169"/>
      <c r="D888" s="186"/>
      <c r="E888" s="169"/>
      <c r="F888" s="169"/>
      <c r="G888" s="169"/>
      <c r="H888" s="169"/>
      <c r="I888" s="169"/>
      <c r="J888" s="169"/>
      <c r="K888" s="169"/>
      <c r="L888" s="169"/>
      <c r="M888" s="169"/>
      <c r="N888" s="169"/>
      <c r="O888" s="169"/>
      <c r="P888" s="169"/>
      <c r="Q888" s="169"/>
      <c r="R888" s="169"/>
      <c r="S888" s="212"/>
      <c r="T888" s="212"/>
      <c r="U888" s="169"/>
      <c r="V888" s="169"/>
      <c r="W888" s="169"/>
      <c r="X888" s="169"/>
      <c r="Y888" s="169"/>
      <c r="Z888" s="169"/>
      <c r="AA888" s="169"/>
      <c r="AB888" s="169"/>
      <c r="AC888" s="169"/>
      <c r="AD888" s="169"/>
      <c r="AE888" s="169"/>
      <c r="AF888" s="169"/>
      <c r="AG888" s="169"/>
      <c r="AH888" s="169"/>
      <c r="AI888" s="169"/>
      <c r="AJ888" s="169"/>
      <c r="AK888" s="169"/>
      <c r="AL888" s="169"/>
      <c r="AM888" s="169"/>
      <c r="AN888" s="169"/>
      <c r="AO888" s="169"/>
    </row>
    <row r="889" spans="1:41" ht="12.75" customHeight="1" x14ac:dyDescent="0.2">
      <c r="A889" s="169"/>
      <c r="B889" s="169"/>
      <c r="C889" s="169"/>
      <c r="D889" s="186"/>
      <c r="E889" s="169"/>
      <c r="F889" s="169"/>
      <c r="G889" s="169"/>
      <c r="H889" s="169"/>
      <c r="I889" s="169"/>
      <c r="J889" s="169"/>
      <c r="K889" s="169"/>
      <c r="L889" s="169"/>
      <c r="M889" s="169"/>
      <c r="N889" s="169"/>
      <c r="O889" s="169"/>
      <c r="P889" s="169"/>
      <c r="Q889" s="169"/>
      <c r="R889" s="169"/>
      <c r="S889" s="212"/>
      <c r="T889" s="212"/>
      <c r="U889" s="169"/>
      <c r="V889" s="169"/>
      <c r="W889" s="169"/>
      <c r="X889" s="169"/>
      <c r="Y889" s="169"/>
      <c r="Z889" s="169"/>
      <c r="AA889" s="169"/>
      <c r="AB889" s="169"/>
      <c r="AC889" s="169"/>
      <c r="AD889" s="169"/>
      <c r="AE889" s="169"/>
      <c r="AF889" s="169"/>
      <c r="AG889" s="169"/>
      <c r="AH889" s="169"/>
      <c r="AI889" s="169"/>
      <c r="AJ889" s="169"/>
      <c r="AK889" s="169"/>
      <c r="AL889" s="169"/>
      <c r="AM889" s="169"/>
      <c r="AN889" s="169"/>
      <c r="AO889" s="169"/>
    </row>
    <row r="890" spans="1:41" ht="12.75" customHeight="1" x14ac:dyDescent="0.2">
      <c r="A890" s="169"/>
      <c r="B890" s="169"/>
      <c r="C890" s="169"/>
      <c r="D890" s="186"/>
      <c r="E890" s="169"/>
      <c r="F890" s="169"/>
      <c r="G890" s="169"/>
      <c r="H890" s="169"/>
      <c r="I890" s="169"/>
      <c r="J890" s="169"/>
      <c r="K890" s="169"/>
      <c r="L890" s="169"/>
      <c r="M890" s="169"/>
      <c r="N890" s="169"/>
      <c r="O890" s="169"/>
      <c r="P890" s="169"/>
      <c r="Q890" s="169"/>
      <c r="R890" s="169"/>
      <c r="S890" s="212"/>
      <c r="T890" s="212"/>
      <c r="U890" s="169"/>
      <c r="V890" s="169"/>
      <c r="W890" s="169"/>
      <c r="X890" s="169"/>
      <c r="Y890" s="169"/>
      <c r="Z890" s="169"/>
      <c r="AA890" s="169"/>
      <c r="AB890" s="169"/>
      <c r="AC890" s="169"/>
      <c r="AD890" s="169"/>
      <c r="AE890" s="169"/>
      <c r="AF890" s="169"/>
      <c r="AG890" s="169"/>
      <c r="AH890" s="169"/>
      <c r="AI890" s="169"/>
      <c r="AJ890" s="169"/>
      <c r="AK890" s="169"/>
      <c r="AL890" s="169"/>
      <c r="AM890" s="169"/>
      <c r="AN890" s="169"/>
      <c r="AO890" s="169"/>
    </row>
    <row r="891" spans="1:41" ht="12.75" customHeight="1" x14ac:dyDescent="0.2">
      <c r="A891" s="169"/>
      <c r="B891" s="169"/>
      <c r="C891" s="169"/>
      <c r="D891" s="186"/>
      <c r="E891" s="169"/>
      <c r="F891" s="169"/>
      <c r="G891" s="169"/>
      <c r="H891" s="169"/>
      <c r="I891" s="169"/>
      <c r="J891" s="169"/>
      <c r="K891" s="169"/>
      <c r="L891" s="169"/>
      <c r="M891" s="169"/>
      <c r="N891" s="169"/>
      <c r="O891" s="169"/>
      <c r="P891" s="169"/>
      <c r="Q891" s="169"/>
      <c r="R891" s="169"/>
      <c r="S891" s="212"/>
      <c r="T891" s="212"/>
      <c r="U891" s="169"/>
      <c r="V891" s="169"/>
      <c r="W891" s="169"/>
      <c r="X891" s="169"/>
      <c r="Y891" s="169"/>
      <c r="Z891" s="169"/>
      <c r="AA891" s="169"/>
      <c r="AB891" s="169"/>
      <c r="AC891" s="169"/>
      <c r="AD891" s="169"/>
      <c r="AE891" s="169"/>
      <c r="AF891" s="169"/>
      <c r="AG891" s="169"/>
      <c r="AH891" s="169"/>
      <c r="AI891" s="169"/>
      <c r="AJ891" s="169"/>
      <c r="AK891" s="169"/>
      <c r="AL891" s="169"/>
      <c r="AM891" s="169"/>
      <c r="AN891" s="169"/>
      <c r="AO891" s="169"/>
    </row>
    <row r="892" spans="1:41" ht="12.75" customHeight="1" x14ac:dyDescent="0.2">
      <c r="A892" s="169"/>
      <c r="B892" s="169"/>
      <c r="C892" s="169"/>
      <c r="D892" s="186"/>
      <c r="E892" s="169"/>
      <c r="F892" s="169"/>
      <c r="G892" s="169"/>
      <c r="H892" s="169"/>
      <c r="I892" s="169"/>
      <c r="J892" s="169"/>
      <c r="K892" s="169"/>
      <c r="L892" s="169"/>
      <c r="M892" s="169"/>
      <c r="N892" s="169"/>
      <c r="O892" s="169"/>
      <c r="P892" s="169"/>
      <c r="Q892" s="169"/>
      <c r="R892" s="169"/>
      <c r="S892" s="212"/>
      <c r="T892" s="212"/>
      <c r="U892" s="169"/>
      <c r="V892" s="169"/>
      <c r="W892" s="169"/>
      <c r="X892" s="169"/>
      <c r="Y892" s="169"/>
      <c r="Z892" s="169"/>
      <c r="AA892" s="169"/>
      <c r="AB892" s="169"/>
      <c r="AC892" s="169"/>
      <c r="AD892" s="169"/>
      <c r="AE892" s="169"/>
      <c r="AF892" s="169"/>
      <c r="AG892" s="169"/>
      <c r="AH892" s="169"/>
      <c r="AI892" s="169"/>
      <c r="AJ892" s="169"/>
      <c r="AK892" s="169"/>
      <c r="AL892" s="169"/>
      <c r="AM892" s="169"/>
      <c r="AN892" s="169"/>
      <c r="AO892" s="169"/>
    </row>
    <row r="893" spans="1:41" ht="12.75" customHeight="1" x14ac:dyDescent="0.2">
      <c r="A893" s="169"/>
      <c r="B893" s="169"/>
      <c r="C893" s="169"/>
      <c r="D893" s="186"/>
      <c r="E893" s="169"/>
      <c r="F893" s="169"/>
      <c r="G893" s="169"/>
      <c r="H893" s="169"/>
      <c r="I893" s="169"/>
      <c r="J893" s="169"/>
      <c r="K893" s="169"/>
      <c r="L893" s="169"/>
      <c r="M893" s="169"/>
      <c r="N893" s="169"/>
      <c r="O893" s="169"/>
      <c r="P893" s="169"/>
      <c r="Q893" s="169"/>
      <c r="R893" s="169"/>
      <c r="S893" s="212"/>
      <c r="T893" s="212"/>
      <c r="U893" s="169"/>
      <c r="V893" s="169"/>
      <c r="W893" s="169"/>
      <c r="X893" s="169"/>
      <c r="Y893" s="169"/>
      <c r="Z893" s="169"/>
      <c r="AA893" s="169"/>
      <c r="AB893" s="169"/>
      <c r="AC893" s="169"/>
      <c r="AD893" s="169"/>
      <c r="AE893" s="169"/>
      <c r="AF893" s="169"/>
      <c r="AG893" s="169"/>
      <c r="AH893" s="169"/>
      <c r="AI893" s="169"/>
      <c r="AJ893" s="169"/>
      <c r="AK893" s="169"/>
      <c r="AL893" s="169"/>
      <c r="AM893" s="169"/>
      <c r="AN893" s="169"/>
      <c r="AO893" s="169"/>
    </row>
    <row r="894" spans="1:41" ht="12.75" customHeight="1" x14ac:dyDescent="0.2">
      <c r="A894" s="169"/>
      <c r="B894" s="169"/>
      <c r="C894" s="169"/>
      <c r="D894" s="186"/>
      <c r="E894" s="169"/>
      <c r="F894" s="169"/>
      <c r="G894" s="169"/>
      <c r="H894" s="169"/>
      <c r="I894" s="169"/>
      <c r="J894" s="169"/>
      <c r="K894" s="169"/>
      <c r="L894" s="169"/>
      <c r="M894" s="169"/>
      <c r="N894" s="169"/>
      <c r="O894" s="169"/>
      <c r="P894" s="169"/>
      <c r="Q894" s="169"/>
      <c r="R894" s="169"/>
      <c r="S894" s="212"/>
      <c r="T894" s="212"/>
      <c r="U894" s="169"/>
      <c r="V894" s="169"/>
      <c r="W894" s="169"/>
      <c r="X894" s="169"/>
      <c r="Y894" s="169"/>
      <c r="Z894" s="169"/>
      <c r="AA894" s="169"/>
      <c r="AB894" s="169"/>
      <c r="AC894" s="169"/>
      <c r="AD894" s="169"/>
      <c r="AE894" s="169"/>
      <c r="AF894" s="169"/>
      <c r="AG894" s="169"/>
      <c r="AH894" s="169"/>
      <c r="AI894" s="169"/>
      <c r="AJ894" s="169"/>
      <c r="AK894" s="169"/>
      <c r="AL894" s="169"/>
      <c r="AM894" s="169"/>
      <c r="AN894" s="169"/>
      <c r="AO894" s="169"/>
    </row>
    <row r="895" spans="1:41" ht="12.75" customHeight="1" x14ac:dyDescent="0.2">
      <c r="A895" s="169"/>
      <c r="B895" s="169"/>
      <c r="C895" s="169"/>
      <c r="D895" s="186"/>
      <c r="E895" s="169"/>
      <c r="F895" s="169"/>
      <c r="G895" s="169"/>
      <c r="H895" s="169"/>
      <c r="I895" s="169"/>
      <c r="J895" s="169"/>
      <c r="K895" s="169"/>
      <c r="L895" s="169"/>
      <c r="M895" s="169"/>
      <c r="N895" s="169"/>
      <c r="O895" s="169"/>
      <c r="P895" s="169"/>
      <c r="Q895" s="169"/>
      <c r="R895" s="169"/>
      <c r="S895" s="212"/>
      <c r="T895" s="212"/>
      <c r="U895" s="169"/>
      <c r="V895" s="169"/>
      <c r="W895" s="169"/>
      <c r="X895" s="169"/>
      <c r="Y895" s="169"/>
      <c r="Z895" s="169"/>
      <c r="AA895" s="169"/>
      <c r="AB895" s="169"/>
      <c r="AC895" s="169"/>
      <c r="AD895" s="169"/>
      <c r="AE895" s="169"/>
      <c r="AF895" s="169"/>
      <c r="AG895" s="169"/>
      <c r="AH895" s="169"/>
      <c r="AI895" s="169"/>
      <c r="AJ895" s="169"/>
      <c r="AK895" s="169"/>
      <c r="AL895" s="169"/>
      <c r="AM895" s="169"/>
      <c r="AN895" s="169"/>
      <c r="AO895" s="169"/>
    </row>
    <row r="896" spans="1:41" ht="12.75" customHeight="1" x14ac:dyDescent="0.2">
      <c r="A896" s="169"/>
      <c r="B896" s="169"/>
      <c r="C896" s="169"/>
      <c r="D896" s="186"/>
      <c r="E896" s="169"/>
      <c r="F896" s="169"/>
      <c r="G896" s="169"/>
      <c r="H896" s="169"/>
      <c r="I896" s="169"/>
      <c r="J896" s="169"/>
      <c r="K896" s="169"/>
      <c r="L896" s="169"/>
      <c r="M896" s="169"/>
      <c r="N896" s="169"/>
      <c r="O896" s="169"/>
      <c r="P896" s="169"/>
      <c r="Q896" s="169"/>
      <c r="R896" s="169"/>
      <c r="S896" s="212"/>
      <c r="T896" s="212"/>
      <c r="U896" s="169"/>
      <c r="V896" s="169"/>
      <c r="W896" s="169"/>
      <c r="X896" s="169"/>
      <c r="Y896" s="169"/>
      <c r="Z896" s="169"/>
      <c r="AA896" s="169"/>
      <c r="AB896" s="169"/>
      <c r="AC896" s="169"/>
      <c r="AD896" s="169"/>
      <c r="AE896" s="169"/>
      <c r="AF896" s="169"/>
      <c r="AG896" s="169"/>
      <c r="AH896" s="169"/>
      <c r="AI896" s="169"/>
      <c r="AJ896" s="169"/>
      <c r="AK896" s="169"/>
      <c r="AL896" s="169"/>
      <c r="AM896" s="169"/>
      <c r="AN896" s="169"/>
      <c r="AO896" s="169"/>
    </row>
    <row r="897" spans="1:41" ht="12.75" customHeight="1" x14ac:dyDescent="0.2">
      <c r="A897" s="169"/>
      <c r="B897" s="169"/>
      <c r="C897" s="169"/>
      <c r="D897" s="186"/>
      <c r="E897" s="169"/>
      <c r="F897" s="169"/>
      <c r="G897" s="169"/>
      <c r="H897" s="169"/>
      <c r="I897" s="169"/>
      <c r="J897" s="169"/>
      <c r="K897" s="169"/>
      <c r="L897" s="169"/>
      <c r="M897" s="169"/>
      <c r="N897" s="169"/>
      <c r="O897" s="169"/>
      <c r="P897" s="169"/>
      <c r="Q897" s="169"/>
      <c r="R897" s="169"/>
      <c r="S897" s="212"/>
      <c r="T897" s="212"/>
      <c r="U897" s="169"/>
      <c r="V897" s="169"/>
      <c r="W897" s="169"/>
      <c r="X897" s="169"/>
      <c r="Y897" s="169"/>
      <c r="Z897" s="169"/>
      <c r="AA897" s="169"/>
      <c r="AB897" s="169"/>
      <c r="AC897" s="169"/>
      <c r="AD897" s="169"/>
      <c r="AE897" s="169"/>
      <c r="AF897" s="169"/>
      <c r="AG897" s="169"/>
      <c r="AH897" s="169"/>
      <c r="AI897" s="169"/>
      <c r="AJ897" s="169"/>
      <c r="AK897" s="169"/>
      <c r="AL897" s="169"/>
      <c r="AM897" s="169"/>
      <c r="AN897" s="169"/>
      <c r="AO897" s="169"/>
    </row>
    <row r="898" spans="1:41" ht="12.75" customHeight="1" x14ac:dyDescent="0.2">
      <c r="A898" s="169"/>
      <c r="B898" s="169"/>
      <c r="C898" s="169"/>
      <c r="D898" s="186"/>
      <c r="E898" s="169"/>
      <c r="F898" s="169"/>
      <c r="G898" s="169"/>
      <c r="H898" s="169"/>
      <c r="I898" s="169"/>
      <c r="J898" s="169"/>
      <c r="K898" s="169"/>
      <c r="L898" s="169"/>
      <c r="M898" s="169"/>
      <c r="N898" s="169"/>
      <c r="O898" s="169"/>
      <c r="P898" s="169"/>
      <c r="Q898" s="169"/>
      <c r="R898" s="169"/>
      <c r="S898" s="212"/>
      <c r="T898" s="212"/>
      <c r="U898" s="169"/>
      <c r="V898" s="169"/>
      <c r="W898" s="169"/>
      <c r="X898" s="169"/>
      <c r="Y898" s="169"/>
      <c r="Z898" s="169"/>
      <c r="AA898" s="169"/>
      <c r="AB898" s="169"/>
      <c r="AC898" s="169"/>
      <c r="AD898" s="169"/>
      <c r="AE898" s="169"/>
      <c r="AF898" s="169"/>
      <c r="AG898" s="169"/>
      <c r="AH898" s="169"/>
      <c r="AI898" s="169"/>
      <c r="AJ898" s="169"/>
      <c r="AK898" s="169"/>
      <c r="AL898" s="169"/>
      <c r="AM898" s="169"/>
      <c r="AN898" s="169"/>
      <c r="AO898" s="169"/>
    </row>
    <row r="899" spans="1:41" ht="12.75" customHeight="1" x14ac:dyDescent="0.2">
      <c r="A899" s="169"/>
      <c r="B899" s="169"/>
      <c r="C899" s="169"/>
      <c r="D899" s="186"/>
      <c r="E899" s="169"/>
      <c r="F899" s="169"/>
      <c r="G899" s="169"/>
      <c r="H899" s="169"/>
      <c r="I899" s="169"/>
      <c r="J899" s="169"/>
      <c r="K899" s="169"/>
      <c r="L899" s="169"/>
      <c r="M899" s="169"/>
      <c r="N899" s="169"/>
      <c r="O899" s="169"/>
      <c r="P899" s="169"/>
      <c r="Q899" s="169"/>
      <c r="R899" s="169"/>
      <c r="S899" s="212"/>
      <c r="T899" s="212"/>
      <c r="U899" s="169"/>
      <c r="V899" s="169"/>
      <c r="W899" s="169"/>
      <c r="X899" s="169"/>
      <c r="Y899" s="169"/>
      <c r="Z899" s="169"/>
      <c r="AA899" s="169"/>
      <c r="AB899" s="169"/>
      <c r="AC899" s="169"/>
      <c r="AD899" s="169"/>
      <c r="AE899" s="169"/>
      <c r="AF899" s="169"/>
      <c r="AG899" s="169"/>
      <c r="AH899" s="169"/>
      <c r="AI899" s="169"/>
      <c r="AJ899" s="169"/>
      <c r="AK899" s="169"/>
      <c r="AL899" s="169"/>
      <c r="AM899" s="169"/>
      <c r="AN899" s="169"/>
      <c r="AO899" s="169"/>
    </row>
    <row r="900" spans="1:41" ht="12.75" customHeight="1" x14ac:dyDescent="0.2">
      <c r="A900" s="169"/>
      <c r="B900" s="169"/>
      <c r="C900" s="169"/>
      <c r="D900" s="186"/>
      <c r="E900" s="169"/>
      <c r="F900" s="169"/>
      <c r="G900" s="169"/>
      <c r="H900" s="169"/>
      <c r="I900" s="169"/>
      <c r="J900" s="169"/>
      <c r="K900" s="169"/>
      <c r="L900" s="169"/>
      <c r="M900" s="169"/>
      <c r="N900" s="169"/>
      <c r="O900" s="169"/>
      <c r="P900" s="169"/>
      <c r="Q900" s="169"/>
      <c r="R900" s="169"/>
      <c r="S900" s="212"/>
      <c r="T900" s="212"/>
      <c r="U900" s="169"/>
      <c r="V900" s="169"/>
      <c r="W900" s="169"/>
      <c r="X900" s="169"/>
      <c r="Y900" s="169"/>
      <c r="Z900" s="169"/>
      <c r="AA900" s="169"/>
      <c r="AB900" s="169"/>
      <c r="AC900" s="169"/>
      <c r="AD900" s="169"/>
      <c r="AE900" s="169"/>
      <c r="AF900" s="169"/>
      <c r="AG900" s="169"/>
      <c r="AH900" s="169"/>
      <c r="AI900" s="169"/>
      <c r="AJ900" s="169"/>
      <c r="AK900" s="169"/>
      <c r="AL900" s="169"/>
      <c r="AM900" s="169"/>
      <c r="AN900" s="169"/>
      <c r="AO900" s="169"/>
    </row>
    <row r="901" spans="1:41" ht="12.75" customHeight="1" x14ac:dyDescent="0.2">
      <c r="A901" s="169"/>
      <c r="B901" s="169"/>
      <c r="C901" s="169"/>
      <c r="D901" s="186"/>
      <c r="E901" s="169"/>
      <c r="F901" s="169"/>
      <c r="G901" s="169"/>
      <c r="H901" s="169"/>
      <c r="I901" s="169"/>
      <c r="J901" s="169"/>
      <c r="K901" s="169"/>
      <c r="L901" s="169"/>
      <c r="M901" s="169"/>
      <c r="N901" s="169"/>
      <c r="O901" s="169"/>
      <c r="P901" s="169"/>
      <c r="Q901" s="169"/>
      <c r="R901" s="169"/>
      <c r="S901" s="212"/>
      <c r="T901" s="212"/>
      <c r="U901" s="169"/>
      <c r="V901" s="169"/>
      <c r="W901" s="169"/>
      <c r="X901" s="169"/>
      <c r="Y901" s="169"/>
      <c r="Z901" s="169"/>
      <c r="AA901" s="169"/>
      <c r="AB901" s="169"/>
      <c r="AC901" s="169"/>
      <c r="AD901" s="169"/>
      <c r="AE901" s="169"/>
      <c r="AF901" s="169"/>
      <c r="AG901" s="169"/>
      <c r="AH901" s="169"/>
      <c r="AI901" s="169"/>
      <c r="AJ901" s="169"/>
      <c r="AK901" s="169"/>
      <c r="AL901" s="169"/>
      <c r="AM901" s="169"/>
      <c r="AN901" s="169"/>
      <c r="AO901" s="169"/>
    </row>
    <row r="902" spans="1:41" ht="12.75" customHeight="1" x14ac:dyDescent="0.2">
      <c r="A902" s="169"/>
      <c r="B902" s="169"/>
      <c r="C902" s="169"/>
      <c r="D902" s="186"/>
      <c r="E902" s="169"/>
      <c r="F902" s="169"/>
      <c r="G902" s="169"/>
      <c r="H902" s="169"/>
      <c r="I902" s="169"/>
      <c r="J902" s="169"/>
      <c r="K902" s="169"/>
      <c r="L902" s="169"/>
      <c r="M902" s="169"/>
      <c r="N902" s="169"/>
      <c r="O902" s="169"/>
      <c r="P902" s="169"/>
      <c r="Q902" s="169"/>
      <c r="R902" s="169"/>
      <c r="S902" s="212"/>
      <c r="T902" s="212"/>
      <c r="U902" s="169"/>
      <c r="V902" s="169"/>
      <c r="W902" s="169"/>
      <c r="X902" s="169"/>
      <c r="Y902" s="169"/>
      <c r="Z902" s="169"/>
      <c r="AA902" s="169"/>
      <c r="AB902" s="169"/>
      <c r="AC902" s="169"/>
      <c r="AD902" s="169"/>
      <c r="AE902" s="169"/>
      <c r="AF902" s="169"/>
      <c r="AG902" s="169"/>
      <c r="AH902" s="169"/>
      <c r="AI902" s="169"/>
      <c r="AJ902" s="169"/>
      <c r="AK902" s="169"/>
      <c r="AL902" s="169"/>
      <c r="AM902" s="169"/>
      <c r="AN902" s="169"/>
      <c r="AO902" s="169"/>
    </row>
    <row r="903" spans="1:41" ht="12.75" customHeight="1" x14ac:dyDescent="0.2">
      <c r="A903" s="169"/>
      <c r="B903" s="169"/>
      <c r="C903" s="169"/>
      <c r="D903" s="186"/>
      <c r="E903" s="169"/>
      <c r="F903" s="169"/>
      <c r="G903" s="169"/>
      <c r="H903" s="169"/>
      <c r="I903" s="169"/>
      <c r="J903" s="169"/>
      <c r="K903" s="169"/>
      <c r="L903" s="169"/>
      <c r="M903" s="169"/>
      <c r="N903" s="169"/>
      <c r="O903" s="169"/>
      <c r="P903" s="169"/>
      <c r="Q903" s="169"/>
      <c r="R903" s="169"/>
      <c r="S903" s="212"/>
      <c r="T903" s="212"/>
      <c r="U903" s="169"/>
      <c r="V903" s="169"/>
      <c r="W903" s="169"/>
      <c r="X903" s="169"/>
      <c r="Y903" s="169"/>
      <c r="Z903" s="169"/>
      <c r="AA903" s="169"/>
      <c r="AB903" s="169"/>
      <c r="AC903" s="169"/>
      <c r="AD903" s="169"/>
      <c r="AE903" s="169"/>
      <c r="AF903" s="169"/>
      <c r="AG903" s="169"/>
      <c r="AH903" s="169"/>
      <c r="AI903" s="169"/>
      <c r="AJ903" s="169"/>
      <c r="AK903" s="169"/>
      <c r="AL903" s="169"/>
      <c r="AM903" s="169"/>
      <c r="AN903" s="169"/>
      <c r="AO903" s="169"/>
    </row>
    <row r="904" spans="1:41" ht="12.75" customHeight="1" x14ac:dyDescent="0.2">
      <c r="A904" s="169"/>
      <c r="B904" s="169"/>
      <c r="C904" s="169"/>
      <c r="D904" s="186"/>
      <c r="E904" s="169"/>
      <c r="F904" s="169"/>
      <c r="G904" s="169"/>
      <c r="H904" s="169"/>
      <c r="I904" s="169"/>
      <c r="J904" s="169"/>
      <c r="K904" s="169"/>
      <c r="L904" s="169"/>
      <c r="M904" s="169"/>
      <c r="N904" s="169"/>
      <c r="O904" s="169"/>
      <c r="P904" s="169"/>
      <c r="Q904" s="169"/>
      <c r="R904" s="169"/>
      <c r="S904" s="212"/>
      <c r="T904" s="212"/>
      <c r="U904" s="169"/>
      <c r="V904" s="169"/>
      <c r="W904" s="169"/>
      <c r="X904" s="169"/>
      <c r="Y904" s="169"/>
      <c r="Z904" s="169"/>
      <c r="AA904" s="169"/>
      <c r="AB904" s="169"/>
      <c r="AC904" s="169"/>
      <c r="AD904" s="169"/>
      <c r="AE904" s="169"/>
      <c r="AF904" s="169"/>
      <c r="AG904" s="169"/>
      <c r="AH904" s="169"/>
      <c r="AI904" s="169"/>
      <c r="AJ904" s="169"/>
      <c r="AK904" s="169"/>
      <c r="AL904" s="169"/>
      <c r="AM904" s="169"/>
      <c r="AN904" s="169"/>
      <c r="AO904" s="169"/>
    </row>
    <row r="905" spans="1:41" ht="12.75" customHeight="1" x14ac:dyDescent="0.2">
      <c r="A905" s="169"/>
      <c r="B905" s="169"/>
      <c r="C905" s="169"/>
      <c r="D905" s="186"/>
      <c r="E905" s="169"/>
      <c r="F905" s="169"/>
      <c r="G905" s="169"/>
      <c r="H905" s="169"/>
      <c r="I905" s="169"/>
      <c r="J905" s="169"/>
      <c r="K905" s="169"/>
      <c r="L905" s="169"/>
      <c r="M905" s="169"/>
      <c r="N905" s="169"/>
      <c r="O905" s="169"/>
      <c r="P905" s="169"/>
      <c r="Q905" s="169"/>
      <c r="R905" s="169"/>
      <c r="S905" s="212"/>
      <c r="T905" s="212"/>
      <c r="U905" s="169"/>
      <c r="V905" s="169"/>
      <c r="W905" s="169"/>
      <c r="X905" s="169"/>
      <c r="Y905" s="169"/>
      <c r="Z905" s="169"/>
      <c r="AA905" s="169"/>
      <c r="AB905" s="169"/>
      <c r="AC905" s="169"/>
      <c r="AD905" s="169"/>
      <c r="AE905" s="169"/>
      <c r="AF905" s="169"/>
      <c r="AG905" s="169"/>
      <c r="AH905" s="169"/>
      <c r="AI905" s="169"/>
      <c r="AJ905" s="169"/>
      <c r="AK905" s="169"/>
      <c r="AL905" s="169"/>
      <c r="AM905" s="169"/>
      <c r="AN905" s="169"/>
      <c r="AO905" s="169"/>
    </row>
    <row r="906" spans="1:41" ht="12.75" customHeight="1" x14ac:dyDescent="0.2">
      <c r="A906" s="169"/>
      <c r="B906" s="169"/>
      <c r="C906" s="169"/>
      <c r="D906" s="186"/>
      <c r="E906" s="169"/>
      <c r="F906" s="169"/>
      <c r="G906" s="169"/>
      <c r="H906" s="169"/>
      <c r="I906" s="169"/>
      <c r="J906" s="169"/>
      <c r="K906" s="169"/>
      <c r="L906" s="169"/>
      <c r="M906" s="169"/>
      <c r="N906" s="169"/>
      <c r="O906" s="169"/>
      <c r="P906" s="169"/>
      <c r="Q906" s="169"/>
      <c r="R906" s="169"/>
      <c r="S906" s="212"/>
      <c r="T906" s="212"/>
      <c r="U906" s="169"/>
      <c r="V906" s="169"/>
      <c r="W906" s="169"/>
      <c r="X906" s="169"/>
      <c r="Y906" s="169"/>
      <c r="Z906" s="169"/>
      <c r="AA906" s="169"/>
      <c r="AB906" s="169"/>
      <c r="AC906" s="169"/>
      <c r="AD906" s="169"/>
      <c r="AE906" s="169"/>
      <c r="AF906" s="169"/>
      <c r="AG906" s="169"/>
      <c r="AH906" s="169"/>
      <c r="AI906" s="169"/>
      <c r="AJ906" s="169"/>
      <c r="AK906" s="169"/>
      <c r="AL906" s="169"/>
      <c r="AM906" s="169"/>
      <c r="AN906" s="169"/>
      <c r="AO906" s="169"/>
    </row>
    <row r="907" spans="1:41" ht="12.75" customHeight="1" x14ac:dyDescent="0.2">
      <c r="A907" s="169"/>
      <c r="B907" s="169"/>
      <c r="C907" s="169"/>
      <c r="D907" s="186"/>
      <c r="E907" s="169"/>
      <c r="F907" s="169"/>
      <c r="G907" s="169"/>
      <c r="H907" s="169"/>
      <c r="I907" s="169"/>
      <c r="J907" s="169"/>
      <c r="K907" s="169"/>
      <c r="L907" s="169"/>
      <c r="M907" s="169"/>
      <c r="N907" s="169"/>
      <c r="O907" s="169"/>
      <c r="P907" s="169"/>
      <c r="Q907" s="169"/>
      <c r="R907" s="169"/>
      <c r="S907" s="212"/>
      <c r="T907" s="212"/>
      <c r="U907" s="169"/>
      <c r="V907" s="169"/>
      <c r="W907" s="169"/>
      <c r="X907" s="169"/>
      <c r="Y907" s="169"/>
      <c r="Z907" s="169"/>
      <c r="AA907" s="169"/>
      <c r="AB907" s="169"/>
      <c r="AC907" s="169"/>
      <c r="AD907" s="169"/>
      <c r="AE907" s="169"/>
      <c r="AF907" s="169"/>
      <c r="AG907" s="169"/>
      <c r="AH907" s="169"/>
      <c r="AI907" s="169"/>
      <c r="AJ907" s="169"/>
      <c r="AK907" s="169"/>
      <c r="AL907" s="169"/>
      <c r="AM907" s="169"/>
      <c r="AN907" s="169"/>
      <c r="AO907" s="169"/>
    </row>
    <row r="908" spans="1:41" ht="12.75" customHeight="1" x14ac:dyDescent="0.2">
      <c r="A908" s="169"/>
      <c r="B908" s="169"/>
      <c r="C908" s="169"/>
      <c r="D908" s="186"/>
      <c r="E908" s="169"/>
      <c r="F908" s="169"/>
      <c r="G908" s="169"/>
      <c r="H908" s="169"/>
      <c r="I908" s="169"/>
      <c r="J908" s="169"/>
      <c r="K908" s="169"/>
      <c r="L908" s="169"/>
      <c r="M908" s="169"/>
      <c r="N908" s="169"/>
      <c r="O908" s="169"/>
      <c r="P908" s="169"/>
      <c r="Q908" s="169"/>
      <c r="R908" s="169"/>
      <c r="S908" s="212"/>
      <c r="T908" s="212"/>
      <c r="U908" s="169"/>
      <c r="V908" s="169"/>
      <c r="W908" s="169"/>
      <c r="X908" s="169"/>
      <c r="Y908" s="169"/>
      <c r="Z908" s="169"/>
      <c r="AA908" s="169"/>
      <c r="AB908" s="169"/>
      <c r="AC908" s="169"/>
      <c r="AD908" s="169"/>
      <c r="AE908" s="169"/>
      <c r="AF908" s="169"/>
      <c r="AG908" s="169"/>
      <c r="AH908" s="169"/>
      <c r="AI908" s="169"/>
      <c r="AJ908" s="169"/>
      <c r="AK908" s="169"/>
      <c r="AL908" s="169"/>
      <c r="AM908" s="169"/>
      <c r="AN908" s="169"/>
      <c r="AO908" s="169"/>
    </row>
    <row r="909" spans="1:41" ht="12.75" customHeight="1" x14ac:dyDescent="0.2">
      <c r="A909" s="169"/>
      <c r="B909" s="169"/>
      <c r="C909" s="169"/>
      <c r="D909" s="186"/>
      <c r="E909" s="169"/>
      <c r="F909" s="169"/>
      <c r="G909" s="169"/>
      <c r="H909" s="169"/>
      <c r="I909" s="169"/>
      <c r="J909" s="169"/>
      <c r="K909" s="169"/>
      <c r="L909" s="169"/>
      <c r="M909" s="169"/>
      <c r="N909" s="169"/>
      <c r="O909" s="169"/>
      <c r="P909" s="169"/>
      <c r="Q909" s="169"/>
      <c r="R909" s="169"/>
      <c r="S909" s="212"/>
      <c r="T909" s="212"/>
      <c r="U909" s="169"/>
      <c r="V909" s="169"/>
      <c r="W909" s="169"/>
      <c r="X909" s="169"/>
      <c r="Y909" s="169"/>
      <c r="Z909" s="169"/>
      <c r="AA909" s="169"/>
      <c r="AB909" s="169"/>
      <c r="AC909" s="169"/>
      <c r="AD909" s="169"/>
      <c r="AE909" s="169"/>
      <c r="AF909" s="169"/>
      <c r="AG909" s="169"/>
      <c r="AH909" s="169"/>
      <c r="AI909" s="169"/>
      <c r="AJ909" s="169"/>
      <c r="AK909" s="169"/>
      <c r="AL909" s="169"/>
      <c r="AM909" s="169"/>
      <c r="AN909" s="169"/>
      <c r="AO909" s="169"/>
    </row>
    <row r="910" spans="1:41" ht="12.75" customHeight="1" x14ac:dyDescent="0.2">
      <c r="A910" s="169"/>
      <c r="B910" s="169"/>
      <c r="C910" s="169"/>
      <c r="D910" s="186"/>
      <c r="E910" s="169"/>
      <c r="F910" s="169"/>
      <c r="G910" s="169"/>
      <c r="H910" s="169"/>
      <c r="I910" s="169"/>
      <c r="J910" s="169"/>
      <c r="K910" s="169"/>
      <c r="L910" s="169"/>
      <c r="M910" s="169"/>
      <c r="N910" s="169"/>
      <c r="O910" s="169"/>
      <c r="P910" s="169"/>
      <c r="Q910" s="169"/>
      <c r="R910" s="169"/>
      <c r="S910" s="212"/>
      <c r="T910" s="212"/>
      <c r="U910" s="169"/>
      <c r="V910" s="169"/>
      <c r="W910" s="169"/>
      <c r="X910" s="169"/>
      <c r="Y910" s="169"/>
      <c r="Z910" s="169"/>
      <c r="AA910" s="169"/>
      <c r="AB910" s="169"/>
      <c r="AC910" s="169"/>
      <c r="AD910" s="169"/>
      <c r="AE910" s="169"/>
      <c r="AF910" s="169"/>
      <c r="AG910" s="169"/>
      <c r="AH910" s="169"/>
      <c r="AI910" s="169"/>
      <c r="AJ910" s="169"/>
      <c r="AK910" s="169"/>
      <c r="AL910" s="169"/>
      <c r="AM910" s="169"/>
      <c r="AN910" s="169"/>
      <c r="AO910" s="169"/>
    </row>
    <row r="911" spans="1:41" ht="12.75" customHeight="1" x14ac:dyDescent="0.2">
      <c r="A911" s="169"/>
      <c r="B911" s="169"/>
      <c r="C911" s="169"/>
      <c r="D911" s="186"/>
      <c r="E911" s="169"/>
      <c r="F911" s="169"/>
      <c r="G911" s="169"/>
      <c r="H911" s="169"/>
      <c r="I911" s="169"/>
      <c r="J911" s="169"/>
      <c r="K911" s="169"/>
      <c r="L911" s="169"/>
      <c r="M911" s="169"/>
      <c r="N911" s="169"/>
      <c r="O911" s="169"/>
      <c r="P911" s="169"/>
      <c r="Q911" s="169"/>
      <c r="R911" s="169"/>
      <c r="S911" s="212"/>
      <c r="T911" s="212"/>
      <c r="U911" s="169"/>
      <c r="V911" s="169"/>
      <c r="W911" s="169"/>
      <c r="X911" s="169"/>
      <c r="Y911" s="169"/>
      <c r="Z911" s="169"/>
      <c r="AA911" s="169"/>
      <c r="AB911" s="169"/>
      <c r="AC911" s="169"/>
      <c r="AD911" s="169"/>
      <c r="AE911" s="169"/>
      <c r="AF911" s="169"/>
      <c r="AG911" s="169"/>
      <c r="AH911" s="169"/>
      <c r="AI911" s="169"/>
      <c r="AJ911" s="169"/>
      <c r="AK911" s="169"/>
      <c r="AL911" s="169"/>
      <c r="AM911" s="169"/>
      <c r="AN911" s="169"/>
      <c r="AO911" s="169"/>
    </row>
    <row r="912" spans="1:41" ht="12.75" customHeight="1" x14ac:dyDescent="0.2">
      <c r="A912" s="169"/>
      <c r="B912" s="169"/>
      <c r="C912" s="169"/>
      <c r="D912" s="186"/>
      <c r="E912" s="169"/>
      <c r="F912" s="169"/>
      <c r="G912" s="169"/>
      <c r="H912" s="169"/>
      <c r="I912" s="169"/>
      <c r="J912" s="169"/>
      <c r="K912" s="169"/>
      <c r="L912" s="169"/>
      <c r="M912" s="169"/>
      <c r="N912" s="169"/>
      <c r="O912" s="169"/>
      <c r="P912" s="169"/>
      <c r="Q912" s="169"/>
      <c r="R912" s="169"/>
      <c r="S912" s="212"/>
      <c r="T912" s="212"/>
      <c r="U912" s="169"/>
      <c r="V912" s="169"/>
      <c r="W912" s="169"/>
      <c r="X912" s="169"/>
      <c r="Y912" s="169"/>
      <c r="Z912" s="169"/>
      <c r="AA912" s="169"/>
      <c r="AB912" s="169"/>
      <c r="AC912" s="169"/>
      <c r="AD912" s="169"/>
      <c r="AE912" s="169"/>
      <c r="AF912" s="169"/>
      <c r="AG912" s="169"/>
      <c r="AH912" s="169"/>
      <c r="AI912" s="169"/>
      <c r="AJ912" s="169"/>
      <c r="AK912" s="169"/>
      <c r="AL912" s="169"/>
      <c r="AM912" s="169"/>
      <c r="AN912" s="169"/>
      <c r="AO912" s="169"/>
    </row>
    <row r="913" spans="1:41" ht="12.75" customHeight="1" x14ac:dyDescent="0.2">
      <c r="A913" s="169"/>
      <c r="B913" s="169"/>
      <c r="C913" s="169"/>
      <c r="D913" s="186"/>
      <c r="E913" s="169"/>
      <c r="F913" s="169"/>
      <c r="G913" s="169"/>
      <c r="H913" s="169"/>
      <c r="I913" s="169"/>
      <c r="J913" s="169"/>
      <c r="K913" s="169"/>
      <c r="L913" s="169"/>
      <c r="M913" s="169"/>
      <c r="N913" s="169"/>
      <c r="O913" s="169"/>
      <c r="P913" s="169"/>
      <c r="Q913" s="169"/>
      <c r="R913" s="169"/>
      <c r="S913" s="212"/>
      <c r="T913" s="212"/>
      <c r="U913" s="169"/>
      <c r="V913" s="169"/>
      <c r="W913" s="169"/>
      <c r="X913" s="169"/>
      <c r="Y913" s="169"/>
      <c r="Z913" s="169"/>
      <c r="AA913" s="169"/>
      <c r="AB913" s="169"/>
      <c r="AC913" s="169"/>
      <c r="AD913" s="169"/>
      <c r="AE913" s="169"/>
      <c r="AF913" s="169"/>
      <c r="AG913" s="169"/>
      <c r="AH913" s="169"/>
      <c r="AI913" s="169"/>
      <c r="AJ913" s="169"/>
      <c r="AK913" s="169"/>
      <c r="AL913" s="169"/>
      <c r="AM913" s="169"/>
      <c r="AN913" s="169"/>
      <c r="AO913" s="169"/>
    </row>
    <row r="914" spans="1:41" ht="12.75" customHeight="1" x14ac:dyDescent="0.2">
      <c r="A914" s="169"/>
      <c r="B914" s="169"/>
      <c r="C914" s="169"/>
      <c r="D914" s="186"/>
      <c r="E914" s="169"/>
      <c r="F914" s="169"/>
      <c r="G914" s="169"/>
      <c r="H914" s="169"/>
      <c r="I914" s="169"/>
      <c r="J914" s="169"/>
      <c r="K914" s="169"/>
      <c r="L914" s="169"/>
      <c r="M914" s="169"/>
      <c r="N914" s="169"/>
      <c r="O914" s="169"/>
      <c r="P914" s="169"/>
      <c r="Q914" s="169"/>
      <c r="R914" s="169"/>
      <c r="S914" s="212"/>
      <c r="T914" s="212"/>
      <c r="U914" s="169"/>
      <c r="V914" s="169"/>
      <c r="W914" s="169"/>
      <c r="X914" s="169"/>
      <c r="Y914" s="169"/>
      <c r="Z914" s="169"/>
      <c r="AA914" s="169"/>
      <c r="AB914" s="169"/>
      <c r="AC914" s="169"/>
      <c r="AD914" s="169"/>
      <c r="AE914" s="169"/>
      <c r="AF914" s="169"/>
      <c r="AG914" s="169"/>
      <c r="AH914" s="169"/>
      <c r="AI914" s="169"/>
      <c r="AJ914" s="169"/>
      <c r="AK914" s="169"/>
      <c r="AL914" s="169"/>
      <c r="AM914" s="169"/>
      <c r="AN914" s="169"/>
      <c r="AO914" s="169"/>
    </row>
    <row r="915" spans="1:41" ht="12.75" customHeight="1" x14ac:dyDescent="0.2">
      <c r="A915" s="169"/>
      <c r="B915" s="169"/>
      <c r="C915" s="169"/>
      <c r="D915" s="186"/>
      <c r="E915" s="169"/>
      <c r="F915" s="169"/>
      <c r="G915" s="169"/>
      <c r="H915" s="169"/>
      <c r="I915" s="169"/>
      <c r="J915" s="169"/>
      <c r="K915" s="169"/>
      <c r="L915" s="169"/>
      <c r="M915" s="169"/>
      <c r="N915" s="169"/>
      <c r="O915" s="169"/>
      <c r="P915" s="169"/>
      <c r="Q915" s="169"/>
      <c r="R915" s="169"/>
      <c r="S915" s="212"/>
      <c r="T915" s="212"/>
      <c r="U915" s="169"/>
      <c r="V915" s="169"/>
      <c r="W915" s="169"/>
      <c r="X915" s="169"/>
      <c r="Y915" s="169"/>
      <c r="Z915" s="169"/>
      <c r="AA915" s="169"/>
      <c r="AB915" s="169"/>
      <c r="AC915" s="169"/>
      <c r="AD915" s="169"/>
      <c r="AE915" s="169"/>
      <c r="AF915" s="169"/>
      <c r="AG915" s="169"/>
      <c r="AH915" s="169"/>
      <c r="AI915" s="169"/>
      <c r="AJ915" s="169"/>
      <c r="AK915" s="169"/>
      <c r="AL915" s="169"/>
      <c r="AM915" s="169"/>
      <c r="AN915" s="169"/>
      <c r="AO915" s="169"/>
    </row>
    <row r="916" spans="1:41" ht="12.75" customHeight="1" x14ac:dyDescent="0.2">
      <c r="A916" s="169"/>
      <c r="B916" s="169"/>
      <c r="C916" s="169"/>
      <c r="D916" s="186"/>
      <c r="E916" s="169"/>
      <c r="F916" s="169"/>
      <c r="G916" s="169"/>
      <c r="H916" s="169"/>
      <c r="I916" s="169"/>
      <c r="J916" s="169"/>
      <c r="K916" s="169"/>
      <c r="L916" s="169"/>
      <c r="M916" s="169"/>
      <c r="N916" s="169"/>
      <c r="O916" s="169"/>
      <c r="P916" s="169"/>
      <c r="Q916" s="169"/>
      <c r="R916" s="169"/>
      <c r="S916" s="212"/>
      <c r="T916" s="212"/>
      <c r="U916" s="169"/>
      <c r="V916" s="169"/>
      <c r="W916" s="169"/>
      <c r="X916" s="169"/>
      <c r="Y916" s="169"/>
      <c r="Z916" s="169"/>
      <c r="AA916" s="169"/>
      <c r="AB916" s="169"/>
      <c r="AC916" s="169"/>
      <c r="AD916" s="169"/>
      <c r="AE916" s="169"/>
      <c r="AF916" s="169"/>
      <c r="AG916" s="169"/>
      <c r="AH916" s="169"/>
      <c r="AI916" s="169"/>
      <c r="AJ916" s="169"/>
      <c r="AK916" s="169"/>
      <c r="AL916" s="169"/>
      <c r="AM916" s="169"/>
      <c r="AN916" s="169"/>
      <c r="AO916" s="169"/>
    </row>
    <row r="917" spans="1:41" ht="12.75" customHeight="1" x14ac:dyDescent="0.2">
      <c r="A917" s="169"/>
      <c r="B917" s="169"/>
      <c r="C917" s="169"/>
      <c r="D917" s="186"/>
      <c r="E917" s="169"/>
      <c r="F917" s="169"/>
      <c r="G917" s="169"/>
      <c r="H917" s="169"/>
      <c r="I917" s="169"/>
      <c r="J917" s="169"/>
      <c r="K917" s="169"/>
      <c r="L917" s="169"/>
      <c r="M917" s="169"/>
      <c r="N917" s="169"/>
      <c r="O917" s="169"/>
      <c r="P917" s="169"/>
      <c r="Q917" s="169"/>
      <c r="R917" s="169"/>
      <c r="S917" s="212"/>
      <c r="T917" s="212"/>
      <c r="U917" s="169"/>
      <c r="V917" s="169"/>
      <c r="W917" s="169"/>
      <c r="X917" s="169"/>
      <c r="Y917" s="169"/>
      <c r="Z917" s="169"/>
      <c r="AA917" s="169"/>
      <c r="AB917" s="169"/>
      <c r="AC917" s="169"/>
      <c r="AD917" s="169"/>
      <c r="AE917" s="169"/>
      <c r="AF917" s="169"/>
      <c r="AG917" s="169"/>
      <c r="AH917" s="169"/>
      <c r="AI917" s="169"/>
      <c r="AJ917" s="169"/>
      <c r="AK917" s="169"/>
      <c r="AL917" s="169"/>
      <c r="AM917" s="169"/>
      <c r="AN917" s="169"/>
      <c r="AO917" s="169"/>
    </row>
    <row r="918" spans="1:41" ht="12.75" customHeight="1" x14ac:dyDescent="0.2">
      <c r="A918" s="169"/>
      <c r="B918" s="169"/>
      <c r="C918" s="169"/>
      <c r="D918" s="186"/>
      <c r="E918" s="169"/>
      <c r="F918" s="169"/>
      <c r="G918" s="169"/>
      <c r="H918" s="169"/>
      <c r="I918" s="169"/>
      <c r="J918" s="169"/>
      <c r="K918" s="169"/>
      <c r="L918" s="169"/>
      <c r="M918" s="169"/>
      <c r="N918" s="169"/>
      <c r="O918" s="169"/>
      <c r="P918" s="169"/>
      <c r="Q918" s="169"/>
      <c r="R918" s="169"/>
      <c r="S918" s="212"/>
      <c r="T918" s="212"/>
      <c r="U918" s="169"/>
      <c r="V918" s="169"/>
      <c r="W918" s="169"/>
      <c r="X918" s="169"/>
      <c r="Y918" s="169"/>
      <c r="Z918" s="169"/>
      <c r="AA918" s="169"/>
      <c r="AB918" s="169"/>
      <c r="AC918" s="169"/>
      <c r="AD918" s="169"/>
      <c r="AE918" s="169"/>
      <c r="AF918" s="169"/>
      <c r="AG918" s="169"/>
      <c r="AH918" s="169"/>
      <c r="AI918" s="169"/>
      <c r="AJ918" s="169"/>
      <c r="AK918" s="169"/>
      <c r="AL918" s="169"/>
      <c r="AM918" s="169"/>
      <c r="AN918" s="169"/>
      <c r="AO918" s="169"/>
    </row>
    <row r="919" spans="1:41" ht="12.75" customHeight="1" x14ac:dyDescent="0.2">
      <c r="A919" s="169"/>
      <c r="B919" s="169"/>
      <c r="C919" s="169"/>
      <c r="D919" s="186"/>
      <c r="E919" s="169"/>
      <c r="F919" s="169"/>
      <c r="G919" s="169"/>
      <c r="H919" s="169"/>
      <c r="I919" s="169"/>
      <c r="J919" s="169"/>
      <c r="K919" s="169"/>
      <c r="L919" s="169"/>
      <c r="M919" s="169"/>
      <c r="N919" s="169"/>
      <c r="O919" s="169"/>
      <c r="P919" s="169"/>
      <c r="Q919" s="169"/>
      <c r="R919" s="169"/>
      <c r="S919" s="212"/>
      <c r="T919" s="212"/>
      <c r="U919" s="169"/>
      <c r="V919" s="169"/>
      <c r="W919" s="169"/>
      <c r="X919" s="169"/>
      <c r="Y919" s="169"/>
      <c r="Z919" s="169"/>
      <c r="AA919" s="169"/>
      <c r="AB919" s="169"/>
      <c r="AC919" s="169"/>
      <c r="AD919" s="169"/>
      <c r="AE919" s="169"/>
      <c r="AF919" s="169"/>
      <c r="AG919" s="169"/>
      <c r="AH919" s="169"/>
      <c r="AI919" s="169"/>
      <c r="AJ919" s="169"/>
      <c r="AK919" s="169"/>
      <c r="AL919" s="169"/>
      <c r="AM919" s="169"/>
      <c r="AN919" s="169"/>
      <c r="AO919" s="169"/>
    </row>
    <row r="920" spans="1:41" ht="12.75" customHeight="1" x14ac:dyDescent="0.2">
      <c r="A920" s="169"/>
      <c r="B920" s="169"/>
      <c r="C920" s="169"/>
      <c r="D920" s="186"/>
      <c r="E920" s="169"/>
      <c r="F920" s="169"/>
      <c r="G920" s="169"/>
      <c r="H920" s="169"/>
      <c r="I920" s="169"/>
      <c r="J920" s="169"/>
      <c r="K920" s="169"/>
      <c r="L920" s="169"/>
      <c r="M920" s="169"/>
      <c r="N920" s="169"/>
      <c r="O920" s="169"/>
      <c r="P920" s="169"/>
      <c r="Q920" s="169"/>
      <c r="R920" s="169"/>
      <c r="S920" s="212"/>
      <c r="T920" s="212"/>
      <c r="U920" s="169"/>
      <c r="V920" s="169"/>
      <c r="W920" s="169"/>
      <c r="X920" s="169"/>
      <c r="Y920" s="169"/>
      <c r="Z920" s="169"/>
      <c r="AA920" s="169"/>
      <c r="AB920" s="169"/>
      <c r="AC920" s="169"/>
      <c r="AD920" s="169"/>
      <c r="AE920" s="169"/>
      <c r="AF920" s="169"/>
      <c r="AG920" s="169"/>
      <c r="AH920" s="169"/>
      <c r="AI920" s="169"/>
      <c r="AJ920" s="169"/>
      <c r="AK920" s="169"/>
      <c r="AL920" s="169"/>
      <c r="AM920" s="169"/>
      <c r="AN920" s="169"/>
      <c r="AO920" s="169"/>
    </row>
    <row r="921" spans="1:41" ht="12.75" customHeight="1" x14ac:dyDescent="0.2">
      <c r="A921" s="169"/>
      <c r="B921" s="169"/>
      <c r="C921" s="169"/>
      <c r="D921" s="186"/>
      <c r="E921" s="169"/>
      <c r="F921" s="169"/>
      <c r="G921" s="169"/>
      <c r="H921" s="169"/>
      <c r="I921" s="169"/>
      <c r="J921" s="169"/>
      <c r="K921" s="169"/>
      <c r="L921" s="169"/>
      <c r="M921" s="169"/>
      <c r="N921" s="169"/>
      <c r="O921" s="169"/>
      <c r="P921" s="169"/>
      <c r="Q921" s="169"/>
      <c r="R921" s="169"/>
      <c r="S921" s="212"/>
      <c r="T921" s="212"/>
      <c r="U921" s="169"/>
      <c r="V921" s="169"/>
      <c r="W921" s="169"/>
      <c r="X921" s="169"/>
      <c r="Y921" s="169"/>
      <c r="Z921" s="169"/>
      <c r="AA921" s="169"/>
      <c r="AB921" s="169"/>
      <c r="AC921" s="169"/>
      <c r="AD921" s="169"/>
      <c r="AE921" s="169"/>
      <c r="AF921" s="169"/>
      <c r="AG921" s="169"/>
      <c r="AH921" s="169"/>
      <c r="AI921" s="169"/>
      <c r="AJ921" s="169"/>
      <c r="AK921" s="169"/>
      <c r="AL921" s="169"/>
      <c r="AM921" s="169"/>
      <c r="AN921" s="169"/>
      <c r="AO921" s="169"/>
    </row>
    <row r="922" spans="1:41" ht="12.75" customHeight="1" x14ac:dyDescent="0.2">
      <c r="A922" s="169"/>
      <c r="B922" s="169"/>
      <c r="C922" s="169"/>
      <c r="D922" s="186"/>
      <c r="E922" s="169"/>
      <c r="F922" s="169"/>
      <c r="G922" s="169"/>
      <c r="H922" s="169"/>
      <c r="I922" s="169"/>
      <c r="J922" s="169"/>
      <c r="K922" s="169"/>
      <c r="L922" s="169"/>
      <c r="M922" s="169"/>
      <c r="N922" s="169"/>
      <c r="O922" s="169"/>
      <c r="P922" s="169"/>
      <c r="Q922" s="169"/>
      <c r="R922" s="169"/>
      <c r="S922" s="212"/>
      <c r="T922" s="212"/>
      <c r="U922" s="169"/>
      <c r="V922" s="169"/>
      <c r="W922" s="169"/>
      <c r="X922" s="169"/>
      <c r="Y922" s="169"/>
      <c r="Z922" s="169"/>
      <c r="AA922" s="169"/>
      <c r="AB922" s="169"/>
      <c r="AC922" s="169"/>
      <c r="AD922" s="169"/>
      <c r="AE922" s="169"/>
      <c r="AF922" s="169"/>
      <c r="AG922" s="169"/>
      <c r="AH922" s="169"/>
      <c r="AI922" s="169"/>
      <c r="AJ922" s="169"/>
      <c r="AK922" s="169"/>
      <c r="AL922" s="169"/>
      <c r="AM922" s="169"/>
      <c r="AN922" s="169"/>
      <c r="AO922" s="169"/>
    </row>
    <row r="923" spans="1:41" ht="12.75" customHeight="1" x14ac:dyDescent="0.2">
      <c r="A923" s="169"/>
      <c r="B923" s="169"/>
      <c r="C923" s="169"/>
      <c r="D923" s="186"/>
      <c r="E923" s="169"/>
      <c r="F923" s="169"/>
      <c r="G923" s="169"/>
      <c r="H923" s="169"/>
      <c r="I923" s="169"/>
      <c r="J923" s="169"/>
      <c r="K923" s="169"/>
      <c r="L923" s="169"/>
      <c r="M923" s="169"/>
      <c r="N923" s="169"/>
      <c r="O923" s="169"/>
      <c r="P923" s="169"/>
      <c r="Q923" s="169"/>
      <c r="R923" s="169"/>
      <c r="S923" s="212"/>
      <c r="T923" s="212"/>
      <c r="U923" s="169"/>
      <c r="V923" s="169"/>
      <c r="W923" s="169"/>
      <c r="X923" s="169"/>
      <c r="Y923" s="169"/>
      <c r="Z923" s="169"/>
      <c r="AA923" s="169"/>
      <c r="AB923" s="169"/>
      <c r="AC923" s="169"/>
      <c r="AD923" s="169"/>
      <c r="AE923" s="169"/>
      <c r="AF923" s="169"/>
      <c r="AG923" s="169"/>
      <c r="AH923" s="169"/>
      <c r="AI923" s="169"/>
      <c r="AJ923" s="169"/>
      <c r="AK923" s="169"/>
      <c r="AL923" s="169"/>
      <c r="AM923" s="169"/>
      <c r="AN923" s="169"/>
      <c r="AO923" s="169"/>
    </row>
    <row r="924" spans="1:41" ht="12.75" customHeight="1" x14ac:dyDescent="0.2">
      <c r="A924" s="169"/>
      <c r="B924" s="169"/>
      <c r="C924" s="169"/>
      <c r="D924" s="186"/>
      <c r="E924" s="169"/>
      <c r="F924" s="169"/>
      <c r="G924" s="169"/>
      <c r="H924" s="169"/>
      <c r="I924" s="169"/>
      <c r="J924" s="169"/>
      <c r="K924" s="169"/>
      <c r="L924" s="169"/>
      <c r="M924" s="169"/>
      <c r="N924" s="169"/>
      <c r="O924" s="169"/>
      <c r="P924" s="169"/>
      <c r="Q924" s="169"/>
      <c r="R924" s="169"/>
      <c r="S924" s="212"/>
      <c r="T924" s="212"/>
      <c r="U924" s="169"/>
      <c r="V924" s="169"/>
      <c r="W924" s="169"/>
      <c r="X924" s="169"/>
      <c r="Y924" s="169"/>
      <c r="Z924" s="169"/>
      <c r="AA924" s="169"/>
      <c r="AB924" s="169"/>
      <c r="AC924" s="169"/>
      <c r="AD924" s="169"/>
      <c r="AE924" s="169"/>
      <c r="AF924" s="169"/>
      <c r="AG924" s="169"/>
      <c r="AH924" s="169"/>
      <c r="AI924" s="169"/>
      <c r="AJ924" s="169"/>
      <c r="AK924" s="169"/>
      <c r="AL924" s="169"/>
      <c r="AM924" s="169"/>
      <c r="AN924" s="169"/>
      <c r="AO924" s="169"/>
    </row>
    <row r="925" spans="1:41" ht="12.75" customHeight="1" x14ac:dyDescent="0.2">
      <c r="A925" s="169"/>
      <c r="B925" s="169"/>
      <c r="C925" s="169"/>
      <c r="D925" s="186"/>
      <c r="E925" s="169"/>
      <c r="F925" s="169"/>
      <c r="G925" s="169"/>
      <c r="H925" s="169"/>
      <c r="I925" s="169"/>
      <c r="J925" s="169"/>
      <c r="K925" s="169"/>
      <c r="L925" s="169"/>
      <c r="M925" s="169"/>
      <c r="N925" s="169"/>
      <c r="O925" s="169"/>
      <c r="P925" s="169"/>
      <c r="Q925" s="169"/>
      <c r="R925" s="169"/>
      <c r="S925" s="212"/>
      <c r="T925" s="212"/>
      <c r="U925" s="169"/>
      <c r="V925" s="169"/>
      <c r="W925" s="169"/>
      <c r="X925" s="169"/>
      <c r="Y925" s="169"/>
      <c r="Z925" s="169"/>
      <c r="AA925" s="169"/>
      <c r="AB925" s="169"/>
      <c r="AC925" s="169"/>
      <c r="AD925" s="169"/>
      <c r="AE925" s="169"/>
      <c r="AF925" s="169"/>
      <c r="AG925" s="169"/>
      <c r="AH925" s="169"/>
      <c r="AI925" s="169"/>
      <c r="AJ925" s="169"/>
      <c r="AK925" s="169"/>
      <c r="AL925" s="169"/>
      <c r="AM925" s="169"/>
      <c r="AN925" s="169"/>
      <c r="AO925" s="169"/>
    </row>
    <row r="926" spans="1:41" ht="12.75" customHeight="1" x14ac:dyDescent="0.2">
      <c r="A926" s="169"/>
      <c r="B926" s="169"/>
      <c r="C926" s="169"/>
      <c r="D926" s="186"/>
      <c r="E926" s="169"/>
      <c r="F926" s="169"/>
      <c r="G926" s="169"/>
      <c r="H926" s="169"/>
      <c r="I926" s="169"/>
      <c r="J926" s="169"/>
      <c r="K926" s="169"/>
      <c r="L926" s="169"/>
      <c r="M926" s="169"/>
      <c r="N926" s="169"/>
      <c r="O926" s="169"/>
      <c r="P926" s="169"/>
      <c r="Q926" s="169"/>
      <c r="R926" s="169"/>
      <c r="S926" s="212"/>
      <c r="T926" s="212"/>
      <c r="U926" s="169"/>
      <c r="V926" s="169"/>
      <c r="W926" s="169"/>
      <c r="X926" s="169"/>
      <c r="Y926" s="169"/>
      <c r="Z926" s="169"/>
      <c r="AA926" s="169"/>
      <c r="AB926" s="169"/>
      <c r="AC926" s="169"/>
      <c r="AD926" s="169"/>
      <c r="AE926" s="169"/>
      <c r="AF926" s="169"/>
      <c r="AG926" s="169"/>
      <c r="AH926" s="169"/>
      <c r="AI926" s="169"/>
      <c r="AJ926" s="169"/>
      <c r="AK926" s="169"/>
      <c r="AL926" s="169"/>
      <c r="AM926" s="169"/>
      <c r="AN926" s="169"/>
      <c r="AO926" s="169"/>
    </row>
    <row r="927" spans="1:41" ht="12.75" customHeight="1" x14ac:dyDescent="0.2">
      <c r="A927" s="169"/>
      <c r="B927" s="169"/>
      <c r="C927" s="169"/>
      <c r="D927" s="186"/>
      <c r="E927" s="169"/>
      <c r="F927" s="169"/>
      <c r="G927" s="169"/>
      <c r="H927" s="169"/>
      <c r="I927" s="169"/>
      <c r="J927" s="169"/>
      <c r="K927" s="169"/>
      <c r="L927" s="169"/>
      <c r="M927" s="169"/>
      <c r="N927" s="169"/>
      <c r="O927" s="169"/>
      <c r="P927" s="169"/>
      <c r="Q927" s="169"/>
      <c r="R927" s="169"/>
      <c r="S927" s="212"/>
      <c r="T927" s="212"/>
      <c r="U927" s="169"/>
      <c r="V927" s="169"/>
      <c r="W927" s="169"/>
      <c r="X927" s="169"/>
      <c r="Y927" s="169"/>
      <c r="Z927" s="169"/>
      <c r="AA927" s="169"/>
      <c r="AB927" s="169"/>
      <c r="AC927" s="169"/>
      <c r="AD927" s="169"/>
      <c r="AE927" s="169"/>
      <c r="AF927" s="169"/>
      <c r="AG927" s="169"/>
      <c r="AH927" s="169"/>
      <c r="AI927" s="169"/>
      <c r="AJ927" s="169"/>
      <c r="AK927" s="169"/>
      <c r="AL927" s="169"/>
      <c r="AM927" s="169"/>
      <c r="AN927" s="169"/>
      <c r="AO927" s="169"/>
    </row>
    <row r="928" spans="1:41" ht="12.75" customHeight="1" x14ac:dyDescent="0.2">
      <c r="A928" s="169"/>
      <c r="B928" s="169"/>
      <c r="C928" s="169"/>
      <c r="D928" s="186"/>
      <c r="E928" s="169"/>
      <c r="F928" s="169"/>
      <c r="G928" s="169"/>
      <c r="H928" s="169"/>
      <c r="I928" s="169"/>
      <c r="J928" s="169"/>
      <c r="K928" s="169"/>
      <c r="L928" s="169"/>
      <c r="M928" s="169"/>
      <c r="N928" s="169"/>
      <c r="O928" s="169"/>
      <c r="P928" s="169"/>
      <c r="Q928" s="169"/>
      <c r="R928" s="169"/>
      <c r="S928" s="212"/>
      <c r="T928" s="212"/>
      <c r="U928" s="169"/>
      <c r="V928" s="169"/>
      <c r="W928" s="169"/>
      <c r="X928" s="169"/>
      <c r="Y928" s="169"/>
      <c r="Z928" s="169"/>
      <c r="AA928" s="169"/>
      <c r="AB928" s="169"/>
      <c r="AC928" s="169"/>
      <c r="AD928" s="169"/>
      <c r="AE928" s="169"/>
      <c r="AF928" s="169"/>
      <c r="AG928" s="169"/>
      <c r="AH928" s="169"/>
      <c r="AI928" s="169"/>
      <c r="AJ928" s="169"/>
      <c r="AK928" s="169"/>
      <c r="AL928" s="169"/>
      <c r="AM928" s="169"/>
      <c r="AN928" s="169"/>
      <c r="AO928" s="169"/>
    </row>
    <row r="929" spans="1:41" ht="12.75" customHeight="1" x14ac:dyDescent="0.2">
      <c r="A929" s="169"/>
      <c r="B929" s="169"/>
      <c r="C929" s="169"/>
      <c r="D929" s="186"/>
      <c r="E929" s="169"/>
      <c r="F929" s="169"/>
      <c r="G929" s="169"/>
      <c r="H929" s="169"/>
      <c r="I929" s="169"/>
      <c r="J929" s="169"/>
      <c r="K929" s="169"/>
      <c r="L929" s="169"/>
      <c r="M929" s="169"/>
      <c r="N929" s="169"/>
      <c r="O929" s="169"/>
      <c r="P929" s="169"/>
      <c r="Q929" s="169"/>
      <c r="R929" s="169"/>
      <c r="S929" s="212"/>
      <c r="T929" s="212"/>
      <c r="U929" s="169"/>
      <c r="V929" s="169"/>
      <c r="W929" s="169"/>
      <c r="X929" s="169"/>
      <c r="Y929" s="169"/>
      <c r="Z929" s="169"/>
      <c r="AA929" s="169"/>
      <c r="AB929" s="169"/>
      <c r="AC929" s="169"/>
      <c r="AD929" s="169"/>
      <c r="AE929" s="169"/>
      <c r="AF929" s="169"/>
      <c r="AG929" s="169"/>
      <c r="AH929" s="169"/>
      <c r="AI929" s="169"/>
      <c r="AJ929" s="169"/>
      <c r="AK929" s="169"/>
      <c r="AL929" s="169"/>
      <c r="AM929" s="169"/>
      <c r="AN929" s="169"/>
      <c r="AO929" s="169"/>
    </row>
    <row r="930" spans="1:41" ht="12.75" customHeight="1" x14ac:dyDescent="0.2">
      <c r="A930" s="169"/>
      <c r="B930" s="169"/>
      <c r="C930" s="169"/>
      <c r="D930" s="186"/>
      <c r="E930" s="169"/>
      <c r="F930" s="169"/>
      <c r="G930" s="169"/>
      <c r="H930" s="169"/>
      <c r="I930" s="169"/>
      <c r="J930" s="169"/>
      <c r="K930" s="169"/>
      <c r="L930" s="169"/>
      <c r="M930" s="169"/>
      <c r="N930" s="169"/>
      <c r="O930" s="169"/>
      <c r="P930" s="169"/>
      <c r="Q930" s="169"/>
      <c r="R930" s="169"/>
      <c r="S930" s="212"/>
      <c r="T930" s="212"/>
      <c r="U930" s="169"/>
      <c r="V930" s="169"/>
      <c r="W930" s="169"/>
      <c r="X930" s="169"/>
      <c r="Y930" s="169"/>
      <c r="Z930" s="169"/>
      <c r="AA930" s="169"/>
      <c r="AB930" s="169"/>
      <c r="AC930" s="169"/>
      <c r="AD930" s="169"/>
      <c r="AE930" s="169"/>
      <c r="AF930" s="169"/>
      <c r="AG930" s="169"/>
      <c r="AH930" s="169"/>
      <c r="AI930" s="169"/>
      <c r="AJ930" s="169"/>
      <c r="AK930" s="169"/>
      <c r="AL930" s="169"/>
      <c r="AM930" s="169"/>
      <c r="AN930" s="169"/>
      <c r="AO930" s="169"/>
    </row>
    <row r="931" spans="1:41" ht="12.75" customHeight="1" x14ac:dyDescent="0.2">
      <c r="A931" s="169"/>
      <c r="B931" s="169"/>
      <c r="C931" s="169"/>
      <c r="D931" s="186"/>
      <c r="E931" s="169"/>
      <c r="F931" s="169"/>
      <c r="G931" s="169"/>
      <c r="H931" s="169"/>
      <c r="I931" s="169"/>
      <c r="J931" s="169"/>
      <c r="K931" s="169"/>
      <c r="L931" s="169"/>
      <c r="M931" s="169"/>
      <c r="N931" s="169"/>
      <c r="O931" s="169"/>
      <c r="P931" s="169"/>
      <c r="Q931" s="169"/>
      <c r="R931" s="169"/>
      <c r="S931" s="212"/>
      <c r="T931" s="212"/>
      <c r="U931" s="169"/>
      <c r="V931" s="169"/>
      <c r="W931" s="169"/>
      <c r="X931" s="169"/>
      <c r="Y931" s="169"/>
      <c r="Z931" s="169"/>
      <c r="AA931" s="169"/>
      <c r="AB931" s="169"/>
      <c r="AC931" s="169"/>
      <c r="AD931" s="169"/>
      <c r="AE931" s="169"/>
      <c r="AF931" s="169"/>
      <c r="AG931" s="169"/>
      <c r="AH931" s="169"/>
      <c r="AI931" s="169"/>
      <c r="AJ931" s="169"/>
      <c r="AK931" s="169"/>
      <c r="AL931" s="169"/>
      <c r="AM931" s="169"/>
      <c r="AN931" s="169"/>
      <c r="AO931" s="169"/>
    </row>
    <row r="932" spans="1:41" ht="12.75" customHeight="1" x14ac:dyDescent="0.2">
      <c r="A932" s="169"/>
      <c r="B932" s="169"/>
      <c r="C932" s="169"/>
      <c r="D932" s="186"/>
      <c r="E932" s="169"/>
      <c r="F932" s="169"/>
      <c r="G932" s="169"/>
      <c r="H932" s="169"/>
      <c r="I932" s="169"/>
      <c r="J932" s="169"/>
      <c r="K932" s="169"/>
      <c r="L932" s="169"/>
      <c r="M932" s="169"/>
      <c r="N932" s="169"/>
      <c r="O932" s="169"/>
      <c r="P932" s="169"/>
      <c r="Q932" s="169"/>
      <c r="R932" s="169"/>
      <c r="S932" s="212"/>
      <c r="T932" s="212"/>
      <c r="U932" s="169"/>
      <c r="V932" s="169"/>
      <c r="W932" s="169"/>
      <c r="X932" s="169"/>
      <c r="Y932" s="169"/>
      <c r="Z932" s="169"/>
      <c r="AA932" s="169"/>
      <c r="AB932" s="169"/>
      <c r="AC932" s="169"/>
      <c r="AD932" s="169"/>
      <c r="AE932" s="169"/>
      <c r="AF932" s="169"/>
      <c r="AG932" s="169"/>
      <c r="AH932" s="169"/>
      <c r="AI932" s="169"/>
      <c r="AJ932" s="169"/>
      <c r="AK932" s="169"/>
      <c r="AL932" s="169"/>
      <c r="AM932" s="169"/>
      <c r="AN932" s="169"/>
      <c r="AO932" s="169"/>
    </row>
    <row r="933" spans="1:41" ht="12.75" customHeight="1" x14ac:dyDescent="0.2">
      <c r="A933" s="169"/>
      <c r="B933" s="169"/>
      <c r="C933" s="169"/>
      <c r="D933" s="186"/>
      <c r="E933" s="169"/>
      <c r="F933" s="169"/>
      <c r="G933" s="169"/>
      <c r="H933" s="169"/>
      <c r="I933" s="169"/>
      <c r="J933" s="169"/>
      <c r="K933" s="169"/>
      <c r="L933" s="169"/>
      <c r="M933" s="169"/>
      <c r="N933" s="169"/>
      <c r="O933" s="169"/>
      <c r="P933" s="169"/>
      <c r="Q933" s="169"/>
      <c r="R933" s="169"/>
      <c r="S933" s="212"/>
      <c r="T933" s="212"/>
      <c r="U933" s="169"/>
      <c r="V933" s="169"/>
      <c r="W933" s="169"/>
      <c r="X933" s="169"/>
      <c r="Y933" s="169"/>
      <c r="Z933" s="169"/>
      <c r="AA933" s="169"/>
      <c r="AB933" s="169"/>
      <c r="AC933" s="169"/>
      <c r="AD933" s="169"/>
      <c r="AE933" s="169"/>
      <c r="AF933" s="169"/>
      <c r="AG933" s="169"/>
      <c r="AH933" s="169"/>
      <c r="AI933" s="169"/>
      <c r="AJ933" s="169"/>
      <c r="AK933" s="169"/>
      <c r="AL933" s="169"/>
      <c r="AM933" s="169"/>
      <c r="AN933" s="169"/>
      <c r="AO933" s="169"/>
    </row>
    <row r="934" spans="1:41" ht="12.75" customHeight="1" x14ac:dyDescent="0.2">
      <c r="A934" s="169"/>
      <c r="B934" s="169"/>
      <c r="C934" s="169"/>
      <c r="D934" s="186"/>
      <c r="E934" s="169"/>
      <c r="F934" s="169"/>
      <c r="G934" s="169"/>
      <c r="H934" s="169"/>
      <c r="I934" s="169"/>
      <c r="J934" s="169"/>
      <c r="K934" s="169"/>
      <c r="L934" s="169"/>
      <c r="M934" s="169"/>
      <c r="N934" s="169"/>
      <c r="O934" s="169"/>
      <c r="P934" s="169"/>
      <c r="Q934" s="169"/>
      <c r="R934" s="169"/>
      <c r="S934" s="212"/>
      <c r="T934" s="212"/>
      <c r="U934" s="169"/>
      <c r="V934" s="169"/>
      <c r="W934" s="169"/>
      <c r="X934" s="169"/>
      <c r="Y934" s="169"/>
      <c r="Z934" s="169"/>
      <c r="AA934" s="169"/>
      <c r="AB934" s="169"/>
      <c r="AC934" s="169"/>
      <c r="AD934" s="169"/>
      <c r="AE934" s="169"/>
      <c r="AF934" s="169"/>
      <c r="AG934" s="169"/>
      <c r="AH934" s="169"/>
      <c r="AI934" s="169"/>
      <c r="AJ934" s="169"/>
      <c r="AK934" s="169"/>
      <c r="AL934" s="169"/>
      <c r="AM934" s="169"/>
      <c r="AN934" s="169"/>
      <c r="AO934" s="169"/>
    </row>
    <row r="935" spans="1:41" ht="12.75" customHeight="1" x14ac:dyDescent="0.2">
      <c r="A935" s="169"/>
      <c r="B935" s="169"/>
      <c r="C935" s="169"/>
      <c r="D935" s="186"/>
      <c r="E935" s="169"/>
      <c r="F935" s="169"/>
      <c r="G935" s="169"/>
      <c r="H935" s="169"/>
      <c r="I935" s="169"/>
      <c r="J935" s="169"/>
      <c r="K935" s="169"/>
      <c r="L935" s="169"/>
      <c r="M935" s="169"/>
      <c r="N935" s="169"/>
      <c r="O935" s="169"/>
      <c r="P935" s="169"/>
      <c r="Q935" s="169"/>
      <c r="R935" s="169"/>
      <c r="S935" s="212"/>
      <c r="T935" s="212"/>
      <c r="U935" s="169"/>
      <c r="V935" s="169"/>
      <c r="W935" s="169"/>
      <c r="X935" s="169"/>
      <c r="Y935" s="169"/>
      <c r="Z935" s="169"/>
      <c r="AA935" s="169"/>
      <c r="AB935" s="169"/>
      <c r="AC935" s="169"/>
      <c r="AD935" s="169"/>
      <c r="AE935" s="169"/>
      <c r="AF935" s="169"/>
      <c r="AG935" s="169"/>
      <c r="AH935" s="169"/>
      <c r="AI935" s="169"/>
      <c r="AJ935" s="169"/>
      <c r="AK935" s="169"/>
      <c r="AL935" s="169"/>
      <c r="AM935" s="169"/>
      <c r="AN935" s="169"/>
      <c r="AO935" s="169"/>
    </row>
    <row r="936" spans="1:41" ht="12.75" customHeight="1" x14ac:dyDescent="0.2">
      <c r="A936" s="169"/>
      <c r="B936" s="169"/>
      <c r="C936" s="169"/>
      <c r="D936" s="186"/>
      <c r="E936" s="169"/>
      <c r="F936" s="169"/>
      <c r="G936" s="169"/>
      <c r="H936" s="169"/>
      <c r="I936" s="169"/>
      <c r="J936" s="169"/>
      <c r="K936" s="169"/>
      <c r="L936" s="169"/>
      <c r="M936" s="169"/>
      <c r="N936" s="169"/>
      <c r="O936" s="169"/>
      <c r="P936" s="169"/>
      <c r="Q936" s="169"/>
      <c r="R936" s="169"/>
      <c r="S936" s="212"/>
      <c r="T936" s="212"/>
      <c r="U936" s="169"/>
      <c r="V936" s="169"/>
      <c r="W936" s="169"/>
      <c r="X936" s="169"/>
      <c r="Y936" s="169"/>
      <c r="Z936" s="169"/>
      <c r="AA936" s="169"/>
      <c r="AB936" s="169"/>
      <c r="AC936" s="169"/>
      <c r="AD936" s="169"/>
      <c r="AE936" s="169"/>
      <c r="AF936" s="169"/>
      <c r="AG936" s="169"/>
      <c r="AH936" s="169"/>
      <c r="AI936" s="169"/>
      <c r="AJ936" s="169"/>
      <c r="AK936" s="169"/>
      <c r="AL936" s="169"/>
      <c r="AM936" s="169"/>
      <c r="AN936" s="169"/>
      <c r="AO936" s="169"/>
    </row>
    <row r="937" spans="1:41" ht="12.75" customHeight="1" x14ac:dyDescent="0.2">
      <c r="A937" s="169"/>
      <c r="B937" s="169"/>
      <c r="C937" s="169"/>
      <c r="D937" s="186"/>
      <c r="E937" s="169"/>
      <c r="F937" s="169"/>
      <c r="G937" s="169"/>
      <c r="H937" s="169"/>
      <c r="I937" s="169"/>
      <c r="J937" s="169"/>
      <c r="K937" s="169"/>
      <c r="L937" s="169"/>
      <c r="M937" s="169"/>
      <c r="N937" s="169"/>
      <c r="O937" s="169"/>
      <c r="P937" s="169"/>
      <c r="Q937" s="169"/>
      <c r="R937" s="169"/>
      <c r="S937" s="212"/>
      <c r="T937" s="212"/>
      <c r="U937" s="169"/>
      <c r="V937" s="169"/>
      <c r="W937" s="169"/>
      <c r="X937" s="169"/>
      <c r="Y937" s="169"/>
      <c r="Z937" s="169"/>
      <c r="AA937" s="169"/>
      <c r="AB937" s="169"/>
      <c r="AC937" s="169"/>
      <c r="AD937" s="169"/>
      <c r="AE937" s="169"/>
      <c r="AF937" s="169"/>
      <c r="AG937" s="169"/>
      <c r="AH937" s="169"/>
      <c r="AI937" s="169"/>
      <c r="AJ937" s="169"/>
      <c r="AK937" s="169"/>
      <c r="AL937" s="169"/>
      <c r="AM937" s="169"/>
      <c r="AN937" s="169"/>
      <c r="AO937" s="169"/>
    </row>
    <row r="938" spans="1:41" ht="12.75" customHeight="1" x14ac:dyDescent="0.2">
      <c r="A938" s="169"/>
      <c r="B938" s="169"/>
      <c r="C938" s="169"/>
      <c r="D938" s="186"/>
      <c r="E938" s="169"/>
      <c r="F938" s="169"/>
      <c r="G938" s="169"/>
      <c r="H938" s="169"/>
      <c r="I938" s="169"/>
      <c r="J938" s="169"/>
      <c r="K938" s="169"/>
      <c r="L938" s="169"/>
      <c r="M938" s="169"/>
      <c r="N938" s="169"/>
      <c r="O938" s="169"/>
      <c r="P938" s="169"/>
      <c r="Q938" s="169"/>
      <c r="R938" s="169"/>
      <c r="S938" s="212"/>
      <c r="T938" s="212"/>
      <c r="U938" s="169"/>
      <c r="V938" s="169"/>
      <c r="W938" s="169"/>
      <c r="X938" s="169"/>
      <c r="Y938" s="169"/>
      <c r="Z938" s="169"/>
      <c r="AA938" s="169"/>
      <c r="AB938" s="169"/>
      <c r="AC938" s="169"/>
      <c r="AD938" s="169"/>
      <c r="AE938" s="169"/>
      <c r="AF938" s="169"/>
      <c r="AG938" s="169"/>
      <c r="AH938" s="169"/>
      <c r="AI938" s="169"/>
      <c r="AJ938" s="169"/>
      <c r="AK938" s="169"/>
      <c r="AL938" s="169"/>
      <c r="AM938" s="169"/>
      <c r="AN938" s="169"/>
      <c r="AO938" s="169"/>
    </row>
    <row r="939" spans="1:41" ht="12.75" customHeight="1" x14ac:dyDescent="0.2">
      <c r="A939" s="169"/>
      <c r="B939" s="169"/>
      <c r="C939" s="169"/>
      <c r="D939" s="186"/>
      <c r="E939" s="169"/>
      <c r="F939" s="169"/>
      <c r="G939" s="169"/>
      <c r="H939" s="169"/>
      <c r="I939" s="169"/>
      <c r="J939" s="169"/>
      <c r="K939" s="169"/>
      <c r="L939" s="169"/>
      <c r="M939" s="169"/>
      <c r="N939" s="169"/>
      <c r="O939" s="169"/>
      <c r="P939" s="169"/>
      <c r="Q939" s="169"/>
      <c r="R939" s="169"/>
      <c r="S939" s="212"/>
      <c r="T939" s="212"/>
      <c r="U939" s="169"/>
      <c r="V939" s="169"/>
      <c r="W939" s="169"/>
      <c r="X939" s="169"/>
      <c r="Y939" s="169"/>
      <c r="Z939" s="169"/>
      <c r="AA939" s="169"/>
      <c r="AB939" s="169"/>
      <c r="AC939" s="169"/>
      <c r="AD939" s="169"/>
      <c r="AE939" s="169"/>
      <c r="AF939" s="169"/>
      <c r="AG939" s="169"/>
      <c r="AH939" s="169"/>
      <c r="AI939" s="169"/>
      <c r="AJ939" s="169"/>
      <c r="AK939" s="169"/>
      <c r="AL939" s="169"/>
      <c r="AM939" s="169"/>
      <c r="AN939" s="169"/>
      <c r="AO939" s="169"/>
    </row>
    <row r="940" spans="1:41" ht="12.75" customHeight="1" x14ac:dyDescent="0.2">
      <c r="A940" s="169"/>
      <c r="B940" s="169"/>
      <c r="C940" s="169"/>
      <c r="D940" s="186"/>
      <c r="E940" s="169"/>
      <c r="F940" s="169"/>
      <c r="G940" s="169"/>
      <c r="H940" s="169"/>
      <c r="I940" s="169"/>
      <c r="J940" s="169"/>
      <c r="K940" s="169"/>
      <c r="L940" s="169"/>
      <c r="M940" s="169"/>
      <c r="N940" s="169"/>
      <c r="O940" s="169"/>
      <c r="P940" s="169"/>
      <c r="Q940" s="169"/>
      <c r="R940" s="169"/>
      <c r="S940" s="212"/>
      <c r="T940" s="212"/>
      <c r="U940" s="169"/>
      <c r="V940" s="169"/>
      <c r="W940" s="169"/>
      <c r="X940" s="169"/>
      <c r="Y940" s="169"/>
      <c r="Z940" s="169"/>
      <c r="AA940" s="169"/>
      <c r="AB940" s="169"/>
      <c r="AC940" s="169"/>
      <c r="AD940" s="169"/>
      <c r="AE940" s="169"/>
      <c r="AF940" s="169"/>
      <c r="AG940" s="169"/>
      <c r="AH940" s="169"/>
      <c r="AI940" s="169"/>
      <c r="AJ940" s="169"/>
      <c r="AK940" s="169"/>
      <c r="AL940" s="169"/>
      <c r="AM940" s="169"/>
      <c r="AN940" s="169"/>
      <c r="AO940" s="169"/>
    </row>
    <row r="941" spans="1:41" ht="12.75" customHeight="1" x14ac:dyDescent="0.2">
      <c r="A941" s="169"/>
      <c r="B941" s="169"/>
      <c r="C941" s="169"/>
      <c r="D941" s="186"/>
      <c r="E941" s="169"/>
      <c r="F941" s="169"/>
      <c r="G941" s="169"/>
      <c r="H941" s="169"/>
      <c r="I941" s="169"/>
      <c r="J941" s="169"/>
      <c r="K941" s="169"/>
      <c r="L941" s="169"/>
      <c r="M941" s="169"/>
      <c r="N941" s="169"/>
      <c r="O941" s="169"/>
      <c r="P941" s="169"/>
      <c r="Q941" s="169"/>
      <c r="R941" s="169"/>
      <c r="S941" s="212"/>
      <c r="T941" s="212"/>
      <c r="U941" s="169"/>
      <c r="V941" s="169"/>
      <c r="W941" s="169"/>
      <c r="X941" s="169"/>
      <c r="Y941" s="169"/>
      <c r="Z941" s="169"/>
      <c r="AA941" s="169"/>
      <c r="AB941" s="169"/>
      <c r="AC941" s="169"/>
      <c r="AD941" s="169"/>
      <c r="AE941" s="169"/>
      <c r="AF941" s="169"/>
      <c r="AG941" s="169"/>
      <c r="AH941" s="169"/>
      <c r="AI941" s="169"/>
      <c r="AJ941" s="169"/>
      <c r="AK941" s="169"/>
      <c r="AL941" s="169"/>
      <c r="AM941" s="169"/>
      <c r="AN941" s="169"/>
      <c r="AO941" s="169"/>
    </row>
    <row r="942" spans="1:41" ht="12.75" customHeight="1" x14ac:dyDescent="0.2">
      <c r="A942" s="169"/>
      <c r="B942" s="169"/>
      <c r="C942" s="169"/>
      <c r="D942" s="186"/>
      <c r="E942" s="169"/>
      <c r="F942" s="169"/>
      <c r="G942" s="169"/>
      <c r="H942" s="169"/>
      <c r="I942" s="169"/>
      <c r="J942" s="169"/>
      <c r="K942" s="169"/>
      <c r="L942" s="169"/>
      <c r="M942" s="169"/>
      <c r="N942" s="169"/>
      <c r="O942" s="169"/>
      <c r="P942" s="169"/>
      <c r="Q942" s="169"/>
      <c r="R942" s="169"/>
      <c r="S942" s="212"/>
      <c r="T942" s="212"/>
      <c r="U942" s="169"/>
      <c r="V942" s="169"/>
      <c r="W942" s="169"/>
      <c r="X942" s="169"/>
      <c r="Y942" s="169"/>
      <c r="Z942" s="169"/>
      <c r="AA942" s="169"/>
      <c r="AB942" s="169"/>
      <c r="AC942" s="169"/>
      <c r="AD942" s="169"/>
      <c r="AE942" s="169"/>
      <c r="AF942" s="169"/>
      <c r="AG942" s="169"/>
      <c r="AH942" s="169"/>
      <c r="AI942" s="169"/>
      <c r="AJ942" s="169"/>
      <c r="AK942" s="169"/>
      <c r="AL942" s="169"/>
      <c r="AM942" s="169"/>
      <c r="AN942" s="169"/>
      <c r="AO942" s="169"/>
    </row>
    <row r="943" spans="1:41" ht="12.75" customHeight="1" x14ac:dyDescent="0.2">
      <c r="A943" s="169"/>
      <c r="B943" s="169"/>
      <c r="C943" s="169"/>
      <c r="D943" s="186"/>
      <c r="E943" s="169"/>
      <c r="F943" s="169"/>
      <c r="G943" s="169"/>
      <c r="H943" s="169"/>
      <c r="I943" s="169"/>
      <c r="J943" s="169"/>
      <c r="K943" s="169"/>
      <c r="L943" s="169"/>
      <c r="M943" s="169"/>
      <c r="N943" s="169"/>
      <c r="O943" s="169"/>
      <c r="P943" s="169"/>
      <c r="Q943" s="169"/>
      <c r="R943" s="169"/>
      <c r="S943" s="212"/>
      <c r="T943" s="212"/>
      <c r="U943" s="169"/>
      <c r="V943" s="169"/>
      <c r="W943" s="169"/>
      <c r="X943" s="169"/>
      <c r="Y943" s="169"/>
      <c r="Z943" s="169"/>
      <c r="AA943" s="169"/>
      <c r="AB943" s="169"/>
      <c r="AC943" s="169"/>
      <c r="AD943" s="169"/>
      <c r="AE943" s="169"/>
      <c r="AF943" s="169"/>
      <c r="AG943" s="169"/>
      <c r="AH943" s="169"/>
      <c r="AI943" s="169"/>
      <c r="AJ943" s="169"/>
      <c r="AK943" s="169"/>
      <c r="AL943" s="169"/>
      <c r="AM943" s="169"/>
      <c r="AN943" s="169"/>
      <c r="AO943" s="169"/>
    </row>
    <row r="944" spans="1:41" ht="12.75" customHeight="1" x14ac:dyDescent="0.2">
      <c r="A944" s="169"/>
      <c r="B944" s="169"/>
      <c r="C944" s="169"/>
      <c r="D944" s="186"/>
      <c r="E944" s="169"/>
      <c r="F944" s="169"/>
      <c r="G944" s="169"/>
      <c r="H944" s="169"/>
      <c r="I944" s="169"/>
      <c r="J944" s="169"/>
      <c r="K944" s="169"/>
      <c r="L944" s="169"/>
      <c r="M944" s="169"/>
      <c r="N944" s="169"/>
      <c r="O944" s="169"/>
      <c r="P944" s="169"/>
      <c r="Q944" s="169"/>
      <c r="R944" s="169"/>
      <c r="S944" s="212"/>
      <c r="T944" s="212"/>
      <c r="U944" s="169"/>
      <c r="V944" s="169"/>
      <c r="W944" s="169"/>
      <c r="X944" s="169"/>
      <c r="Y944" s="169"/>
      <c r="Z944" s="169"/>
      <c r="AA944" s="169"/>
      <c r="AB944" s="169"/>
      <c r="AC944" s="169"/>
      <c r="AD944" s="169"/>
      <c r="AE944" s="169"/>
      <c r="AF944" s="169"/>
      <c r="AG944" s="169"/>
      <c r="AH944" s="169"/>
      <c r="AI944" s="169"/>
      <c r="AJ944" s="169"/>
      <c r="AK944" s="169"/>
      <c r="AL944" s="169"/>
      <c r="AM944" s="169"/>
      <c r="AN944" s="169"/>
      <c r="AO944" s="169"/>
    </row>
    <row r="945" spans="1:41" ht="12.75" customHeight="1" x14ac:dyDescent="0.2">
      <c r="A945" s="169"/>
      <c r="B945" s="169"/>
      <c r="C945" s="169"/>
      <c r="D945" s="186"/>
      <c r="E945" s="169"/>
      <c r="F945" s="169"/>
      <c r="G945" s="169"/>
      <c r="H945" s="169"/>
      <c r="I945" s="169"/>
      <c r="J945" s="169"/>
      <c r="K945" s="169"/>
      <c r="L945" s="169"/>
      <c r="M945" s="169"/>
      <c r="N945" s="169"/>
      <c r="O945" s="169"/>
      <c r="P945" s="169"/>
      <c r="Q945" s="169"/>
      <c r="R945" s="169"/>
      <c r="S945" s="212"/>
      <c r="T945" s="212"/>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row>
    <row r="946" spans="1:41" ht="12.75" customHeight="1" x14ac:dyDescent="0.2">
      <c r="A946" s="169"/>
      <c r="B946" s="169"/>
      <c r="C946" s="169"/>
      <c r="D946" s="186"/>
      <c r="E946" s="169"/>
      <c r="F946" s="169"/>
      <c r="G946" s="169"/>
      <c r="H946" s="169"/>
      <c r="I946" s="169"/>
      <c r="J946" s="169"/>
      <c r="K946" s="169"/>
      <c r="L946" s="169"/>
      <c r="M946" s="169"/>
      <c r="N946" s="169"/>
      <c r="O946" s="169"/>
      <c r="P946" s="169"/>
      <c r="Q946" s="169"/>
      <c r="R946" s="169"/>
      <c r="S946" s="212"/>
      <c r="T946" s="212"/>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row>
    <row r="947" spans="1:41" ht="12.75" customHeight="1" x14ac:dyDescent="0.2">
      <c r="A947" s="169"/>
      <c r="B947" s="169"/>
      <c r="C947" s="169"/>
      <c r="D947" s="186"/>
      <c r="E947" s="169"/>
      <c r="F947" s="169"/>
      <c r="G947" s="169"/>
      <c r="H947" s="169"/>
      <c r="I947" s="169"/>
      <c r="J947" s="169"/>
      <c r="K947" s="169"/>
      <c r="L947" s="169"/>
      <c r="M947" s="169"/>
      <c r="N947" s="169"/>
      <c r="O947" s="169"/>
      <c r="P947" s="169"/>
      <c r="Q947" s="169"/>
      <c r="R947" s="169"/>
      <c r="S947" s="212"/>
      <c r="T947" s="212"/>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row>
    <row r="948" spans="1:41" ht="12.75" customHeight="1" x14ac:dyDescent="0.2">
      <c r="A948" s="169"/>
      <c r="B948" s="169"/>
      <c r="C948" s="169"/>
      <c r="D948" s="186"/>
      <c r="E948" s="169"/>
      <c r="F948" s="169"/>
      <c r="G948" s="169"/>
      <c r="H948" s="169"/>
      <c r="I948" s="169"/>
      <c r="J948" s="169"/>
      <c r="K948" s="169"/>
      <c r="L948" s="169"/>
      <c r="M948" s="169"/>
      <c r="N948" s="169"/>
      <c r="O948" s="169"/>
      <c r="P948" s="169"/>
      <c r="Q948" s="169"/>
      <c r="R948" s="169"/>
      <c r="S948" s="212"/>
      <c r="T948" s="212"/>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row>
    <row r="949" spans="1:41" ht="12.75" customHeight="1" x14ac:dyDescent="0.2">
      <c r="A949" s="169"/>
      <c r="B949" s="169"/>
      <c r="C949" s="169"/>
      <c r="D949" s="186"/>
      <c r="E949" s="169"/>
      <c r="F949" s="169"/>
      <c r="G949" s="169"/>
      <c r="H949" s="169"/>
      <c r="I949" s="169"/>
      <c r="J949" s="169"/>
      <c r="K949" s="169"/>
      <c r="L949" s="169"/>
      <c r="M949" s="169"/>
      <c r="N949" s="169"/>
      <c r="O949" s="169"/>
      <c r="P949" s="169"/>
      <c r="Q949" s="169"/>
      <c r="R949" s="169"/>
      <c r="S949" s="212"/>
      <c r="T949" s="212"/>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row>
    <row r="950" spans="1:41" ht="12.75" customHeight="1" x14ac:dyDescent="0.2">
      <c r="A950" s="169"/>
      <c r="B950" s="169"/>
      <c r="C950" s="169"/>
      <c r="D950" s="186"/>
      <c r="E950" s="169"/>
      <c r="F950" s="169"/>
      <c r="G950" s="169"/>
      <c r="H950" s="169"/>
      <c r="I950" s="169"/>
      <c r="J950" s="169"/>
      <c r="K950" s="169"/>
      <c r="L950" s="169"/>
      <c r="M950" s="169"/>
      <c r="N950" s="169"/>
      <c r="O950" s="169"/>
      <c r="P950" s="169"/>
      <c r="Q950" s="169"/>
      <c r="R950" s="169"/>
      <c r="S950" s="212"/>
      <c r="T950" s="212"/>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row>
    <row r="951" spans="1:41" ht="12.75" customHeight="1" x14ac:dyDescent="0.2">
      <c r="A951" s="169"/>
      <c r="B951" s="169"/>
      <c r="C951" s="169"/>
      <c r="D951" s="186"/>
      <c r="E951" s="169"/>
      <c r="F951" s="169"/>
      <c r="G951" s="169"/>
      <c r="H951" s="169"/>
      <c r="I951" s="169"/>
      <c r="J951" s="169"/>
      <c r="K951" s="169"/>
      <c r="L951" s="169"/>
      <c r="M951" s="169"/>
      <c r="N951" s="169"/>
      <c r="O951" s="169"/>
      <c r="P951" s="169"/>
      <c r="Q951" s="169"/>
      <c r="R951" s="169"/>
      <c r="S951" s="212"/>
      <c r="T951" s="212"/>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row>
    <row r="952" spans="1:41" ht="12.75" customHeight="1" x14ac:dyDescent="0.2">
      <c r="A952" s="169"/>
      <c r="B952" s="169"/>
      <c r="C952" s="169"/>
      <c r="D952" s="186"/>
      <c r="E952" s="169"/>
      <c r="F952" s="169"/>
      <c r="G952" s="169"/>
      <c r="H952" s="169"/>
      <c r="I952" s="169"/>
      <c r="J952" s="169"/>
      <c r="K952" s="169"/>
      <c r="L952" s="169"/>
      <c r="M952" s="169"/>
      <c r="N952" s="169"/>
      <c r="O952" s="169"/>
      <c r="P952" s="169"/>
      <c r="Q952" s="169"/>
      <c r="R952" s="169"/>
      <c r="S952" s="212"/>
      <c r="T952" s="212"/>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row>
    <row r="953" spans="1:41" ht="12.75" customHeight="1" x14ac:dyDescent="0.2">
      <c r="A953" s="169"/>
      <c r="B953" s="169"/>
      <c r="C953" s="169"/>
      <c r="D953" s="186"/>
      <c r="E953" s="169"/>
      <c r="F953" s="169"/>
      <c r="G953" s="169"/>
      <c r="H953" s="169"/>
      <c r="I953" s="169"/>
      <c r="J953" s="169"/>
      <c r="K953" s="169"/>
      <c r="L953" s="169"/>
      <c r="M953" s="169"/>
      <c r="N953" s="169"/>
      <c r="O953" s="169"/>
      <c r="P953" s="169"/>
      <c r="Q953" s="169"/>
      <c r="R953" s="169"/>
      <c r="S953" s="212"/>
      <c r="T953" s="212"/>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row>
    <row r="954" spans="1:41" ht="12.75" customHeight="1" x14ac:dyDescent="0.2">
      <c r="A954" s="169"/>
      <c r="B954" s="169"/>
      <c r="C954" s="169"/>
      <c r="D954" s="186"/>
      <c r="E954" s="169"/>
      <c r="F954" s="169"/>
      <c r="G954" s="169"/>
      <c r="H954" s="169"/>
      <c r="I954" s="169"/>
      <c r="J954" s="169"/>
      <c r="K954" s="169"/>
      <c r="L954" s="169"/>
      <c r="M954" s="169"/>
      <c r="N954" s="169"/>
      <c r="O954" s="169"/>
      <c r="P954" s="169"/>
      <c r="Q954" s="169"/>
      <c r="R954" s="169"/>
      <c r="S954" s="212"/>
      <c r="T954" s="212"/>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row>
    <row r="955" spans="1:41" ht="12.75" customHeight="1" x14ac:dyDescent="0.2">
      <c r="A955" s="169"/>
      <c r="B955" s="169"/>
      <c r="C955" s="169"/>
      <c r="D955" s="186"/>
      <c r="E955" s="169"/>
      <c r="F955" s="169"/>
      <c r="G955" s="169"/>
      <c r="H955" s="169"/>
      <c r="I955" s="169"/>
      <c r="J955" s="169"/>
      <c r="K955" s="169"/>
      <c r="L955" s="169"/>
      <c r="M955" s="169"/>
      <c r="N955" s="169"/>
      <c r="O955" s="169"/>
      <c r="P955" s="169"/>
      <c r="Q955" s="169"/>
      <c r="R955" s="169"/>
      <c r="S955" s="212"/>
      <c r="T955" s="212"/>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row>
    <row r="956" spans="1:41" ht="12.75" customHeight="1" x14ac:dyDescent="0.2">
      <c r="A956" s="169"/>
      <c r="B956" s="169"/>
      <c r="C956" s="169"/>
      <c r="D956" s="186"/>
      <c r="E956" s="169"/>
      <c r="F956" s="169"/>
      <c r="G956" s="169"/>
      <c r="H956" s="169"/>
      <c r="I956" s="169"/>
      <c r="J956" s="169"/>
      <c r="K956" s="169"/>
      <c r="L956" s="169"/>
      <c r="M956" s="169"/>
      <c r="N956" s="169"/>
      <c r="O956" s="169"/>
      <c r="P956" s="169"/>
      <c r="Q956" s="169"/>
      <c r="R956" s="169"/>
      <c r="S956" s="212"/>
      <c r="T956" s="212"/>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row>
    <row r="957" spans="1:41" ht="12.75" customHeight="1" x14ac:dyDescent="0.2">
      <c r="A957" s="169"/>
      <c r="B957" s="169"/>
      <c r="C957" s="169"/>
      <c r="D957" s="186"/>
      <c r="E957" s="169"/>
      <c r="F957" s="169"/>
      <c r="G957" s="169"/>
      <c r="H957" s="169"/>
      <c r="I957" s="169"/>
      <c r="J957" s="169"/>
      <c r="K957" s="169"/>
      <c r="L957" s="169"/>
      <c r="M957" s="169"/>
      <c r="N957" s="169"/>
      <c r="O957" s="169"/>
      <c r="P957" s="169"/>
      <c r="Q957" s="169"/>
      <c r="R957" s="169"/>
      <c r="S957" s="212"/>
      <c r="T957" s="212"/>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row>
    <row r="958" spans="1:41" ht="12.75" customHeight="1" x14ac:dyDescent="0.2">
      <c r="A958" s="169"/>
      <c r="B958" s="169"/>
      <c r="C958" s="169"/>
      <c r="D958" s="186"/>
      <c r="E958" s="169"/>
      <c r="F958" s="169"/>
      <c r="G958" s="169"/>
      <c r="H958" s="169"/>
      <c r="I958" s="169"/>
      <c r="J958" s="169"/>
      <c r="K958" s="169"/>
      <c r="L958" s="169"/>
      <c r="M958" s="169"/>
      <c r="N958" s="169"/>
      <c r="O958" s="169"/>
      <c r="P958" s="169"/>
      <c r="Q958" s="169"/>
      <c r="R958" s="169"/>
      <c r="S958" s="212"/>
      <c r="T958" s="212"/>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row>
    <row r="959" spans="1:41" ht="12.75" customHeight="1" x14ac:dyDescent="0.2">
      <c r="A959" s="169"/>
      <c r="B959" s="169"/>
      <c r="C959" s="169"/>
      <c r="D959" s="186"/>
      <c r="E959" s="169"/>
      <c r="F959" s="169"/>
      <c r="G959" s="169"/>
      <c r="H959" s="169"/>
      <c r="I959" s="169"/>
      <c r="J959" s="169"/>
      <c r="K959" s="169"/>
      <c r="L959" s="169"/>
      <c r="M959" s="169"/>
      <c r="N959" s="169"/>
      <c r="O959" s="169"/>
      <c r="P959" s="169"/>
      <c r="Q959" s="169"/>
      <c r="R959" s="169"/>
      <c r="S959" s="212"/>
      <c r="T959" s="212"/>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row>
    <row r="960" spans="1:41" ht="12.75" customHeight="1" x14ac:dyDescent="0.2">
      <c r="A960" s="169"/>
      <c r="B960" s="169"/>
      <c r="C960" s="169"/>
      <c r="D960" s="186"/>
      <c r="E960" s="169"/>
      <c r="F960" s="169"/>
      <c r="G960" s="169"/>
      <c r="H960" s="169"/>
      <c r="I960" s="169"/>
      <c r="J960" s="169"/>
      <c r="K960" s="169"/>
      <c r="L960" s="169"/>
      <c r="M960" s="169"/>
      <c r="N960" s="169"/>
      <c r="O960" s="169"/>
      <c r="P960" s="169"/>
      <c r="Q960" s="169"/>
      <c r="R960" s="169"/>
      <c r="S960" s="212"/>
      <c r="T960" s="212"/>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row>
    <row r="961" spans="1:41" ht="12.75" customHeight="1" x14ac:dyDescent="0.2">
      <c r="A961" s="169"/>
      <c r="B961" s="169"/>
      <c r="C961" s="169"/>
      <c r="D961" s="186"/>
      <c r="E961" s="169"/>
      <c r="F961" s="169"/>
      <c r="G961" s="169"/>
      <c r="H961" s="169"/>
      <c r="I961" s="169"/>
      <c r="J961" s="169"/>
      <c r="K961" s="169"/>
      <c r="L961" s="169"/>
      <c r="M961" s="169"/>
      <c r="N961" s="169"/>
      <c r="O961" s="169"/>
      <c r="P961" s="169"/>
      <c r="Q961" s="169"/>
      <c r="R961" s="169"/>
      <c r="S961" s="212"/>
      <c r="T961" s="212"/>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row>
    <row r="962" spans="1:41" ht="12.75" customHeight="1" x14ac:dyDescent="0.2">
      <c r="A962" s="169"/>
      <c r="B962" s="169"/>
      <c r="C962" s="169"/>
      <c r="D962" s="186"/>
      <c r="E962" s="169"/>
      <c r="F962" s="169"/>
      <c r="G962" s="169"/>
      <c r="H962" s="169"/>
      <c r="I962" s="169"/>
      <c r="J962" s="169"/>
      <c r="K962" s="169"/>
      <c r="L962" s="169"/>
      <c r="M962" s="169"/>
      <c r="N962" s="169"/>
      <c r="O962" s="169"/>
      <c r="P962" s="169"/>
      <c r="Q962" s="169"/>
      <c r="R962" s="169"/>
      <c r="S962" s="212"/>
      <c r="T962" s="212"/>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row>
    <row r="963" spans="1:41" ht="12.75" customHeight="1" x14ac:dyDescent="0.2">
      <c r="A963" s="169"/>
      <c r="B963" s="169"/>
      <c r="C963" s="169"/>
      <c r="D963" s="186"/>
      <c r="E963" s="169"/>
      <c r="F963" s="169"/>
      <c r="G963" s="169"/>
      <c r="H963" s="169"/>
      <c r="I963" s="169"/>
      <c r="J963" s="169"/>
      <c r="K963" s="169"/>
      <c r="L963" s="169"/>
      <c r="M963" s="169"/>
      <c r="N963" s="169"/>
      <c r="O963" s="169"/>
      <c r="P963" s="169"/>
      <c r="Q963" s="169"/>
      <c r="R963" s="169"/>
      <c r="S963" s="212"/>
      <c r="T963" s="212"/>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row>
    <row r="964" spans="1:41" ht="12.75" customHeight="1" x14ac:dyDescent="0.2">
      <c r="A964" s="169"/>
      <c r="B964" s="169"/>
      <c r="C964" s="169"/>
      <c r="D964" s="186"/>
      <c r="E964" s="169"/>
      <c r="F964" s="169"/>
      <c r="G964" s="169"/>
      <c r="H964" s="169"/>
      <c r="I964" s="169"/>
      <c r="J964" s="169"/>
      <c r="K964" s="169"/>
      <c r="L964" s="169"/>
      <c r="M964" s="169"/>
      <c r="N964" s="169"/>
      <c r="O964" s="169"/>
      <c r="P964" s="169"/>
      <c r="Q964" s="169"/>
      <c r="R964" s="169"/>
      <c r="S964" s="212"/>
      <c r="T964" s="212"/>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row>
    <row r="965" spans="1:41" ht="12.75" customHeight="1" x14ac:dyDescent="0.2">
      <c r="A965" s="169"/>
      <c r="B965" s="169"/>
      <c r="C965" s="169"/>
      <c r="D965" s="186"/>
      <c r="E965" s="169"/>
      <c r="F965" s="169"/>
      <c r="G965" s="169"/>
      <c r="H965" s="169"/>
      <c r="I965" s="169"/>
      <c r="J965" s="169"/>
      <c r="K965" s="169"/>
      <c r="L965" s="169"/>
      <c r="M965" s="169"/>
      <c r="N965" s="169"/>
      <c r="O965" s="169"/>
      <c r="P965" s="169"/>
      <c r="Q965" s="169"/>
      <c r="R965" s="169"/>
      <c r="S965" s="212"/>
      <c r="T965" s="212"/>
      <c r="U965" s="169"/>
      <c r="V965" s="169"/>
      <c r="W965" s="169"/>
      <c r="X965" s="169"/>
      <c r="Y965" s="169"/>
      <c r="Z965" s="169"/>
      <c r="AA965" s="169"/>
      <c r="AB965" s="169"/>
      <c r="AC965" s="169"/>
      <c r="AD965" s="169"/>
      <c r="AE965" s="169"/>
      <c r="AF965" s="169"/>
      <c r="AG965" s="169"/>
      <c r="AH965" s="169"/>
      <c r="AI965" s="169"/>
      <c r="AJ965" s="169"/>
      <c r="AK965" s="169"/>
      <c r="AL965" s="169"/>
      <c r="AM965" s="169"/>
      <c r="AN965" s="169"/>
      <c r="AO965" s="169"/>
    </row>
    <row r="966" spans="1:41" ht="12.75" customHeight="1" x14ac:dyDescent="0.2">
      <c r="A966" s="169"/>
      <c r="B966" s="169"/>
      <c r="C966" s="169"/>
      <c r="D966" s="186"/>
      <c r="E966" s="169"/>
      <c r="F966" s="169"/>
      <c r="G966" s="169"/>
      <c r="H966" s="169"/>
      <c r="I966" s="169"/>
      <c r="J966" s="169"/>
      <c r="K966" s="169"/>
      <c r="L966" s="169"/>
      <c r="M966" s="169"/>
      <c r="N966" s="169"/>
      <c r="O966" s="169"/>
      <c r="P966" s="169"/>
      <c r="Q966" s="169"/>
      <c r="R966" s="169"/>
      <c r="S966" s="212"/>
      <c r="T966" s="212"/>
      <c r="U966" s="169"/>
      <c r="V966" s="169"/>
      <c r="W966" s="169"/>
      <c r="X966" s="169"/>
      <c r="Y966" s="169"/>
      <c r="Z966" s="169"/>
      <c r="AA966" s="169"/>
      <c r="AB966" s="169"/>
      <c r="AC966" s="169"/>
      <c r="AD966" s="169"/>
      <c r="AE966" s="169"/>
      <c r="AF966" s="169"/>
      <c r="AG966" s="169"/>
      <c r="AH966" s="169"/>
      <c r="AI966" s="169"/>
      <c r="AJ966" s="169"/>
      <c r="AK966" s="169"/>
      <c r="AL966" s="169"/>
      <c r="AM966" s="169"/>
      <c r="AN966" s="169"/>
      <c r="AO966" s="169"/>
    </row>
    <row r="967" spans="1:41" ht="12.75" customHeight="1" x14ac:dyDescent="0.2">
      <c r="A967" s="169"/>
      <c r="B967" s="169"/>
      <c r="C967" s="169"/>
      <c r="D967" s="186"/>
      <c r="E967" s="169"/>
      <c r="F967" s="169"/>
      <c r="G967" s="169"/>
      <c r="H967" s="169"/>
      <c r="I967" s="169"/>
      <c r="J967" s="169"/>
      <c r="K967" s="169"/>
      <c r="L967" s="169"/>
      <c r="M967" s="169"/>
      <c r="N967" s="169"/>
      <c r="O967" s="169"/>
      <c r="P967" s="169"/>
      <c r="Q967" s="169"/>
      <c r="R967" s="169"/>
      <c r="S967" s="212"/>
      <c r="T967" s="212"/>
      <c r="U967" s="169"/>
      <c r="V967" s="169"/>
      <c r="W967" s="169"/>
      <c r="X967" s="169"/>
      <c r="Y967" s="169"/>
      <c r="Z967" s="169"/>
      <c r="AA967" s="169"/>
      <c r="AB967" s="169"/>
      <c r="AC967" s="169"/>
      <c r="AD967" s="169"/>
      <c r="AE967" s="169"/>
      <c r="AF967" s="169"/>
      <c r="AG967" s="169"/>
      <c r="AH967" s="169"/>
      <c r="AI967" s="169"/>
      <c r="AJ967" s="169"/>
      <c r="AK967" s="169"/>
      <c r="AL967" s="169"/>
      <c r="AM967" s="169"/>
      <c r="AN967" s="169"/>
      <c r="AO967" s="169"/>
    </row>
    <row r="968" spans="1:41" ht="12.75" customHeight="1" x14ac:dyDescent="0.2">
      <c r="A968" s="169"/>
      <c r="B968" s="169"/>
      <c r="C968" s="169"/>
      <c r="D968" s="186"/>
      <c r="E968" s="169"/>
      <c r="F968" s="169"/>
      <c r="G968" s="169"/>
      <c r="H968" s="169"/>
      <c r="I968" s="169"/>
      <c r="J968" s="169"/>
      <c r="K968" s="169"/>
      <c r="L968" s="169"/>
      <c r="M968" s="169"/>
      <c r="N968" s="169"/>
      <c r="O968" s="169"/>
      <c r="P968" s="169"/>
      <c r="Q968" s="169"/>
      <c r="R968" s="169"/>
      <c r="S968" s="212"/>
      <c r="T968" s="212"/>
      <c r="U968" s="169"/>
      <c r="V968" s="169"/>
      <c r="W968" s="169"/>
      <c r="X968" s="169"/>
      <c r="Y968" s="169"/>
      <c r="Z968" s="169"/>
      <c r="AA968" s="169"/>
      <c r="AB968" s="169"/>
      <c r="AC968" s="169"/>
      <c r="AD968" s="169"/>
      <c r="AE968" s="169"/>
      <c r="AF968" s="169"/>
      <c r="AG968" s="169"/>
      <c r="AH968" s="169"/>
      <c r="AI968" s="169"/>
      <c r="AJ968" s="169"/>
      <c r="AK968" s="169"/>
      <c r="AL968" s="169"/>
      <c r="AM968" s="169"/>
      <c r="AN968" s="169"/>
      <c r="AO968" s="169"/>
    </row>
    <row r="969" spans="1:41" ht="12.75" customHeight="1" x14ac:dyDescent="0.2">
      <c r="A969" s="169"/>
      <c r="B969" s="169"/>
      <c r="C969" s="169"/>
      <c r="D969" s="186"/>
      <c r="E969" s="169"/>
      <c r="F969" s="169"/>
      <c r="G969" s="169"/>
      <c r="H969" s="169"/>
      <c r="I969" s="169"/>
      <c r="J969" s="169"/>
      <c r="K969" s="169"/>
      <c r="L969" s="169"/>
      <c r="M969" s="169"/>
      <c r="N969" s="169"/>
      <c r="O969" s="169"/>
      <c r="P969" s="169"/>
      <c r="Q969" s="169"/>
      <c r="R969" s="169"/>
      <c r="S969" s="212"/>
      <c r="T969" s="212"/>
      <c r="U969" s="169"/>
      <c r="V969" s="169"/>
      <c r="W969" s="169"/>
      <c r="X969" s="169"/>
      <c r="Y969" s="169"/>
      <c r="Z969" s="169"/>
      <c r="AA969" s="169"/>
      <c r="AB969" s="169"/>
      <c r="AC969" s="169"/>
      <c r="AD969" s="169"/>
      <c r="AE969" s="169"/>
      <c r="AF969" s="169"/>
      <c r="AG969" s="169"/>
      <c r="AH969" s="169"/>
      <c r="AI969" s="169"/>
      <c r="AJ969" s="169"/>
      <c r="AK969" s="169"/>
      <c r="AL969" s="169"/>
      <c r="AM969" s="169"/>
      <c r="AN969" s="169"/>
      <c r="AO969" s="169"/>
    </row>
    <row r="970" spans="1:41" ht="12.75" customHeight="1" x14ac:dyDescent="0.2">
      <c r="A970" s="169"/>
      <c r="B970" s="169"/>
      <c r="C970" s="169"/>
      <c r="D970" s="186"/>
      <c r="E970" s="169"/>
      <c r="F970" s="169"/>
      <c r="G970" s="169"/>
      <c r="H970" s="169"/>
      <c r="I970" s="169"/>
      <c r="J970" s="169"/>
      <c r="K970" s="169"/>
      <c r="L970" s="169"/>
      <c r="M970" s="169"/>
      <c r="N970" s="169"/>
      <c r="O970" s="169"/>
      <c r="P970" s="169"/>
      <c r="Q970" s="169"/>
      <c r="R970" s="169"/>
      <c r="S970" s="212"/>
      <c r="T970" s="212"/>
      <c r="U970" s="169"/>
      <c r="V970" s="169"/>
      <c r="W970" s="169"/>
      <c r="X970" s="169"/>
      <c r="Y970" s="169"/>
      <c r="Z970" s="169"/>
      <c r="AA970" s="169"/>
      <c r="AB970" s="169"/>
      <c r="AC970" s="169"/>
      <c r="AD970" s="169"/>
      <c r="AE970" s="169"/>
      <c r="AF970" s="169"/>
      <c r="AG970" s="169"/>
      <c r="AH970" s="169"/>
      <c r="AI970" s="169"/>
      <c r="AJ970" s="169"/>
      <c r="AK970" s="169"/>
      <c r="AL970" s="169"/>
      <c r="AM970" s="169"/>
      <c r="AN970" s="169"/>
      <c r="AO970" s="169"/>
    </row>
    <row r="971" spans="1:41" ht="12.75" customHeight="1" x14ac:dyDescent="0.2">
      <c r="A971" s="169"/>
      <c r="B971" s="169"/>
      <c r="C971" s="169"/>
      <c r="D971" s="186"/>
      <c r="E971" s="169"/>
      <c r="F971" s="169"/>
      <c r="G971" s="169"/>
      <c r="H971" s="169"/>
      <c r="I971" s="169"/>
      <c r="J971" s="169"/>
      <c r="K971" s="169"/>
      <c r="L971" s="169"/>
      <c r="M971" s="169"/>
      <c r="N971" s="169"/>
      <c r="O971" s="169"/>
      <c r="P971" s="169"/>
      <c r="Q971" s="169"/>
      <c r="R971" s="169"/>
      <c r="S971" s="212"/>
      <c r="T971" s="212"/>
      <c r="U971" s="169"/>
      <c r="V971" s="169"/>
      <c r="W971" s="169"/>
      <c r="X971" s="169"/>
      <c r="Y971" s="169"/>
      <c r="Z971" s="169"/>
      <c r="AA971" s="169"/>
      <c r="AB971" s="169"/>
      <c r="AC971" s="169"/>
      <c r="AD971" s="169"/>
      <c r="AE971" s="169"/>
      <c r="AF971" s="169"/>
      <c r="AG971" s="169"/>
      <c r="AH971" s="169"/>
      <c r="AI971" s="169"/>
      <c r="AJ971" s="169"/>
      <c r="AK971" s="169"/>
      <c r="AL971" s="169"/>
      <c r="AM971" s="169"/>
      <c r="AN971" s="169"/>
      <c r="AO971" s="169"/>
    </row>
    <row r="972" spans="1:41" ht="12.75" customHeight="1" x14ac:dyDescent="0.2">
      <c r="A972" s="169"/>
      <c r="B972" s="169"/>
      <c r="C972" s="169"/>
      <c r="D972" s="186"/>
      <c r="E972" s="169"/>
      <c r="F972" s="169"/>
      <c r="G972" s="169"/>
      <c r="H972" s="169"/>
      <c r="I972" s="169"/>
      <c r="J972" s="169"/>
      <c r="K972" s="169"/>
      <c r="L972" s="169"/>
      <c r="M972" s="169"/>
      <c r="N972" s="169"/>
      <c r="O972" s="169"/>
      <c r="P972" s="169"/>
      <c r="Q972" s="169"/>
      <c r="R972" s="169"/>
      <c r="S972" s="212"/>
      <c r="T972" s="212"/>
      <c r="U972" s="169"/>
      <c r="V972" s="169"/>
      <c r="W972" s="169"/>
      <c r="X972" s="169"/>
      <c r="Y972" s="169"/>
      <c r="Z972" s="169"/>
      <c r="AA972" s="169"/>
      <c r="AB972" s="169"/>
      <c r="AC972" s="169"/>
      <c r="AD972" s="169"/>
      <c r="AE972" s="169"/>
      <c r="AF972" s="169"/>
      <c r="AG972" s="169"/>
      <c r="AH972" s="169"/>
      <c r="AI972" s="169"/>
      <c r="AJ972" s="169"/>
      <c r="AK972" s="169"/>
      <c r="AL972" s="169"/>
      <c r="AM972" s="169"/>
      <c r="AN972" s="169"/>
      <c r="AO972" s="169"/>
    </row>
    <row r="973" spans="1:41" ht="12.75" customHeight="1" x14ac:dyDescent="0.2">
      <c r="A973" s="169"/>
      <c r="B973" s="169"/>
      <c r="C973" s="169"/>
      <c r="D973" s="186"/>
      <c r="E973" s="169"/>
      <c r="F973" s="169"/>
      <c r="G973" s="169"/>
      <c r="H973" s="169"/>
      <c r="I973" s="169"/>
      <c r="J973" s="169"/>
      <c r="K973" s="169"/>
      <c r="L973" s="169"/>
      <c r="M973" s="169"/>
      <c r="N973" s="169"/>
      <c r="O973" s="169"/>
      <c r="P973" s="169"/>
      <c r="Q973" s="169"/>
      <c r="R973" s="169"/>
      <c r="S973" s="212"/>
      <c r="T973" s="212"/>
      <c r="U973" s="169"/>
      <c r="V973" s="169"/>
      <c r="W973" s="169"/>
      <c r="X973" s="169"/>
      <c r="Y973" s="169"/>
      <c r="Z973" s="169"/>
      <c r="AA973" s="169"/>
      <c r="AB973" s="169"/>
      <c r="AC973" s="169"/>
      <c r="AD973" s="169"/>
      <c r="AE973" s="169"/>
      <c r="AF973" s="169"/>
      <c r="AG973" s="169"/>
      <c r="AH973" s="169"/>
      <c r="AI973" s="169"/>
      <c r="AJ973" s="169"/>
      <c r="AK973" s="169"/>
      <c r="AL973" s="169"/>
      <c r="AM973" s="169"/>
      <c r="AN973" s="169"/>
      <c r="AO973" s="169"/>
    </row>
    <row r="974" spans="1:41" ht="12.75" customHeight="1" x14ac:dyDescent="0.2">
      <c r="A974" s="169"/>
      <c r="B974" s="169"/>
      <c r="C974" s="169"/>
      <c r="D974" s="186"/>
      <c r="E974" s="169"/>
      <c r="F974" s="169"/>
      <c r="G974" s="169"/>
      <c r="H974" s="169"/>
      <c r="I974" s="169"/>
      <c r="J974" s="169"/>
      <c r="K974" s="169"/>
      <c r="L974" s="169"/>
      <c r="M974" s="169"/>
      <c r="N974" s="169"/>
      <c r="O974" s="169"/>
      <c r="P974" s="169"/>
      <c r="Q974" s="169"/>
      <c r="R974" s="169"/>
      <c r="S974" s="212"/>
      <c r="T974" s="212"/>
      <c r="U974" s="169"/>
      <c r="V974" s="169"/>
      <c r="W974" s="169"/>
      <c r="X974" s="169"/>
      <c r="Y974" s="169"/>
      <c r="Z974" s="169"/>
      <c r="AA974" s="169"/>
      <c r="AB974" s="169"/>
      <c r="AC974" s="169"/>
      <c r="AD974" s="169"/>
      <c r="AE974" s="169"/>
      <c r="AF974" s="169"/>
      <c r="AG974" s="169"/>
      <c r="AH974" s="169"/>
      <c r="AI974" s="169"/>
      <c r="AJ974" s="169"/>
      <c r="AK974" s="169"/>
      <c r="AL974" s="169"/>
      <c r="AM974" s="169"/>
      <c r="AN974" s="169"/>
      <c r="AO974" s="169"/>
    </row>
    <row r="975" spans="1:41" ht="12.75" customHeight="1" x14ac:dyDescent="0.2">
      <c r="A975" s="169"/>
      <c r="B975" s="169"/>
      <c r="C975" s="169"/>
      <c r="D975" s="186"/>
      <c r="E975" s="169"/>
      <c r="F975" s="169"/>
      <c r="G975" s="169"/>
      <c r="H975" s="169"/>
      <c r="I975" s="169"/>
      <c r="J975" s="169"/>
      <c r="K975" s="169"/>
      <c r="L975" s="169"/>
      <c r="M975" s="169"/>
      <c r="N975" s="169"/>
      <c r="O975" s="169"/>
      <c r="P975" s="169"/>
      <c r="Q975" s="169"/>
      <c r="R975" s="169"/>
      <c r="S975" s="212"/>
      <c r="T975" s="212"/>
      <c r="U975" s="169"/>
      <c r="V975" s="169"/>
      <c r="W975" s="169"/>
      <c r="X975" s="169"/>
      <c r="Y975" s="169"/>
      <c r="Z975" s="169"/>
      <c r="AA975" s="169"/>
      <c r="AB975" s="169"/>
      <c r="AC975" s="169"/>
      <c r="AD975" s="169"/>
      <c r="AE975" s="169"/>
      <c r="AF975" s="169"/>
      <c r="AG975" s="169"/>
      <c r="AH975" s="169"/>
      <c r="AI975" s="169"/>
      <c r="AJ975" s="169"/>
      <c r="AK975" s="169"/>
      <c r="AL975" s="169"/>
      <c r="AM975" s="169"/>
      <c r="AN975" s="169"/>
      <c r="AO975" s="169"/>
    </row>
    <row r="976" spans="1:41" ht="12.75" customHeight="1" x14ac:dyDescent="0.2">
      <c r="A976" s="169"/>
      <c r="B976" s="169"/>
      <c r="C976" s="169"/>
      <c r="D976" s="186"/>
      <c r="E976" s="169"/>
      <c r="F976" s="169"/>
      <c r="G976" s="169"/>
      <c r="H976" s="169"/>
      <c r="I976" s="169"/>
      <c r="J976" s="169"/>
      <c r="K976" s="169"/>
      <c r="L976" s="169"/>
      <c r="M976" s="169"/>
      <c r="N976" s="169"/>
      <c r="O976" s="169"/>
      <c r="P976" s="169"/>
      <c r="Q976" s="169"/>
      <c r="R976" s="169"/>
      <c r="S976" s="212"/>
      <c r="T976" s="212"/>
      <c r="U976" s="169"/>
      <c r="V976" s="169"/>
      <c r="W976" s="169"/>
      <c r="X976" s="169"/>
      <c r="Y976" s="169"/>
      <c r="Z976" s="169"/>
      <c r="AA976" s="169"/>
      <c r="AB976" s="169"/>
      <c r="AC976" s="169"/>
      <c r="AD976" s="169"/>
      <c r="AE976" s="169"/>
      <c r="AF976" s="169"/>
      <c r="AG976" s="169"/>
      <c r="AH976" s="169"/>
      <c r="AI976" s="169"/>
      <c r="AJ976" s="169"/>
      <c r="AK976" s="169"/>
      <c r="AL976" s="169"/>
      <c r="AM976" s="169"/>
      <c r="AN976" s="169"/>
      <c r="AO976" s="169"/>
    </row>
    <row r="977" spans="1:41" ht="12.75" customHeight="1" x14ac:dyDescent="0.2">
      <c r="A977" s="169"/>
      <c r="B977" s="169"/>
      <c r="C977" s="169"/>
      <c r="D977" s="186"/>
      <c r="E977" s="169"/>
      <c r="F977" s="169"/>
      <c r="G977" s="169"/>
      <c r="H977" s="169"/>
      <c r="I977" s="169"/>
      <c r="J977" s="169"/>
      <c r="K977" s="169"/>
      <c r="L977" s="169"/>
      <c r="M977" s="169"/>
      <c r="N977" s="169"/>
      <c r="O977" s="169"/>
      <c r="P977" s="169"/>
      <c r="Q977" s="169"/>
      <c r="R977" s="169"/>
      <c r="S977" s="212"/>
      <c r="T977" s="212"/>
      <c r="U977" s="169"/>
      <c r="V977" s="169"/>
      <c r="W977" s="169"/>
      <c r="X977" s="169"/>
      <c r="Y977" s="169"/>
      <c r="Z977" s="169"/>
      <c r="AA977" s="169"/>
      <c r="AB977" s="169"/>
      <c r="AC977" s="169"/>
      <c r="AD977" s="169"/>
      <c r="AE977" s="169"/>
      <c r="AF977" s="169"/>
      <c r="AG977" s="169"/>
      <c r="AH977" s="169"/>
      <c r="AI977" s="169"/>
      <c r="AJ977" s="169"/>
      <c r="AK977" s="169"/>
      <c r="AL977" s="169"/>
      <c r="AM977" s="169"/>
      <c r="AN977" s="169"/>
      <c r="AO977" s="169"/>
    </row>
    <row r="978" spans="1:41" ht="12.75" customHeight="1" x14ac:dyDescent="0.2">
      <c r="A978" s="169"/>
      <c r="B978" s="169"/>
      <c r="C978" s="169"/>
      <c r="D978" s="186"/>
      <c r="E978" s="169"/>
      <c r="F978" s="169"/>
      <c r="G978" s="169"/>
      <c r="H978" s="169"/>
      <c r="I978" s="169"/>
      <c r="J978" s="169"/>
      <c r="K978" s="169"/>
      <c r="L978" s="169"/>
      <c r="M978" s="169"/>
      <c r="N978" s="169"/>
      <c r="O978" s="169"/>
      <c r="P978" s="169"/>
      <c r="Q978" s="169"/>
      <c r="R978" s="169"/>
      <c r="S978" s="212"/>
      <c r="T978" s="212"/>
      <c r="U978" s="169"/>
      <c r="V978" s="169"/>
      <c r="W978" s="169"/>
      <c r="X978" s="169"/>
      <c r="Y978" s="169"/>
      <c r="Z978" s="169"/>
      <c r="AA978" s="169"/>
      <c r="AB978" s="169"/>
      <c r="AC978" s="169"/>
      <c r="AD978" s="169"/>
      <c r="AE978" s="169"/>
      <c r="AF978" s="169"/>
      <c r="AG978" s="169"/>
      <c r="AH978" s="169"/>
      <c r="AI978" s="169"/>
      <c r="AJ978" s="169"/>
      <c r="AK978" s="169"/>
      <c r="AL978" s="169"/>
      <c r="AM978" s="169"/>
      <c r="AN978" s="169"/>
      <c r="AO978" s="169"/>
    </row>
    <row r="979" spans="1:41" ht="12.75" customHeight="1" x14ac:dyDescent="0.2">
      <c r="A979" s="169"/>
      <c r="B979" s="169"/>
      <c r="C979" s="169"/>
      <c r="D979" s="186"/>
      <c r="E979" s="169"/>
      <c r="F979" s="169"/>
      <c r="G979" s="169"/>
      <c r="H979" s="169"/>
      <c r="I979" s="169"/>
      <c r="J979" s="169"/>
      <c r="K979" s="169"/>
      <c r="L979" s="169"/>
      <c r="M979" s="169"/>
      <c r="N979" s="169"/>
      <c r="O979" s="169"/>
      <c r="P979" s="169"/>
      <c r="Q979" s="169"/>
      <c r="R979" s="169"/>
      <c r="S979" s="212"/>
      <c r="T979" s="212"/>
      <c r="U979" s="169"/>
      <c r="V979" s="169"/>
      <c r="W979" s="169"/>
      <c r="X979" s="169"/>
      <c r="Y979" s="169"/>
      <c r="Z979" s="169"/>
      <c r="AA979" s="169"/>
      <c r="AB979" s="169"/>
      <c r="AC979" s="169"/>
      <c r="AD979" s="169"/>
      <c r="AE979" s="169"/>
      <c r="AF979" s="169"/>
      <c r="AG979" s="169"/>
      <c r="AH979" s="169"/>
      <c r="AI979" s="169"/>
      <c r="AJ979" s="169"/>
      <c r="AK979" s="169"/>
      <c r="AL979" s="169"/>
      <c r="AM979" s="169"/>
      <c r="AN979" s="169"/>
      <c r="AO979" s="169"/>
    </row>
    <row r="980" spans="1:41" ht="12.75" customHeight="1" x14ac:dyDescent="0.2">
      <c r="A980" s="169"/>
      <c r="B980" s="169"/>
      <c r="C980" s="169"/>
      <c r="D980" s="186"/>
      <c r="E980" s="169"/>
      <c r="F980" s="169"/>
      <c r="G980" s="169"/>
      <c r="H980" s="169"/>
      <c r="I980" s="169"/>
      <c r="J980" s="169"/>
      <c r="K980" s="169"/>
      <c r="L980" s="169"/>
      <c r="M980" s="169"/>
      <c r="N980" s="169"/>
      <c r="O980" s="169"/>
      <c r="P980" s="169"/>
      <c r="Q980" s="169"/>
      <c r="R980" s="169"/>
      <c r="S980" s="212"/>
      <c r="T980" s="212"/>
      <c r="U980" s="169"/>
      <c r="V980" s="169"/>
      <c r="W980" s="169"/>
      <c r="X980" s="169"/>
      <c r="Y980" s="169"/>
      <c r="Z980" s="169"/>
      <c r="AA980" s="169"/>
      <c r="AB980" s="169"/>
      <c r="AC980" s="169"/>
      <c r="AD980" s="169"/>
      <c r="AE980" s="169"/>
      <c r="AF980" s="169"/>
      <c r="AG980" s="169"/>
      <c r="AH980" s="169"/>
      <c r="AI980" s="169"/>
      <c r="AJ980" s="169"/>
      <c r="AK980" s="169"/>
      <c r="AL980" s="169"/>
      <c r="AM980" s="169"/>
      <c r="AN980" s="169"/>
      <c r="AO980" s="169"/>
    </row>
    <row r="981" spans="1:41" ht="12.75" customHeight="1" x14ac:dyDescent="0.2">
      <c r="A981" s="169"/>
      <c r="B981" s="169"/>
      <c r="C981" s="169"/>
      <c r="D981" s="186"/>
      <c r="E981" s="169"/>
      <c r="F981" s="169"/>
      <c r="G981" s="169"/>
      <c r="H981" s="169"/>
      <c r="I981" s="169"/>
      <c r="J981" s="169"/>
      <c r="K981" s="169"/>
      <c r="L981" s="169"/>
      <c r="M981" s="169"/>
      <c r="N981" s="169"/>
      <c r="O981" s="169"/>
      <c r="P981" s="169"/>
      <c r="Q981" s="169"/>
      <c r="R981" s="169"/>
      <c r="S981" s="212"/>
      <c r="T981" s="212"/>
      <c r="U981" s="169"/>
      <c r="V981" s="169"/>
      <c r="W981" s="169"/>
      <c r="X981" s="169"/>
      <c r="Y981" s="169"/>
      <c r="Z981" s="169"/>
      <c r="AA981" s="169"/>
      <c r="AB981" s="169"/>
      <c r="AC981" s="169"/>
      <c r="AD981" s="169"/>
      <c r="AE981" s="169"/>
      <c r="AF981" s="169"/>
      <c r="AG981" s="169"/>
      <c r="AH981" s="169"/>
      <c r="AI981" s="169"/>
      <c r="AJ981" s="169"/>
      <c r="AK981" s="169"/>
      <c r="AL981" s="169"/>
      <c r="AM981" s="169"/>
      <c r="AN981" s="169"/>
      <c r="AO981" s="169"/>
    </row>
    <row r="982" spans="1:41" ht="12.75" customHeight="1" x14ac:dyDescent="0.2">
      <c r="A982" s="169"/>
      <c r="B982" s="169"/>
      <c r="C982" s="169"/>
      <c r="D982" s="186"/>
      <c r="E982" s="169"/>
      <c r="F982" s="169"/>
      <c r="G982" s="169"/>
      <c r="H982" s="169"/>
      <c r="I982" s="169"/>
      <c r="J982" s="169"/>
      <c r="K982" s="169"/>
      <c r="L982" s="169"/>
      <c r="M982" s="169"/>
      <c r="N982" s="169"/>
      <c r="O982" s="169"/>
      <c r="P982" s="169"/>
      <c r="Q982" s="169"/>
      <c r="R982" s="169"/>
      <c r="S982" s="212"/>
      <c r="T982" s="212"/>
      <c r="U982" s="169"/>
      <c r="V982" s="169"/>
      <c r="W982" s="169"/>
      <c r="X982" s="169"/>
      <c r="Y982" s="169"/>
      <c r="Z982" s="169"/>
      <c r="AA982" s="169"/>
      <c r="AB982" s="169"/>
      <c r="AC982" s="169"/>
      <c r="AD982" s="169"/>
      <c r="AE982" s="169"/>
      <c r="AF982" s="169"/>
      <c r="AG982" s="169"/>
      <c r="AH982" s="169"/>
      <c r="AI982" s="169"/>
      <c r="AJ982" s="169"/>
      <c r="AK982" s="169"/>
      <c r="AL982" s="169"/>
      <c r="AM982" s="169"/>
      <c r="AN982" s="169"/>
      <c r="AO982" s="169"/>
    </row>
    <row r="983" spans="1:41" ht="12.75" customHeight="1" x14ac:dyDescent="0.2">
      <c r="A983" s="169"/>
      <c r="B983" s="169"/>
      <c r="C983" s="169"/>
      <c r="D983" s="186"/>
      <c r="E983" s="169"/>
      <c r="F983" s="169"/>
      <c r="G983" s="169"/>
      <c r="H983" s="169"/>
      <c r="I983" s="169"/>
      <c r="J983" s="169"/>
      <c r="K983" s="169"/>
      <c r="L983" s="169"/>
      <c r="M983" s="169"/>
      <c r="N983" s="169"/>
      <c r="O983" s="169"/>
      <c r="P983" s="169"/>
      <c r="Q983" s="169"/>
      <c r="R983" s="169"/>
      <c r="S983" s="212"/>
      <c r="T983" s="212"/>
      <c r="U983" s="169"/>
      <c r="V983" s="169"/>
      <c r="W983" s="169"/>
      <c r="X983" s="169"/>
      <c r="Y983" s="169"/>
      <c r="Z983" s="169"/>
      <c r="AA983" s="169"/>
      <c r="AB983" s="169"/>
      <c r="AC983" s="169"/>
      <c r="AD983" s="169"/>
      <c r="AE983" s="169"/>
      <c r="AF983" s="169"/>
      <c r="AG983" s="169"/>
      <c r="AH983" s="169"/>
      <c r="AI983" s="169"/>
      <c r="AJ983" s="169"/>
      <c r="AK983" s="169"/>
      <c r="AL983" s="169"/>
      <c r="AM983" s="169"/>
      <c r="AN983" s="169"/>
      <c r="AO983" s="169"/>
    </row>
    <row r="984" spans="1:41" ht="12.75" customHeight="1" x14ac:dyDescent="0.2">
      <c r="A984" s="169"/>
      <c r="B984" s="169"/>
      <c r="C984" s="169"/>
      <c r="D984" s="186"/>
      <c r="E984" s="169"/>
      <c r="F984" s="169"/>
      <c r="G984" s="169"/>
      <c r="H984" s="169"/>
      <c r="I984" s="169"/>
      <c r="J984" s="169"/>
      <c r="K984" s="169"/>
      <c r="L984" s="169"/>
      <c r="M984" s="169"/>
      <c r="N984" s="169"/>
      <c r="O984" s="169"/>
      <c r="P984" s="169"/>
      <c r="Q984" s="169"/>
      <c r="R984" s="169"/>
      <c r="S984" s="212"/>
      <c r="T984" s="212"/>
      <c r="U984" s="169"/>
      <c r="V984" s="169"/>
      <c r="W984" s="169"/>
      <c r="X984" s="169"/>
      <c r="Y984" s="169"/>
      <c r="Z984" s="169"/>
      <c r="AA984" s="169"/>
      <c r="AB984" s="169"/>
      <c r="AC984" s="169"/>
      <c r="AD984" s="169"/>
      <c r="AE984" s="169"/>
      <c r="AF984" s="169"/>
      <c r="AG984" s="169"/>
      <c r="AH984" s="169"/>
      <c r="AI984" s="169"/>
      <c r="AJ984" s="169"/>
      <c r="AK984" s="169"/>
      <c r="AL984" s="169"/>
      <c r="AM984" s="169"/>
      <c r="AN984" s="169"/>
      <c r="AO984" s="169"/>
    </row>
    <row r="985" spans="1:41" ht="12.75" customHeight="1" x14ac:dyDescent="0.2">
      <c r="A985" s="169"/>
      <c r="B985" s="169"/>
      <c r="C985" s="169"/>
      <c r="D985" s="186"/>
      <c r="E985" s="169"/>
      <c r="F985" s="169"/>
      <c r="G985" s="169"/>
      <c r="H985" s="169"/>
      <c r="I985" s="169"/>
      <c r="J985" s="169"/>
      <c r="K985" s="169"/>
      <c r="L985" s="169"/>
      <c r="M985" s="169"/>
      <c r="N985" s="169"/>
      <c r="O985" s="169"/>
      <c r="P985" s="169"/>
      <c r="Q985" s="169"/>
      <c r="R985" s="169"/>
      <c r="S985" s="212"/>
      <c r="T985" s="212"/>
      <c r="U985" s="169"/>
      <c r="V985" s="169"/>
      <c r="W985" s="169"/>
      <c r="X985" s="169"/>
      <c r="Y985" s="169"/>
      <c r="Z985" s="169"/>
      <c r="AA985" s="169"/>
      <c r="AB985" s="169"/>
      <c r="AC985" s="169"/>
      <c r="AD985" s="169"/>
      <c r="AE985" s="169"/>
      <c r="AF985" s="169"/>
      <c r="AG985" s="169"/>
      <c r="AH985" s="169"/>
      <c r="AI985" s="169"/>
      <c r="AJ985" s="169"/>
      <c r="AK985" s="169"/>
      <c r="AL985" s="169"/>
      <c r="AM985" s="169"/>
      <c r="AN985" s="169"/>
      <c r="AO985" s="169"/>
    </row>
    <row r="986" spans="1:41" ht="12.75" customHeight="1" x14ac:dyDescent="0.2">
      <c r="A986" s="169"/>
      <c r="B986" s="169"/>
      <c r="C986" s="169"/>
      <c r="D986" s="186"/>
      <c r="E986" s="169"/>
      <c r="F986" s="169"/>
      <c r="G986" s="169"/>
      <c r="H986" s="169"/>
      <c r="I986" s="169"/>
      <c r="J986" s="169"/>
      <c r="K986" s="169"/>
      <c r="L986" s="169"/>
      <c r="M986" s="169"/>
      <c r="N986" s="169"/>
      <c r="O986" s="169"/>
      <c r="P986" s="169"/>
      <c r="Q986" s="169"/>
      <c r="R986" s="169"/>
      <c r="S986" s="212"/>
      <c r="T986" s="212"/>
      <c r="U986" s="169"/>
      <c r="V986" s="169"/>
      <c r="W986" s="169"/>
      <c r="X986" s="169"/>
      <c r="Y986" s="169"/>
      <c r="Z986" s="169"/>
      <c r="AA986" s="169"/>
      <c r="AB986" s="169"/>
      <c r="AC986" s="169"/>
      <c r="AD986" s="169"/>
      <c r="AE986" s="169"/>
      <c r="AF986" s="169"/>
      <c r="AG986" s="169"/>
      <c r="AH986" s="169"/>
      <c r="AI986" s="169"/>
      <c r="AJ986" s="169"/>
      <c r="AK986" s="169"/>
      <c r="AL986" s="169"/>
      <c r="AM986" s="169"/>
      <c r="AN986" s="169"/>
      <c r="AO986" s="169"/>
    </row>
    <row r="987" spans="1:41" ht="12.75" customHeight="1" x14ac:dyDescent="0.2">
      <c r="A987" s="169"/>
      <c r="B987" s="169"/>
      <c r="C987" s="169"/>
      <c r="D987" s="186"/>
      <c r="E987" s="169"/>
      <c r="F987" s="169"/>
      <c r="G987" s="169"/>
      <c r="H987" s="169"/>
      <c r="I987" s="169"/>
      <c r="J987" s="169"/>
      <c r="K987" s="169"/>
      <c r="L987" s="169"/>
      <c r="M987" s="169"/>
      <c r="N987" s="169"/>
      <c r="O987" s="169"/>
      <c r="P987" s="169"/>
      <c r="Q987" s="169"/>
      <c r="R987" s="169"/>
      <c r="S987" s="212"/>
      <c r="T987" s="212"/>
      <c r="U987" s="169"/>
      <c r="V987" s="169"/>
      <c r="W987" s="169"/>
      <c r="X987" s="169"/>
      <c r="Y987" s="169"/>
      <c r="Z987" s="169"/>
      <c r="AA987" s="169"/>
      <c r="AB987" s="169"/>
      <c r="AC987" s="169"/>
      <c r="AD987" s="169"/>
      <c r="AE987" s="169"/>
      <c r="AF987" s="169"/>
      <c r="AG987" s="169"/>
      <c r="AH987" s="169"/>
      <c r="AI987" s="169"/>
      <c r="AJ987" s="169"/>
      <c r="AK987" s="169"/>
      <c r="AL987" s="169"/>
      <c r="AM987" s="169"/>
      <c r="AN987" s="169"/>
      <c r="AO987" s="169"/>
    </row>
    <row r="988" spans="1:41" ht="12.75" customHeight="1" x14ac:dyDescent="0.2">
      <c r="A988" s="169"/>
      <c r="B988" s="169"/>
      <c r="C988" s="169"/>
      <c r="D988" s="186"/>
      <c r="E988" s="169"/>
      <c r="F988" s="169"/>
      <c r="G988" s="169"/>
      <c r="H988" s="169"/>
      <c r="I988" s="169"/>
      <c r="J988" s="169"/>
      <c r="K988" s="169"/>
      <c r="L988" s="169"/>
      <c r="M988" s="169"/>
      <c r="N988" s="169"/>
      <c r="O988" s="169"/>
      <c r="P988" s="169"/>
      <c r="Q988" s="169"/>
      <c r="R988" s="169"/>
      <c r="S988" s="212"/>
      <c r="T988" s="212"/>
      <c r="U988" s="169"/>
      <c r="V988" s="169"/>
      <c r="W988" s="169"/>
      <c r="X988" s="169"/>
      <c r="Y988" s="169"/>
      <c r="Z988" s="169"/>
      <c r="AA988" s="169"/>
      <c r="AB988" s="169"/>
      <c r="AC988" s="169"/>
      <c r="AD988" s="169"/>
      <c r="AE988" s="169"/>
      <c r="AF988" s="169"/>
      <c r="AG988" s="169"/>
      <c r="AH988" s="169"/>
      <c r="AI988" s="169"/>
      <c r="AJ988" s="169"/>
      <c r="AK988" s="169"/>
      <c r="AL988" s="169"/>
      <c r="AM988" s="169"/>
      <c r="AN988" s="169"/>
      <c r="AO988" s="169"/>
    </row>
    <row r="989" spans="1:41" ht="12.75" customHeight="1" x14ac:dyDescent="0.2">
      <c r="A989" s="169"/>
      <c r="B989" s="169"/>
      <c r="C989" s="169"/>
      <c r="D989" s="186"/>
      <c r="E989" s="169"/>
      <c r="F989" s="169"/>
      <c r="G989" s="169"/>
      <c r="H989" s="169"/>
      <c r="I989" s="169"/>
      <c r="J989" s="169"/>
      <c r="K989" s="169"/>
      <c r="L989" s="169"/>
      <c r="M989" s="169"/>
      <c r="N989" s="169"/>
      <c r="O989" s="169"/>
      <c r="P989" s="169"/>
      <c r="Q989" s="169"/>
      <c r="R989" s="169"/>
      <c r="S989" s="212"/>
      <c r="T989" s="212"/>
      <c r="U989" s="169"/>
      <c r="V989" s="169"/>
      <c r="W989" s="169"/>
      <c r="X989" s="169"/>
      <c r="Y989" s="169"/>
      <c r="Z989" s="169"/>
      <c r="AA989" s="169"/>
      <c r="AB989" s="169"/>
      <c r="AC989" s="169"/>
      <c r="AD989" s="169"/>
      <c r="AE989" s="169"/>
      <c r="AF989" s="169"/>
      <c r="AG989" s="169"/>
      <c r="AH989" s="169"/>
      <c r="AI989" s="169"/>
      <c r="AJ989" s="169"/>
      <c r="AK989" s="169"/>
      <c r="AL989" s="169"/>
      <c r="AM989" s="169"/>
      <c r="AN989" s="169"/>
      <c r="AO989" s="169"/>
    </row>
    <row r="990" spans="1:41" ht="12.75" customHeight="1" x14ac:dyDescent="0.2">
      <c r="A990" s="169"/>
      <c r="B990" s="169"/>
      <c r="C990" s="169"/>
      <c r="D990" s="186"/>
      <c r="E990" s="169"/>
      <c r="F990" s="169"/>
      <c r="G990" s="169"/>
      <c r="H990" s="169"/>
      <c r="I990" s="169"/>
      <c r="J990" s="169"/>
      <c r="K990" s="169"/>
      <c r="L990" s="169"/>
      <c r="M990" s="169"/>
      <c r="N990" s="169"/>
      <c r="O990" s="169"/>
      <c r="P990" s="169"/>
      <c r="Q990" s="169"/>
      <c r="R990" s="169"/>
      <c r="S990" s="212"/>
      <c r="T990" s="212"/>
      <c r="U990" s="169"/>
      <c r="V990" s="169"/>
      <c r="W990" s="169"/>
      <c r="X990" s="169"/>
      <c r="Y990" s="169"/>
      <c r="Z990" s="169"/>
      <c r="AA990" s="169"/>
      <c r="AB990" s="169"/>
      <c r="AC990" s="169"/>
      <c r="AD990" s="169"/>
      <c r="AE990" s="169"/>
      <c r="AF990" s="169"/>
      <c r="AG990" s="169"/>
      <c r="AH990" s="169"/>
      <c r="AI990" s="169"/>
      <c r="AJ990" s="169"/>
      <c r="AK990" s="169"/>
      <c r="AL990" s="169"/>
      <c r="AM990" s="169"/>
      <c r="AN990" s="169"/>
      <c r="AO990" s="169"/>
    </row>
    <row r="991" spans="1:41" ht="12.75" customHeight="1" x14ac:dyDescent="0.2">
      <c r="A991" s="169"/>
      <c r="B991" s="169"/>
      <c r="C991" s="169"/>
      <c r="D991" s="186"/>
      <c r="E991" s="169"/>
      <c r="F991" s="169"/>
      <c r="G991" s="169"/>
      <c r="H991" s="169"/>
      <c r="I991" s="169"/>
      <c r="J991" s="169"/>
      <c r="K991" s="169"/>
      <c r="L991" s="169"/>
      <c r="M991" s="169"/>
      <c r="N991" s="169"/>
      <c r="O991" s="169"/>
      <c r="P991" s="169"/>
      <c r="Q991" s="169"/>
      <c r="R991" s="169"/>
      <c r="S991" s="212"/>
      <c r="T991" s="212"/>
      <c r="U991" s="169"/>
      <c r="V991" s="169"/>
      <c r="W991" s="169"/>
      <c r="X991" s="169"/>
      <c r="Y991" s="169"/>
      <c r="Z991" s="169"/>
      <c r="AA991" s="169"/>
      <c r="AB991" s="169"/>
      <c r="AC991" s="169"/>
      <c r="AD991" s="169"/>
      <c r="AE991" s="169"/>
      <c r="AF991" s="169"/>
      <c r="AG991" s="169"/>
      <c r="AH991" s="169"/>
      <c r="AI991" s="169"/>
      <c r="AJ991" s="169"/>
      <c r="AK991" s="169"/>
      <c r="AL991" s="169"/>
      <c r="AM991" s="169"/>
      <c r="AN991" s="169"/>
      <c r="AO991" s="169"/>
    </row>
    <row r="992" spans="1:41" ht="12.75" customHeight="1" x14ac:dyDescent="0.2">
      <c r="A992" s="169"/>
      <c r="B992" s="169"/>
      <c r="C992" s="169"/>
      <c r="D992" s="186"/>
      <c r="E992" s="169"/>
      <c r="F992" s="169"/>
      <c r="G992" s="169"/>
      <c r="H992" s="169"/>
      <c r="I992" s="169"/>
      <c r="J992" s="169"/>
      <c r="K992" s="169"/>
      <c r="L992" s="169"/>
      <c r="M992" s="169"/>
      <c r="N992" s="169"/>
      <c r="O992" s="169"/>
      <c r="P992" s="169"/>
      <c r="Q992" s="169"/>
      <c r="R992" s="169"/>
      <c r="S992" s="212"/>
      <c r="T992" s="212"/>
      <c r="U992" s="169"/>
      <c r="V992" s="169"/>
      <c r="W992" s="169"/>
      <c r="X992" s="169"/>
      <c r="Y992" s="169"/>
      <c r="Z992" s="169"/>
      <c r="AA992" s="169"/>
      <c r="AB992" s="169"/>
      <c r="AC992" s="169"/>
      <c r="AD992" s="169"/>
      <c r="AE992" s="169"/>
      <c r="AF992" s="169"/>
      <c r="AG992" s="169"/>
      <c r="AH992" s="169"/>
      <c r="AI992" s="169"/>
      <c r="AJ992" s="169"/>
      <c r="AK992" s="169"/>
      <c r="AL992" s="169"/>
      <c r="AM992" s="169"/>
      <c r="AN992" s="169"/>
      <c r="AO992" s="169"/>
    </row>
    <row r="993" spans="1:41" ht="12.75" customHeight="1" x14ac:dyDescent="0.2">
      <c r="A993" s="169"/>
      <c r="B993" s="169"/>
      <c r="C993" s="169"/>
      <c r="D993" s="186"/>
      <c r="E993" s="169"/>
      <c r="F993" s="169"/>
      <c r="G993" s="169"/>
      <c r="H993" s="169"/>
      <c r="I993" s="169"/>
      <c r="J993" s="169"/>
      <c r="K993" s="169"/>
      <c r="L993" s="169"/>
      <c r="M993" s="169"/>
      <c r="N993" s="169"/>
      <c r="O993" s="169"/>
      <c r="P993" s="169"/>
      <c r="Q993" s="169"/>
      <c r="R993" s="169"/>
      <c r="S993" s="212"/>
      <c r="T993" s="212"/>
      <c r="U993" s="169"/>
      <c r="V993" s="169"/>
      <c r="W993" s="169"/>
      <c r="X993" s="169"/>
      <c r="Y993" s="169"/>
      <c r="Z993" s="169"/>
      <c r="AA993" s="169"/>
      <c r="AB993" s="169"/>
      <c r="AC993" s="169"/>
      <c r="AD993" s="169"/>
      <c r="AE993" s="169"/>
      <c r="AF993" s="169"/>
      <c r="AG993" s="169"/>
      <c r="AH993" s="169"/>
      <c r="AI993" s="169"/>
      <c r="AJ993" s="169"/>
      <c r="AK993" s="169"/>
      <c r="AL993" s="169"/>
      <c r="AM993" s="169"/>
      <c r="AN993" s="169"/>
      <c r="AO993" s="169"/>
    </row>
    <row r="994" spans="1:41" ht="12.75" customHeight="1" x14ac:dyDescent="0.2">
      <c r="A994" s="169"/>
      <c r="B994" s="169"/>
      <c r="C994" s="169"/>
      <c r="D994" s="186"/>
      <c r="E994" s="169"/>
      <c r="F994" s="169"/>
      <c r="G994" s="169"/>
      <c r="H994" s="169"/>
      <c r="I994" s="169"/>
      <c r="J994" s="169"/>
      <c r="K994" s="169"/>
      <c r="L994" s="169"/>
      <c r="M994" s="169"/>
      <c r="N994" s="169"/>
      <c r="O994" s="169"/>
      <c r="P994" s="169"/>
      <c r="Q994" s="169"/>
      <c r="R994" s="169"/>
      <c r="S994" s="212"/>
      <c r="T994" s="212"/>
      <c r="U994" s="169"/>
      <c r="V994" s="169"/>
      <c r="W994" s="169"/>
      <c r="X994" s="169"/>
      <c r="Y994" s="169"/>
      <c r="Z994" s="169"/>
      <c r="AA994" s="169"/>
      <c r="AB994" s="169"/>
      <c r="AC994" s="169"/>
      <c r="AD994" s="169"/>
      <c r="AE994" s="169"/>
      <c r="AF994" s="169"/>
      <c r="AG994" s="169"/>
      <c r="AH994" s="169"/>
      <c r="AI994" s="169"/>
      <c r="AJ994" s="169"/>
      <c r="AK994" s="169"/>
      <c r="AL994" s="169"/>
      <c r="AM994" s="169"/>
      <c r="AN994" s="169"/>
      <c r="AO994" s="169"/>
    </row>
    <row r="995" spans="1:41" ht="12.75" customHeight="1" x14ac:dyDescent="0.2">
      <c r="A995" s="169"/>
      <c r="B995" s="169"/>
      <c r="C995" s="169"/>
      <c r="D995" s="186"/>
      <c r="E995" s="169"/>
      <c r="F995" s="169"/>
      <c r="G995" s="169"/>
      <c r="H995" s="169"/>
      <c r="I995" s="169"/>
      <c r="J995" s="169"/>
      <c r="K995" s="169"/>
      <c r="L995" s="169"/>
      <c r="M995" s="169"/>
      <c r="N995" s="169"/>
      <c r="O995" s="169"/>
      <c r="P995" s="169"/>
      <c r="Q995" s="169"/>
      <c r="R995" s="169"/>
      <c r="S995" s="212"/>
      <c r="T995" s="212"/>
      <c r="U995" s="169"/>
      <c r="V995" s="169"/>
      <c r="W995" s="169"/>
      <c r="X995" s="169"/>
      <c r="Y995" s="169"/>
      <c r="Z995" s="169"/>
      <c r="AA995" s="169"/>
      <c r="AB995" s="169"/>
      <c r="AC995" s="169"/>
      <c r="AD995" s="169"/>
      <c r="AE995" s="169"/>
      <c r="AF995" s="169"/>
      <c r="AG995" s="169"/>
      <c r="AH995" s="169"/>
      <c r="AI995" s="169"/>
      <c r="AJ995" s="169"/>
      <c r="AK995" s="169"/>
      <c r="AL995" s="169"/>
      <c r="AM995" s="169"/>
      <c r="AN995" s="169"/>
      <c r="AO995" s="169"/>
    </row>
    <row r="996" spans="1:41" ht="12.75" customHeight="1" x14ac:dyDescent="0.2">
      <c r="A996" s="169"/>
      <c r="B996" s="169"/>
      <c r="C996" s="169"/>
      <c r="D996" s="186"/>
      <c r="E996" s="169"/>
      <c r="F996" s="169"/>
      <c r="G996" s="169"/>
      <c r="H996" s="169"/>
      <c r="I996" s="169"/>
      <c r="J996" s="169"/>
      <c r="K996" s="169"/>
      <c r="L996" s="169"/>
      <c r="M996" s="169"/>
      <c r="N996" s="169"/>
      <c r="O996" s="169"/>
      <c r="P996" s="169"/>
      <c r="Q996" s="169"/>
      <c r="R996" s="169"/>
      <c r="S996" s="212"/>
      <c r="T996" s="212"/>
      <c r="U996" s="169"/>
      <c r="V996" s="169"/>
      <c r="W996" s="169"/>
      <c r="X996" s="169"/>
      <c r="Y996" s="169"/>
      <c r="Z996" s="169"/>
      <c r="AA996" s="169"/>
      <c r="AB996" s="169"/>
      <c r="AC996" s="169"/>
      <c r="AD996" s="169"/>
      <c r="AE996" s="169"/>
      <c r="AF996" s="169"/>
      <c r="AG996" s="169"/>
      <c r="AH996" s="169"/>
      <c r="AI996" s="169"/>
      <c r="AJ996" s="169"/>
      <c r="AK996" s="169"/>
      <c r="AL996" s="169"/>
      <c r="AM996" s="169"/>
      <c r="AN996" s="169"/>
      <c r="AO996" s="169"/>
    </row>
    <row r="997" spans="1:41" ht="12.75" customHeight="1" x14ac:dyDescent="0.2">
      <c r="A997" s="169"/>
      <c r="B997" s="169"/>
      <c r="C997" s="169"/>
      <c r="D997" s="186"/>
      <c r="E997" s="169"/>
      <c r="F997" s="169"/>
      <c r="G997" s="169"/>
      <c r="H997" s="169"/>
      <c r="I997" s="169"/>
      <c r="J997" s="169"/>
      <c r="K997" s="169"/>
      <c r="L997" s="169"/>
      <c r="M997" s="169"/>
      <c r="N997" s="169"/>
      <c r="O997" s="169"/>
      <c r="P997" s="169"/>
      <c r="Q997" s="169"/>
      <c r="R997" s="169"/>
      <c r="S997" s="212"/>
      <c r="T997" s="212"/>
      <c r="U997" s="169"/>
      <c r="V997" s="169"/>
      <c r="W997" s="169"/>
      <c r="X997" s="169"/>
      <c r="Y997" s="169"/>
      <c r="Z997" s="169"/>
      <c r="AA997" s="169"/>
      <c r="AB997" s="169"/>
      <c r="AC997" s="169"/>
      <c r="AD997" s="169"/>
      <c r="AE997" s="169"/>
      <c r="AF997" s="169"/>
      <c r="AG997" s="169"/>
      <c r="AH997" s="169"/>
      <c r="AI997" s="169"/>
      <c r="AJ997" s="169"/>
      <c r="AK997" s="169"/>
      <c r="AL997" s="169"/>
      <c r="AM997" s="169"/>
      <c r="AN997" s="169"/>
      <c r="AO997" s="169"/>
    </row>
    <row r="998" spans="1:41" ht="12.75" customHeight="1" x14ac:dyDescent="0.2">
      <c r="A998" s="169"/>
      <c r="B998" s="169"/>
      <c r="C998" s="169"/>
      <c r="D998" s="186"/>
      <c r="E998" s="169"/>
      <c r="F998" s="169"/>
      <c r="G998" s="169"/>
      <c r="H998" s="169"/>
      <c r="I998" s="169"/>
      <c r="J998" s="169"/>
      <c r="K998" s="169"/>
      <c r="L998" s="169"/>
      <c r="M998" s="169"/>
      <c r="N998" s="169"/>
      <c r="O998" s="169"/>
      <c r="P998" s="169"/>
      <c r="Q998" s="169"/>
      <c r="R998" s="169"/>
      <c r="S998" s="212"/>
      <c r="T998" s="212"/>
      <c r="U998" s="169"/>
      <c r="V998" s="169"/>
      <c r="W998" s="169"/>
      <c r="X998" s="169"/>
      <c r="Y998" s="169"/>
      <c r="Z998" s="169"/>
      <c r="AA998" s="169"/>
      <c r="AB998" s="169"/>
      <c r="AC998" s="169"/>
      <c r="AD998" s="169"/>
      <c r="AE998" s="169"/>
      <c r="AF998" s="169"/>
      <c r="AG998" s="169"/>
      <c r="AH998" s="169"/>
      <c r="AI998" s="169"/>
      <c r="AJ998" s="169"/>
      <c r="AK998" s="169"/>
      <c r="AL998" s="169"/>
      <c r="AM998" s="169"/>
      <c r="AN998" s="169"/>
      <c r="AO998" s="169"/>
    </row>
    <row r="999" spans="1:41" ht="12.75" customHeight="1" x14ac:dyDescent="0.2">
      <c r="A999" s="169"/>
      <c r="B999" s="169"/>
      <c r="C999" s="169"/>
      <c r="D999" s="186"/>
      <c r="E999" s="169"/>
      <c r="F999" s="169"/>
      <c r="G999" s="169"/>
      <c r="H999" s="169"/>
      <c r="I999" s="169"/>
      <c r="J999" s="169"/>
      <c r="K999" s="169"/>
      <c r="L999" s="169"/>
      <c r="M999" s="169"/>
      <c r="N999" s="169"/>
      <c r="O999" s="169"/>
      <c r="P999" s="169"/>
      <c r="Q999" s="169"/>
      <c r="R999" s="169"/>
      <c r="S999" s="212"/>
      <c r="T999" s="212"/>
      <c r="U999" s="169"/>
      <c r="V999" s="169"/>
      <c r="W999" s="169"/>
      <c r="X999" s="169"/>
      <c r="Y999" s="169"/>
      <c r="Z999" s="169"/>
      <c r="AA999" s="169"/>
      <c r="AB999" s="169"/>
      <c r="AC999" s="169"/>
      <c r="AD999" s="169"/>
      <c r="AE999" s="169"/>
      <c r="AF999" s="169"/>
      <c r="AG999" s="169"/>
      <c r="AH999" s="169"/>
      <c r="AI999" s="169"/>
      <c r="AJ999" s="169"/>
      <c r="AK999" s="169"/>
      <c r="AL999" s="169"/>
      <c r="AM999" s="169"/>
      <c r="AN999" s="169"/>
      <c r="AO999" s="169"/>
    </row>
    <row r="1000" spans="1:41" ht="12.75" customHeight="1" x14ac:dyDescent="0.2">
      <c r="A1000" s="169"/>
      <c r="B1000" s="169"/>
      <c r="C1000" s="169"/>
      <c r="D1000" s="186"/>
      <c r="E1000" s="169"/>
      <c r="F1000" s="169"/>
      <c r="G1000" s="169"/>
      <c r="H1000" s="169"/>
      <c r="I1000" s="169"/>
      <c r="J1000" s="169"/>
      <c r="K1000" s="169"/>
      <c r="L1000" s="169"/>
      <c r="M1000" s="169"/>
      <c r="N1000" s="169"/>
      <c r="O1000" s="169"/>
      <c r="P1000" s="169"/>
      <c r="Q1000" s="169"/>
      <c r="R1000" s="169"/>
      <c r="S1000" s="212"/>
      <c r="T1000" s="212"/>
      <c r="U1000" s="169"/>
      <c r="V1000" s="169"/>
      <c r="W1000" s="169"/>
      <c r="X1000" s="169"/>
      <c r="Y1000" s="169"/>
      <c r="Z1000" s="169"/>
      <c r="AA1000" s="169"/>
      <c r="AB1000" s="169"/>
      <c r="AC1000" s="169"/>
      <c r="AD1000" s="169"/>
      <c r="AE1000" s="169"/>
      <c r="AF1000" s="169"/>
      <c r="AG1000" s="169"/>
      <c r="AH1000" s="169"/>
      <c r="AI1000" s="169"/>
      <c r="AJ1000" s="169"/>
      <c r="AK1000" s="169"/>
      <c r="AL1000" s="169"/>
      <c r="AM1000" s="169"/>
      <c r="AN1000" s="169"/>
      <c r="AO1000" s="169"/>
    </row>
    <row r="1001" spans="1:41" ht="12.75" customHeight="1" x14ac:dyDescent="0.2">
      <c r="A1001" s="169"/>
      <c r="B1001" s="169"/>
      <c r="C1001" s="169"/>
      <c r="D1001" s="186"/>
      <c r="E1001" s="169"/>
      <c r="F1001" s="169"/>
      <c r="G1001" s="169"/>
      <c r="H1001" s="169"/>
      <c r="I1001" s="169"/>
      <c r="J1001" s="169"/>
      <c r="K1001" s="169"/>
      <c r="L1001" s="169"/>
      <c r="M1001" s="169"/>
      <c r="N1001" s="169"/>
      <c r="O1001" s="169"/>
      <c r="P1001" s="169"/>
      <c r="Q1001" s="169"/>
      <c r="R1001" s="169"/>
      <c r="S1001" s="212"/>
      <c r="T1001" s="212"/>
      <c r="U1001" s="169"/>
      <c r="V1001" s="169"/>
      <c r="W1001" s="169"/>
      <c r="X1001" s="169"/>
      <c r="Y1001" s="169"/>
      <c r="Z1001" s="169"/>
      <c r="AA1001" s="169"/>
      <c r="AB1001" s="169"/>
      <c r="AC1001" s="169"/>
      <c r="AD1001" s="169"/>
      <c r="AE1001" s="169"/>
      <c r="AF1001" s="169"/>
      <c r="AG1001" s="169"/>
      <c r="AH1001" s="169"/>
      <c r="AI1001" s="169"/>
      <c r="AJ1001" s="169"/>
      <c r="AK1001" s="169"/>
      <c r="AL1001" s="169"/>
      <c r="AM1001" s="169"/>
      <c r="AN1001" s="169"/>
      <c r="AO1001" s="169"/>
    </row>
  </sheetData>
  <mergeCells count="146">
    <mergeCell ref="B35:F35"/>
    <mergeCell ref="H35:L35"/>
    <mergeCell ref="O35:V35"/>
    <mergeCell ref="X35:AA35"/>
    <mergeCell ref="AC35:AG35"/>
    <mergeCell ref="B36:F36"/>
    <mergeCell ref="H36:L36"/>
    <mergeCell ref="O36:V36"/>
    <mergeCell ref="X36:AA36"/>
    <mergeCell ref="AC36:AG36"/>
    <mergeCell ref="A33:AG33"/>
    <mergeCell ref="A34:F34"/>
    <mergeCell ref="G34:L34"/>
    <mergeCell ref="M34:V34"/>
    <mergeCell ref="W34:AA34"/>
    <mergeCell ref="AB34:AG34"/>
    <mergeCell ref="A31:B31"/>
    <mergeCell ref="C31:Y31"/>
    <mergeCell ref="Z31:AC31"/>
    <mergeCell ref="AD31:AG31"/>
    <mergeCell ref="A32:B32"/>
    <mergeCell ref="C32:Y32"/>
    <mergeCell ref="Z32:AC32"/>
    <mergeCell ref="AD32:AG32"/>
    <mergeCell ref="A29:B29"/>
    <mergeCell ref="C29:Y29"/>
    <mergeCell ref="Z29:AC29"/>
    <mergeCell ref="AD29:AG29"/>
    <mergeCell ref="A30:B30"/>
    <mergeCell ref="C30:Y30"/>
    <mergeCell ref="Z30:AC30"/>
    <mergeCell ref="AD30:AG30"/>
    <mergeCell ref="E23:E25"/>
    <mergeCell ref="Z24:Z25"/>
    <mergeCell ref="A26:AG26"/>
    <mergeCell ref="A27:AG27"/>
    <mergeCell ref="A28:B28"/>
    <mergeCell ref="C28:Y28"/>
    <mergeCell ref="Z28:AC28"/>
    <mergeCell ref="AD28:AG28"/>
    <mergeCell ref="K19:K25"/>
    <mergeCell ref="S19:S20"/>
    <mergeCell ref="AG19:AG25"/>
    <mergeCell ref="O22:O25"/>
    <mergeCell ref="Q22:Q25"/>
    <mergeCell ref="R22:R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O19:O21"/>
    <mergeCell ref="P19:P25"/>
    <mergeCell ref="Q19:Q21"/>
    <mergeCell ref="R19:R21"/>
    <mergeCell ref="F19:F25"/>
    <mergeCell ref="G19:G25"/>
    <mergeCell ref="H19:H25"/>
    <mergeCell ref="J19:J25"/>
    <mergeCell ref="H12:H18"/>
    <mergeCell ref="J12:J18"/>
    <mergeCell ref="K12:K18"/>
    <mergeCell ref="Q12:Q14"/>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O12:O14"/>
    <mergeCell ref="P12:P18"/>
    <mergeCell ref="O10:O11"/>
    <mergeCell ref="P10:P11"/>
    <mergeCell ref="W10:W11"/>
    <mergeCell ref="X10:X11"/>
    <mergeCell ref="Y10:AB10"/>
    <mergeCell ref="A12:A25"/>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87" priority="1" operator="containsText" text="EXTREMO">
      <formula>NOT(ISERROR(SEARCH(("EXTREMO"),(J12))))</formula>
    </cfRule>
  </conditionalFormatting>
  <conditionalFormatting sqref="J12:J18">
    <cfRule type="containsText" dxfId="86" priority="2" operator="containsText" text="ALTO">
      <formula>NOT(ISERROR(SEARCH(("ALTO"),(J12))))</formula>
    </cfRule>
  </conditionalFormatting>
  <conditionalFormatting sqref="J12:J18">
    <cfRule type="containsText" dxfId="85" priority="3" operator="containsText" text="MODERADO">
      <formula>NOT(ISERROR(SEARCH(("MODERADO"),(J12))))</formula>
    </cfRule>
  </conditionalFormatting>
  <conditionalFormatting sqref="J12:J18">
    <cfRule type="containsText" dxfId="84" priority="4" operator="containsText" text="BAJO">
      <formula>NOT(ISERROR(SEARCH(("BAJO"),(J12))))</formula>
    </cfRule>
  </conditionalFormatting>
  <conditionalFormatting sqref="U12:U18">
    <cfRule type="containsText" dxfId="83" priority="5" operator="containsText" text="EXTREMO">
      <formula>NOT(ISERROR(SEARCH(("EXTREMO"),(U12))))</formula>
    </cfRule>
  </conditionalFormatting>
  <conditionalFormatting sqref="U12:U18">
    <cfRule type="containsText" dxfId="82" priority="6" operator="containsText" text="MODERADO">
      <formula>NOT(ISERROR(SEARCH(("MODERADO"),(U12))))</formula>
    </cfRule>
  </conditionalFormatting>
  <conditionalFormatting sqref="U12:U18">
    <cfRule type="containsText" dxfId="81" priority="7" operator="containsText" text="ALTO">
      <formula>NOT(ISERROR(SEARCH(("ALTO"),(U12))))</formula>
    </cfRule>
  </conditionalFormatting>
  <conditionalFormatting sqref="U12:U18">
    <cfRule type="containsText" dxfId="80" priority="8" operator="containsText" text="BAJO">
      <formula>NOT(ISERROR(SEARCH(("BAJO"),(U12))))</formula>
    </cfRule>
  </conditionalFormatting>
  <conditionalFormatting sqref="J19:J25">
    <cfRule type="containsText" dxfId="79" priority="9" operator="containsText" text="EXTREMO">
      <formula>NOT(ISERROR(SEARCH(("EXTREMO"),(J19))))</formula>
    </cfRule>
  </conditionalFormatting>
  <conditionalFormatting sqref="J19:J25">
    <cfRule type="containsText" dxfId="78" priority="10" operator="containsText" text="ALTO">
      <formula>NOT(ISERROR(SEARCH(("ALTO"),(J19))))</formula>
    </cfRule>
  </conditionalFormatting>
  <conditionalFormatting sqref="J19:J25">
    <cfRule type="containsText" dxfId="77" priority="11" operator="containsText" text="MODERADO">
      <formula>NOT(ISERROR(SEARCH(("MODERADO"),(J19))))</formula>
    </cfRule>
  </conditionalFormatting>
  <conditionalFormatting sqref="J19:J25">
    <cfRule type="containsText" dxfId="76" priority="12" operator="containsText" text="BAJO">
      <formula>NOT(ISERROR(SEARCH(("BAJO"),(J19))))</formula>
    </cfRule>
  </conditionalFormatting>
  <conditionalFormatting sqref="U19:U25">
    <cfRule type="containsText" dxfId="75" priority="13" operator="containsText" text="EXTREMO">
      <formula>NOT(ISERROR(SEARCH(("EXTREMO"),(U19))))</formula>
    </cfRule>
  </conditionalFormatting>
  <conditionalFormatting sqref="U19:U25">
    <cfRule type="containsText" dxfId="74" priority="14" operator="containsText" text="MODERADO">
      <formula>NOT(ISERROR(SEARCH(("MODERADO"),(U19))))</formula>
    </cfRule>
  </conditionalFormatting>
  <conditionalFormatting sqref="U19:U25">
    <cfRule type="containsText" dxfId="73" priority="15" operator="containsText" text="ALTO">
      <formula>NOT(ISERROR(SEARCH(("ALTO"),(U19))))</formula>
    </cfRule>
  </conditionalFormatting>
  <conditionalFormatting sqref="U19:U25">
    <cfRule type="containsText" dxfId="72" priority="16" operator="containsText" text="BAJO">
      <formula>NOT(ISERROR(SEARCH(("BAJO"),(U19))))</formula>
    </cfRule>
  </conditionalFormatting>
  <dataValidations count="15">
    <dataValidation type="list" allowBlank="1" showErrorMessage="1" sqref="D12 D19" xr:uid="{00000000-0002-0000-0600-000000000000}">
      <formula1>$AN$2:$AN$8</formula1>
    </dataValidation>
    <dataValidation type="list" allowBlank="1" showErrorMessage="1" sqref="S12:T12 S19:T19" xr:uid="{00000000-0002-0000-0600-000001000000}">
      <formula1>$AH$15:$AH$17</formula1>
    </dataValidation>
    <dataValidation type="list" allowBlank="1" showErrorMessage="1" sqref="P12 P19" xr:uid="{00000000-0002-0000-0600-000002000000}">
      <formula1>$AH$10:$AJ$10</formula1>
    </dataValidation>
    <dataValidation type="list" allowBlank="1" showErrorMessage="1" sqref="G12 G19" xr:uid="{00000000-0002-0000-0600-000003000000}">
      <formula1>$AL$2:$AL$6</formula1>
    </dataValidation>
    <dataValidation type="list" allowBlank="1" showErrorMessage="1" sqref="M12 M19" xr:uid="{00000000-0002-0000-0600-000004000000}">
      <formula1>$AH$2:$AH$3</formula1>
    </dataValidation>
    <dataValidation type="list" allowBlank="1" showErrorMessage="1" sqref="M13 M20" xr:uid="{00000000-0002-0000-0600-000005000000}">
      <formula1>$AH$4:$AI$4</formula1>
    </dataValidation>
    <dataValidation type="list" allowBlank="1" showErrorMessage="1" sqref="M17 M24" xr:uid="{00000000-0002-0000-0600-000006000000}">
      <formula1>$AH$8:$AI$8</formula1>
    </dataValidation>
    <dataValidation type="list" allowBlank="1" showErrorMessage="1" sqref="M15 M22" xr:uid="{00000000-0002-0000-0600-000007000000}">
      <formula1>$AJ$16:$AL$16</formula1>
    </dataValidation>
    <dataValidation type="list" allowBlank="1" showErrorMessage="1" sqref="U12 U19" xr:uid="{00000000-0002-0000-0600-000008000000}">
      <formula1>$AO$10:$AO$42</formula1>
    </dataValidation>
    <dataValidation type="list" allowBlank="1" showErrorMessage="1" sqref="H12 H19" xr:uid="{00000000-0002-0000-0600-000009000000}">
      <formula1>$AL$10:$AL$14</formula1>
    </dataValidation>
    <dataValidation type="list" allowBlank="1" showErrorMessage="1" sqref="M14 M21" xr:uid="{00000000-0002-0000-0600-00000A000000}">
      <formula1>$AH$5:$AI$5</formula1>
    </dataValidation>
    <dataValidation type="list" allowBlank="1" showErrorMessage="1" sqref="M18 M25" xr:uid="{00000000-0002-0000-0600-00000B000000}">
      <formula1>$AH$9:$AJ$9</formula1>
    </dataValidation>
    <dataValidation type="list" allowBlank="1" showErrorMessage="1" sqref="M16 M23" xr:uid="{00000000-0002-0000-0600-00000C000000}">
      <formula1>$AH$7:$AI$7</formula1>
    </dataValidation>
    <dataValidation type="list" allowBlank="1" showErrorMessage="1" sqref="AA12 AA19" xr:uid="{00000000-0002-0000-0600-00000D000000}">
      <formula1>$AN$12:$AN$13</formula1>
    </dataValidation>
    <dataValidation type="list" allowBlank="1" showErrorMessage="1" sqref="V12 V19" xr:uid="{00000000-0002-0000-0600-00000E000000}">
      <formula1>$AH$14:$AK$14</formula1>
    </dataValidation>
  </dataValidations>
  <printOptions horizontalCentered="1"/>
  <pageMargins left="0" right="0" top="0.39370078740157483" bottom="0.51181102362204722" header="0" footer="0"/>
  <pageSetup scale="2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994"/>
  <sheetViews>
    <sheetView topLeftCell="W27" zoomScale="80" zoomScaleNormal="80" workbookViewId="0">
      <selection activeCell="AG27" sqref="AG27:AG33"/>
    </sheetView>
  </sheetViews>
  <sheetFormatPr baseColWidth="10" defaultColWidth="14.42578125" defaultRowHeight="15" customHeight="1" x14ac:dyDescent="0.2"/>
  <cols>
    <col min="1" max="1" width="22.5703125" style="170" customWidth="1"/>
    <col min="2" max="2" width="32" style="170" customWidth="1"/>
    <col min="3" max="3" width="38.42578125" style="170" customWidth="1"/>
    <col min="4" max="4" width="27.42578125" style="170" customWidth="1"/>
    <col min="5" max="5" width="24" style="170" customWidth="1"/>
    <col min="6" max="6" width="37" style="170" customWidth="1"/>
    <col min="7" max="7" width="19.140625" style="170" customWidth="1"/>
    <col min="8" max="8" width="22.5703125" style="170" customWidth="1"/>
    <col min="9" max="9" width="25.28515625" style="170" hidden="1" customWidth="1"/>
    <col min="10" max="10" width="22.85546875" style="170" customWidth="1"/>
    <col min="11" max="11" width="41.42578125" style="170" customWidth="1"/>
    <col min="12" max="12" width="48.7109375" style="170" customWidth="1"/>
    <col min="13" max="13" width="26" style="170" customWidth="1"/>
    <col min="14" max="14" width="7.7109375" style="170" hidden="1" customWidth="1"/>
    <col min="15" max="15" width="21.140625" style="170" customWidth="1"/>
    <col min="16" max="16" width="16.7109375" style="170" customWidth="1"/>
    <col min="17" max="17" width="16.5703125" style="170" customWidth="1"/>
    <col min="18" max="18" width="22.140625" style="170" customWidth="1"/>
    <col min="19" max="19" width="24.140625" style="170" customWidth="1"/>
    <col min="20" max="20" width="26.85546875" style="170" customWidth="1"/>
    <col min="21" max="21" width="23.42578125" style="170" customWidth="1"/>
    <col min="22" max="22" width="21" style="170" customWidth="1"/>
    <col min="23" max="23" width="27.7109375" style="170" customWidth="1"/>
    <col min="24" max="24" width="28.140625" style="170" customWidth="1"/>
    <col min="25" max="25" width="23.7109375" style="170" customWidth="1"/>
    <col min="26" max="26" width="30.85546875" style="170" customWidth="1"/>
    <col min="27" max="27" width="26.85546875" style="170" customWidth="1"/>
    <col min="28" max="28" width="28.7109375" style="170" customWidth="1"/>
    <col min="29" max="29" width="18" style="170" customWidth="1"/>
    <col min="30" max="30" width="67.7109375" style="170" customWidth="1"/>
    <col min="31" max="31" width="19.140625" style="170" customWidth="1"/>
    <col min="32" max="32" width="23.5703125" style="236" customWidth="1"/>
    <col min="33" max="33" width="23.5703125" style="170" customWidth="1"/>
    <col min="34" max="34" width="17.28515625" style="170" hidden="1" customWidth="1"/>
    <col min="35" max="41" width="11.42578125" style="170" hidden="1" customWidth="1"/>
    <col min="42" max="16384" width="14.42578125" style="170"/>
  </cols>
  <sheetData>
    <row r="1" spans="1:41" ht="12.75" customHeight="1" x14ac:dyDescent="0.2">
      <c r="A1" s="167"/>
      <c r="B1" s="167"/>
      <c r="C1" s="167"/>
      <c r="D1" s="168"/>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214"/>
      <c r="AG1" s="167"/>
      <c r="AH1" s="169"/>
      <c r="AI1" s="169"/>
      <c r="AJ1" s="169"/>
      <c r="AK1" s="169" t="s">
        <v>0</v>
      </c>
      <c r="AL1" s="169" t="s">
        <v>1</v>
      </c>
      <c r="AM1" s="169"/>
      <c r="AN1" s="169" t="s">
        <v>2</v>
      </c>
      <c r="AO1" s="169"/>
    </row>
    <row r="2" spans="1:41" ht="12.75" customHeight="1" x14ac:dyDescent="0.2">
      <c r="A2" s="167"/>
      <c r="B2" s="167"/>
      <c r="C2" s="167"/>
      <c r="D2" s="168"/>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214"/>
      <c r="AG2" s="167"/>
      <c r="AH2" s="169" t="s">
        <v>3</v>
      </c>
      <c r="AI2" s="169" t="s">
        <v>4</v>
      </c>
      <c r="AJ2" s="169"/>
      <c r="AK2" s="169"/>
      <c r="AL2" s="169" t="s">
        <v>5</v>
      </c>
      <c r="AM2" s="169"/>
      <c r="AN2" s="169" t="s">
        <v>6</v>
      </c>
      <c r="AO2" s="169"/>
    </row>
    <row r="3" spans="1:41" ht="12.75" customHeight="1" x14ac:dyDescent="0.2">
      <c r="A3" s="167"/>
      <c r="B3" s="167"/>
      <c r="C3" s="167"/>
      <c r="D3" s="168"/>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214"/>
      <c r="AG3" s="167"/>
      <c r="AH3" s="169" t="s">
        <v>7</v>
      </c>
      <c r="AI3" s="169" t="s">
        <v>8</v>
      </c>
      <c r="AJ3" s="169"/>
      <c r="AK3" s="169"/>
      <c r="AL3" s="169" t="s">
        <v>9</v>
      </c>
      <c r="AM3" s="169"/>
      <c r="AN3" s="169" t="s">
        <v>10</v>
      </c>
      <c r="AO3" s="169"/>
    </row>
    <row r="4" spans="1:41" ht="12.75" customHeight="1" x14ac:dyDescent="0.2">
      <c r="A4" s="167"/>
      <c r="B4" s="167"/>
      <c r="C4" s="167"/>
      <c r="D4" s="168"/>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214"/>
      <c r="AG4" s="167"/>
      <c r="AH4" s="169" t="s">
        <v>11</v>
      </c>
      <c r="AI4" s="169" t="s">
        <v>12</v>
      </c>
      <c r="AJ4" s="169"/>
      <c r="AK4" s="169" t="s">
        <v>13</v>
      </c>
      <c r="AL4" s="169" t="s">
        <v>14</v>
      </c>
      <c r="AM4" s="169"/>
      <c r="AN4" s="169" t="s">
        <v>15</v>
      </c>
      <c r="AO4" s="169"/>
    </row>
    <row r="5" spans="1:41" ht="12.75" customHeight="1" x14ac:dyDescent="0.2">
      <c r="A5" s="167"/>
      <c r="B5" s="167"/>
      <c r="C5" s="167"/>
      <c r="D5" s="168"/>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214"/>
      <c r="AG5" s="167"/>
      <c r="AH5" s="169" t="s">
        <v>16</v>
      </c>
      <c r="AI5" s="169" t="s">
        <v>17</v>
      </c>
      <c r="AJ5" s="169"/>
      <c r="AK5" s="169" t="s">
        <v>18</v>
      </c>
      <c r="AL5" s="169" t="s">
        <v>19</v>
      </c>
      <c r="AM5" s="169"/>
      <c r="AN5" s="169" t="s">
        <v>20</v>
      </c>
      <c r="AO5" s="169"/>
    </row>
    <row r="6" spans="1:41" ht="29.25" customHeight="1" x14ac:dyDescent="0.2">
      <c r="A6" s="167"/>
      <c r="B6" s="167"/>
      <c r="C6" s="167"/>
      <c r="D6" s="168"/>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214"/>
      <c r="AG6" s="167"/>
      <c r="AH6" s="169" t="s">
        <v>21</v>
      </c>
      <c r="AI6" s="169" t="s">
        <v>22</v>
      </c>
      <c r="AJ6" s="169" t="s">
        <v>23</v>
      </c>
      <c r="AK6" s="169" t="s">
        <v>24</v>
      </c>
      <c r="AL6" s="169" t="s">
        <v>25</v>
      </c>
      <c r="AM6" s="169"/>
      <c r="AN6" s="169" t="s">
        <v>26</v>
      </c>
      <c r="AO6" s="169"/>
    </row>
    <row r="7" spans="1:41" ht="24.75" customHeight="1" x14ac:dyDescent="0.2">
      <c r="A7" s="800" t="s">
        <v>27</v>
      </c>
      <c r="B7" s="801"/>
      <c r="C7" s="881">
        <v>44074</v>
      </c>
      <c r="D7" s="803"/>
      <c r="E7" s="803"/>
      <c r="F7" s="801"/>
      <c r="G7" s="804"/>
      <c r="H7" s="803"/>
      <c r="I7" s="803"/>
      <c r="J7" s="803"/>
      <c r="K7" s="803"/>
      <c r="L7" s="801"/>
      <c r="M7" s="805" t="s">
        <v>28</v>
      </c>
      <c r="N7" s="803"/>
      <c r="O7" s="803"/>
      <c r="P7" s="803"/>
      <c r="Q7" s="803"/>
      <c r="R7" s="803"/>
      <c r="S7" s="803"/>
      <c r="T7" s="803"/>
      <c r="U7" s="803"/>
      <c r="V7" s="801"/>
      <c r="W7" s="171" t="s">
        <v>29</v>
      </c>
      <c r="X7" s="206" t="s">
        <v>33</v>
      </c>
      <c r="Y7" s="173" t="s">
        <v>30</v>
      </c>
      <c r="Z7" s="806"/>
      <c r="AA7" s="801"/>
      <c r="AB7" s="171" t="s">
        <v>31</v>
      </c>
      <c r="AC7" s="174"/>
      <c r="AD7" s="175" t="s">
        <v>32</v>
      </c>
      <c r="AE7" s="215"/>
      <c r="AF7" s="804"/>
      <c r="AG7" s="801"/>
      <c r="AH7" s="169" t="s">
        <v>34</v>
      </c>
      <c r="AI7" s="169" t="s">
        <v>35</v>
      </c>
      <c r="AJ7" s="169" t="s">
        <v>36</v>
      </c>
      <c r="AK7" s="169"/>
      <c r="AL7" s="169"/>
      <c r="AM7" s="169"/>
      <c r="AN7" s="169" t="s">
        <v>37</v>
      </c>
      <c r="AO7" s="169"/>
    </row>
    <row r="8" spans="1:41" ht="12.75" customHeight="1" x14ac:dyDescent="0.2">
      <c r="A8" s="807" t="s">
        <v>38</v>
      </c>
      <c r="B8" s="803"/>
      <c r="C8" s="803"/>
      <c r="D8" s="803"/>
      <c r="E8" s="803"/>
      <c r="F8" s="801"/>
      <c r="G8" s="807" t="s">
        <v>39</v>
      </c>
      <c r="H8" s="803"/>
      <c r="I8" s="803"/>
      <c r="J8" s="803"/>
      <c r="K8" s="803"/>
      <c r="L8" s="803"/>
      <c r="M8" s="803"/>
      <c r="N8" s="803"/>
      <c r="O8" s="803"/>
      <c r="P8" s="803"/>
      <c r="Q8" s="803"/>
      <c r="R8" s="803"/>
      <c r="S8" s="803"/>
      <c r="T8" s="803"/>
      <c r="U8" s="803"/>
      <c r="V8" s="803"/>
      <c r="W8" s="803"/>
      <c r="X8" s="803"/>
      <c r="Y8" s="803"/>
      <c r="Z8" s="803"/>
      <c r="AA8" s="803"/>
      <c r="AB8" s="801"/>
      <c r="AC8" s="808" t="s">
        <v>40</v>
      </c>
      <c r="AD8" s="811" t="s">
        <v>41</v>
      </c>
      <c r="AE8" s="812"/>
      <c r="AF8" s="812"/>
      <c r="AG8" s="812"/>
      <c r="AH8" s="169" t="s">
        <v>42</v>
      </c>
      <c r="AI8" s="169" t="s">
        <v>43</v>
      </c>
      <c r="AJ8" s="169"/>
      <c r="AK8" s="169"/>
      <c r="AL8" s="169"/>
      <c r="AM8" s="169"/>
      <c r="AN8" s="169" t="s">
        <v>44</v>
      </c>
      <c r="AO8" s="169"/>
    </row>
    <row r="9" spans="1:41" ht="14.25" customHeight="1" x14ac:dyDescent="0.2">
      <c r="A9" s="817" t="s">
        <v>45</v>
      </c>
      <c r="B9" s="817" t="s">
        <v>46</v>
      </c>
      <c r="C9" s="817" t="s">
        <v>47</v>
      </c>
      <c r="D9" s="817" t="s">
        <v>2</v>
      </c>
      <c r="E9" s="817" t="s">
        <v>48</v>
      </c>
      <c r="F9" s="808" t="s">
        <v>49</v>
      </c>
      <c r="G9" s="807" t="s">
        <v>50</v>
      </c>
      <c r="H9" s="803"/>
      <c r="I9" s="803"/>
      <c r="J9" s="801"/>
      <c r="K9" s="807" t="s">
        <v>51</v>
      </c>
      <c r="L9" s="803"/>
      <c r="M9" s="803"/>
      <c r="N9" s="803"/>
      <c r="O9" s="803"/>
      <c r="P9" s="803"/>
      <c r="Q9" s="803"/>
      <c r="R9" s="803"/>
      <c r="S9" s="803"/>
      <c r="T9" s="801"/>
      <c r="U9" s="807" t="s">
        <v>52</v>
      </c>
      <c r="V9" s="803"/>
      <c r="W9" s="803"/>
      <c r="X9" s="803"/>
      <c r="Y9" s="803"/>
      <c r="Z9" s="803"/>
      <c r="AA9" s="803"/>
      <c r="AB9" s="801"/>
      <c r="AC9" s="809"/>
      <c r="AD9" s="813"/>
      <c r="AE9" s="814"/>
      <c r="AF9" s="814"/>
      <c r="AG9" s="812"/>
      <c r="AH9" s="169" t="s">
        <v>53</v>
      </c>
      <c r="AI9" s="169" t="s">
        <v>54</v>
      </c>
      <c r="AJ9" s="169" t="s">
        <v>55</v>
      </c>
      <c r="AK9" s="177"/>
      <c r="AL9" s="177"/>
      <c r="AM9" s="177"/>
      <c r="AN9" s="177"/>
      <c r="AO9" s="177"/>
    </row>
    <row r="10" spans="1:41" ht="20.25" customHeight="1" x14ac:dyDescent="0.2">
      <c r="A10" s="809"/>
      <c r="B10" s="809"/>
      <c r="C10" s="809"/>
      <c r="D10" s="809"/>
      <c r="E10" s="809"/>
      <c r="F10" s="809"/>
      <c r="G10" s="818" t="s">
        <v>56</v>
      </c>
      <c r="H10" s="816"/>
      <c r="I10" s="816"/>
      <c r="J10" s="819"/>
      <c r="K10" s="817" t="s">
        <v>57</v>
      </c>
      <c r="L10" s="808" t="s">
        <v>58</v>
      </c>
      <c r="M10" s="808" t="s">
        <v>59</v>
      </c>
      <c r="N10" s="808" t="s">
        <v>60</v>
      </c>
      <c r="O10" s="817" t="s">
        <v>61</v>
      </c>
      <c r="P10" s="820" t="s">
        <v>62</v>
      </c>
      <c r="Q10" s="817" t="s">
        <v>63</v>
      </c>
      <c r="R10" s="817" t="s">
        <v>64</v>
      </c>
      <c r="S10" s="817" t="s">
        <v>65</v>
      </c>
      <c r="T10" s="817" t="s">
        <v>66</v>
      </c>
      <c r="U10" s="820" t="s">
        <v>67</v>
      </c>
      <c r="V10" s="817" t="s">
        <v>68</v>
      </c>
      <c r="W10" s="817" t="s">
        <v>69</v>
      </c>
      <c r="X10" s="817" t="s">
        <v>70</v>
      </c>
      <c r="Y10" s="821" t="s">
        <v>71</v>
      </c>
      <c r="Z10" s="803"/>
      <c r="AA10" s="803"/>
      <c r="AB10" s="801"/>
      <c r="AC10" s="809"/>
      <c r="AD10" s="815"/>
      <c r="AE10" s="816"/>
      <c r="AF10" s="816"/>
      <c r="AG10" s="816"/>
      <c r="AH10" s="177" t="s">
        <v>72</v>
      </c>
      <c r="AI10" s="177" t="s">
        <v>73</v>
      </c>
      <c r="AJ10" s="177" t="s">
        <v>74</v>
      </c>
      <c r="AK10" s="177"/>
      <c r="AL10" s="177" t="s">
        <v>75</v>
      </c>
      <c r="AM10" s="177"/>
      <c r="AN10" s="177"/>
      <c r="AO10" s="169" t="s">
        <v>76</v>
      </c>
    </row>
    <row r="11" spans="1:41" ht="57.75" customHeight="1" x14ac:dyDescent="0.2">
      <c r="A11" s="809"/>
      <c r="B11" s="810"/>
      <c r="C11" s="809"/>
      <c r="D11" s="809"/>
      <c r="E11" s="809"/>
      <c r="F11" s="809"/>
      <c r="G11" s="178" t="s">
        <v>1</v>
      </c>
      <c r="H11" s="178" t="s">
        <v>0</v>
      </c>
      <c r="I11" s="178"/>
      <c r="J11" s="179" t="s">
        <v>77</v>
      </c>
      <c r="K11" s="810"/>
      <c r="L11" s="810"/>
      <c r="M11" s="810"/>
      <c r="N11" s="810"/>
      <c r="O11" s="810"/>
      <c r="P11" s="810"/>
      <c r="Q11" s="810"/>
      <c r="R11" s="810"/>
      <c r="S11" s="810"/>
      <c r="T11" s="810"/>
      <c r="U11" s="810"/>
      <c r="V11" s="810"/>
      <c r="W11" s="810"/>
      <c r="X11" s="810"/>
      <c r="Y11" s="180" t="s">
        <v>78</v>
      </c>
      <c r="Z11" s="180" t="s">
        <v>79</v>
      </c>
      <c r="AA11" s="181" t="s">
        <v>80</v>
      </c>
      <c r="AB11" s="181" t="s">
        <v>81</v>
      </c>
      <c r="AC11" s="810"/>
      <c r="AD11" s="181" t="s">
        <v>82</v>
      </c>
      <c r="AE11" s="181" t="s">
        <v>83</v>
      </c>
      <c r="AF11" s="216" t="s">
        <v>84</v>
      </c>
      <c r="AG11" s="180" t="s">
        <v>85</v>
      </c>
      <c r="AH11" s="177" t="s">
        <v>86</v>
      </c>
      <c r="AI11" s="177" t="s">
        <v>8</v>
      </c>
      <c r="AJ11" s="177"/>
      <c r="AK11" s="177"/>
      <c r="AL11" s="177" t="s">
        <v>87</v>
      </c>
      <c r="AM11" s="177"/>
      <c r="AN11" s="177"/>
      <c r="AO11" s="169" t="s">
        <v>88</v>
      </c>
    </row>
    <row r="12" spans="1:41" ht="47.25" customHeight="1" x14ac:dyDescent="0.2">
      <c r="A12" s="823" t="s">
        <v>237</v>
      </c>
      <c r="B12" s="823" t="s">
        <v>543</v>
      </c>
      <c r="C12" s="832" t="s">
        <v>544</v>
      </c>
      <c r="D12" s="825" t="s">
        <v>15</v>
      </c>
      <c r="E12" s="823" t="s">
        <v>545</v>
      </c>
      <c r="F12" s="832" t="s">
        <v>546</v>
      </c>
      <c r="G12" s="822" t="s">
        <v>19</v>
      </c>
      <c r="H12" s="822" t="s">
        <v>18</v>
      </c>
      <c r="I12" s="182" t="str">
        <f>CONCATENATE(G12,H12)</f>
        <v>PROBABLEMAYOR</v>
      </c>
      <c r="J12" s="847" t="str">
        <f>I13</f>
        <v>5. EXTREMO</v>
      </c>
      <c r="K12" s="837" t="s">
        <v>547</v>
      </c>
      <c r="L12" s="207" t="s">
        <v>95</v>
      </c>
      <c r="M12" s="184" t="s">
        <v>3</v>
      </c>
      <c r="N12" s="185">
        <f>IF(M12="ASIGNADO",15,IF(M12="NO ASIGNADO",0,""))</f>
        <v>15</v>
      </c>
      <c r="O12" s="826">
        <f>SUM(N12:N18)</f>
        <v>95</v>
      </c>
      <c r="P12" s="828" t="s">
        <v>72</v>
      </c>
      <c r="Q12" s="829">
        <f>IF(Q15="DÉBIL",0,IF(Q15="MODERADO",50,IF(Q15="FUERTE",100,"")))</f>
        <v>50</v>
      </c>
      <c r="R12" s="889"/>
      <c r="S12" s="831" t="s">
        <v>96</v>
      </c>
      <c r="T12" s="831" t="s">
        <v>96</v>
      </c>
      <c r="U12" s="891" t="s">
        <v>186</v>
      </c>
      <c r="V12" s="822" t="s">
        <v>97</v>
      </c>
      <c r="W12" s="830" t="s">
        <v>548</v>
      </c>
      <c r="X12" s="823" t="s">
        <v>549</v>
      </c>
      <c r="Y12" s="832" t="s">
        <v>550</v>
      </c>
      <c r="Z12" s="830" t="s">
        <v>551</v>
      </c>
      <c r="AA12" s="841" t="s">
        <v>102</v>
      </c>
      <c r="AB12" s="832" t="s">
        <v>552</v>
      </c>
      <c r="AC12" s="909"/>
      <c r="AD12" s="823"/>
      <c r="AE12" s="823" t="s">
        <v>553</v>
      </c>
      <c r="AF12" s="848" t="s">
        <v>700</v>
      </c>
      <c r="AG12" s="823"/>
      <c r="AH12" s="169" t="s">
        <v>105</v>
      </c>
      <c r="AI12" s="169" t="s">
        <v>106</v>
      </c>
      <c r="AJ12" s="169" t="s">
        <v>13</v>
      </c>
      <c r="AK12" s="169" t="s">
        <v>76</v>
      </c>
      <c r="AL12" s="169" t="s">
        <v>13</v>
      </c>
      <c r="AM12" s="169"/>
      <c r="AN12" s="169" t="s">
        <v>107</v>
      </c>
      <c r="AO12" s="169" t="s">
        <v>108</v>
      </c>
    </row>
    <row r="13" spans="1:41" ht="57.75" customHeight="1" x14ac:dyDescent="0.2">
      <c r="A13" s="859"/>
      <c r="B13" s="809"/>
      <c r="C13" s="809"/>
      <c r="D13" s="809"/>
      <c r="E13" s="809"/>
      <c r="F13" s="809"/>
      <c r="G13" s="809"/>
      <c r="H13" s="809"/>
      <c r="I13" s="18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5. EXTREMO</v>
      </c>
      <c r="J13" s="809"/>
      <c r="K13" s="809"/>
      <c r="L13" s="208" t="s">
        <v>109</v>
      </c>
      <c r="M13" s="188" t="s">
        <v>11</v>
      </c>
      <c r="N13" s="189">
        <f>IF(M13="ADECUADO",15,IF(M13="INADECUADO",0,""))</f>
        <v>15</v>
      </c>
      <c r="O13" s="827"/>
      <c r="P13" s="809"/>
      <c r="Q13" s="809"/>
      <c r="R13" s="809"/>
      <c r="S13" s="810"/>
      <c r="T13" s="810"/>
      <c r="U13" s="809"/>
      <c r="V13" s="809"/>
      <c r="W13" s="809"/>
      <c r="X13" s="809"/>
      <c r="Y13" s="809"/>
      <c r="Z13" s="809"/>
      <c r="AA13" s="809"/>
      <c r="AB13" s="809"/>
      <c r="AC13" s="809"/>
      <c r="AD13" s="906"/>
      <c r="AE13" s="809"/>
      <c r="AF13" s="838"/>
      <c r="AG13" s="809"/>
      <c r="AH13" s="169" t="s">
        <v>96</v>
      </c>
      <c r="AI13" s="169" t="s">
        <v>110</v>
      </c>
      <c r="AJ13" s="169"/>
      <c r="AK13" s="169"/>
      <c r="AL13" s="169" t="s">
        <v>18</v>
      </c>
      <c r="AM13" s="169"/>
      <c r="AN13" s="169" t="s">
        <v>102</v>
      </c>
      <c r="AO13" s="169" t="s">
        <v>111</v>
      </c>
    </row>
    <row r="14" spans="1:41" ht="76.5" customHeight="1" x14ac:dyDescent="0.2">
      <c r="A14" s="859"/>
      <c r="B14" s="809"/>
      <c r="C14" s="809"/>
      <c r="D14" s="809"/>
      <c r="E14" s="809"/>
      <c r="F14" s="809"/>
      <c r="G14" s="809"/>
      <c r="H14" s="809"/>
      <c r="I14" s="18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EXTREMO</v>
      </c>
      <c r="J14" s="809"/>
      <c r="K14" s="809"/>
      <c r="L14" s="209" t="s">
        <v>112</v>
      </c>
      <c r="M14" s="188" t="s">
        <v>16</v>
      </c>
      <c r="N14" s="189">
        <f>IF(M14="OPORTUNA",15,IF(M14="INOPORTUNA",0,""))</f>
        <v>15</v>
      </c>
      <c r="O14" s="827"/>
      <c r="P14" s="809"/>
      <c r="Q14" s="810"/>
      <c r="R14" s="809"/>
      <c r="S14" s="191" t="s">
        <v>113</v>
      </c>
      <c r="T14" s="191" t="s">
        <v>114</v>
      </c>
      <c r="U14" s="809"/>
      <c r="V14" s="809"/>
      <c r="W14" s="809"/>
      <c r="X14" s="809"/>
      <c r="Y14" s="809"/>
      <c r="Z14" s="809"/>
      <c r="AA14" s="809"/>
      <c r="AB14" s="809"/>
      <c r="AC14" s="809"/>
      <c r="AD14" s="906"/>
      <c r="AE14" s="809"/>
      <c r="AF14" s="908"/>
      <c r="AG14" s="809"/>
      <c r="AH14" s="169" t="s">
        <v>115</v>
      </c>
      <c r="AI14" s="169" t="s">
        <v>97</v>
      </c>
      <c r="AJ14" s="169" t="s">
        <v>116</v>
      </c>
      <c r="AK14" s="169" t="s">
        <v>117</v>
      </c>
      <c r="AL14" s="169" t="s">
        <v>24</v>
      </c>
      <c r="AM14" s="169"/>
      <c r="AN14" s="169"/>
      <c r="AO14" s="169" t="s">
        <v>118</v>
      </c>
    </row>
    <row r="15" spans="1:41" ht="84" customHeight="1" x14ac:dyDescent="0.2">
      <c r="A15" s="859"/>
      <c r="B15" s="809"/>
      <c r="C15" s="809"/>
      <c r="D15" s="809"/>
      <c r="E15" s="192" t="s">
        <v>119</v>
      </c>
      <c r="F15" s="809"/>
      <c r="G15" s="809"/>
      <c r="H15" s="809"/>
      <c r="I15" s="182"/>
      <c r="J15" s="809"/>
      <c r="K15" s="809"/>
      <c r="L15" s="208" t="s">
        <v>120</v>
      </c>
      <c r="M15" s="188" t="s">
        <v>21</v>
      </c>
      <c r="N15" s="189">
        <f>IF(M15="PREVENIR",15,IF(M15="DETECTAR",10,IF(M15="NO ES UN CONTROL",0,"")))</f>
        <v>10</v>
      </c>
      <c r="O15" s="833" t="str">
        <f>IF(O12&lt;86,"DÉBIL",IF(O12&lt;96,"MODERADO",IF(O12&lt;101,"FUERTE","")))</f>
        <v>MODERADO</v>
      </c>
      <c r="P15" s="809"/>
      <c r="Q15" s="834" t="str">
        <f>IF(AND(O15="FUERTE",P12="FUERTE (SIEMPRE SE EJECUTA)"),"FUERTE",IF(OR(O15="DÉBIL",P12="DÉBIL (NO SE EJECUTA)"),"DÉBIL",IF(OR(O15="MODERADO",P12="MODERADO (ALGUNAS VECES)"),"MODERADO")))</f>
        <v>MODERADO</v>
      </c>
      <c r="R15" s="884" t="str">
        <f>IF(AND(O15="FUERTE",P12="FUERTE (SIEMPRE SE EJECUTA)"),"NO","SÍ")</f>
        <v>SÍ</v>
      </c>
      <c r="S15" s="836">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1</v>
      </c>
      <c r="T15" s="836">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1</v>
      </c>
      <c r="U15" s="809"/>
      <c r="V15" s="809"/>
      <c r="W15" s="809"/>
      <c r="X15" s="809"/>
      <c r="Y15" s="809"/>
      <c r="Z15" s="810"/>
      <c r="AA15" s="809"/>
      <c r="AB15" s="809"/>
      <c r="AC15" s="809"/>
      <c r="AD15" s="906"/>
      <c r="AE15" s="809"/>
      <c r="AF15" s="848" t="s">
        <v>701</v>
      </c>
      <c r="AG15" s="809"/>
      <c r="AH15" s="169" t="s">
        <v>96</v>
      </c>
      <c r="AI15" s="169"/>
      <c r="AJ15" s="169"/>
      <c r="AK15" s="169"/>
      <c r="AL15" s="169"/>
      <c r="AM15" s="169"/>
      <c r="AN15" s="169"/>
      <c r="AO15" s="169" t="s">
        <v>122</v>
      </c>
    </row>
    <row r="16" spans="1:41" ht="55.5" customHeight="1" x14ac:dyDescent="0.2">
      <c r="A16" s="859"/>
      <c r="B16" s="809"/>
      <c r="C16" s="809"/>
      <c r="D16" s="809"/>
      <c r="E16" s="904" t="s">
        <v>554</v>
      </c>
      <c r="F16" s="809"/>
      <c r="G16" s="809"/>
      <c r="H16" s="809"/>
      <c r="I16" s="182"/>
      <c r="J16" s="809"/>
      <c r="K16" s="809"/>
      <c r="L16" s="208" t="s">
        <v>124</v>
      </c>
      <c r="M16" s="188" t="s">
        <v>34</v>
      </c>
      <c r="N16" s="189">
        <f>IF(M16="CONFIABLE",15,IF(M16="NO CONFIABLE",0,""))</f>
        <v>15</v>
      </c>
      <c r="O16" s="827"/>
      <c r="P16" s="809"/>
      <c r="Q16" s="809"/>
      <c r="R16" s="809"/>
      <c r="S16" s="809"/>
      <c r="T16" s="809"/>
      <c r="U16" s="809"/>
      <c r="V16" s="809"/>
      <c r="W16" s="809"/>
      <c r="X16" s="809"/>
      <c r="Y16" s="809"/>
      <c r="Z16" s="192" t="s">
        <v>125</v>
      </c>
      <c r="AA16" s="809"/>
      <c r="AB16" s="809"/>
      <c r="AC16" s="809"/>
      <c r="AD16" s="906"/>
      <c r="AE16" s="809"/>
      <c r="AF16" s="838"/>
      <c r="AG16" s="809"/>
      <c r="AH16" s="169" t="s">
        <v>126</v>
      </c>
      <c r="AI16" s="169"/>
      <c r="AJ16" s="169" t="s">
        <v>21</v>
      </c>
      <c r="AK16" s="169" t="s">
        <v>121</v>
      </c>
      <c r="AL16" s="169" t="s">
        <v>22</v>
      </c>
      <c r="AM16" s="169"/>
      <c r="AN16" s="169"/>
      <c r="AO16" s="169" t="s">
        <v>127</v>
      </c>
    </row>
    <row r="17" spans="1:41" ht="66.75" customHeight="1" x14ac:dyDescent="0.2">
      <c r="A17" s="859"/>
      <c r="B17" s="809"/>
      <c r="C17" s="809"/>
      <c r="D17" s="809"/>
      <c r="E17" s="809"/>
      <c r="F17" s="809"/>
      <c r="G17" s="809"/>
      <c r="H17" s="809"/>
      <c r="I17" s="182"/>
      <c r="J17" s="809"/>
      <c r="K17" s="809"/>
      <c r="L17" s="208" t="s">
        <v>128</v>
      </c>
      <c r="M17" s="188" t="s">
        <v>42</v>
      </c>
      <c r="N17" s="189">
        <f>IF(M17="SE INVESTIGAN Y SE RESUELVEN OPORTUNAMENTE",15,IF(M17="NO SE INVESTIGAN Y SE RESUELVEN OPORTUNAMENTE",0,""))</f>
        <v>15</v>
      </c>
      <c r="O17" s="827"/>
      <c r="P17" s="809"/>
      <c r="Q17" s="809"/>
      <c r="R17" s="809"/>
      <c r="S17" s="809"/>
      <c r="T17" s="809"/>
      <c r="U17" s="809"/>
      <c r="V17" s="809"/>
      <c r="W17" s="809"/>
      <c r="X17" s="809"/>
      <c r="Y17" s="809"/>
      <c r="Z17" s="830" t="s">
        <v>555</v>
      </c>
      <c r="AA17" s="809"/>
      <c r="AB17" s="809"/>
      <c r="AC17" s="809"/>
      <c r="AD17" s="906"/>
      <c r="AE17" s="809"/>
      <c r="AF17" s="838"/>
      <c r="AG17" s="809"/>
      <c r="AH17" s="169" t="s">
        <v>110</v>
      </c>
      <c r="AI17" s="169"/>
      <c r="AJ17" s="169"/>
      <c r="AK17" s="169"/>
      <c r="AL17" s="169"/>
      <c r="AM17" s="169"/>
      <c r="AN17" s="169"/>
      <c r="AO17" s="169" t="s">
        <v>130</v>
      </c>
    </row>
    <row r="18" spans="1:41" ht="60.75" customHeight="1" x14ac:dyDescent="0.2">
      <c r="A18" s="859"/>
      <c r="B18" s="809"/>
      <c r="C18" s="810"/>
      <c r="D18" s="810"/>
      <c r="E18" s="810"/>
      <c r="F18" s="810"/>
      <c r="G18" s="810"/>
      <c r="H18" s="810"/>
      <c r="I18" s="182"/>
      <c r="J18" s="809"/>
      <c r="K18" s="809"/>
      <c r="L18" s="211" t="s">
        <v>131</v>
      </c>
      <c r="M18" s="197" t="s">
        <v>53</v>
      </c>
      <c r="N18" s="195">
        <f>IF(M18="COMPLETA",10,IF(M18="INCOMPLETA",5,IF(M18="NO EXISTE",0,"")))</f>
        <v>10</v>
      </c>
      <c r="O18" s="827"/>
      <c r="P18" s="810"/>
      <c r="Q18" s="809"/>
      <c r="R18" s="810"/>
      <c r="S18" s="809"/>
      <c r="T18" s="809"/>
      <c r="U18" s="810"/>
      <c r="V18" s="809"/>
      <c r="W18" s="810"/>
      <c r="X18" s="810"/>
      <c r="Y18" s="810"/>
      <c r="Z18" s="810"/>
      <c r="AA18" s="810"/>
      <c r="AB18" s="810"/>
      <c r="AC18" s="810"/>
      <c r="AD18" s="907"/>
      <c r="AE18" s="810"/>
      <c r="AF18" s="908"/>
      <c r="AG18" s="810"/>
      <c r="AH18" s="169"/>
      <c r="AI18" s="169"/>
      <c r="AJ18" s="169"/>
      <c r="AK18" s="169"/>
      <c r="AL18" s="169"/>
      <c r="AM18" s="169"/>
      <c r="AN18" s="169"/>
      <c r="AO18" s="169" t="s">
        <v>132</v>
      </c>
    </row>
    <row r="19" spans="1:41" ht="58.5" customHeight="1" x14ac:dyDescent="0.2">
      <c r="A19" s="859"/>
      <c r="B19" s="823" t="s">
        <v>543</v>
      </c>
      <c r="C19" s="905" t="s">
        <v>556</v>
      </c>
      <c r="D19" s="825" t="s">
        <v>15</v>
      </c>
      <c r="E19" s="832" t="s">
        <v>557</v>
      </c>
      <c r="F19" s="823" t="s">
        <v>558</v>
      </c>
      <c r="G19" s="822" t="s">
        <v>19</v>
      </c>
      <c r="H19" s="822" t="s">
        <v>18</v>
      </c>
      <c r="I19" s="182" t="str">
        <f>CONCATENATE(G19,H19)</f>
        <v>PROBABLEMAYOR</v>
      </c>
      <c r="J19" s="847" t="str">
        <f>I20</f>
        <v>5. EXTREMO</v>
      </c>
      <c r="K19" s="913" t="s">
        <v>559</v>
      </c>
      <c r="L19" s="207" t="s">
        <v>95</v>
      </c>
      <c r="M19" s="184" t="s">
        <v>3</v>
      </c>
      <c r="N19" s="185">
        <f>IF(M19="ASIGNADO",15,IF(M19="NO ASIGNADO",0,""))</f>
        <v>15</v>
      </c>
      <c r="O19" s="826">
        <f>SUM(N19:N25)</f>
        <v>65</v>
      </c>
      <c r="P19" s="828" t="s">
        <v>73</v>
      </c>
      <c r="Q19" s="829">
        <f>IF(Q22="DÉBIL",0,IF(Q22="MODERADO",50,IF(Q22="FUERTE",100,"")))</f>
        <v>0</v>
      </c>
      <c r="R19" s="889"/>
      <c r="S19" s="831" t="s">
        <v>96</v>
      </c>
      <c r="T19" s="831" t="s">
        <v>96</v>
      </c>
      <c r="U19" s="891" t="s">
        <v>234</v>
      </c>
      <c r="V19" s="822" t="s">
        <v>97</v>
      </c>
      <c r="W19" s="830" t="s">
        <v>548</v>
      </c>
      <c r="X19" s="823" t="s">
        <v>560</v>
      </c>
      <c r="Y19" s="823" t="s">
        <v>561</v>
      </c>
      <c r="Z19" s="830" t="s">
        <v>551</v>
      </c>
      <c r="AA19" s="841" t="s">
        <v>102</v>
      </c>
      <c r="AB19" s="848" t="s">
        <v>562</v>
      </c>
      <c r="AC19" s="909"/>
      <c r="AD19" s="848"/>
      <c r="AE19" s="823" t="s">
        <v>553</v>
      </c>
      <c r="AF19" s="848" t="s">
        <v>702</v>
      </c>
      <c r="AG19" s="823"/>
      <c r="AH19" s="169" t="s">
        <v>105</v>
      </c>
      <c r="AI19" s="169" t="s">
        <v>106</v>
      </c>
      <c r="AJ19" s="169" t="s">
        <v>13</v>
      </c>
      <c r="AK19" s="169" t="s">
        <v>76</v>
      </c>
      <c r="AL19" s="169" t="s">
        <v>13</v>
      </c>
      <c r="AM19" s="169"/>
      <c r="AN19" s="169" t="s">
        <v>107</v>
      </c>
      <c r="AO19" s="169" t="s">
        <v>108</v>
      </c>
    </row>
    <row r="20" spans="1:41" ht="58.5" customHeight="1" x14ac:dyDescent="0.2">
      <c r="A20" s="859"/>
      <c r="B20" s="809"/>
      <c r="C20" s="809"/>
      <c r="D20" s="809"/>
      <c r="E20" s="809"/>
      <c r="F20" s="809"/>
      <c r="G20" s="809"/>
      <c r="H20" s="809"/>
      <c r="I20" s="18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5. EXTREMO</v>
      </c>
      <c r="J20" s="809"/>
      <c r="K20" s="914"/>
      <c r="L20" s="208" t="s">
        <v>109</v>
      </c>
      <c r="M20" s="188" t="s">
        <v>12</v>
      </c>
      <c r="N20" s="189">
        <f>IF(M20="ADECUADO",15,IF(M20="INADECUADO",0,""))</f>
        <v>0</v>
      </c>
      <c r="O20" s="827"/>
      <c r="P20" s="809"/>
      <c r="Q20" s="809"/>
      <c r="R20" s="809"/>
      <c r="S20" s="810"/>
      <c r="T20" s="810"/>
      <c r="U20" s="809"/>
      <c r="V20" s="809"/>
      <c r="W20" s="809"/>
      <c r="X20" s="809"/>
      <c r="Y20" s="809"/>
      <c r="Z20" s="809"/>
      <c r="AA20" s="809"/>
      <c r="AB20" s="809"/>
      <c r="AC20" s="809"/>
      <c r="AD20" s="809"/>
      <c r="AE20" s="809"/>
      <c r="AF20" s="809"/>
      <c r="AG20" s="809"/>
      <c r="AH20" s="169" t="s">
        <v>96</v>
      </c>
      <c r="AI20" s="169" t="s">
        <v>110</v>
      </c>
      <c r="AJ20" s="169"/>
      <c r="AK20" s="169"/>
      <c r="AL20" s="169" t="s">
        <v>18</v>
      </c>
      <c r="AM20" s="169"/>
      <c r="AN20" s="169" t="s">
        <v>102</v>
      </c>
      <c r="AO20" s="169" t="s">
        <v>111</v>
      </c>
    </row>
    <row r="21" spans="1:41" ht="84" customHeight="1" x14ac:dyDescent="0.2">
      <c r="A21" s="859"/>
      <c r="B21" s="809"/>
      <c r="C21" s="809"/>
      <c r="D21" s="809"/>
      <c r="E21" s="809"/>
      <c r="F21" s="809"/>
      <c r="G21" s="809"/>
      <c r="H21" s="809"/>
      <c r="I21" s="18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EXTREMO</v>
      </c>
      <c r="J21" s="809"/>
      <c r="K21" s="914"/>
      <c r="L21" s="209" t="s">
        <v>112</v>
      </c>
      <c r="M21" s="188" t="s">
        <v>16</v>
      </c>
      <c r="N21" s="189">
        <f>IF(M21="OPORTUNA",15,IF(M21="INOPORTUNA",0,""))</f>
        <v>15</v>
      </c>
      <c r="O21" s="827"/>
      <c r="P21" s="809"/>
      <c r="Q21" s="810"/>
      <c r="R21" s="809"/>
      <c r="S21" s="191" t="s">
        <v>113</v>
      </c>
      <c r="T21" s="191" t="s">
        <v>114</v>
      </c>
      <c r="U21" s="809"/>
      <c r="V21" s="809"/>
      <c r="W21" s="809"/>
      <c r="X21" s="809"/>
      <c r="Y21" s="809"/>
      <c r="Z21" s="809"/>
      <c r="AA21" s="809"/>
      <c r="AB21" s="809"/>
      <c r="AC21" s="809"/>
      <c r="AD21" s="809"/>
      <c r="AE21" s="809"/>
      <c r="AF21" s="810"/>
      <c r="AG21" s="809"/>
      <c r="AH21" s="169" t="s">
        <v>115</v>
      </c>
      <c r="AI21" s="169" t="s">
        <v>97</v>
      </c>
      <c r="AJ21" s="169" t="s">
        <v>116</v>
      </c>
      <c r="AK21" s="169" t="s">
        <v>117</v>
      </c>
      <c r="AL21" s="169" t="s">
        <v>24</v>
      </c>
      <c r="AM21" s="169"/>
      <c r="AN21" s="169"/>
      <c r="AO21" s="169" t="s">
        <v>118</v>
      </c>
    </row>
    <row r="22" spans="1:41" ht="84" customHeight="1" x14ac:dyDescent="0.2">
      <c r="A22" s="859"/>
      <c r="B22" s="809"/>
      <c r="C22" s="809"/>
      <c r="D22" s="809"/>
      <c r="E22" s="192" t="s">
        <v>119</v>
      </c>
      <c r="F22" s="809"/>
      <c r="G22" s="809"/>
      <c r="H22" s="809"/>
      <c r="I22" s="182"/>
      <c r="J22" s="809"/>
      <c r="K22" s="914"/>
      <c r="L22" s="208" t="s">
        <v>120</v>
      </c>
      <c r="M22" s="188" t="s">
        <v>21</v>
      </c>
      <c r="N22" s="189">
        <f>IF(M22="PREVENIR",15,IF(M22="DETECTAR",10,IF(M22="NO ES UN CONTROL",0,"")))</f>
        <v>10</v>
      </c>
      <c r="O22" s="833" t="str">
        <f>IF(O19&lt;86,"DÉBIL",IF(O19&lt;96,"MODERADO",IF(O19&lt;101,"FUERTE","")))</f>
        <v>DÉBIL</v>
      </c>
      <c r="P22" s="809"/>
      <c r="Q22" s="834" t="str">
        <f>IF(AND(O22="FUERTE",P19="FUERTE (SIEMPRE SE EJECUTA)"),"FUERTE",IF(OR(O22="DÉBIL",P19="DÉBIL (NO SE EJECUTA)"),"DÉBIL",IF(OR(O22="MODERADO",P19="MODERADO (ALGUNAS VECES)"),"MODERADO")))</f>
        <v>DÉBIL</v>
      </c>
      <c r="R22" s="884" t="str">
        <f>IF(AND(O22="FUERTE",P19="FUERTE (SIEMPRE SE EJECUTA)"),"NO","SÍ")</f>
        <v>SÍ</v>
      </c>
      <c r="S22" s="836" t="str">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N/A</v>
      </c>
      <c r="T22" s="836" t="str">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N/A</v>
      </c>
      <c r="U22" s="809"/>
      <c r="V22" s="809"/>
      <c r="W22" s="809"/>
      <c r="X22" s="809"/>
      <c r="Y22" s="809"/>
      <c r="Z22" s="810"/>
      <c r="AA22" s="809"/>
      <c r="AB22" s="809"/>
      <c r="AC22" s="809"/>
      <c r="AD22" s="809"/>
      <c r="AE22" s="809"/>
      <c r="AF22" s="848" t="s">
        <v>703</v>
      </c>
      <c r="AG22" s="809"/>
      <c r="AH22" s="169" t="s">
        <v>96</v>
      </c>
      <c r="AI22" s="169"/>
      <c r="AJ22" s="169"/>
      <c r="AK22" s="169"/>
      <c r="AL22" s="169"/>
      <c r="AM22" s="169"/>
      <c r="AN22" s="169"/>
      <c r="AO22" s="169" t="s">
        <v>122</v>
      </c>
    </row>
    <row r="23" spans="1:41" ht="55.5" customHeight="1" x14ac:dyDescent="0.2">
      <c r="A23" s="859"/>
      <c r="B23" s="809"/>
      <c r="C23" s="809"/>
      <c r="D23" s="809"/>
      <c r="E23" s="859" t="s">
        <v>563</v>
      </c>
      <c r="F23" s="809"/>
      <c r="G23" s="809"/>
      <c r="H23" s="809"/>
      <c r="I23" s="182"/>
      <c r="J23" s="809"/>
      <c r="K23" s="914"/>
      <c r="L23" s="208" t="s">
        <v>124</v>
      </c>
      <c r="M23" s="188" t="s">
        <v>34</v>
      </c>
      <c r="N23" s="189">
        <f>IF(M23="CONFIABLE",15,IF(M23="NO CONFIABLE",0,""))</f>
        <v>15</v>
      </c>
      <c r="O23" s="827"/>
      <c r="P23" s="809"/>
      <c r="Q23" s="809"/>
      <c r="R23" s="809"/>
      <c r="S23" s="809"/>
      <c r="T23" s="809"/>
      <c r="U23" s="809"/>
      <c r="V23" s="809"/>
      <c r="W23" s="809"/>
      <c r="X23" s="809"/>
      <c r="Y23" s="809"/>
      <c r="Z23" s="192" t="s">
        <v>125</v>
      </c>
      <c r="AA23" s="809"/>
      <c r="AB23" s="809"/>
      <c r="AC23" s="809"/>
      <c r="AD23" s="809"/>
      <c r="AE23" s="809"/>
      <c r="AF23" s="809"/>
      <c r="AG23" s="809"/>
      <c r="AH23" s="169" t="s">
        <v>126</v>
      </c>
      <c r="AI23" s="169"/>
      <c r="AJ23" s="169" t="s">
        <v>21</v>
      </c>
      <c r="AK23" s="169" t="s">
        <v>121</v>
      </c>
      <c r="AL23" s="169" t="s">
        <v>22</v>
      </c>
      <c r="AM23" s="169"/>
      <c r="AN23" s="169"/>
      <c r="AO23" s="169" t="s">
        <v>127</v>
      </c>
    </row>
    <row r="24" spans="1:41" ht="66.75" customHeight="1" x14ac:dyDescent="0.2">
      <c r="A24" s="859"/>
      <c r="B24" s="809"/>
      <c r="C24" s="809"/>
      <c r="D24" s="809"/>
      <c r="E24" s="809"/>
      <c r="F24" s="809"/>
      <c r="G24" s="809"/>
      <c r="H24" s="809"/>
      <c r="I24" s="182"/>
      <c r="J24" s="809"/>
      <c r="K24" s="914"/>
      <c r="L24" s="208" t="s">
        <v>128</v>
      </c>
      <c r="M24" s="188" t="s">
        <v>43</v>
      </c>
      <c r="N24" s="189">
        <f>IF(M24="SE INVESTIGAN Y SE RESUELVEN OPORTUNAMENTE",15,IF(M24="NO SE INVESTIGAN Y SE RESUELVEN OPORTUNAMENTE",0,""))</f>
        <v>0</v>
      </c>
      <c r="O24" s="827"/>
      <c r="P24" s="809"/>
      <c r="Q24" s="809"/>
      <c r="R24" s="809"/>
      <c r="S24" s="809"/>
      <c r="T24" s="809"/>
      <c r="U24" s="809"/>
      <c r="V24" s="809"/>
      <c r="W24" s="809"/>
      <c r="X24" s="809"/>
      <c r="Y24" s="809"/>
      <c r="Z24" s="830" t="s">
        <v>555</v>
      </c>
      <c r="AA24" s="809"/>
      <c r="AB24" s="809"/>
      <c r="AC24" s="809"/>
      <c r="AD24" s="809"/>
      <c r="AE24" s="809"/>
      <c r="AF24" s="809"/>
      <c r="AG24" s="809"/>
      <c r="AH24" s="169" t="s">
        <v>110</v>
      </c>
      <c r="AI24" s="169"/>
      <c r="AJ24" s="169"/>
      <c r="AK24" s="169"/>
      <c r="AL24" s="169"/>
      <c r="AM24" s="169"/>
      <c r="AN24" s="169"/>
      <c r="AO24" s="169" t="s">
        <v>130</v>
      </c>
    </row>
    <row r="25" spans="1:41" ht="60.75" customHeight="1" x14ac:dyDescent="0.2">
      <c r="A25" s="859"/>
      <c r="B25" s="809"/>
      <c r="C25" s="810"/>
      <c r="D25" s="810"/>
      <c r="E25" s="810"/>
      <c r="F25" s="810"/>
      <c r="G25" s="810"/>
      <c r="H25" s="810"/>
      <c r="I25" s="182"/>
      <c r="J25" s="809"/>
      <c r="K25" s="914"/>
      <c r="L25" s="211" t="s">
        <v>131</v>
      </c>
      <c r="M25" s="197" t="s">
        <v>53</v>
      </c>
      <c r="N25" s="195">
        <f>IF(M25="COMPLETA",10,IF(M25="INCOMPLETA",5,IF(M25="NO EXISTE",0,"")))</f>
        <v>10</v>
      </c>
      <c r="O25" s="827"/>
      <c r="P25" s="810"/>
      <c r="Q25" s="809"/>
      <c r="R25" s="810"/>
      <c r="S25" s="809"/>
      <c r="T25" s="809"/>
      <c r="U25" s="810"/>
      <c r="V25" s="809"/>
      <c r="W25" s="810"/>
      <c r="X25" s="810"/>
      <c r="Y25" s="810"/>
      <c r="Z25" s="810"/>
      <c r="AA25" s="810"/>
      <c r="AB25" s="810"/>
      <c r="AC25" s="810"/>
      <c r="AD25" s="810"/>
      <c r="AE25" s="810"/>
      <c r="AF25" s="810"/>
      <c r="AG25" s="810"/>
      <c r="AH25" s="169"/>
      <c r="AI25" s="169"/>
      <c r="AJ25" s="169"/>
      <c r="AK25" s="169"/>
      <c r="AL25" s="169"/>
      <c r="AM25" s="169"/>
      <c r="AN25" s="169"/>
      <c r="AO25" s="169" t="s">
        <v>132</v>
      </c>
    </row>
    <row r="26" spans="1:41" ht="333.75" customHeight="1" x14ac:dyDescent="0.2">
      <c r="A26" s="859"/>
      <c r="B26" s="217" t="s">
        <v>543</v>
      </c>
      <c r="C26" s="218" t="s">
        <v>564</v>
      </c>
      <c r="D26" s="219" t="s">
        <v>15</v>
      </c>
      <c r="E26" s="220" t="s">
        <v>565</v>
      </c>
      <c r="F26" s="220" t="s">
        <v>566</v>
      </c>
      <c r="G26" s="221" t="s">
        <v>19</v>
      </c>
      <c r="H26" s="221" t="s">
        <v>18</v>
      </c>
      <c r="I26" s="182" t="str">
        <f>CONCATENATE(G26,H26)</f>
        <v>PROBABLEMAYOR</v>
      </c>
      <c r="J26" s="222" t="e">
        <f>#REF!</f>
        <v>#REF!</v>
      </c>
      <c r="K26" s="223" t="s">
        <v>567</v>
      </c>
      <c r="L26" s="207" t="s">
        <v>95</v>
      </c>
      <c r="M26" s="184" t="s">
        <v>3</v>
      </c>
      <c r="N26" s="185">
        <f>IF(M26="ASIGNADO",15,IF(M26="NO ASIGNADO",0,""))</f>
        <v>15</v>
      </c>
      <c r="O26" s="224">
        <f>SUM(N26:N26)</f>
        <v>15</v>
      </c>
      <c r="P26" s="225" t="s">
        <v>72</v>
      </c>
      <c r="Q26" s="226" t="e">
        <f>IF(#REF!="DÉBIL",0,IF(#REF!="MODERADO",50,IF(#REF!="FUERTE",100,"")))</f>
        <v>#REF!</v>
      </c>
      <c r="R26" s="227"/>
      <c r="S26" s="228" t="s">
        <v>96</v>
      </c>
      <c r="T26" s="228" t="s">
        <v>96</v>
      </c>
      <c r="U26" s="229" t="s">
        <v>118</v>
      </c>
      <c r="V26" s="221" t="s">
        <v>97</v>
      </c>
      <c r="W26" s="230" t="s">
        <v>548</v>
      </c>
      <c r="X26" s="217" t="s">
        <v>568</v>
      </c>
      <c r="Y26" s="217" t="s">
        <v>569</v>
      </c>
      <c r="Z26" s="230" t="s">
        <v>570</v>
      </c>
      <c r="AA26" s="231" t="s">
        <v>107</v>
      </c>
      <c r="AB26" s="232" t="s">
        <v>571</v>
      </c>
      <c r="AC26" s="233"/>
      <c r="AD26" s="234"/>
      <c r="AF26" s="232" t="s">
        <v>704</v>
      </c>
      <c r="AG26" s="217"/>
      <c r="AH26" s="169" t="s">
        <v>105</v>
      </c>
      <c r="AI26" s="169" t="s">
        <v>106</v>
      </c>
      <c r="AJ26" s="169" t="s">
        <v>13</v>
      </c>
      <c r="AK26" s="169" t="s">
        <v>76</v>
      </c>
      <c r="AL26" s="169" t="s">
        <v>13</v>
      </c>
      <c r="AM26" s="169"/>
      <c r="AN26" s="169" t="s">
        <v>107</v>
      </c>
      <c r="AO26" s="169" t="s">
        <v>108</v>
      </c>
    </row>
    <row r="27" spans="1:41" ht="37.5" customHeight="1" x14ac:dyDescent="0.2">
      <c r="A27" s="859"/>
      <c r="B27" s="823" t="s">
        <v>543</v>
      </c>
      <c r="C27" s="910" t="s">
        <v>572</v>
      </c>
      <c r="D27" s="825" t="s">
        <v>15</v>
      </c>
      <c r="E27" s="823" t="s">
        <v>573</v>
      </c>
      <c r="F27" s="832" t="s">
        <v>574</v>
      </c>
      <c r="G27" s="822" t="s">
        <v>19</v>
      </c>
      <c r="H27" s="822" t="s">
        <v>18</v>
      </c>
      <c r="I27" s="182" t="str">
        <f>CONCATENATE(G27,H27)</f>
        <v>PROBABLEMAYOR</v>
      </c>
      <c r="J27" s="847" t="str">
        <f>I28</f>
        <v>5. EXTREMO</v>
      </c>
      <c r="K27" s="913" t="s">
        <v>575</v>
      </c>
      <c r="L27" s="207" t="s">
        <v>95</v>
      </c>
      <c r="M27" s="184" t="s">
        <v>3</v>
      </c>
      <c r="N27" s="185">
        <f>IF(M27="ASIGNADO",15,IF(M27="NO ASIGNADO",0,""))</f>
        <v>15</v>
      </c>
      <c r="O27" s="826">
        <f>SUM(N27:N33)</f>
        <v>100</v>
      </c>
      <c r="P27" s="828" t="s">
        <v>72</v>
      </c>
      <c r="Q27" s="829">
        <f>IF(Q30="DÉBIL",0,IF(Q30="MODERADO",50,IF(Q30="FUERTE",100,"")))</f>
        <v>100</v>
      </c>
      <c r="R27" s="889"/>
      <c r="S27" s="831" t="s">
        <v>96</v>
      </c>
      <c r="T27" s="831" t="s">
        <v>96</v>
      </c>
      <c r="U27" s="891" t="s">
        <v>118</v>
      </c>
      <c r="V27" s="822" t="s">
        <v>97</v>
      </c>
      <c r="W27" s="830" t="s">
        <v>548</v>
      </c>
      <c r="X27" s="823" t="s">
        <v>576</v>
      </c>
      <c r="Y27" s="823" t="s">
        <v>577</v>
      </c>
      <c r="Z27" s="830" t="s">
        <v>578</v>
      </c>
      <c r="AA27" s="841" t="s">
        <v>107</v>
      </c>
      <c r="AB27" s="832" t="s">
        <v>579</v>
      </c>
      <c r="AC27" s="909"/>
      <c r="AD27" s="848"/>
      <c r="AE27" s="823" t="s">
        <v>553</v>
      </c>
      <c r="AF27" s="848" t="s">
        <v>705</v>
      </c>
      <c r="AG27" s="823"/>
      <c r="AH27" s="169" t="s">
        <v>105</v>
      </c>
      <c r="AI27" s="169" t="s">
        <v>106</v>
      </c>
      <c r="AJ27" s="169" t="s">
        <v>13</v>
      </c>
      <c r="AK27" s="169" t="s">
        <v>76</v>
      </c>
      <c r="AL27" s="169" t="s">
        <v>13</v>
      </c>
      <c r="AM27" s="169"/>
      <c r="AN27" s="169" t="s">
        <v>107</v>
      </c>
      <c r="AO27" s="169" t="s">
        <v>108</v>
      </c>
    </row>
    <row r="28" spans="1:41" ht="51.75" customHeight="1" x14ac:dyDescent="0.2">
      <c r="A28" s="859"/>
      <c r="B28" s="809"/>
      <c r="C28" s="911"/>
      <c r="D28" s="809"/>
      <c r="E28" s="809"/>
      <c r="F28" s="809"/>
      <c r="G28" s="809"/>
      <c r="H28" s="809"/>
      <c r="I28" s="182" t="str">
        <f>IF(I27="RARA VEZINSIGNIFICANTE","1. BAJO",IF(I27="RARA VEZMENOR","2. BAJO",IF(I27="IMPROBABLEINSIGNIFICANTE","3. BAJO",IF(I27="IMPROBABLEMENOR","4. BAJO",IF(I27="POSIBLEINSIGNIFICANTE","5. BAJO",IF(I27="RARA VEZMODERADO","1. MODERADO",IF(I27="IMPROBABLEMODERADO","2. MODERADO",IF(I27="POSIBLEMENOR","3. MODERADO",IF(I27="PROBABLEINSIGNIFICANTE","4. MODERADO",IF(I27="RARA VEZMAYOR","1. ALTO",IF(I27="IMPROBABLEMAYOR","2. ALTO",IF(I27="POSIBLEMODERADO","3. ALTO",IF(I27="PROBABLEMENOR","4. ALTO",IF(I27="PROBABLEMODERADO","5. ALTO",IF(I27="CASI SEGUROINSIGNIFICANTE","6. ALTO",IF(I27="CASI SEGUROMENOR","7. ALTO",IF(I27="RARA VEZCATASTRÓFICO","1. EXTREMO",IF(I27="IMPROBABLECATASTRÓFICO","2. EXTREMO",IF(I27="POSIBLEMAYOR","3. EXTREMO",IF(I27="POSIBLECATASTRÓFICO","4. EXTREMO",IF(I27="PROBABLEMAYOR","5. EXTREMO",IF(I27="PROBABLECATASTRÓFICO","6. EXTREMO",IF(I27="CASI SEGUROMODERADO","7. EXTREMO",IF(I27="CASI SEGUROMAYOR","8. EXTREMO",IF(I27="CASI SEGUROCATASTRÓFICO","9. EXTREMO","")))))))))))))))))))))))))</f>
        <v>5. EXTREMO</v>
      </c>
      <c r="J28" s="809"/>
      <c r="K28" s="809"/>
      <c r="L28" s="208" t="s">
        <v>109</v>
      </c>
      <c r="M28" s="188" t="s">
        <v>11</v>
      </c>
      <c r="N28" s="189">
        <f>IF(M28="ADECUADO",15,IF(M28="INADECUADO",0,""))</f>
        <v>15</v>
      </c>
      <c r="O28" s="827"/>
      <c r="P28" s="809"/>
      <c r="Q28" s="809"/>
      <c r="R28" s="809"/>
      <c r="S28" s="810"/>
      <c r="T28" s="810"/>
      <c r="U28" s="809"/>
      <c r="V28" s="809"/>
      <c r="W28" s="809"/>
      <c r="X28" s="809"/>
      <c r="Y28" s="809"/>
      <c r="Z28" s="809"/>
      <c r="AA28" s="809"/>
      <c r="AB28" s="809"/>
      <c r="AC28" s="809"/>
      <c r="AD28" s="915"/>
      <c r="AE28" s="809"/>
      <c r="AF28" s="838"/>
      <c r="AG28" s="809"/>
      <c r="AH28" s="169" t="s">
        <v>96</v>
      </c>
      <c r="AI28" s="169" t="s">
        <v>110</v>
      </c>
      <c r="AJ28" s="169"/>
      <c r="AK28" s="169"/>
      <c r="AL28" s="169" t="s">
        <v>18</v>
      </c>
      <c r="AM28" s="169"/>
      <c r="AN28" s="169" t="s">
        <v>102</v>
      </c>
      <c r="AO28" s="169" t="s">
        <v>111</v>
      </c>
    </row>
    <row r="29" spans="1:41" ht="69.75" customHeight="1" x14ac:dyDescent="0.2">
      <c r="A29" s="859"/>
      <c r="B29" s="809"/>
      <c r="C29" s="911"/>
      <c r="D29" s="809"/>
      <c r="E29" s="809"/>
      <c r="F29" s="809"/>
      <c r="G29" s="809"/>
      <c r="H29" s="809"/>
      <c r="I29" s="182" t="str">
        <f>IF(OR(I28="1. BAJO",I28="2. BAJO",I28="3. BAJO",I28="4. BAJO",I28="5. BAJO"),"BAJO",IF(OR(I28="1. MODERADO",I28="2. MODERADO",I28="3. MODERADO",I28="4. MODERADO"),"MODERADO",IF(OR(I28="1. ALTO",I28="2. ALTO",I28="3. ALTO",I28="4. ALTO",I28="5. ALTO",I28="6. ALTO",I28="7. ALTO"),"ALTO",IF(OR(I28="1. EXTREMO",I28="2. EXTREMO",I28="3. EXTREMO",I28="4. EXTREMO",I28="5. EXTREMO",I28="6. EXTREMO",I28="7. EXTREMO",I28="8. EXTREMO",I28="9. EXTREMO"),"EXTREMO",""))))</f>
        <v>EXTREMO</v>
      </c>
      <c r="J29" s="809"/>
      <c r="K29" s="809"/>
      <c r="L29" s="209" t="s">
        <v>112</v>
      </c>
      <c r="M29" s="188" t="s">
        <v>16</v>
      </c>
      <c r="N29" s="189">
        <f>IF(M29="OPORTUNA",15,IF(M29="INOPORTUNA",0,""))</f>
        <v>15</v>
      </c>
      <c r="O29" s="827"/>
      <c r="P29" s="809"/>
      <c r="Q29" s="810"/>
      <c r="R29" s="809"/>
      <c r="S29" s="191" t="s">
        <v>113</v>
      </c>
      <c r="T29" s="191" t="s">
        <v>114</v>
      </c>
      <c r="U29" s="809"/>
      <c r="V29" s="809"/>
      <c r="W29" s="809"/>
      <c r="X29" s="809"/>
      <c r="Y29" s="809"/>
      <c r="Z29" s="809"/>
      <c r="AA29" s="809"/>
      <c r="AB29" s="809"/>
      <c r="AC29" s="809"/>
      <c r="AD29" s="915"/>
      <c r="AE29" s="809"/>
      <c r="AF29" s="908"/>
      <c r="AG29" s="809"/>
      <c r="AH29" s="169" t="s">
        <v>115</v>
      </c>
      <c r="AI29" s="169" t="s">
        <v>97</v>
      </c>
      <c r="AJ29" s="169" t="s">
        <v>116</v>
      </c>
      <c r="AK29" s="169" t="s">
        <v>117</v>
      </c>
      <c r="AL29" s="169" t="s">
        <v>24</v>
      </c>
      <c r="AM29" s="169"/>
      <c r="AN29" s="169"/>
      <c r="AO29" s="169" t="s">
        <v>118</v>
      </c>
    </row>
    <row r="30" spans="1:41" ht="84" customHeight="1" x14ac:dyDescent="0.2">
      <c r="A30" s="859"/>
      <c r="B30" s="809"/>
      <c r="C30" s="911"/>
      <c r="D30" s="809"/>
      <c r="E30" s="192" t="s">
        <v>119</v>
      </c>
      <c r="F30" s="809"/>
      <c r="G30" s="809"/>
      <c r="H30" s="809"/>
      <c r="I30" s="182"/>
      <c r="J30" s="809"/>
      <c r="K30" s="809"/>
      <c r="L30" s="208" t="s">
        <v>120</v>
      </c>
      <c r="M30" s="188" t="s">
        <v>121</v>
      </c>
      <c r="N30" s="189">
        <f>IF(M30="PREVENIR",15,IF(M30="DETECTAR",10,IF(M30="NO ES UN CONTROL",0,"")))</f>
        <v>15</v>
      </c>
      <c r="O30" s="833" t="str">
        <f>IF(O27&lt;86,"DÉBIL",IF(O27&lt;96,"MODERADO",IF(O27&lt;101,"FUERTE","")))</f>
        <v>FUERTE</v>
      </c>
      <c r="P30" s="809"/>
      <c r="Q30" s="834" t="str">
        <f>IF(AND(O30="FUERTE",P27="FUERTE (SIEMPRE SE EJECUTA)"),"FUERTE",IF(OR(O30="DÉBIL",P27="DÉBIL (NO SE EJECUTA)"),"DÉBIL",IF(OR(O30="MODERADO",P27="MODERADO (ALGUNAS VECES)"),"MODERADO")))</f>
        <v>FUERTE</v>
      </c>
      <c r="R30" s="884" t="str">
        <f>IF(AND(O30="FUERTE",P27="FUERTE (SIEMPRE SE EJECUTA)"),"NO","SÍ")</f>
        <v>NO</v>
      </c>
      <c r="S30" s="836">
        <f>IF(AND($Q30="FUERTE",$S27="DIRECTAMENTE",$T27="DIRECTAMENTE"),2,IF(AND($Q30="FUERTE",$S27="DIRECTAMENTE",$T27="INDIRECTAMENTE"),2,IF(AND($Q30="FUERTE",$S27="DIRECTAMENTE",$T27="NO DISMINUYE"),2,IF(AND($Q30="FUERTE",$S27="NO DISMINUYE",$T27="DIRECTAMENTE"),0,IF(AND($Q30="MODERADO",$S27="DIRECTAMENTE",$T27="DIRECTAMENTE"),1,IF(AND($Q30="MODERADO",$S27="DIRECTAMENTE",$T27="INDIRECTAMENTE"),1,IF(AND($Q30="MODERADO",$S27="DIRECTAMENTE",$T27="NO DISMINUYE"),1,IF(AND($Q30="MODERADO",$S27="NO DISMINUYE",$T27="DIRECTAMENTE"),0,"N/A"))))))))</f>
        <v>2</v>
      </c>
      <c r="T30" s="836">
        <f>IF(AND($Q30="FUERTE",$S27="DIRECTAMENTE",$T27="DIRECTAMENTE"),2,IF(AND($Q30="FUERTE",$S27="DIRECTAMENTE",$T27="INDIRECTAMENTE"),1,IF(AND($Q30="FUERTE",$S27="DIRECTAMENTE",$T27="NO DISMINUYE"),0,IF(AND($Q30="FUERTE",$S27="NO DISMINUYE",$T27="DIRECTAMENTE"),2,IF(AND($Q30="MODERADO",$S27="DIRECTAMENTE",$T27="DIRECTAMENTE"),1,IF(AND($Q30="MODERADO",$S27="DIRECTAMENTE",$T27="INDIRECTAMENTE"),0,IF(AND($Q30="MODERADO",$S27="DIRECTAMENTE",$T27="NO DISMINUYE"),0,IF(AND($Q30="MODERADO",$S27="NO DISMINUYE",$T27="DIRECTAMENTE"),1,"N/A"))))))))</f>
        <v>2</v>
      </c>
      <c r="U30" s="809"/>
      <c r="V30" s="809"/>
      <c r="W30" s="809"/>
      <c r="X30" s="809"/>
      <c r="Y30" s="809"/>
      <c r="Z30" s="810"/>
      <c r="AA30" s="809"/>
      <c r="AB30" s="809"/>
      <c r="AC30" s="809"/>
      <c r="AD30" s="915"/>
      <c r="AE30" s="809"/>
      <c r="AF30" s="886" t="s">
        <v>706</v>
      </c>
      <c r="AG30" s="809"/>
      <c r="AH30" s="169" t="s">
        <v>96</v>
      </c>
      <c r="AI30" s="169"/>
      <c r="AJ30" s="169"/>
      <c r="AK30" s="169"/>
      <c r="AL30" s="169"/>
      <c r="AM30" s="169"/>
      <c r="AN30" s="169"/>
      <c r="AO30" s="169" t="s">
        <v>122</v>
      </c>
    </row>
    <row r="31" spans="1:41" ht="55.5" customHeight="1" x14ac:dyDescent="0.2">
      <c r="A31" s="859"/>
      <c r="B31" s="809"/>
      <c r="C31" s="911"/>
      <c r="D31" s="809"/>
      <c r="E31" s="859" t="s">
        <v>580</v>
      </c>
      <c r="F31" s="809"/>
      <c r="G31" s="809"/>
      <c r="H31" s="809"/>
      <c r="I31" s="182"/>
      <c r="J31" s="809"/>
      <c r="K31" s="809"/>
      <c r="L31" s="208" t="s">
        <v>124</v>
      </c>
      <c r="M31" s="188" t="s">
        <v>34</v>
      </c>
      <c r="N31" s="189">
        <f>IF(M31="CONFIABLE",15,IF(M31="NO CONFIABLE",0,""))</f>
        <v>15</v>
      </c>
      <c r="O31" s="827"/>
      <c r="P31" s="809"/>
      <c r="Q31" s="809"/>
      <c r="R31" s="809"/>
      <c r="S31" s="809"/>
      <c r="T31" s="809"/>
      <c r="U31" s="809"/>
      <c r="V31" s="809"/>
      <c r="W31" s="809"/>
      <c r="X31" s="809"/>
      <c r="Y31" s="809"/>
      <c r="Z31" s="192" t="s">
        <v>125</v>
      </c>
      <c r="AA31" s="809"/>
      <c r="AB31" s="809"/>
      <c r="AC31" s="809"/>
      <c r="AD31" s="915"/>
      <c r="AE31" s="809"/>
      <c r="AF31" s="838"/>
      <c r="AG31" s="809"/>
      <c r="AH31" s="169" t="s">
        <v>126</v>
      </c>
      <c r="AI31" s="169"/>
      <c r="AJ31" s="169" t="s">
        <v>21</v>
      </c>
      <c r="AK31" s="169" t="s">
        <v>121</v>
      </c>
      <c r="AL31" s="169" t="s">
        <v>22</v>
      </c>
      <c r="AM31" s="169"/>
      <c r="AN31" s="169"/>
      <c r="AO31" s="169" t="s">
        <v>127</v>
      </c>
    </row>
    <row r="32" spans="1:41" ht="66.75" customHeight="1" x14ac:dyDescent="0.2">
      <c r="A32" s="859"/>
      <c r="B32" s="809"/>
      <c r="C32" s="911"/>
      <c r="D32" s="809"/>
      <c r="E32" s="809"/>
      <c r="F32" s="809"/>
      <c r="G32" s="809"/>
      <c r="H32" s="809"/>
      <c r="I32" s="182"/>
      <c r="J32" s="809"/>
      <c r="K32" s="809"/>
      <c r="L32" s="208" t="s">
        <v>128</v>
      </c>
      <c r="M32" s="188" t="s">
        <v>42</v>
      </c>
      <c r="N32" s="189">
        <f>IF(M32="SE INVESTIGAN Y SE RESUELVEN OPORTUNAMENTE",15,IF(M32="NO SE INVESTIGAN Y SE RESUELVEN OPORTUNAMENTE",0,""))</f>
        <v>15</v>
      </c>
      <c r="O32" s="827"/>
      <c r="P32" s="809"/>
      <c r="Q32" s="809"/>
      <c r="R32" s="809"/>
      <c r="S32" s="809"/>
      <c r="T32" s="809"/>
      <c r="U32" s="809"/>
      <c r="V32" s="809"/>
      <c r="W32" s="809"/>
      <c r="X32" s="809"/>
      <c r="Y32" s="809"/>
      <c r="Z32" s="830" t="s">
        <v>555</v>
      </c>
      <c r="AA32" s="809"/>
      <c r="AB32" s="809"/>
      <c r="AC32" s="809"/>
      <c r="AD32" s="915"/>
      <c r="AE32" s="809"/>
      <c r="AF32" s="838"/>
      <c r="AG32" s="809"/>
      <c r="AH32" s="169" t="s">
        <v>110</v>
      </c>
      <c r="AI32" s="169"/>
      <c r="AJ32" s="169"/>
      <c r="AK32" s="169"/>
      <c r="AL32" s="169"/>
      <c r="AM32" s="169"/>
      <c r="AN32" s="169"/>
      <c r="AO32" s="169" t="s">
        <v>130</v>
      </c>
    </row>
    <row r="33" spans="1:41" ht="60.75" customHeight="1" x14ac:dyDescent="0.2">
      <c r="A33" s="903"/>
      <c r="B33" s="809"/>
      <c r="C33" s="912"/>
      <c r="D33" s="810"/>
      <c r="E33" s="810"/>
      <c r="F33" s="810"/>
      <c r="G33" s="810"/>
      <c r="H33" s="810"/>
      <c r="I33" s="182"/>
      <c r="J33" s="809"/>
      <c r="K33" s="809"/>
      <c r="L33" s="211" t="s">
        <v>131</v>
      </c>
      <c r="M33" s="197" t="s">
        <v>53</v>
      </c>
      <c r="N33" s="195">
        <f>IF(M33="COMPLETA",10,IF(M33="INCOMPLETA",5,IF(M33="NO EXISTE",0,"")))</f>
        <v>10</v>
      </c>
      <c r="O33" s="827"/>
      <c r="P33" s="810"/>
      <c r="Q33" s="809"/>
      <c r="R33" s="810"/>
      <c r="S33" s="809"/>
      <c r="T33" s="809"/>
      <c r="U33" s="810"/>
      <c r="V33" s="809"/>
      <c r="W33" s="810"/>
      <c r="X33" s="810"/>
      <c r="Y33" s="810"/>
      <c r="Z33" s="907"/>
      <c r="AA33" s="810"/>
      <c r="AB33" s="810"/>
      <c r="AC33" s="810"/>
      <c r="AD33" s="916"/>
      <c r="AE33" s="810"/>
      <c r="AF33" s="838"/>
      <c r="AG33" s="810"/>
      <c r="AH33" s="169"/>
      <c r="AI33" s="169"/>
      <c r="AJ33" s="169"/>
      <c r="AK33" s="169"/>
      <c r="AL33" s="169"/>
      <c r="AM33" s="169"/>
      <c r="AN33" s="169"/>
      <c r="AO33" s="169" t="s">
        <v>132</v>
      </c>
    </row>
    <row r="34" spans="1:41" ht="37.5" hidden="1" customHeight="1" x14ac:dyDescent="0.2">
      <c r="A34" s="917"/>
      <c r="B34" s="917"/>
      <c r="C34" s="918"/>
      <c r="D34" s="825" t="s">
        <v>6</v>
      </c>
      <c r="E34" s="823"/>
      <c r="F34" s="823"/>
      <c r="G34" s="822" t="s">
        <v>19</v>
      </c>
      <c r="H34" s="822" t="s">
        <v>18</v>
      </c>
      <c r="I34" s="182" t="str">
        <f>CONCATENATE(G34,H34)</f>
        <v>PROBABLEMAYOR</v>
      </c>
      <c r="J34" s="847" t="str">
        <f>I35</f>
        <v>5. EXTREMO</v>
      </c>
      <c r="K34" s="889"/>
      <c r="L34" s="207" t="s">
        <v>95</v>
      </c>
      <c r="M34" s="184" t="s">
        <v>3</v>
      </c>
      <c r="N34" s="185">
        <f>IF(M34="ASIGNADO",15,IF(M34="NO ASIGNADO",0,""))</f>
        <v>15</v>
      </c>
      <c r="O34" s="826">
        <f>SUM(N34:N40)</f>
        <v>100</v>
      </c>
      <c r="P34" s="828" t="s">
        <v>72</v>
      </c>
      <c r="Q34" s="829">
        <f>IF(Q37="DÉBIL",0,IF(Q37="MODERADO",50,IF(Q37="FUERTE",100,"")))</f>
        <v>100</v>
      </c>
      <c r="R34" s="889"/>
      <c r="S34" s="831" t="s">
        <v>96</v>
      </c>
      <c r="T34" s="831" t="s">
        <v>96</v>
      </c>
      <c r="U34" s="891" t="s">
        <v>234</v>
      </c>
      <c r="V34" s="822" t="s">
        <v>115</v>
      </c>
      <c r="W34" s="889"/>
      <c r="X34" s="889"/>
      <c r="Y34" s="889"/>
      <c r="Z34" s="889"/>
      <c r="AA34" s="841" t="s">
        <v>102</v>
      </c>
      <c r="AB34" s="889"/>
      <c r="AC34" s="889"/>
      <c r="AD34" s="889"/>
      <c r="AE34" s="919" t="s">
        <v>581</v>
      </c>
      <c r="AF34" s="848" t="s">
        <v>582</v>
      </c>
      <c r="AG34" s="823"/>
      <c r="AH34" s="169" t="s">
        <v>105</v>
      </c>
      <c r="AI34" s="169" t="s">
        <v>106</v>
      </c>
      <c r="AJ34" s="169" t="s">
        <v>13</v>
      </c>
      <c r="AK34" s="169" t="s">
        <v>76</v>
      </c>
      <c r="AL34" s="169" t="s">
        <v>13</v>
      </c>
      <c r="AM34" s="169"/>
      <c r="AN34" s="169" t="s">
        <v>107</v>
      </c>
      <c r="AO34" s="169" t="s">
        <v>108</v>
      </c>
    </row>
    <row r="35" spans="1:41" ht="51.75" hidden="1" customHeight="1" x14ac:dyDescent="0.2">
      <c r="A35" s="809"/>
      <c r="B35" s="809"/>
      <c r="C35" s="809"/>
      <c r="D35" s="809"/>
      <c r="E35" s="809"/>
      <c r="F35" s="809"/>
      <c r="G35" s="809"/>
      <c r="H35" s="809"/>
      <c r="I35" s="182" t="str">
        <f>IF(I34="RARA VEZINSIGNIFICANTE","1. BAJO",IF(I34="RARA VEZMENOR","2. BAJO",IF(I34="IMPROBABLEINSIGNIFICANTE","3. BAJO",IF(I34="IMPROBABLEMENOR","4. BAJO",IF(I34="POSIBLEINSIGNIFICANTE","5. BAJO",IF(I34="RARA VEZMODERADO","1. MODERADO",IF(I34="IMPROBABLEMODERADO","2. MODERADO",IF(I34="POSIBLEMENOR","3. MODERADO",IF(I34="PROBABLEINSIGNIFICANTE","4. MODERADO",IF(I34="RARA VEZMAYOR","1. ALTO",IF(I34="IMPROBABLEMAYOR","2. ALTO",IF(I34="POSIBLEMODERADO","3. ALTO",IF(I34="PROBABLEMENOR","4. ALTO",IF(I34="PROBABLEMODERADO","5. ALTO",IF(I34="CASI SEGUROINSIGNIFICANTE","6. ALTO",IF(I34="CASI SEGUROMENOR","7. ALTO",IF(I34="RARA VEZCATASTRÓFICO","1. EXTREMO",IF(I34="IMPROBABLECATASTRÓFICO","2. EXTREMO",IF(I34="POSIBLEMAYOR","3. EXTREMO",IF(I34="POSIBLECATASTRÓFICO","4. EXTREMO",IF(I34="PROBABLEMAYOR","5. EXTREMO",IF(I34="PROBABLECATASTRÓFICO","6. EXTREMO",IF(I34="CASI SEGUROMODERADO","7. EXTREMO",IF(I34="CASI SEGUROMAYOR","8. EXTREMO",IF(I34="CASI SEGUROCATASTRÓFICO","9. EXTREMO","")))))))))))))))))))))))))</f>
        <v>5. EXTREMO</v>
      </c>
      <c r="J35" s="809"/>
      <c r="K35" s="809"/>
      <c r="L35" s="208" t="s">
        <v>109</v>
      </c>
      <c r="M35" s="188" t="s">
        <v>11</v>
      </c>
      <c r="N35" s="189">
        <f>IF(M35="ADECUADO",15,IF(M35="INADECUADO",0,""))</f>
        <v>15</v>
      </c>
      <c r="O35" s="827"/>
      <c r="P35" s="809"/>
      <c r="Q35" s="809"/>
      <c r="R35" s="809"/>
      <c r="S35" s="810"/>
      <c r="T35" s="810"/>
      <c r="U35" s="809"/>
      <c r="V35" s="809"/>
      <c r="W35" s="809"/>
      <c r="X35" s="809"/>
      <c r="Y35" s="809"/>
      <c r="Z35" s="809"/>
      <c r="AA35" s="809"/>
      <c r="AB35" s="809"/>
      <c r="AC35" s="809"/>
      <c r="AD35" s="809"/>
      <c r="AE35" s="809"/>
      <c r="AF35" s="809"/>
      <c r="AG35" s="809"/>
      <c r="AH35" s="169" t="s">
        <v>96</v>
      </c>
      <c r="AI35" s="169" t="s">
        <v>110</v>
      </c>
      <c r="AJ35" s="169"/>
      <c r="AK35" s="169"/>
      <c r="AL35" s="169" t="s">
        <v>18</v>
      </c>
      <c r="AM35" s="169"/>
      <c r="AN35" s="169" t="s">
        <v>102</v>
      </c>
      <c r="AO35" s="169" t="s">
        <v>111</v>
      </c>
    </row>
    <row r="36" spans="1:41" ht="69.75" hidden="1" customHeight="1" x14ac:dyDescent="0.2">
      <c r="A36" s="809"/>
      <c r="B36" s="809"/>
      <c r="C36" s="809"/>
      <c r="D36" s="809"/>
      <c r="E36" s="809"/>
      <c r="F36" s="809"/>
      <c r="G36" s="809"/>
      <c r="H36" s="809"/>
      <c r="I36" s="182" t="str">
        <f>IF(OR(I35="1. BAJO",I35="2. BAJO",I35="3. BAJO",I35="4. BAJO",I35="5. BAJO"),"BAJO",IF(OR(I35="1. MODERADO",I35="2. MODERADO",I35="3. MODERADO",I35="4. MODERADO"),"MODERADO",IF(OR(I35="1. ALTO",I35="2. ALTO",I35="3. ALTO",I35="4. ALTO",I35="5. ALTO",I35="6. ALTO",I35="7. ALTO"),"ALTO",IF(OR(I35="1. EXTREMO",I35="2. EXTREMO",I35="3. EXTREMO",I35="4. EXTREMO",I35="5. EXTREMO",I35="6. EXTREMO",I35="7. EXTREMO",I35="8. EXTREMO",I35="9. EXTREMO"),"EXTREMO",""))))</f>
        <v>EXTREMO</v>
      </c>
      <c r="J36" s="809"/>
      <c r="K36" s="809"/>
      <c r="L36" s="209" t="s">
        <v>112</v>
      </c>
      <c r="M36" s="188" t="s">
        <v>16</v>
      </c>
      <c r="N36" s="189">
        <f>IF(M36="OPORTUNA",15,IF(M36="INOPORTUNA",0,""))</f>
        <v>15</v>
      </c>
      <c r="O36" s="827"/>
      <c r="P36" s="809"/>
      <c r="Q36" s="810"/>
      <c r="R36" s="809"/>
      <c r="S36" s="191" t="s">
        <v>113</v>
      </c>
      <c r="T36" s="191" t="s">
        <v>114</v>
      </c>
      <c r="U36" s="809"/>
      <c r="V36" s="809"/>
      <c r="W36" s="809"/>
      <c r="X36" s="809"/>
      <c r="Y36" s="809"/>
      <c r="Z36" s="809"/>
      <c r="AA36" s="809"/>
      <c r="AB36" s="809"/>
      <c r="AC36" s="809"/>
      <c r="AD36" s="809"/>
      <c r="AE36" s="809"/>
      <c r="AF36" s="810"/>
      <c r="AG36" s="809"/>
      <c r="AH36" s="169" t="s">
        <v>115</v>
      </c>
      <c r="AI36" s="169" t="s">
        <v>97</v>
      </c>
      <c r="AJ36" s="169" t="s">
        <v>116</v>
      </c>
      <c r="AK36" s="169" t="s">
        <v>117</v>
      </c>
      <c r="AL36" s="169" t="s">
        <v>24</v>
      </c>
      <c r="AM36" s="169"/>
      <c r="AN36" s="169"/>
      <c r="AO36" s="169" t="s">
        <v>118</v>
      </c>
    </row>
    <row r="37" spans="1:41" ht="84" hidden="1" customHeight="1" x14ac:dyDescent="0.2">
      <c r="A37" s="809"/>
      <c r="B37" s="809"/>
      <c r="C37" s="809"/>
      <c r="D37" s="809"/>
      <c r="E37" s="192" t="s">
        <v>119</v>
      </c>
      <c r="F37" s="809"/>
      <c r="G37" s="809"/>
      <c r="H37" s="809"/>
      <c r="I37" s="182"/>
      <c r="J37" s="809"/>
      <c r="K37" s="809"/>
      <c r="L37" s="208" t="s">
        <v>120</v>
      </c>
      <c r="M37" s="188" t="s">
        <v>121</v>
      </c>
      <c r="N37" s="189">
        <f>IF(M37="PREVENIR",15,IF(M37="DETECTAR",10,IF(M37="NO ES UN CONTROL",0,"")))</f>
        <v>15</v>
      </c>
      <c r="O37" s="833" t="str">
        <f>IF(O34&lt;86,"DÉBIL",IF(O34&lt;96,"MODERADO",IF(O34&lt;101,"FUERTE","")))</f>
        <v>FUERTE</v>
      </c>
      <c r="P37" s="809"/>
      <c r="Q37" s="834" t="str">
        <f>IF(AND(O37="FUERTE",P34="FUERTE (SIEMPRE SE EJECUTA)"),"FUERTE",IF(OR(O37="DÉBIL",P34="DÉBIL (NO SE EJECUTA)"),"DÉBIL",IF(OR(O37="MODERADO",P34="MODERADO (ALGUNAS VECES)"),"MODERADO")))</f>
        <v>FUERTE</v>
      </c>
      <c r="R37" s="884" t="str">
        <f>IF(AND(O37="FUERTE",P34="FUERTE (SIEMPRE SE EJECUTA)"),"NO","SÍ")</f>
        <v>NO</v>
      </c>
      <c r="S37" s="836">
        <f>IF(AND($Q37="FUERTE",$S34="DIRECTAMENTE",$T34="DIRECTAMENTE"),2,IF(AND($Q37="FUERTE",$S34="DIRECTAMENTE",$T34="INDIRECTAMENTE"),2,IF(AND($Q37="FUERTE",$S34="DIRECTAMENTE",$T34="NO DISMINUYE"),2,IF(AND($Q37="FUERTE",$S34="NO DISMINUYE",$T34="DIRECTAMENTE"),0,IF(AND($Q37="MODERADO",$S34="DIRECTAMENTE",$T34="DIRECTAMENTE"),1,IF(AND($Q37="MODERADO",$S34="DIRECTAMENTE",$T34="INDIRECTAMENTE"),1,IF(AND($Q37="MODERADO",$S34="DIRECTAMENTE",$T34="NO DISMINUYE"),1,IF(AND($Q37="MODERADO",$S34="NO DISMINUYE",$T34="DIRECTAMENTE"),0,"N/A"))))))))</f>
        <v>2</v>
      </c>
      <c r="T37" s="836">
        <f>IF(AND($Q37="FUERTE",$S34="DIRECTAMENTE",$T34="DIRECTAMENTE"),2,IF(AND($Q37="FUERTE",$S34="DIRECTAMENTE",$T34="INDIRECTAMENTE"),1,IF(AND($Q37="FUERTE",$S34="DIRECTAMENTE",$T34="NO DISMINUYE"),0,IF(AND($Q37="FUERTE",$S34="NO DISMINUYE",$T34="DIRECTAMENTE"),2,IF(AND($Q37="MODERADO",$S34="DIRECTAMENTE",$T34="DIRECTAMENTE"),1,IF(AND($Q37="MODERADO",$S34="DIRECTAMENTE",$T34="INDIRECTAMENTE"),0,IF(AND($Q37="MODERADO",$S34="DIRECTAMENTE",$T34="NO DISMINUYE"),0,IF(AND($Q37="MODERADO",$S34="NO DISMINUYE",$T34="DIRECTAMENTE"),1,"N/A"))))))))</f>
        <v>2</v>
      </c>
      <c r="U37" s="809"/>
      <c r="V37" s="809"/>
      <c r="W37" s="809"/>
      <c r="X37" s="809"/>
      <c r="Y37" s="809"/>
      <c r="Z37" s="810"/>
      <c r="AA37" s="809"/>
      <c r="AB37" s="809"/>
      <c r="AC37" s="809"/>
      <c r="AD37" s="809"/>
      <c r="AE37" s="809"/>
      <c r="AF37" s="848" t="s">
        <v>583</v>
      </c>
      <c r="AG37" s="809"/>
      <c r="AH37" s="169" t="s">
        <v>96</v>
      </c>
      <c r="AI37" s="169"/>
      <c r="AJ37" s="169"/>
      <c r="AK37" s="169"/>
      <c r="AL37" s="169"/>
      <c r="AM37" s="169"/>
      <c r="AN37" s="169"/>
      <c r="AO37" s="169" t="s">
        <v>122</v>
      </c>
    </row>
    <row r="38" spans="1:41" ht="55.5" hidden="1" customHeight="1" x14ac:dyDescent="0.2">
      <c r="A38" s="809"/>
      <c r="B38" s="809"/>
      <c r="C38" s="809"/>
      <c r="D38" s="809"/>
      <c r="E38" s="859"/>
      <c r="F38" s="809"/>
      <c r="G38" s="809"/>
      <c r="H38" s="809"/>
      <c r="I38" s="182"/>
      <c r="J38" s="809"/>
      <c r="K38" s="809"/>
      <c r="L38" s="208" t="s">
        <v>124</v>
      </c>
      <c r="M38" s="188" t="s">
        <v>34</v>
      </c>
      <c r="N38" s="189">
        <f>IF(M38="CONFIABLE",15,IF(M38="NO CONFIABLE",0,""))</f>
        <v>15</v>
      </c>
      <c r="O38" s="827"/>
      <c r="P38" s="809"/>
      <c r="Q38" s="809"/>
      <c r="R38" s="809"/>
      <c r="S38" s="809"/>
      <c r="T38" s="809"/>
      <c r="U38" s="809"/>
      <c r="V38" s="809"/>
      <c r="W38" s="809"/>
      <c r="X38" s="809"/>
      <c r="Y38" s="809"/>
      <c r="Z38" s="192" t="s">
        <v>125</v>
      </c>
      <c r="AA38" s="809"/>
      <c r="AB38" s="809"/>
      <c r="AC38" s="809"/>
      <c r="AD38" s="809"/>
      <c r="AE38" s="809"/>
      <c r="AF38" s="809"/>
      <c r="AG38" s="809"/>
      <c r="AH38" s="169" t="s">
        <v>126</v>
      </c>
      <c r="AI38" s="169"/>
      <c r="AJ38" s="169" t="s">
        <v>21</v>
      </c>
      <c r="AK38" s="169" t="s">
        <v>121</v>
      </c>
      <c r="AL38" s="169" t="s">
        <v>22</v>
      </c>
      <c r="AM38" s="169"/>
      <c r="AN38" s="169"/>
      <c r="AO38" s="169" t="s">
        <v>127</v>
      </c>
    </row>
    <row r="39" spans="1:41" ht="66.75" hidden="1" customHeight="1" x14ac:dyDescent="0.2">
      <c r="A39" s="809"/>
      <c r="B39" s="809"/>
      <c r="C39" s="809"/>
      <c r="D39" s="809"/>
      <c r="E39" s="809"/>
      <c r="F39" s="809"/>
      <c r="G39" s="809"/>
      <c r="H39" s="809"/>
      <c r="I39" s="182"/>
      <c r="J39" s="809"/>
      <c r="K39" s="809"/>
      <c r="L39" s="208" t="s">
        <v>128</v>
      </c>
      <c r="M39" s="188" t="s">
        <v>42</v>
      </c>
      <c r="N39" s="189">
        <f>IF(M39="SE INVESTIGAN Y SE RESUELVEN OPORTUNAMENTE",15,IF(M39="NO SE INVESTIGAN Y SE RESUELVEN OPORTUNAMENTE",0,""))</f>
        <v>15</v>
      </c>
      <c r="O39" s="827"/>
      <c r="P39" s="809"/>
      <c r="Q39" s="809"/>
      <c r="R39" s="809"/>
      <c r="S39" s="809"/>
      <c r="T39" s="809"/>
      <c r="U39" s="809"/>
      <c r="V39" s="809"/>
      <c r="W39" s="809"/>
      <c r="X39" s="809"/>
      <c r="Y39" s="809"/>
      <c r="Z39" s="889"/>
      <c r="AA39" s="809"/>
      <c r="AB39" s="809"/>
      <c r="AC39" s="809"/>
      <c r="AD39" s="809"/>
      <c r="AE39" s="809"/>
      <c r="AF39" s="809"/>
      <c r="AG39" s="809"/>
      <c r="AH39" s="169" t="s">
        <v>110</v>
      </c>
      <c r="AI39" s="169"/>
      <c r="AJ39" s="169"/>
      <c r="AK39" s="169"/>
      <c r="AL39" s="169"/>
      <c r="AM39" s="169"/>
      <c r="AN39" s="169"/>
      <c r="AO39" s="169" t="s">
        <v>130</v>
      </c>
    </row>
    <row r="40" spans="1:41" ht="60.75" hidden="1" customHeight="1" x14ac:dyDescent="0.2">
      <c r="A40" s="810"/>
      <c r="B40" s="809"/>
      <c r="C40" s="810"/>
      <c r="D40" s="810"/>
      <c r="E40" s="810"/>
      <c r="F40" s="810"/>
      <c r="G40" s="810"/>
      <c r="H40" s="810"/>
      <c r="I40" s="182"/>
      <c r="J40" s="809"/>
      <c r="K40" s="810"/>
      <c r="L40" s="211" t="s">
        <v>131</v>
      </c>
      <c r="M40" s="197" t="s">
        <v>53</v>
      </c>
      <c r="N40" s="195">
        <f>IF(M40="COMPLETA",10,IF(M40="INCOMPLETA",5,IF(M40="NO EXISTE",0,"")))</f>
        <v>10</v>
      </c>
      <c r="O40" s="827"/>
      <c r="P40" s="810"/>
      <c r="Q40" s="809"/>
      <c r="R40" s="810"/>
      <c r="S40" s="809"/>
      <c r="T40" s="809"/>
      <c r="U40" s="810"/>
      <c r="V40" s="809"/>
      <c r="W40" s="810"/>
      <c r="X40" s="810"/>
      <c r="Y40" s="810"/>
      <c r="Z40" s="810"/>
      <c r="AA40" s="810"/>
      <c r="AB40" s="810"/>
      <c r="AC40" s="810"/>
      <c r="AD40" s="810"/>
      <c r="AE40" s="810"/>
      <c r="AF40" s="810"/>
      <c r="AG40" s="810"/>
      <c r="AH40" s="169"/>
      <c r="AI40" s="169"/>
      <c r="AJ40" s="169"/>
      <c r="AK40" s="169"/>
      <c r="AL40" s="169"/>
      <c r="AM40" s="169"/>
      <c r="AN40" s="169"/>
      <c r="AO40" s="169" t="s">
        <v>132</v>
      </c>
    </row>
    <row r="41" spans="1:41" ht="27.75" customHeight="1" x14ac:dyDescent="0.2">
      <c r="A41" s="860" t="s">
        <v>194</v>
      </c>
      <c r="B41" s="803"/>
      <c r="C41" s="803"/>
      <c r="D41" s="803"/>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1"/>
      <c r="AH41" s="169"/>
      <c r="AI41" s="169"/>
      <c r="AJ41" s="169"/>
      <c r="AK41" s="169"/>
      <c r="AL41" s="169"/>
      <c r="AM41" s="169"/>
      <c r="AN41" s="169"/>
      <c r="AO41" s="169" t="s">
        <v>195</v>
      </c>
    </row>
    <row r="42" spans="1:41" ht="21.75" customHeight="1" x14ac:dyDescent="0.2">
      <c r="A42" s="861" t="s">
        <v>196</v>
      </c>
      <c r="B42" s="803"/>
      <c r="C42" s="803"/>
      <c r="D42" s="803"/>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3"/>
      <c r="AE42" s="803"/>
      <c r="AF42" s="803"/>
      <c r="AG42" s="801"/>
      <c r="AH42" s="169"/>
      <c r="AI42" s="169"/>
      <c r="AJ42" s="169"/>
      <c r="AK42" s="169"/>
      <c r="AL42" s="169"/>
      <c r="AM42" s="169"/>
      <c r="AN42" s="169"/>
      <c r="AO42" s="169" t="s">
        <v>197</v>
      </c>
    </row>
    <row r="43" spans="1:41" ht="27.75" customHeight="1" x14ac:dyDescent="0.2">
      <c r="A43" s="862" t="s">
        <v>198</v>
      </c>
      <c r="B43" s="819"/>
      <c r="C43" s="862" t="s">
        <v>199</v>
      </c>
      <c r="D43" s="816"/>
      <c r="E43" s="816"/>
      <c r="F43" s="816"/>
      <c r="G43" s="816"/>
      <c r="H43" s="816"/>
      <c r="I43" s="816"/>
      <c r="J43" s="816"/>
      <c r="K43" s="816"/>
      <c r="L43" s="816"/>
      <c r="M43" s="816"/>
      <c r="N43" s="816"/>
      <c r="O43" s="816"/>
      <c r="P43" s="816"/>
      <c r="Q43" s="816"/>
      <c r="R43" s="816"/>
      <c r="S43" s="816"/>
      <c r="T43" s="816"/>
      <c r="U43" s="816"/>
      <c r="V43" s="816"/>
      <c r="W43" s="816"/>
      <c r="X43" s="816"/>
      <c r="Y43" s="819"/>
      <c r="Z43" s="863" t="s">
        <v>200</v>
      </c>
      <c r="AA43" s="816"/>
      <c r="AB43" s="816"/>
      <c r="AC43" s="819"/>
      <c r="AD43" s="806" t="s">
        <v>201</v>
      </c>
      <c r="AE43" s="803"/>
      <c r="AF43" s="803"/>
      <c r="AG43" s="801"/>
      <c r="AH43" s="169"/>
      <c r="AI43" s="169"/>
      <c r="AJ43" s="169"/>
      <c r="AK43" s="169"/>
      <c r="AL43" s="169"/>
      <c r="AM43" s="169"/>
      <c r="AN43" s="169"/>
      <c r="AO43" s="169" t="s">
        <v>202</v>
      </c>
    </row>
    <row r="44" spans="1:41" ht="27.75" customHeight="1" x14ac:dyDescent="0.2">
      <c r="A44" s="920">
        <v>1</v>
      </c>
      <c r="B44" s="801"/>
      <c r="C44" s="926"/>
      <c r="D44" s="803"/>
      <c r="E44" s="803"/>
      <c r="F44" s="803"/>
      <c r="G44" s="803"/>
      <c r="H44" s="803"/>
      <c r="I44" s="803"/>
      <c r="J44" s="803"/>
      <c r="K44" s="803"/>
      <c r="L44" s="803"/>
      <c r="M44" s="803"/>
      <c r="N44" s="803"/>
      <c r="O44" s="803"/>
      <c r="P44" s="803"/>
      <c r="Q44" s="803"/>
      <c r="R44" s="803"/>
      <c r="S44" s="803"/>
      <c r="T44" s="803"/>
      <c r="U44" s="803"/>
      <c r="V44" s="803"/>
      <c r="W44" s="803"/>
      <c r="X44" s="803"/>
      <c r="Y44" s="801"/>
      <c r="Z44" s="874"/>
      <c r="AA44" s="803"/>
      <c r="AB44" s="803"/>
      <c r="AC44" s="801"/>
      <c r="AD44" s="927"/>
      <c r="AE44" s="814"/>
      <c r="AF44" s="814"/>
      <c r="AG44" s="814"/>
      <c r="AH44" s="169"/>
      <c r="AI44" s="169"/>
      <c r="AJ44" s="169"/>
      <c r="AK44" s="169"/>
      <c r="AL44" s="169"/>
      <c r="AM44" s="169"/>
      <c r="AN44" s="169"/>
      <c r="AO44" s="169" t="s">
        <v>204</v>
      </c>
    </row>
    <row r="45" spans="1:41" ht="31.5" customHeight="1" x14ac:dyDescent="0.25">
      <c r="A45" s="920">
        <v>2</v>
      </c>
      <c r="B45" s="928"/>
      <c r="C45" s="929" t="s">
        <v>584</v>
      </c>
      <c r="D45" s="803"/>
      <c r="E45" s="803"/>
      <c r="F45" s="803"/>
      <c r="G45" s="803"/>
      <c r="H45" s="803"/>
      <c r="I45" s="803"/>
      <c r="J45" s="803"/>
      <c r="K45" s="803"/>
      <c r="L45" s="803"/>
      <c r="M45" s="803"/>
      <c r="N45" s="803"/>
      <c r="O45" s="803"/>
      <c r="P45" s="803"/>
      <c r="Q45" s="803"/>
      <c r="R45" s="803"/>
      <c r="S45" s="803"/>
      <c r="T45" s="803"/>
      <c r="U45" s="803"/>
      <c r="V45" s="803"/>
      <c r="W45" s="803"/>
      <c r="X45" s="803"/>
      <c r="Y45" s="801"/>
      <c r="Z45" s="854">
        <v>43951</v>
      </c>
      <c r="AA45" s="803"/>
      <c r="AB45" s="803"/>
      <c r="AC45" s="801"/>
      <c r="AD45" s="874" t="s">
        <v>585</v>
      </c>
      <c r="AE45" s="803"/>
      <c r="AF45" s="803"/>
      <c r="AG45" s="801"/>
      <c r="AH45" s="169"/>
      <c r="AI45" s="169"/>
      <c r="AJ45" s="169"/>
      <c r="AK45" s="169"/>
      <c r="AL45" s="169"/>
      <c r="AM45" s="169"/>
      <c r="AN45" s="169"/>
      <c r="AO45" s="169" t="s">
        <v>186</v>
      </c>
    </row>
    <row r="46" spans="1:41" ht="27.75" customHeight="1" x14ac:dyDescent="0.2">
      <c r="A46" s="920">
        <v>3</v>
      </c>
      <c r="B46" s="921"/>
      <c r="C46" s="922" t="s">
        <v>586</v>
      </c>
      <c r="D46" s="803"/>
      <c r="E46" s="803"/>
      <c r="F46" s="803"/>
      <c r="G46" s="803"/>
      <c r="H46" s="803"/>
      <c r="I46" s="803"/>
      <c r="J46" s="803"/>
      <c r="K46" s="803"/>
      <c r="L46" s="803"/>
      <c r="M46" s="803"/>
      <c r="N46" s="803"/>
      <c r="O46" s="803"/>
      <c r="P46" s="803"/>
      <c r="Q46" s="803"/>
      <c r="R46" s="803"/>
      <c r="S46" s="803"/>
      <c r="T46" s="803"/>
      <c r="U46" s="803"/>
      <c r="V46" s="803"/>
      <c r="W46" s="803"/>
      <c r="X46" s="803"/>
      <c r="Y46" s="801"/>
      <c r="Z46" s="873">
        <v>44074</v>
      </c>
      <c r="AA46" s="803"/>
      <c r="AB46" s="803"/>
      <c r="AC46" s="801"/>
      <c r="AD46" s="874" t="s">
        <v>585</v>
      </c>
      <c r="AE46" s="803"/>
      <c r="AF46" s="803"/>
      <c r="AG46" s="801"/>
      <c r="AH46" s="169"/>
      <c r="AI46" s="169"/>
      <c r="AJ46" s="169"/>
      <c r="AK46" s="169"/>
      <c r="AL46" s="169"/>
      <c r="AM46" s="169"/>
      <c r="AN46" s="169"/>
      <c r="AO46" s="169"/>
    </row>
    <row r="47" spans="1:41" ht="27.75" customHeight="1" x14ac:dyDescent="0.2">
      <c r="A47" s="920">
        <v>4</v>
      </c>
      <c r="B47" s="921"/>
      <c r="C47" s="923" t="s">
        <v>587</v>
      </c>
      <c r="D47" s="924"/>
      <c r="E47" s="924"/>
      <c r="F47" s="924"/>
      <c r="G47" s="924"/>
      <c r="H47" s="924"/>
      <c r="I47" s="924"/>
      <c r="J47" s="924"/>
      <c r="K47" s="924"/>
      <c r="L47" s="924"/>
      <c r="M47" s="924"/>
      <c r="N47" s="924"/>
      <c r="O47" s="924"/>
      <c r="P47" s="924"/>
      <c r="Q47" s="924"/>
      <c r="R47" s="924"/>
      <c r="S47" s="924"/>
      <c r="T47" s="924"/>
      <c r="U47" s="924"/>
      <c r="V47" s="924"/>
      <c r="W47" s="924"/>
      <c r="X47" s="924"/>
      <c r="Y47" s="925"/>
      <c r="Z47" s="874"/>
      <c r="AA47" s="803"/>
      <c r="AB47" s="803"/>
      <c r="AC47" s="801"/>
      <c r="AD47" s="874"/>
      <c r="AE47" s="803"/>
      <c r="AF47" s="803"/>
      <c r="AG47" s="801"/>
      <c r="AH47" s="169"/>
      <c r="AI47" s="169"/>
      <c r="AJ47" s="169"/>
      <c r="AK47" s="169"/>
      <c r="AL47" s="169"/>
      <c r="AM47" s="169"/>
      <c r="AN47" s="169"/>
      <c r="AO47" s="169"/>
    </row>
    <row r="48" spans="1:41" ht="27.75" customHeight="1" x14ac:dyDescent="0.2">
      <c r="A48" s="930"/>
      <c r="B48" s="801"/>
      <c r="C48" s="874"/>
      <c r="D48" s="803"/>
      <c r="E48" s="803"/>
      <c r="F48" s="803"/>
      <c r="G48" s="803"/>
      <c r="H48" s="803"/>
      <c r="I48" s="803"/>
      <c r="J48" s="803"/>
      <c r="K48" s="803"/>
      <c r="L48" s="803"/>
      <c r="M48" s="803"/>
      <c r="N48" s="803"/>
      <c r="O48" s="803"/>
      <c r="P48" s="803"/>
      <c r="Q48" s="803"/>
      <c r="R48" s="803"/>
      <c r="S48" s="803"/>
      <c r="T48" s="803"/>
      <c r="U48" s="803"/>
      <c r="V48" s="803"/>
      <c r="W48" s="803"/>
      <c r="X48" s="803"/>
      <c r="Y48" s="801"/>
      <c r="Z48" s="874"/>
      <c r="AA48" s="803"/>
      <c r="AB48" s="803"/>
      <c r="AC48" s="801"/>
      <c r="AD48" s="874"/>
      <c r="AE48" s="803"/>
      <c r="AF48" s="803"/>
      <c r="AG48" s="801"/>
      <c r="AH48" s="169"/>
      <c r="AI48" s="169"/>
      <c r="AJ48" s="169"/>
      <c r="AK48" s="169"/>
      <c r="AL48" s="169"/>
      <c r="AM48" s="169"/>
      <c r="AN48" s="169"/>
      <c r="AO48" s="169" t="s">
        <v>209</v>
      </c>
    </row>
    <row r="49" spans="1:41" ht="15" customHeight="1" x14ac:dyDescent="0.2">
      <c r="A49" s="868" t="s">
        <v>212</v>
      </c>
      <c r="B49" s="803"/>
      <c r="C49" s="803"/>
      <c r="D49" s="803"/>
      <c r="E49" s="803"/>
      <c r="F49" s="803"/>
      <c r="G49" s="803"/>
      <c r="H49" s="803"/>
      <c r="I49" s="803"/>
      <c r="J49" s="803"/>
      <c r="K49" s="803"/>
      <c r="L49" s="803"/>
      <c r="M49" s="803"/>
      <c r="N49" s="803"/>
      <c r="O49" s="803"/>
      <c r="P49" s="803"/>
      <c r="Q49" s="803"/>
      <c r="R49" s="803"/>
      <c r="S49" s="803"/>
      <c r="T49" s="803"/>
      <c r="U49" s="803"/>
      <c r="V49" s="803"/>
      <c r="W49" s="803"/>
      <c r="X49" s="803"/>
      <c r="Y49" s="803"/>
      <c r="Z49" s="803"/>
      <c r="AA49" s="803"/>
      <c r="AB49" s="803"/>
      <c r="AC49" s="803"/>
      <c r="AD49" s="803"/>
      <c r="AE49" s="803"/>
      <c r="AF49" s="803"/>
      <c r="AG49" s="801"/>
      <c r="AH49" s="169"/>
      <c r="AI49" s="169"/>
      <c r="AJ49" s="169"/>
      <c r="AK49" s="169"/>
      <c r="AL49" s="169"/>
      <c r="AM49" s="169"/>
      <c r="AN49" s="169"/>
      <c r="AO49" s="169" t="s">
        <v>213</v>
      </c>
    </row>
    <row r="50" spans="1:41" ht="30.75" customHeight="1" x14ac:dyDescent="0.25">
      <c r="A50" s="869" t="s">
        <v>201</v>
      </c>
      <c r="B50" s="816"/>
      <c r="C50" s="816"/>
      <c r="D50" s="816"/>
      <c r="E50" s="816"/>
      <c r="F50" s="819"/>
      <c r="G50" s="869" t="s">
        <v>214</v>
      </c>
      <c r="H50" s="816"/>
      <c r="I50" s="816"/>
      <c r="J50" s="816"/>
      <c r="K50" s="816"/>
      <c r="L50" s="819"/>
      <c r="M50" s="870" t="s">
        <v>215</v>
      </c>
      <c r="N50" s="803"/>
      <c r="O50" s="803"/>
      <c r="P50" s="803"/>
      <c r="Q50" s="803"/>
      <c r="R50" s="803"/>
      <c r="S50" s="803"/>
      <c r="T50" s="803"/>
      <c r="U50" s="803"/>
      <c r="V50" s="801"/>
      <c r="W50" s="870" t="s">
        <v>216</v>
      </c>
      <c r="X50" s="803"/>
      <c r="Y50" s="803"/>
      <c r="Z50" s="803"/>
      <c r="AA50" s="801"/>
      <c r="AB50" s="871" t="str">
        <f>IF(X7="X","APOYO OFICINA ASESORA DE PLANEACIÓN","APOYO OFICINA DE CONTROL INTERNO")</f>
        <v>APOYO OFICINA ASESORA DE PLANEACIÓN</v>
      </c>
      <c r="AC50" s="803"/>
      <c r="AD50" s="803"/>
      <c r="AE50" s="803"/>
      <c r="AF50" s="803"/>
      <c r="AG50" s="801"/>
      <c r="AH50" s="198"/>
      <c r="AI50" s="199"/>
      <c r="AJ50" s="199"/>
      <c r="AK50" s="199"/>
      <c r="AL50" s="199"/>
      <c r="AM50" s="199"/>
      <c r="AN50" s="199"/>
      <c r="AO50" s="169" t="s">
        <v>217</v>
      </c>
    </row>
    <row r="51" spans="1:41" ht="33.75" customHeight="1" x14ac:dyDescent="0.25">
      <c r="A51" s="200" t="s">
        <v>218</v>
      </c>
      <c r="B51" s="878" t="s">
        <v>588</v>
      </c>
      <c r="C51" s="803"/>
      <c r="D51" s="803"/>
      <c r="E51" s="803"/>
      <c r="F51" s="801"/>
      <c r="G51" s="201" t="s">
        <v>218</v>
      </c>
      <c r="H51" s="931" t="s">
        <v>589</v>
      </c>
      <c r="I51" s="803"/>
      <c r="J51" s="803"/>
      <c r="K51" s="803"/>
      <c r="L51" s="801"/>
      <c r="M51" s="201" t="s">
        <v>218</v>
      </c>
      <c r="N51" s="202"/>
      <c r="O51" s="878" t="s">
        <v>590</v>
      </c>
      <c r="P51" s="803"/>
      <c r="Q51" s="803"/>
      <c r="R51" s="803"/>
      <c r="S51" s="803"/>
      <c r="T51" s="803"/>
      <c r="U51" s="803"/>
      <c r="V51" s="801"/>
      <c r="W51" s="203" t="s">
        <v>218</v>
      </c>
      <c r="X51" s="806"/>
      <c r="Y51" s="803"/>
      <c r="Z51" s="803"/>
      <c r="AA51" s="801"/>
      <c r="AB51" s="203" t="s">
        <v>218</v>
      </c>
      <c r="AC51" s="932" t="s">
        <v>591</v>
      </c>
      <c r="AD51" s="933"/>
      <c r="AE51" s="933"/>
      <c r="AF51" s="933"/>
      <c r="AG51" s="928"/>
      <c r="AH51" s="199"/>
      <c r="AI51" s="199"/>
      <c r="AJ51" s="199"/>
      <c r="AK51" s="199"/>
      <c r="AL51" s="199"/>
      <c r="AM51" s="199"/>
      <c r="AN51" s="199"/>
      <c r="AO51" s="169" t="s">
        <v>224</v>
      </c>
    </row>
    <row r="52" spans="1:41" ht="32.25" customHeight="1" x14ac:dyDescent="0.25">
      <c r="A52" s="200" t="s">
        <v>225</v>
      </c>
      <c r="B52" s="878" t="s">
        <v>592</v>
      </c>
      <c r="C52" s="803"/>
      <c r="D52" s="803"/>
      <c r="E52" s="803"/>
      <c r="F52" s="801"/>
      <c r="G52" s="200" t="s">
        <v>225</v>
      </c>
      <c r="H52" s="931" t="s">
        <v>593</v>
      </c>
      <c r="I52" s="803"/>
      <c r="J52" s="803"/>
      <c r="K52" s="803"/>
      <c r="L52" s="801"/>
      <c r="M52" s="201" t="s">
        <v>225</v>
      </c>
      <c r="N52" s="204"/>
      <c r="O52" s="878" t="s">
        <v>541</v>
      </c>
      <c r="P52" s="803"/>
      <c r="Q52" s="803"/>
      <c r="R52" s="803"/>
      <c r="S52" s="803"/>
      <c r="T52" s="803"/>
      <c r="U52" s="803"/>
      <c r="V52" s="801"/>
      <c r="W52" s="200" t="s">
        <v>225</v>
      </c>
      <c r="X52" s="806"/>
      <c r="Y52" s="803"/>
      <c r="Z52" s="803"/>
      <c r="AA52" s="801"/>
      <c r="AB52" s="200" t="s">
        <v>225</v>
      </c>
      <c r="AC52" s="932" t="s">
        <v>594</v>
      </c>
      <c r="AD52" s="803"/>
      <c r="AE52" s="803"/>
      <c r="AF52" s="803"/>
      <c r="AG52" s="801"/>
      <c r="AH52" s="199"/>
      <c r="AI52" s="199"/>
      <c r="AJ52" s="199"/>
      <c r="AK52" s="199"/>
      <c r="AL52" s="199"/>
      <c r="AM52" s="199"/>
      <c r="AN52" s="199"/>
      <c r="AO52" s="169" t="s">
        <v>230</v>
      </c>
    </row>
    <row r="53" spans="1:41" ht="12.75" customHeight="1" x14ac:dyDescent="0.2">
      <c r="A53" s="169"/>
      <c r="B53" s="169"/>
      <c r="C53" s="169"/>
      <c r="D53" s="186"/>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235"/>
      <c r="AG53" s="169"/>
      <c r="AH53" s="169"/>
      <c r="AI53" s="169"/>
      <c r="AJ53" s="169"/>
      <c r="AK53" s="169"/>
      <c r="AL53" s="169"/>
      <c r="AM53" s="169"/>
      <c r="AN53" s="169"/>
      <c r="AO53" s="169" t="s">
        <v>231</v>
      </c>
    </row>
    <row r="54" spans="1:41" ht="12.75" customHeight="1" x14ac:dyDescent="0.2">
      <c r="A54" s="169"/>
      <c r="B54" s="169"/>
      <c r="C54" s="169"/>
      <c r="D54" s="186"/>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235"/>
      <c r="AG54" s="169"/>
      <c r="AH54" s="169"/>
      <c r="AI54" s="169"/>
      <c r="AJ54" s="169"/>
      <c r="AK54" s="169"/>
      <c r="AL54" s="169"/>
      <c r="AM54" s="169"/>
      <c r="AN54" s="169"/>
      <c r="AO54" s="169" t="s">
        <v>232</v>
      </c>
    </row>
    <row r="55" spans="1:41" ht="12.75" customHeight="1" x14ac:dyDescent="0.2">
      <c r="A55" s="169"/>
      <c r="B55" s="169"/>
      <c r="C55" s="169"/>
      <c r="D55" s="186"/>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235"/>
      <c r="AG55" s="169"/>
      <c r="AH55" s="169"/>
      <c r="AI55" s="169"/>
      <c r="AJ55" s="169"/>
      <c r="AK55" s="169"/>
      <c r="AL55" s="169"/>
      <c r="AM55" s="169"/>
      <c r="AN55" s="169"/>
      <c r="AO55" s="169" t="s">
        <v>233</v>
      </c>
    </row>
    <row r="56" spans="1:41" ht="12.75" customHeight="1" x14ac:dyDescent="0.2">
      <c r="A56" s="169"/>
      <c r="B56" s="169"/>
      <c r="C56" s="169"/>
      <c r="D56" s="186"/>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235"/>
      <c r="AG56" s="169"/>
      <c r="AH56" s="169"/>
      <c r="AI56" s="169"/>
      <c r="AJ56" s="169"/>
      <c r="AK56" s="169"/>
      <c r="AL56" s="169"/>
      <c r="AM56" s="169"/>
      <c r="AN56" s="169"/>
      <c r="AO56" s="169" t="s">
        <v>234</v>
      </c>
    </row>
    <row r="57" spans="1:41" ht="12.75" customHeight="1" x14ac:dyDescent="0.2">
      <c r="A57" s="169"/>
      <c r="B57" s="169"/>
      <c r="C57" s="169"/>
      <c r="D57" s="186"/>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235"/>
      <c r="AG57" s="169"/>
      <c r="AH57" s="169"/>
      <c r="AI57" s="169"/>
      <c r="AJ57" s="169"/>
      <c r="AK57" s="169"/>
      <c r="AL57" s="169"/>
      <c r="AM57" s="169"/>
      <c r="AN57" s="169"/>
      <c r="AO57" s="169" t="s">
        <v>235</v>
      </c>
    </row>
    <row r="58" spans="1:41" ht="12.75" customHeight="1" x14ac:dyDescent="0.2">
      <c r="A58" s="169"/>
      <c r="B58" s="169"/>
      <c r="C58" s="169"/>
      <c r="D58" s="186"/>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235"/>
      <c r="AG58" s="169"/>
      <c r="AH58" s="169"/>
      <c r="AI58" s="169"/>
      <c r="AJ58" s="169"/>
      <c r="AK58" s="169"/>
      <c r="AL58" s="169"/>
      <c r="AM58" s="169"/>
      <c r="AN58" s="169"/>
      <c r="AO58" s="169" t="s">
        <v>236</v>
      </c>
    </row>
    <row r="59" spans="1:41" ht="12.75" customHeight="1" x14ac:dyDescent="0.2">
      <c r="A59" s="169"/>
      <c r="B59" s="169"/>
      <c r="C59" s="169"/>
      <c r="D59" s="186"/>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235"/>
      <c r="AG59" s="169"/>
      <c r="AH59" s="169"/>
      <c r="AI59" s="169"/>
      <c r="AJ59" s="169"/>
      <c r="AK59" s="169"/>
      <c r="AL59" s="169"/>
      <c r="AM59" s="169"/>
      <c r="AN59" s="169"/>
      <c r="AO59" s="169"/>
    </row>
    <row r="60" spans="1:41" ht="12.75" customHeight="1" x14ac:dyDescent="0.2">
      <c r="A60" s="169"/>
      <c r="B60" s="169"/>
      <c r="C60" s="169"/>
      <c r="D60" s="186"/>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235"/>
      <c r="AG60" s="169"/>
      <c r="AH60" s="169"/>
      <c r="AI60" s="169"/>
      <c r="AJ60" s="169"/>
      <c r="AK60" s="169"/>
      <c r="AL60" s="169"/>
      <c r="AM60" s="169"/>
      <c r="AN60" s="169"/>
      <c r="AO60" s="169"/>
    </row>
    <row r="61" spans="1:41" ht="12.75" customHeight="1" x14ac:dyDescent="0.2">
      <c r="A61" s="169"/>
      <c r="B61" s="169"/>
      <c r="C61" s="169"/>
      <c r="D61" s="186"/>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235"/>
      <c r="AG61" s="169"/>
      <c r="AH61" s="169"/>
      <c r="AI61" s="169"/>
      <c r="AJ61" s="169"/>
      <c r="AK61" s="169"/>
      <c r="AL61" s="169"/>
      <c r="AM61" s="169"/>
      <c r="AN61" s="169"/>
      <c r="AO61" s="169"/>
    </row>
    <row r="62" spans="1:41" ht="12.75" customHeight="1" x14ac:dyDescent="0.2">
      <c r="A62" s="169"/>
      <c r="B62" s="169"/>
      <c r="C62" s="169"/>
      <c r="D62" s="186"/>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235"/>
      <c r="AG62" s="169"/>
      <c r="AH62" s="169"/>
      <c r="AI62" s="169"/>
      <c r="AJ62" s="169"/>
      <c r="AK62" s="169"/>
      <c r="AL62" s="169"/>
      <c r="AM62" s="169"/>
      <c r="AN62" s="169"/>
      <c r="AO62" s="169"/>
    </row>
    <row r="63" spans="1:41" ht="12.75" customHeight="1" x14ac:dyDescent="0.2">
      <c r="A63" s="169"/>
      <c r="B63" s="169"/>
      <c r="C63" s="169"/>
      <c r="D63" s="186"/>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235"/>
      <c r="AG63" s="169"/>
      <c r="AH63" s="169"/>
      <c r="AI63" s="169"/>
      <c r="AJ63" s="169"/>
      <c r="AK63" s="169"/>
      <c r="AL63" s="169"/>
      <c r="AM63" s="169"/>
      <c r="AN63" s="169"/>
      <c r="AO63" s="169"/>
    </row>
    <row r="64" spans="1:41" ht="12.75" customHeight="1" x14ac:dyDescent="0.2">
      <c r="A64" s="169"/>
      <c r="B64" s="169"/>
      <c r="C64" s="169"/>
      <c r="D64" s="186"/>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235"/>
      <c r="AG64" s="169"/>
      <c r="AH64" s="169"/>
      <c r="AI64" s="169"/>
      <c r="AJ64" s="169"/>
      <c r="AK64" s="169"/>
      <c r="AL64" s="169"/>
      <c r="AM64" s="169"/>
      <c r="AN64" s="169"/>
      <c r="AO64" s="169"/>
    </row>
    <row r="65" spans="1:41" ht="12.75" customHeight="1" x14ac:dyDescent="0.2">
      <c r="A65" s="169"/>
      <c r="B65" s="169"/>
      <c r="C65" s="169"/>
      <c r="D65" s="186"/>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235"/>
      <c r="AG65" s="169"/>
      <c r="AH65" s="169"/>
      <c r="AI65" s="169"/>
      <c r="AJ65" s="169"/>
      <c r="AK65" s="169"/>
      <c r="AL65" s="169"/>
      <c r="AM65" s="169"/>
      <c r="AN65" s="169"/>
      <c r="AO65" s="169"/>
    </row>
    <row r="66" spans="1:41" ht="12.75" customHeight="1" x14ac:dyDescent="0.2">
      <c r="A66" s="169"/>
      <c r="B66" s="169"/>
      <c r="C66" s="169"/>
      <c r="D66" s="186"/>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235"/>
      <c r="AG66" s="169"/>
      <c r="AH66" s="169"/>
      <c r="AI66" s="169"/>
      <c r="AJ66" s="169"/>
      <c r="AK66" s="169"/>
      <c r="AL66" s="169"/>
      <c r="AM66" s="169"/>
      <c r="AN66" s="169"/>
      <c r="AO66" s="169"/>
    </row>
    <row r="67" spans="1:41" ht="12.75" customHeight="1" x14ac:dyDescent="0.2">
      <c r="A67" s="169"/>
      <c r="B67" s="169"/>
      <c r="C67" s="169"/>
      <c r="D67" s="186"/>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235"/>
      <c r="AG67" s="169"/>
      <c r="AH67" s="169"/>
      <c r="AI67" s="169"/>
      <c r="AJ67" s="169"/>
      <c r="AK67" s="169"/>
      <c r="AL67" s="169"/>
      <c r="AM67" s="169"/>
      <c r="AN67" s="169"/>
      <c r="AO67" s="169"/>
    </row>
    <row r="68" spans="1:41" ht="12.75" customHeight="1" x14ac:dyDescent="0.2">
      <c r="A68" s="169"/>
      <c r="B68" s="169"/>
      <c r="C68" s="169"/>
      <c r="D68" s="186"/>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235"/>
      <c r="AG68" s="169"/>
      <c r="AH68" s="169"/>
      <c r="AI68" s="169"/>
      <c r="AJ68" s="169"/>
      <c r="AK68" s="169"/>
      <c r="AL68" s="169"/>
      <c r="AM68" s="169"/>
      <c r="AN68" s="169"/>
      <c r="AO68" s="169"/>
    </row>
    <row r="69" spans="1:41" ht="12.75" customHeight="1" x14ac:dyDescent="0.2">
      <c r="A69" s="169"/>
      <c r="B69" s="169"/>
      <c r="C69" s="169"/>
      <c r="D69" s="186"/>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235"/>
      <c r="AG69" s="169"/>
      <c r="AH69" s="169"/>
      <c r="AI69" s="169"/>
      <c r="AJ69" s="169"/>
      <c r="AK69" s="169"/>
      <c r="AL69" s="169"/>
      <c r="AM69" s="169"/>
      <c r="AN69" s="169"/>
      <c r="AO69" s="169"/>
    </row>
    <row r="70" spans="1:41" ht="12.75" customHeight="1" x14ac:dyDescent="0.2">
      <c r="A70" s="169"/>
      <c r="B70" s="169"/>
      <c r="C70" s="169"/>
      <c r="D70" s="186"/>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235"/>
      <c r="AG70" s="169"/>
      <c r="AH70" s="169"/>
      <c r="AI70" s="169"/>
      <c r="AJ70" s="169"/>
      <c r="AK70" s="169"/>
      <c r="AL70" s="169"/>
      <c r="AM70" s="169"/>
      <c r="AN70" s="169"/>
      <c r="AO70" s="169"/>
    </row>
    <row r="71" spans="1:41" ht="12.75" customHeight="1" x14ac:dyDescent="0.2">
      <c r="A71" s="169"/>
      <c r="B71" s="169"/>
      <c r="C71" s="169"/>
      <c r="D71" s="186"/>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235"/>
      <c r="AG71" s="169"/>
      <c r="AH71" s="169"/>
      <c r="AI71" s="169"/>
      <c r="AJ71" s="169"/>
      <c r="AK71" s="169"/>
      <c r="AL71" s="169"/>
      <c r="AM71" s="169"/>
      <c r="AN71" s="169"/>
      <c r="AO71" s="169"/>
    </row>
    <row r="72" spans="1:41" ht="12.75" customHeight="1" x14ac:dyDescent="0.2">
      <c r="A72" s="169"/>
      <c r="B72" s="169"/>
      <c r="C72" s="169"/>
      <c r="D72" s="186"/>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235"/>
      <c r="AG72" s="169"/>
      <c r="AH72" s="169"/>
      <c r="AI72" s="169"/>
      <c r="AJ72" s="169"/>
      <c r="AK72" s="169"/>
      <c r="AL72" s="169"/>
      <c r="AM72" s="169"/>
      <c r="AN72" s="169"/>
      <c r="AO72" s="169"/>
    </row>
    <row r="73" spans="1:41" ht="12.75" customHeight="1" x14ac:dyDescent="0.2">
      <c r="A73" s="169"/>
      <c r="B73" s="169"/>
      <c r="C73" s="169"/>
      <c r="D73" s="186"/>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235"/>
      <c r="AG73" s="169"/>
      <c r="AH73" s="169"/>
      <c r="AI73" s="169"/>
      <c r="AJ73" s="169"/>
      <c r="AK73" s="169"/>
      <c r="AL73" s="169"/>
      <c r="AM73" s="169"/>
      <c r="AN73" s="169"/>
      <c r="AO73" s="169"/>
    </row>
    <row r="74" spans="1:41" ht="12.75" customHeight="1" x14ac:dyDescent="0.2">
      <c r="A74" s="169"/>
      <c r="B74" s="169"/>
      <c r="C74" s="169"/>
      <c r="D74" s="186"/>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235"/>
      <c r="AG74" s="169"/>
      <c r="AH74" s="169"/>
      <c r="AI74" s="169"/>
      <c r="AJ74" s="169"/>
      <c r="AK74" s="169"/>
      <c r="AL74" s="169"/>
      <c r="AM74" s="169"/>
      <c r="AN74" s="169"/>
      <c r="AO74" s="169"/>
    </row>
    <row r="75" spans="1:41" ht="12.75" customHeight="1" x14ac:dyDescent="0.2">
      <c r="A75" s="169"/>
      <c r="B75" s="169"/>
      <c r="C75" s="169"/>
      <c r="D75" s="186"/>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235"/>
      <c r="AG75" s="169"/>
      <c r="AH75" s="169"/>
      <c r="AI75" s="169"/>
      <c r="AJ75" s="169"/>
      <c r="AK75" s="169"/>
      <c r="AL75" s="169"/>
      <c r="AM75" s="169"/>
      <c r="AN75" s="169"/>
      <c r="AO75" s="169"/>
    </row>
    <row r="76" spans="1:41" ht="12.75" customHeight="1" x14ac:dyDescent="0.2">
      <c r="A76" s="169"/>
      <c r="B76" s="169"/>
      <c r="C76" s="169"/>
      <c r="D76" s="186"/>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235"/>
      <c r="AG76" s="169"/>
      <c r="AH76" s="169"/>
      <c r="AI76" s="169"/>
      <c r="AJ76" s="169"/>
      <c r="AK76" s="169"/>
      <c r="AL76" s="169"/>
      <c r="AM76" s="169"/>
      <c r="AN76" s="169"/>
      <c r="AO76" s="169"/>
    </row>
    <row r="77" spans="1:41" ht="12.75" customHeight="1" x14ac:dyDescent="0.2">
      <c r="A77" s="169"/>
      <c r="B77" s="169"/>
      <c r="C77" s="169"/>
      <c r="D77" s="186"/>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235"/>
      <c r="AG77" s="169"/>
      <c r="AH77" s="169"/>
      <c r="AI77" s="169"/>
      <c r="AJ77" s="169"/>
      <c r="AK77" s="169"/>
      <c r="AL77" s="169"/>
      <c r="AM77" s="169"/>
      <c r="AN77" s="169"/>
      <c r="AO77" s="169"/>
    </row>
    <row r="78" spans="1:41" ht="12.75" customHeight="1" x14ac:dyDescent="0.2">
      <c r="A78" s="169"/>
      <c r="B78" s="169"/>
      <c r="C78" s="169"/>
      <c r="D78" s="186"/>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235"/>
      <c r="AG78" s="169"/>
      <c r="AH78" s="169"/>
      <c r="AI78" s="169"/>
      <c r="AJ78" s="169"/>
      <c r="AK78" s="169"/>
      <c r="AL78" s="169"/>
      <c r="AM78" s="169"/>
      <c r="AN78" s="169"/>
      <c r="AO78" s="169"/>
    </row>
    <row r="79" spans="1:41" ht="12.75" customHeight="1" x14ac:dyDescent="0.2">
      <c r="A79" s="169"/>
      <c r="B79" s="169"/>
      <c r="C79" s="169"/>
      <c r="D79" s="186"/>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235"/>
      <c r="AG79" s="169"/>
      <c r="AH79" s="169"/>
      <c r="AI79" s="169"/>
      <c r="AJ79" s="169"/>
      <c r="AK79" s="169"/>
      <c r="AL79" s="169"/>
      <c r="AM79" s="169"/>
      <c r="AN79" s="169"/>
      <c r="AO79" s="169"/>
    </row>
    <row r="80" spans="1:41" ht="12.75" customHeight="1" x14ac:dyDescent="0.2">
      <c r="A80" s="169"/>
      <c r="B80" s="169"/>
      <c r="C80" s="169"/>
      <c r="D80" s="186"/>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235"/>
      <c r="AG80" s="169"/>
      <c r="AH80" s="169"/>
      <c r="AI80" s="169"/>
      <c r="AJ80" s="169"/>
      <c r="AK80" s="169"/>
      <c r="AL80" s="169"/>
      <c r="AM80" s="169"/>
      <c r="AN80" s="169"/>
      <c r="AO80" s="169"/>
    </row>
    <row r="81" spans="1:41" ht="12.75" customHeight="1" x14ac:dyDescent="0.2">
      <c r="A81" s="169"/>
      <c r="B81" s="169"/>
      <c r="C81" s="169"/>
      <c r="D81" s="186"/>
      <c r="E81" s="169"/>
      <c r="F81" s="169"/>
      <c r="G81" s="169"/>
      <c r="H81" s="169"/>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235"/>
      <c r="AG81" s="169"/>
      <c r="AH81" s="169"/>
      <c r="AI81" s="169"/>
      <c r="AJ81" s="169"/>
      <c r="AK81" s="169"/>
      <c r="AL81" s="169"/>
      <c r="AM81" s="169"/>
      <c r="AN81" s="169"/>
      <c r="AO81" s="169"/>
    </row>
    <row r="82" spans="1:41" ht="12.75" customHeight="1" x14ac:dyDescent="0.2">
      <c r="A82" s="169"/>
      <c r="B82" s="169"/>
      <c r="C82" s="169"/>
      <c r="D82" s="186"/>
      <c r="E82" s="169"/>
      <c r="F82" s="169"/>
      <c r="G82" s="169"/>
      <c r="H82" s="169"/>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235"/>
      <c r="AG82" s="169"/>
      <c r="AH82" s="169"/>
      <c r="AI82" s="169"/>
      <c r="AJ82" s="169"/>
      <c r="AK82" s="169"/>
      <c r="AL82" s="169"/>
      <c r="AM82" s="169"/>
      <c r="AN82" s="169"/>
      <c r="AO82" s="169"/>
    </row>
    <row r="83" spans="1:41" ht="12.75" customHeight="1" x14ac:dyDescent="0.2">
      <c r="A83" s="169"/>
      <c r="B83" s="169"/>
      <c r="C83" s="169"/>
      <c r="D83" s="186"/>
      <c r="E83" s="169"/>
      <c r="F83" s="169"/>
      <c r="G83" s="169"/>
      <c r="H83" s="169"/>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235"/>
      <c r="AG83" s="169"/>
      <c r="AH83" s="169"/>
      <c r="AI83" s="169"/>
      <c r="AJ83" s="169"/>
      <c r="AK83" s="169"/>
      <c r="AL83" s="169"/>
      <c r="AM83" s="169"/>
      <c r="AN83" s="169"/>
      <c r="AO83" s="169"/>
    </row>
    <row r="84" spans="1:41" ht="12.75" customHeight="1" x14ac:dyDescent="0.2">
      <c r="A84" s="169"/>
      <c r="B84" s="169"/>
      <c r="C84" s="169"/>
      <c r="D84" s="186"/>
      <c r="E84" s="169"/>
      <c r="F84" s="169"/>
      <c r="G84" s="169"/>
      <c r="H84" s="169"/>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235"/>
      <c r="AG84" s="169"/>
      <c r="AH84" s="169"/>
      <c r="AI84" s="169"/>
      <c r="AJ84" s="169"/>
      <c r="AK84" s="169"/>
      <c r="AL84" s="169"/>
      <c r="AM84" s="169"/>
      <c r="AN84" s="169"/>
      <c r="AO84" s="169"/>
    </row>
    <row r="85" spans="1:41" ht="12.75" customHeight="1" x14ac:dyDescent="0.2">
      <c r="A85" s="169"/>
      <c r="B85" s="169"/>
      <c r="C85" s="169"/>
      <c r="D85" s="186"/>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235"/>
      <c r="AG85" s="169"/>
      <c r="AH85" s="169"/>
      <c r="AI85" s="169"/>
      <c r="AJ85" s="169"/>
      <c r="AK85" s="169"/>
      <c r="AL85" s="169"/>
      <c r="AM85" s="169"/>
      <c r="AN85" s="169"/>
      <c r="AO85" s="169"/>
    </row>
    <row r="86" spans="1:41" ht="12.75" customHeight="1" x14ac:dyDescent="0.2">
      <c r="A86" s="169"/>
      <c r="B86" s="169"/>
      <c r="C86" s="169"/>
      <c r="D86" s="186"/>
      <c r="E86" s="169"/>
      <c r="F86" s="169"/>
      <c r="G86" s="169"/>
      <c r="H86" s="169"/>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235"/>
      <c r="AG86" s="169"/>
      <c r="AH86" s="169"/>
      <c r="AI86" s="169"/>
      <c r="AJ86" s="169"/>
      <c r="AK86" s="169"/>
      <c r="AL86" s="169"/>
      <c r="AM86" s="169"/>
      <c r="AN86" s="169"/>
      <c r="AO86" s="169"/>
    </row>
    <row r="87" spans="1:41" ht="12.75" customHeight="1" x14ac:dyDescent="0.2">
      <c r="A87" s="169"/>
      <c r="B87" s="169"/>
      <c r="C87" s="169"/>
      <c r="D87" s="186"/>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235"/>
      <c r="AG87" s="169"/>
      <c r="AH87" s="169"/>
      <c r="AI87" s="169"/>
      <c r="AJ87" s="169"/>
      <c r="AK87" s="169"/>
      <c r="AL87" s="169"/>
      <c r="AM87" s="169"/>
      <c r="AN87" s="169"/>
      <c r="AO87" s="169"/>
    </row>
    <row r="88" spans="1:41" ht="12.75" customHeight="1" x14ac:dyDescent="0.2">
      <c r="A88" s="169"/>
      <c r="B88" s="169"/>
      <c r="C88" s="169"/>
      <c r="D88" s="186"/>
      <c r="E88" s="169"/>
      <c r="F88" s="169"/>
      <c r="G88" s="169"/>
      <c r="H88" s="169"/>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235"/>
      <c r="AG88" s="169"/>
      <c r="AH88" s="169"/>
      <c r="AI88" s="169"/>
      <c r="AJ88" s="169"/>
      <c r="AK88" s="169"/>
      <c r="AL88" s="169"/>
      <c r="AM88" s="169"/>
      <c r="AN88" s="169"/>
      <c r="AO88" s="169"/>
    </row>
    <row r="89" spans="1:41" ht="12.75" customHeight="1" x14ac:dyDescent="0.2">
      <c r="A89" s="169"/>
      <c r="B89" s="169"/>
      <c r="C89" s="169"/>
      <c r="D89" s="186"/>
      <c r="E89" s="169"/>
      <c r="F89" s="169"/>
      <c r="G89" s="169"/>
      <c r="H89" s="169"/>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235"/>
      <c r="AG89" s="169"/>
      <c r="AH89" s="169"/>
      <c r="AI89" s="169"/>
      <c r="AJ89" s="169"/>
      <c r="AK89" s="169"/>
      <c r="AL89" s="169"/>
      <c r="AM89" s="169"/>
      <c r="AN89" s="169"/>
      <c r="AO89" s="169"/>
    </row>
    <row r="90" spans="1:41" ht="12.75" customHeight="1" x14ac:dyDescent="0.2">
      <c r="A90" s="169"/>
      <c r="B90" s="169"/>
      <c r="C90" s="169"/>
      <c r="D90" s="186"/>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235"/>
      <c r="AG90" s="169"/>
      <c r="AH90" s="169"/>
      <c r="AI90" s="169"/>
      <c r="AJ90" s="169"/>
      <c r="AK90" s="169"/>
      <c r="AL90" s="169"/>
      <c r="AM90" s="169"/>
      <c r="AN90" s="169"/>
      <c r="AO90" s="169"/>
    </row>
    <row r="91" spans="1:41" ht="12.75" customHeight="1" x14ac:dyDescent="0.2">
      <c r="A91" s="169"/>
      <c r="B91" s="169"/>
      <c r="C91" s="169"/>
      <c r="D91" s="186"/>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235"/>
      <c r="AG91" s="169"/>
      <c r="AH91" s="169"/>
      <c r="AI91" s="169"/>
      <c r="AJ91" s="169"/>
      <c r="AK91" s="169"/>
      <c r="AL91" s="169"/>
      <c r="AM91" s="169"/>
      <c r="AN91" s="169"/>
      <c r="AO91" s="169"/>
    </row>
    <row r="92" spans="1:41" ht="12.75" customHeight="1" x14ac:dyDescent="0.2">
      <c r="A92" s="169"/>
      <c r="B92" s="169"/>
      <c r="C92" s="169"/>
      <c r="D92" s="186"/>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235"/>
      <c r="AG92" s="169"/>
      <c r="AH92" s="169"/>
      <c r="AI92" s="169"/>
      <c r="AJ92" s="169"/>
      <c r="AK92" s="169"/>
      <c r="AL92" s="169"/>
      <c r="AM92" s="169"/>
      <c r="AN92" s="169"/>
      <c r="AO92" s="169"/>
    </row>
    <row r="93" spans="1:41" ht="12.75" customHeight="1" x14ac:dyDescent="0.2">
      <c r="A93" s="169"/>
      <c r="B93" s="169"/>
      <c r="C93" s="169"/>
      <c r="D93" s="186"/>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235"/>
      <c r="AG93" s="169"/>
      <c r="AH93" s="169"/>
      <c r="AI93" s="169"/>
      <c r="AJ93" s="169"/>
      <c r="AK93" s="169"/>
      <c r="AL93" s="169"/>
      <c r="AM93" s="169"/>
      <c r="AN93" s="169"/>
      <c r="AO93" s="169"/>
    </row>
    <row r="94" spans="1:41" ht="12.75" customHeight="1" x14ac:dyDescent="0.2">
      <c r="A94" s="169"/>
      <c r="B94" s="169"/>
      <c r="C94" s="169"/>
      <c r="D94" s="186"/>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235"/>
      <c r="AG94" s="169"/>
      <c r="AH94" s="169"/>
      <c r="AI94" s="169"/>
      <c r="AJ94" s="169"/>
      <c r="AK94" s="169"/>
      <c r="AL94" s="169"/>
      <c r="AM94" s="169"/>
      <c r="AN94" s="169"/>
      <c r="AO94" s="169"/>
    </row>
    <row r="95" spans="1:41" ht="12.75" customHeight="1" x14ac:dyDescent="0.2">
      <c r="A95" s="169"/>
      <c r="B95" s="169"/>
      <c r="C95" s="169"/>
      <c r="D95" s="186"/>
      <c r="E95" s="169"/>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235"/>
      <c r="AG95" s="169"/>
      <c r="AH95" s="169"/>
      <c r="AI95" s="169"/>
      <c r="AJ95" s="169"/>
      <c r="AK95" s="169"/>
      <c r="AL95" s="169"/>
      <c r="AM95" s="169"/>
      <c r="AN95" s="169"/>
      <c r="AO95" s="169"/>
    </row>
    <row r="96" spans="1:41" ht="12.75" customHeight="1" x14ac:dyDescent="0.2">
      <c r="A96" s="169"/>
      <c r="B96" s="169"/>
      <c r="C96" s="169"/>
      <c r="D96" s="186"/>
      <c r="E96" s="169"/>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235"/>
      <c r="AG96" s="169"/>
      <c r="AH96" s="169"/>
      <c r="AI96" s="169"/>
      <c r="AJ96" s="169"/>
      <c r="AK96" s="169"/>
      <c r="AL96" s="169"/>
      <c r="AM96" s="169"/>
      <c r="AN96" s="169"/>
      <c r="AO96" s="169"/>
    </row>
    <row r="97" spans="1:41" ht="12.75" customHeight="1" x14ac:dyDescent="0.2">
      <c r="A97" s="169"/>
      <c r="B97" s="169"/>
      <c r="C97" s="169"/>
      <c r="D97" s="186"/>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235"/>
      <c r="AG97" s="169"/>
      <c r="AH97" s="169"/>
      <c r="AI97" s="169"/>
      <c r="AJ97" s="169"/>
      <c r="AK97" s="169"/>
      <c r="AL97" s="169"/>
      <c r="AM97" s="169"/>
      <c r="AN97" s="169"/>
      <c r="AO97" s="169"/>
    </row>
    <row r="98" spans="1:41" ht="12.75" customHeight="1" x14ac:dyDescent="0.2">
      <c r="A98" s="169"/>
      <c r="B98" s="169"/>
      <c r="C98" s="169"/>
      <c r="D98" s="186"/>
      <c r="E98" s="169"/>
      <c r="F98" s="169"/>
      <c r="G98" s="169"/>
      <c r="H98" s="169"/>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235"/>
      <c r="AG98" s="169"/>
      <c r="AH98" s="169"/>
      <c r="AI98" s="169"/>
      <c r="AJ98" s="169"/>
      <c r="AK98" s="169"/>
      <c r="AL98" s="169"/>
      <c r="AM98" s="169"/>
      <c r="AN98" s="169"/>
      <c r="AO98" s="169"/>
    </row>
    <row r="99" spans="1:41" ht="12.75" customHeight="1" x14ac:dyDescent="0.2">
      <c r="A99" s="169"/>
      <c r="B99" s="169"/>
      <c r="C99" s="169"/>
      <c r="D99" s="186"/>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235"/>
      <c r="AG99" s="169"/>
      <c r="AH99" s="169"/>
      <c r="AI99" s="169"/>
      <c r="AJ99" s="169"/>
      <c r="AK99" s="169"/>
      <c r="AL99" s="169"/>
      <c r="AM99" s="169"/>
      <c r="AN99" s="169"/>
      <c r="AO99" s="169"/>
    </row>
    <row r="100" spans="1:41" ht="12.75" customHeight="1" x14ac:dyDescent="0.2">
      <c r="A100" s="169"/>
      <c r="B100" s="169"/>
      <c r="C100" s="169"/>
      <c r="D100" s="186"/>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235"/>
      <c r="AG100" s="169"/>
      <c r="AH100" s="169"/>
      <c r="AI100" s="169"/>
      <c r="AJ100" s="169"/>
      <c r="AK100" s="169"/>
      <c r="AL100" s="169"/>
      <c r="AM100" s="169"/>
      <c r="AN100" s="169"/>
      <c r="AO100" s="169"/>
    </row>
    <row r="101" spans="1:41" ht="12.75" customHeight="1" x14ac:dyDescent="0.2">
      <c r="A101" s="169"/>
      <c r="B101" s="169"/>
      <c r="C101" s="169"/>
      <c r="D101" s="186"/>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235"/>
      <c r="AG101" s="169"/>
      <c r="AH101" s="169"/>
      <c r="AI101" s="169"/>
      <c r="AJ101" s="169"/>
      <c r="AK101" s="169"/>
      <c r="AL101" s="169"/>
      <c r="AM101" s="169"/>
      <c r="AN101" s="169"/>
      <c r="AO101" s="169"/>
    </row>
    <row r="102" spans="1:41" ht="12.75" customHeight="1" x14ac:dyDescent="0.2">
      <c r="A102" s="169"/>
      <c r="B102" s="169"/>
      <c r="C102" s="169"/>
      <c r="D102" s="186"/>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235"/>
      <c r="AG102" s="169"/>
      <c r="AH102" s="169"/>
      <c r="AI102" s="169"/>
      <c r="AJ102" s="169"/>
      <c r="AK102" s="169"/>
      <c r="AL102" s="169"/>
      <c r="AM102" s="169"/>
      <c r="AN102" s="169"/>
      <c r="AO102" s="169"/>
    </row>
    <row r="103" spans="1:41" ht="12.75" customHeight="1" x14ac:dyDescent="0.2">
      <c r="A103" s="169"/>
      <c r="B103" s="169"/>
      <c r="C103" s="169"/>
      <c r="D103" s="186"/>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235"/>
      <c r="AG103" s="169"/>
      <c r="AH103" s="169"/>
      <c r="AI103" s="169"/>
      <c r="AJ103" s="169"/>
      <c r="AK103" s="169"/>
      <c r="AL103" s="169"/>
      <c r="AM103" s="169"/>
      <c r="AN103" s="169"/>
      <c r="AO103" s="169"/>
    </row>
    <row r="104" spans="1:41" ht="12.75" customHeight="1" x14ac:dyDescent="0.2">
      <c r="A104" s="169"/>
      <c r="B104" s="169"/>
      <c r="C104" s="169"/>
      <c r="D104" s="186"/>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235"/>
      <c r="AG104" s="169"/>
      <c r="AH104" s="169"/>
      <c r="AI104" s="169"/>
      <c r="AJ104" s="169"/>
      <c r="AK104" s="169"/>
      <c r="AL104" s="169"/>
      <c r="AM104" s="169"/>
      <c r="AN104" s="169"/>
      <c r="AO104" s="169"/>
    </row>
    <row r="105" spans="1:41" ht="12.75" customHeight="1" x14ac:dyDescent="0.2">
      <c r="A105" s="169"/>
      <c r="B105" s="169"/>
      <c r="C105" s="169"/>
      <c r="D105" s="186"/>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235"/>
      <c r="AG105" s="169"/>
      <c r="AH105" s="169"/>
      <c r="AI105" s="169"/>
      <c r="AJ105" s="169"/>
      <c r="AK105" s="169"/>
      <c r="AL105" s="169"/>
      <c r="AM105" s="169"/>
      <c r="AN105" s="169"/>
      <c r="AO105" s="169"/>
    </row>
    <row r="106" spans="1:41" ht="12.75" customHeight="1" x14ac:dyDescent="0.2">
      <c r="A106" s="169"/>
      <c r="B106" s="169"/>
      <c r="C106" s="169"/>
      <c r="D106" s="186"/>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235"/>
      <c r="AG106" s="169"/>
      <c r="AH106" s="169"/>
      <c r="AI106" s="169"/>
      <c r="AJ106" s="169"/>
      <c r="AK106" s="169"/>
      <c r="AL106" s="169"/>
      <c r="AM106" s="169"/>
      <c r="AN106" s="169"/>
      <c r="AO106" s="169"/>
    </row>
    <row r="107" spans="1:41" ht="12.75" customHeight="1" x14ac:dyDescent="0.2">
      <c r="A107" s="169"/>
      <c r="B107" s="169"/>
      <c r="C107" s="169"/>
      <c r="D107" s="186"/>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235"/>
      <c r="AG107" s="169"/>
      <c r="AH107" s="169"/>
      <c r="AI107" s="169"/>
      <c r="AJ107" s="169"/>
      <c r="AK107" s="169"/>
      <c r="AL107" s="169"/>
      <c r="AM107" s="169"/>
      <c r="AN107" s="169"/>
      <c r="AO107" s="169"/>
    </row>
    <row r="108" spans="1:41" ht="12.75" customHeight="1" x14ac:dyDescent="0.2">
      <c r="A108" s="169"/>
      <c r="B108" s="169"/>
      <c r="C108" s="169"/>
      <c r="D108" s="186"/>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235"/>
      <c r="AG108" s="169"/>
      <c r="AH108" s="169"/>
      <c r="AI108" s="169"/>
      <c r="AJ108" s="169"/>
      <c r="AK108" s="169"/>
      <c r="AL108" s="169"/>
      <c r="AM108" s="169"/>
      <c r="AN108" s="169"/>
      <c r="AO108" s="169"/>
    </row>
    <row r="109" spans="1:41" ht="12.75" customHeight="1" x14ac:dyDescent="0.2">
      <c r="A109" s="169"/>
      <c r="B109" s="169"/>
      <c r="C109" s="169"/>
      <c r="D109" s="186"/>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235"/>
      <c r="AG109" s="169"/>
      <c r="AH109" s="169"/>
      <c r="AI109" s="169"/>
      <c r="AJ109" s="169"/>
      <c r="AK109" s="169"/>
      <c r="AL109" s="169"/>
      <c r="AM109" s="169"/>
      <c r="AN109" s="169"/>
      <c r="AO109" s="169"/>
    </row>
    <row r="110" spans="1:41" ht="12.75" customHeight="1" x14ac:dyDescent="0.2">
      <c r="A110" s="169"/>
      <c r="B110" s="169"/>
      <c r="C110" s="169"/>
      <c r="D110" s="186"/>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235"/>
      <c r="AG110" s="169"/>
      <c r="AH110" s="169"/>
      <c r="AI110" s="169"/>
      <c r="AJ110" s="169"/>
      <c r="AK110" s="169"/>
      <c r="AL110" s="169"/>
      <c r="AM110" s="169"/>
      <c r="AN110" s="169"/>
      <c r="AO110" s="169"/>
    </row>
    <row r="111" spans="1:41" ht="12.75" customHeight="1" x14ac:dyDescent="0.2">
      <c r="A111" s="169"/>
      <c r="B111" s="169"/>
      <c r="C111" s="169"/>
      <c r="D111" s="186"/>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235"/>
      <c r="AG111" s="169"/>
      <c r="AH111" s="169"/>
      <c r="AI111" s="169"/>
      <c r="AJ111" s="169"/>
      <c r="AK111" s="169"/>
      <c r="AL111" s="169"/>
      <c r="AM111" s="169"/>
      <c r="AN111" s="169"/>
      <c r="AO111" s="169"/>
    </row>
    <row r="112" spans="1:41" ht="12.75" customHeight="1" x14ac:dyDescent="0.2">
      <c r="A112" s="169"/>
      <c r="B112" s="169"/>
      <c r="C112" s="169"/>
      <c r="D112" s="186"/>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235"/>
      <c r="AG112" s="169"/>
      <c r="AH112" s="169"/>
      <c r="AI112" s="169"/>
      <c r="AJ112" s="169"/>
      <c r="AK112" s="169"/>
      <c r="AL112" s="169"/>
      <c r="AM112" s="169"/>
      <c r="AN112" s="169"/>
      <c r="AO112" s="169"/>
    </row>
    <row r="113" spans="1:41" ht="12.75" customHeight="1" x14ac:dyDescent="0.2">
      <c r="A113" s="169"/>
      <c r="B113" s="169"/>
      <c r="C113" s="169"/>
      <c r="D113" s="186"/>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235"/>
      <c r="AG113" s="169"/>
      <c r="AH113" s="169"/>
      <c r="AI113" s="169"/>
      <c r="AJ113" s="169"/>
      <c r="AK113" s="169"/>
      <c r="AL113" s="169"/>
      <c r="AM113" s="169"/>
      <c r="AN113" s="169"/>
      <c r="AO113" s="169"/>
    </row>
    <row r="114" spans="1:41" ht="12.75" customHeight="1" x14ac:dyDescent="0.2">
      <c r="A114" s="169"/>
      <c r="B114" s="169"/>
      <c r="C114" s="169"/>
      <c r="D114" s="186"/>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235"/>
      <c r="AG114" s="169"/>
      <c r="AH114" s="169"/>
      <c r="AI114" s="169"/>
      <c r="AJ114" s="169"/>
      <c r="AK114" s="169"/>
      <c r="AL114" s="169"/>
      <c r="AM114" s="169"/>
      <c r="AN114" s="169"/>
      <c r="AO114" s="169"/>
    </row>
    <row r="115" spans="1:41" ht="12.75" customHeight="1" x14ac:dyDescent="0.2">
      <c r="A115" s="169"/>
      <c r="B115" s="169"/>
      <c r="C115" s="169"/>
      <c r="D115" s="186"/>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235"/>
      <c r="AG115" s="169"/>
      <c r="AH115" s="169"/>
      <c r="AI115" s="169"/>
      <c r="AJ115" s="169"/>
      <c r="AK115" s="169"/>
      <c r="AL115" s="169"/>
      <c r="AM115" s="169"/>
      <c r="AN115" s="169"/>
      <c r="AO115" s="169"/>
    </row>
    <row r="116" spans="1:41" ht="12.75" customHeight="1" x14ac:dyDescent="0.2">
      <c r="A116" s="169"/>
      <c r="B116" s="169"/>
      <c r="C116" s="169"/>
      <c r="D116" s="186"/>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235"/>
      <c r="AG116" s="169"/>
      <c r="AH116" s="169"/>
      <c r="AI116" s="169"/>
      <c r="AJ116" s="169"/>
      <c r="AK116" s="169"/>
      <c r="AL116" s="169"/>
      <c r="AM116" s="169"/>
      <c r="AN116" s="169"/>
      <c r="AO116" s="169"/>
    </row>
    <row r="117" spans="1:41" ht="12.75" customHeight="1" x14ac:dyDescent="0.2">
      <c r="A117" s="169"/>
      <c r="B117" s="169"/>
      <c r="C117" s="169"/>
      <c r="D117" s="186"/>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235"/>
      <c r="AG117" s="169"/>
      <c r="AH117" s="169"/>
      <c r="AI117" s="169"/>
      <c r="AJ117" s="169"/>
      <c r="AK117" s="169"/>
      <c r="AL117" s="169"/>
      <c r="AM117" s="169"/>
      <c r="AN117" s="169"/>
      <c r="AO117" s="169"/>
    </row>
    <row r="118" spans="1:41" ht="12.75" customHeight="1" x14ac:dyDescent="0.2">
      <c r="A118" s="169"/>
      <c r="B118" s="169"/>
      <c r="C118" s="169"/>
      <c r="D118" s="186"/>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235"/>
      <c r="AG118" s="169"/>
      <c r="AH118" s="169"/>
      <c r="AI118" s="169"/>
      <c r="AJ118" s="169"/>
      <c r="AK118" s="169"/>
      <c r="AL118" s="169"/>
      <c r="AM118" s="169"/>
      <c r="AN118" s="169"/>
      <c r="AO118" s="169"/>
    </row>
    <row r="119" spans="1:41" ht="12.75" customHeight="1" x14ac:dyDescent="0.2">
      <c r="A119" s="169"/>
      <c r="B119" s="169"/>
      <c r="C119" s="169"/>
      <c r="D119" s="186"/>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235"/>
      <c r="AG119" s="169"/>
      <c r="AH119" s="169"/>
      <c r="AI119" s="169"/>
      <c r="AJ119" s="169"/>
      <c r="AK119" s="169"/>
      <c r="AL119" s="169"/>
      <c r="AM119" s="169"/>
      <c r="AN119" s="169"/>
      <c r="AO119" s="169"/>
    </row>
    <row r="120" spans="1:41" ht="12.75" customHeight="1" x14ac:dyDescent="0.2">
      <c r="A120" s="169"/>
      <c r="B120" s="169"/>
      <c r="C120" s="169"/>
      <c r="D120" s="186"/>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235"/>
      <c r="AG120" s="169"/>
      <c r="AH120" s="169"/>
      <c r="AI120" s="169"/>
      <c r="AJ120" s="169"/>
      <c r="AK120" s="169"/>
      <c r="AL120" s="169"/>
      <c r="AM120" s="169"/>
      <c r="AN120" s="169"/>
      <c r="AO120" s="169"/>
    </row>
    <row r="121" spans="1:41" ht="12.75" customHeight="1" x14ac:dyDescent="0.2">
      <c r="A121" s="169"/>
      <c r="B121" s="169"/>
      <c r="C121" s="169"/>
      <c r="D121" s="186"/>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235"/>
      <c r="AG121" s="169"/>
      <c r="AH121" s="169"/>
      <c r="AI121" s="169"/>
      <c r="AJ121" s="169"/>
      <c r="AK121" s="169"/>
      <c r="AL121" s="169"/>
      <c r="AM121" s="169"/>
      <c r="AN121" s="169"/>
      <c r="AO121" s="169"/>
    </row>
    <row r="122" spans="1:41" ht="12.75" customHeight="1" x14ac:dyDescent="0.2">
      <c r="A122" s="169"/>
      <c r="B122" s="169"/>
      <c r="C122" s="169"/>
      <c r="D122" s="186"/>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235"/>
      <c r="AG122" s="169"/>
      <c r="AH122" s="169"/>
      <c r="AI122" s="169"/>
      <c r="AJ122" s="169"/>
      <c r="AK122" s="169"/>
      <c r="AL122" s="169"/>
      <c r="AM122" s="169"/>
      <c r="AN122" s="169"/>
      <c r="AO122" s="169"/>
    </row>
    <row r="123" spans="1:41" ht="12.75" customHeight="1" x14ac:dyDescent="0.2">
      <c r="A123" s="169"/>
      <c r="B123" s="169"/>
      <c r="C123" s="169"/>
      <c r="D123" s="186"/>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235"/>
      <c r="AG123" s="169"/>
      <c r="AH123" s="169"/>
      <c r="AI123" s="169"/>
      <c r="AJ123" s="169"/>
      <c r="AK123" s="169"/>
      <c r="AL123" s="169"/>
      <c r="AM123" s="169"/>
      <c r="AN123" s="169"/>
      <c r="AO123" s="169"/>
    </row>
    <row r="124" spans="1:41" ht="12.75" customHeight="1" x14ac:dyDescent="0.2">
      <c r="A124" s="169"/>
      <c r="B124" s="169"/>
      <c r="C124" s="169"/>
      <c r="D124" s="186"/>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235"/>
      <c r="AG124" s="169"/>
      <c r="AH124" s="169"/>
      <c r="AI124" s="169"/>
      <c r="AJ124" s="169"/>
      <c r="AK124" s="169"/>
      <c r="AL124" s="169"/>
      <c r="AM124" s="169"/>
      <c r="AN124" s="169"/>
      <c r="AO124" s="169"/>
    </row>
    <row r="125" spans="1:41" ht="12.75" customHeight="1" x14ac:dyDescent="0.2">
      <c r="A125" s="169"/>
      <c r="B125" s="169"/>
      <c r="C125" s="169"/>
      <c r="D125" s="186"/>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235"/>
      <c r="AG125" s="169"/>
      <c r="AH125" s="169"/>
      <c r="AI125" s="169"/>
      <c r="AJ125" s="169"/>
      <c r="AK125" s="169"/>
      <c r="AL125" s="169"/>
      <c r="AM125" s="169"/>
      <c r="AN125" s="169"/>
      <c r="AO125" s="169"/>
    </row>
    <row r="126" spans="1:41" ht="12.75" customHeight="1" x14ac:dyDescent="0.2">
      <c r="A126" s="169"/>
      <c r="B126" s="169"/>
      <c r="C126" s="169"/>
      <c r="D126" s="186"/>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235"/>
      <c r="AG126" s="169"/>
      <c r="AH126" s="169"/>
      <c r="AI126" s="169"/>
      <c r="AJ126" s="169"/>
      <c r="AK126" s="169"/>
      <c r="AL126" s="169"/>
      <c r="AM126" s="169"/>
      <c r="AN126" s="169"/>
      <c r="AO126" s="169"/>
    </row>
    <row r="127" spans="1:41" ht="12.75" customHeight="1" x14ac:dyDescent="0.2">
      <c r="A127" s="169"/>
      <c r="B127" s="169"/>
      <c r="C127" s="169"/>
      <c r="D127" s="186"/>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235"/>
      <c r="AG127" s="169"/>
      <c r="AH127" s="169"/>
      <c r="AI127" s="169"/>
      <c r="AJ127" s="169"/>
      <c r="AK127" s="169"/>
      <c r="AL127" s="169"/>
      <c r="AM127" s="169"/>
      <c r="AN127" s="169"/>
      <c r="AO127" s="169"/>
    </row>
    <row r="128" spans="1:41" ht="12.75" customHeight="1" x14ac:dyDescent="0.2">
      <c r="A128" s="169"/>
      <c r="B128" s="169"/>
      <c r="C128" s="169"/>
      <c r="D128" s="186"/>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235"/>
      <c r="AG128" s="169"/>
      <c r="AH128" s="169"/>
      <c r="AI128" s="169"/>
      <c r="AJ128" s="169"/>
      <c r="AK128" s="169"/>
      <c r="AL128" s="169"/>
      <c r="AM128" s="169"/>
      <c r="AN128" s="169"/>
      <c r="AO128" s="169"/>
    </row>
    <row r="129" spans="1:41" ht="12.75" customHeight="1" x14ac:dyDescent="0.2">
      <c r="A129" s="169"/>
      <c r="B129" s="169"/>
      <c r="C129" s="169"/>
      <c r="D129" s="186"/>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235"/>
      <c r="AG129" s="169"/>
      <c r="AH129" s="169"/>
      <c r="AI129" s="169"/>
      <c r="AJ129" s="169"/>
      <c r="AK129" s="169"/>
      <c r="AL129" s="169"/>
      <c r="AM129" s="169"/>
      <c r="AN129" s="169"/>
      <c r="AO129" s="169"/>
    </row>
    <row r="130" spans="1:41" ht="12.75" customHeight="1" x14ac:dyDescent="0.2">
      <c r="A130" s="169"/>
      <c r="B130" s="169"/>
      <c r="C130" s="169"/>
      <c r="D130" s="186"/>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235"/>
      <c r="AG130" s="169"/>
      <c r="AH130" s="169"/>
      <c r="AI130" s="169"/>
      <c r="AJ130" s="169"/>
      <c r="AK130" s="169"/>
      <c r="AL130" s="169"/>
      <c r="AM130" s="169"/>
      <c r="AN130" s="169"/>
      <c r="AO130" s="169"/>
    </row>
    <row r="131" spans="1:41" ht="12.75" customHeight="1" x14ac:dyDescent="0.2">
      <c r="A131" s="169"/>
      <c r="B131" s="169"/>
      <c r="C131" s="169"/>
      <c r="D131" s="186"/>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235"/>
      <c r="AG131" s="169"/>
      <c r="AH131" s="169"/>
      <c r="AI131" s="169"/>
      <c r="AJ131" s="169"/>
      <c r="AK131" s="169"/>
      <c r="AL131" s="169"/>
      <c r="AM131" s="169"/>
      <c r="AN131" s="169"/>
      <c r="AO131" s="169"/>
    </row>
    <row r="132" spans="1:41" ht="12.75" customHeight="1" x14ac:dyDescent="0.2">
      <c r="A132" s="169"/>
      <c r="B132" s="169"/>
      <c r="C132" s="169"/>
      <c r="D132" s="186"/>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235"/>
      <c r="AG132" s="169"/>
      <c r="AH132" s="169"/>
      <c r="AI132" s="169"/>
      <c r="AJ132" s="169"/>
      <c r="AK132" s="169"/>
      <c r="AL132" s="169"/>
      <c r="AM132" s="169"/>
      <c r="AN132" s="169"/>
      <c r="AO132" s="169"/>
    </row>
    <row r="133" spans="1:41" ht="12.75" customHeight="1" x14ac:dyDescent="0.2">
      <c r="A133" s="169"/>
      <c r="B133" s="169"/>
      <c r="C133" s="169"/>
      <c r="D133" s="186"/>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235"/>
      <c r="AG133" s="169"/>
      <c r="AH133" s="169"/>
      <c r="AI133" s="169"/>
      <c r="AJ133" s="169"/>
      <c r="AK133" s="169"/>
      <c r="AL133" s="169"/>
      <c r="AM133" s="169"/>
      <c r="AN133" s="169"/>
      <c r="AO133" s="169"/>
    </row>
    <row r="134" spans="1:41" ht="12.75" customHeight="1" x14ac:dyDescent="0.2">
      <c r="A134" s="169"/>
      <c r="B134" s="169"/>
      <c r="C134" s="169"/>
      <c r="D134" s="186"/>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235"/>
      <c r="AG134" s="169"/>
      <c r="AH134" s="169"/>
      <c r="AI134" s="169"/>
      <c r="AJ134" s="169"/>
      <c r="AK134" s="169"/>
      <c r="AL134" s="169"/>
      <c r="AM134" s="169"/>
      <c r="AN134" s="169"/>
      <c r="AO134" s="169"/>
    </row>
    <row r="135" spans="1:41" ht="12.75" customHeight="1" x14ac:dyDescent="0.2">
      <c r="A135" s="169"/>
      <c r="B135" s="169"/>
      <c r="C135" s="169"/>
      <c r="D135" s="186"/>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235"/>
      <c r="AG135" s="169"/>
      <c r="AH135" s="169"/>
      <c r="AI135" s="169"/>
      <c r="AJ135" s="169"/>
      <c r="AK135" s="169"/>
      <c r="AL135" s="169"/>
      <c r="AM135" s="169"/>
      <c r="AN135" s="169"/>
      <c r="AO135" s="169"/>
    </row>
    <row r="136" spans="1:41" ht="12.75" customHeight="1" x14ac:dyDescent="0.2">
      <c r="A136" s="169"/>
      <c r="B136" s="169"/>
      <c r="C136" s="169"/>
      <c r="D136" s="186"/>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235"/>
      <c r="AG136" s="169"/>
      <c r="AH136" s="169"/>
      <c r="AI136" s="169"/>
      <c r="AJ136" s="169"/>
      <c r="AK136" s="169"/>
      <c r="AL136" s="169"/>
      <c r="AM136" s="169"/>
      <c r="AN136" s="169"/>
      <c r="AO136" s="169"/>
    </row>
    <row r="137" spans="1:41" ht="12.75" customHeight="1" x14ac:dyDescent="0.2">
      <c r="A137" s="169"/>
      <c r="B137" s="169"/>
      <c r="C137" s="169"/>
      <c r="D137" s="186"/>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235"/>
      <c r="AG137" s="169"/>
      <c r="AH137" s="169"/>
      <c r="AI137" s="169"/>
      <c r="AJ137" s="169"/>
      <c r="AK137" s="169"/>
      <c r="AL137" s="169"/>
      <c r="AM137" s="169"/>
      <c r="AN137" s="169"/>
      <c r="AO137" s="169"/>
    </row>
    <row r="138" spans="1:41" ht="12.75" customHeight="1" x14ac:dyDescent="0.2">
      <c r="A138" s="169"/>
      <c r="B138" s="169"/>
      <c r="C138" s="169"/>
      <c r="D138" s="186"/>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235"/>
      <c r="AG138" s="169"/>
      <c r="AH138" s="169"/>
      <c r="AI138" s="169"/>
      <c r="AJ138" s="169"/>
      <c r="AK138" s="169"/>
      <c r="AL138" s="169"/>
      <c r="AM138" s="169"/>
      <c r="AN138" s="169"/>
      <c r="AO138" s="169"/>
    </row>
    <row r="139" spans="1:41" ht="12.75" customHeight="1" x14ac:dyDescent="0.2">
      <c r="A139" s="169"/>
      <c r="B139" s="169"/>
      <c r="C139" s="169"/>
      <c r="D139" s="186"/>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235"/>
      <c r="AG139" s="169"/>
      <c r="AH139" s="169"/>
      <c r="AI139" s="169"/>
      <c r="AJ139" s="169"/>
      <c r="AK139" s="169"/>
      <c r="AL139" s="169"/>
      <c r="AM139" s="169"/>
      <c r="AN139" s="169"/>
      <c r="AO139" s="169"/>
    </row>
    <row r="140" spans="1:41" ht="12.75" customHeight="1" x14ac:dyDescent="0.2">
      <c r="A140" s="169"/>
      <c r="B140" s="169"/>
      <c r="C140" s="169"/>
      <c r="D140" s="186"/>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235"/>
      <c r="AG140" s="169"/>
      <c r="AH140" s="169"/>
      <c r="AI140" s="169"/>
      <c r="AJ140" s="169"/>
      <c r="AK140" s="169"/>
      <c r="AL140" s="169"/>
      <c r="AM140" s="169"/>
      <c r="AN140" s="169"/>
      <c r="AO140" s="169"/>
    </row>
    <row r="141" spans="1:41" ht="12.75" customHeight="1" x14ac:dyDescent="0.2">
      <c r="A141" s="169"/>
      <c r="B141" s="169"/>
      <c r="C141" s="169"/>
      <c r="D141" s="186"/>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235"/>
      <c r="AG141" s="169"/>
      <c r="AH141" s="169"/>
      <c r="AI141" s="169"/>
      <c r="AJ141" s="169"/>
      <c r="AK141" s="169"/>
      <c r="AL141" s="169"/>
      <c r="AM141" s="169"/>
      <c r="AN141" s="169"/>
      <c r="AO141" s="169"/>
    </row>
    <row r="142" spans="1:41" ht="12.75" customHeight="1" x14ac:dyDescent="0.2">
      <c r="A142" s="169"/>
      <c r="B142" s="169"/>
      <c r="C142" s="169"/>
      <c r="D142" s="186"/>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235"/>
      <c r="AG142" s="169"/>
      <c r="AH142" s="169"/>
      <c r="AI142" s="169"/>
      <c r="AJ142" s="169"/>
      <c r="AK142" s="169"/>
      <c r="AL142" s="169"/>
      <c r="AM142" s="169"/>
      <c r="AN142" s="169"/>
      <c r="AO142" s="169"/>
    </row>
    <row r="143" spans="1:41" ht="12.75" customHeight="1" x14ac:dyDescent="0.2">
      <c r="A143" s="169"/>
      <c r="B143" s="169"/>
      <c r="C143" s="169"/>
      <c r="D143" s="186"/>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235"/>
      <c r="AG143" s="169"/>
      <c r="AH143" s="169"/>
      <c r="AI143" s="169"/>
      <c r="AJ143" s="169"/>
      <c r="AK143" s="169"/>
      <c r="AL143" s="169"/>
      <c r="AM143" s="169"/>
      <c r="AN143" s="169"/>
      <c r="AO143" s="169"/>
    </row>
    <row r="144" spans="1:41" ht="12.75" customHeight="1" x14ac:dyDescent="0.2">
      <c r="A144" s="169"/>
      <c r="B144" s="169"/>
      <c r="C144" s="169"/>
      <c r="D144" s="186"/>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235"/>
      <c r="AG144" s="169"/>
      <c r="AH144" s="169"/>
      <c r="AI144" s="169"/>
      <c r="AJ144" s="169"/>
      <c r="AK144" s="169"/>
      <c r="AL144" s="169"/>
      <c r="AM144" s="169"/>
      <c r="AN144" s="169"/>
      <c r="AO144" s="169"/>
    </row>
    <row r="145" spans="1:41" ht="12.75" customHeight="1" x14ac:dyDescent="0.2">
      <c r="A145" s="169"/>
      <c r="B145" s="169"/>
      <c r="C145" s="169"/>
      <c r="D145" s="186"/>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235"/>
      <c r="AG145" s="169"/>
      <c r="AH145" s="169"/>
      <c r="AI145" s="169"/>
      <c r="AJ145" s="169"/>
      <c r="AK145" s="169"/>
      <c r="AL145" s="169"/>
      <c r="AM145" s="169"/>
      <c r="AN145" s="169"/>
      <c r="AO145" s="169"/>
    </row>
    <row r="146" spans="1:41" ht="12.75" customHeight="1" x14ac:dyDescent="0.2">
      <c r="A146" s="169"/>
      <c r="B146" s="169"/>
      <c r="C146" s="169"/>
      <c r="D146" s="186"/>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235"/>
      <c r="AG146" s="169"/>
      <c r="AH146" s="169"/>
      <c r="AI146" s="169"/>
      <c r="AJ146" s="169"/>
      <c r="AK146" s="169"/>
      <c r="AL146" s="169"/>
      <c r="AM146" s="169"/>
      <c r="AN146" s="169"/>
      <c r="AO146" s="169"/>
    </row>
    <row r="147" spans="1:41" ht="12.75" customHeight="1" x14ac:dyDescent="0.2">
      <c r="A147" s="169"/>
      <c r="B147" s="169"/>
      <c r="C147" s="169"/>
      <c r="D147" s="186"/>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235"/>
      <c r="AG147" s="169"/>
      <c r="AH147" s="169"/>
      <c r="AI147" s="169"/>
      <c r="AJ147" s="169"/>
      <c r="AK147" s="169"/>
      <c r="AL147" s="169"/>
      <c r="AM147" s="169"/>
      <c r="AN147" s="169"/>
      <c r="AO147" s="169"/>
    </row>
    <row r="148" spans="1:41" ht="12.75" customHeight="1" x14ac:dyDescent="0.2">
      <c r="A148" s="169"/>
      <c r="B148" s="169"/>
      <c r="C148" s="169"/>
      <c r="D148" s="186"/>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235"/>
      <c r="AG148" s="169"/>
      <c r="AH148" s="169"/>
      <c r="AI148" s="169"/>
      <c r="AJ148" s="169"/>
      <c r="AK148" s="169"/>
      <c r="AL148" s="169"/>
      <c r="AM148" s="169"/>
      <c r="AN148" s="169"/>
      <c r="AO148" s="169"/>
    </row>
    <row r="149" spans="1:41" ht="12.75" customHeight="1" x14ac:dyDescent="0.2">
      <c r="A149" s="169"/>
      <c r="B149" s="169"/>
      <c r="C149" s="169"/>
      <c r="D149" s="186"/>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235"/>
      <c r="AG149" s="169"/>
      <c r="AH149" s="169"/>
      <c r="AI149" s="169"/>
      <c r="AJ149" s="169"/>
      <c r="AK149" s="169"/>
      <c r="AL149" s="169"/>
      <c r="AM149" s="169"/>
      <c r="AN149" s="169"/>
      <c r="AO149" s="169"/>
    </row>
    <row r="150" spans="1:41" ht="12.75" customHeight="1" x14ac:dyDescent="0.2">
      <c r="A150" s="169"/>
      <c r="B150" s="169"/>
      <c r="C150" s="169"/>
      <c r="D150" s="186"/>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235"/>
      <c r="AG150" s="169"/>
      <c r="AH150" s="169"/>
      <c r="AI150" s="169"/>
      <c r="AJ150" s="169"/>
      <c r="AK150" s="169"/>
      <c r="AL150" s="169"/>
      <c r="AM150" s="169"/>
      <c r="AN150" s="169"/>
      <c r="AO150" s="169"/>
    </row>
    <row r="151" spans="1:41" ht="12.75" customHeight="1" x14ac:dyDescent="0.2">
      <c r="A151" s="169"/>
      <c r="B151" s="169"/>
      <c r="C151" s="169"/>
      <c r="D151" s="186"/>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235"/>
      <c r="AG151" s="169"/>
      <c r="AH151" s="169"/>
      <c r="AI151" s="169"/>
      <c r="AJ151" s="169"/>
      <c r="AK151" s="169"/>
      <c r="AL151" s="169"/>
      <c r="AM151" s="169"/>
      <c r="AN151" s="169"/>
      <c r="AO151" s="169"/>
    </row>
    <row r="152" spans="1:41" ht="12.75" customHeight="1" x14ac:dyDescent="0.2">
      <c r="A152" s="169"/>
      <c r="B152" s="169"/>
      <c r="C152" s="169"/>
      <c r="D152" s="186"/>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235"/>
      <c r="AG152" s="169"/>
      <c r="AH152" s="169"/>
      <c r="AI152" s="169"/>
      <c r="AJ152" s="169"/>
      <c r="AK152" s="169"/>
      <c r="AL152" s="169"/>
      <c r="AM152" s="169"/>
      <c r="AN152" s="169"/>
      <c r="AO152" s="169"/>
    </row>
    <row r="153" spans="1:41" ht="12.75" customHeight="1" x14ac:dyDescent="0.2">
      <c r="A153" s="169"/>
      <c r="B153" s="169"/>
      <c r="C153" s="169"/>
      <c r="D153" s="186"/>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235"/>
      <c r="AG153" s="169"/>
      <c r="AH153" s="169"/>
      <c r="AI153" s="169"/>
      <c r="AJ153" s="169"/>
      <c r="AK153" s="169"/>
      <c r="AL153" s="169"/>
      <c r="AM153" s="169"/>
      <c r="AN153" s="169"/>
      <c r="AO153" s="169"/>
    </row>
    <row r="154" spans="1:41" ht="12.75" customHeight="1" x14ac:dyDescent="0.2">
      <c r="A154" s="169"/>
      <c r="B154" s="169"/>
      <c r="C154" s="169"/>
      <c r="D154" s="186"/>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235"/>
      <c r="AG154" s="169"/>
      <c r="AH154" s="169"/>
      <c r="AI154" s="169"/>
      <c r="AJ154" s="169"/>
      <c r="AK154" s="169"/>
      <c r="AL154" s="169"/>
      <c r="AM154" s="169"/>
      <c r="AN154" s="169"/>
      <c r="AO154" s="169"/>
    </row>
    <row r="155" spans="1:41" ht="12.75" customHeight="1" x14ac:dyDescent="0.2">
      <c r="A155" s="169"/>
      <c r="B155" s="169"/>
      <c r="C155" s="169"/>
      <c r="D155" s="186"/>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235"/>
      <c r="AG155" s="169"/>
      <c r="AH155" s="169"/>
      <c r="AI155" s="169"/>
      <c r="AJ155" s="169"/>
      <c r="AK155" s="169"/>
      <c r="AL155" s="169"/>
      <c r="AM155" s="169"/>
      <c r="AN155" s="169"/>
      <c r="AO155" s="169"/>
    </row>
    <row r="156" spans="1:41" ht="12.75" customHeight="1" x14ac:dyDescent="0.2">
      <c r="A156" s="169"/>
      <c r="B156" s="169"/>
      <c r="C156" s="169"/>
      <c r="D156" s="186"/>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235"/>
      <c r="AG156" s="169"/>
      <c r="AH156" s="169"/>
      <c r="AI156" s="169"/>
      <c r="AJ156" s="169"/>
      <c r="AK156" s="169"/>
      <c r="AL156" s="169"/>
      <c r="AM156" s="169"/>
      <c r="AN156" s="169"/>
      <c r="AO156" s="169"/>
    </row>
    <row r="157" spans="1:41" ht="12.75" customHeight="1" x14ac:dyDescent="0.2">
      <c r="A157" s="169"/>
      <c r="B157" s="169"/>
      <c r="C157" s="169"/>
      <c r="D157" s="186"/>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235"/>
      <c r="AG157" s="169"/>
      <c r="AH157" s="169"/>
      <c r="AI157" s="169"/>
      <c r="AJ157" s="169"/>
      <c r="AK157" s="169"/>
      <c r="AL157" s="169"/>
      <c r="AM157" s="169"/>
      <c r="AN157" s="169"/>
      <c r="AO157" s="169"/>
    </row>
    <row r="158" spans="1:41" ht="12.75" customHeight="1" x14ac:dyDescent="0.2">
      <c r="A158" s="169"/>
      <c r="B158" s="169"/>
      <c r="C158" s="169"/>
      <c r="D158" s="186"/>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235"/>
      <c r="AG158" s="169"/>
      <c r="AH158" s="169"/>
      <c r="AI158" s="169"/>
      <c r="AJ158" s="169"/>
      <c r="AK158" s="169"/>
      <c r="AL158" s="169"/>
      <c r="AM158" s="169"/>
      <c r="AN158" s="169"/>
      <c r="AO158" s="169"/>
    </row>
    <row r="159" spans="1:41" ht="12.75" customHeight="1" x14ac:dyDescent="0.2">
      <c r="A159" s="169"/>
      <c r="B159" s="169"/>
      <c r="C159" s="169"/>
      <c r="D159" s="186"/>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235"/>
      <c r="AG159" s="169"/>
      <c r="AH159" s="169"/>
      <c r="AI159" s="169"/>
      <c r="AJ159" s="169"/>
      <c r="AK159" s="169"/>
      <c r="AL159" s="169"/>
      <c r="AM159" s="169"/>
      <c r="AN159" s="169"/>
      <c r="AO159" s="169"/>
    </row>
    <row r="160" spans="1:41" ht="12.75" customHeight="1" x14ac:dyDescent="0.2">
      <c r="A160" s="169"/>
      <c r="B160" s="169"/>
      <c r="C160" s="169"/>
      <c r="D160" s="186"/>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235"/>
      <c r="AG160" s="169"/>
      <c r="AH160" s="169"/>
      <c r="AI160" s="169"/>
      <c r="AJ160" s="169"/>
      <c r="AK160" s="169"/>
      <c r="AL160" s="169"/>
      <c r="AM160" s="169"/>
      <c r="AN160" s="169"/>
      <c r="AO160" s="169"/>
    </row>
    <row r="161" spans="1:41" ht="12.75" customHeight="1" x14ac:dyDescent="0.2">
      <c r="A161" s="169"/>
      <c r="B161" s="169"/>
      <c r="C161" s="169"/>
      <c r="D161" s="186"/>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235"/>
      <c r="AG161" s="169"/>
      <c r="AH161" s="169"/>
      <c r="AI161" s="169"/>
      <c r="AJ161" s="169"/>
      <c r="AK161" s="169"/>
      <c r="AL161" s="169"/>
      <c r="AM161" s="169"/>
      <c r="AN161" s="169"/>
      <c r="AO161" s="169"/>
    </row>
    <row r="162" spans="1:41" ht="12.75" customHeight="1" x14ac:dyDescent="0.2">
      <c r="A162" s="169"/>
      <c r="B162" s="169"/>
      <c r="C162" s="169"/>
      <c r="D162" s="186"/>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235"/>
      <c r="AG162" s="169"/>
      <c r="AH162" s="169"/>
      <c r="AI162" s="169"/>
      <c r="AJ162" s="169"/>
      <c r="AK162" s="169"/>
      <c r="AL162" s="169"/>
      <c r="AM162" s="169"/>
      <c r="AN162" s="169"/>
      <c r="AO162" s="169"/>
    </row>
    <row r="163" spans="1:41" ht="12.75" customHeight="1" x14ac:dyDescent="0.2">
      <c r="A163" s="169"/>
      <c r="B163" s="169"/>
      <c r="C163" s="169"/>
      <c r="D163" s="186"/>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235"/>
      <c r="AG163" s="169"/>
      <c r="AH163" s="169"/>
      <c r="AI163" s="169"/>
      <c r="AJ163" s="169"/>
      <c r="AK163" s="169"/>
      <c r="AL163" s="169"/>
      <c r="AM163" s="169"/>
      <c r="AN163" s="169"/>
      <c r="AO163" s="169"/>
    </row>
    <row r="164" spans="1:41" ht="12.75" customHeight="1" x14ac:dyDescent="0.2">
      <c r="A164" s="169"/>
      <c r="B164" s="169"/>
      <c r="C164" s="169"/>
      <c r="D164" s="186"/>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235"/>
      <c r="AG164" s="169"/>
      <c r="AH164" s="169"/>
      <c r="AI164" s="169"/>
      <c r="AJ164" s="169"/>
      <c r="AK164" s="169"/>
      <c r="AL164" s="169"/>
      <c r="AM164" s="169"/>
      <c r="AN164" s="169"/>
      <c r="AO164" s="169"/>
    </row>
    <row r="165" spans="1:41" ht="12.75" customHeight="1" x14ac:dyDescent="0.2">
      <c r="A165" s="169"/>
      <c r="B165" s="169"/>
      <c r="C165" s="169"/>
      <c r="D165" s="186"/>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235"/>
      <c r="AG165" s="169"/>
      <c r="AH165" s="169"/>
      <c r="AI165" s="169"/>
      <c r="AJ165" s="169"/>
      <c r="AK165" s="169"/>
      <c r="AL165" s="169"/>
      <c r="AM165" s="169"/>
      <c r="AN165" s="169"/>
      <c r="AO165" s="169"/>
    </row>
    <row r="166" spans="1:41" ht="12.75" customHeight="1" x14ac:dyDescent="0.2">
      <c r="A166" s="169"/>
      <c r="B166" s="169"/>
      <c r="C166" s="169"/>
      <c r="D166" s="186"/>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235"/>
      <c r="AG166" s="169"/>
      <c r="AH166" s="169"/>
      <c r="AI166" s="169"/>
      <c r="AJ166" s="169"/>
      <c r="AK166" s="169"/>
      <c r="AL166" s="169"/>
      <c r="AM166" s="169"/>
      <c r="AN166" s="169"/>
      <c r="AO166" s="169"/>
    </row>
    <row r="167" spans="1:41" ht="12.75" customHeight="1" x14ac:dyDescent="0.2">
      <c r="A167" s="169"/>
      <c r="B167" s="169"/>
      <c r="C167" s="169"/>
      <c r="D167" s="186"/>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235"/>
      <c r="AG167" s="169"/>
      <c r="AH167" s="169"/>
      <c r="AI167" s="169"/>
      <c r="AJ167" s="169"/>
      <c r="AK167" s="169"/>
      <c r="AL167" s="169"/>
      <c r="AM167" s="169"/>
      <c r="AN167" s="169"/>
      <c r="AO167" s="169"/>
    </row>
    <row r="168" spans="1:41" ht="12.75" customHeight="1" x14ac:dyDescent="0.2">
      <c r="A168" s="169"/>
      <c r="B168" s="169"/>
      <c r="C168" s="169"/>
      <c r="D168" s="186"/>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235"/>
      <c r="AG168" s="169"/>
      <c r="AH168" s="169"/>
      <c r="AI168" s="169"/>
      <c r="AJ168" s="169"/>
      <c r="AK168" s="169"/>
      <c r="AL168" s="169"/>
      <c r="AM168" s="169"/>
      <c r="AN168" s="169"/>
      <c r="AO168" s="169"/>
    </row>
    <row r="169" spans="1:41" ht="12.75" customHeight="1" x14ac:dyDescent="0.2">
      <c r="A169" s="169"/>
      <c r="B169" s="169"/>
      <c r="C169" s="169"/>
      <c r="D169" s="186"/>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235"/>
      <c r="AG169" s="169"/>
      <c r="AH169" s="169"/>
      <c r="AI169" s="169"/>
      <c r="AJ169" s="169"/>
      <c r="AK169" s="169"/>
      <c r="AL169" s="169"/>
      <c r="AM169" s="169"/>
      <c r="AN169" s="169"/>
      <c r="AO169" s="169"/>
    </row>
    <row r="170" spans="1:41" ht="12.75" customHeight="1" x14ac:dyDescent="0.2">
      <c r="A170" s="169"/>
      <c r="B170" s="169"/>
      <c r="C170" s="169"/>
      <c r="D170" s="186"/>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235"/>
      <c r="AG170" s="169"/>
      <c r="AH170" s="169"/>
      <c r="AI170" s="169"/>
      <c r="AJ170" s="169"/>
      <c r="AK170" s="169"/>
      <c r="AL170" s="169"/>
      <c r="AM170" s="169"/>
      <c r="AN170" s="169"/>
      <c r="AO170" s="169"/>
    </row>
    <row r="171" spans="1:41" ht="12.75" customHeight="1" x14ac:dyDescent="0.2">
      <c r="A171" s="169"/>
      <c r="B171" s="169"/>
      <c r="C171" s="169"/>
      <c r="D171" s="186"/>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235"/>
      <c r="AG171" s="169"/>
      <c r="AH171" s="169"/>
      <c r="AI171" s="169"/>
      <c r="AJ171" s="169"/>
      <c r="AK171" s="169"/>
      <c r="AL171" s="169"/>
      <c r="AM171" s="169"/>
      <c r="AN171" s="169"/>
      <c r="AO171" s="169"/>
    </row>
    <row r="172" spans="1:41" ht="12.75" customHeight="1" x14ac:dyDescent="0.2">
      <c r="A172" s="169"/>
      <c r="B172" s="169"/>
      <c r="C172" s="169"/>
      <c r="D172" s="186"/>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235"/>
      <c r="AG172" s="169"/>
      <c r="AH172" s="169"/>
      <c r="AI172" s="169"/>
      <c r="AJ172" s="169"/>
      <c r="AK172" s="169"/>
      <c r="AL172" s="169"/>
      <c r="AM172" s="169"/>
      <c r="AN172" s="169"/>
      <c r="AO172" s="169"/>
    </row>
    <row r="173" spans="1:41" ht="12.75" customHeight="1" x14ac:dyDescent="0.2">
      <c r="A173" s="169"/>
      <c r="B173" s="169"/>
      <c r="C173" s="169"/>
      <c r="D173" s="186"/>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235"/>
      <c r="AG173" s="169"/>
      <c r="AH173" s="169"/>
      <c r="AI173" s="169"/>
      <c r="AJ173" s="169"/>
      <c r="AK173" s="169"/>
      <c r="AL173" s="169"/>
      <c r="AM173" s="169"/>
      <c r="AN173" s="169"/>
      <c r="AO173" s="169"/>
    </row>
    <row r="174" spans="1:41" ht="12.75" customHeight="1" x14ac:dyDescent="0.2">
      <c r="A174" s="169"/>
      <c r="B174" s="169"/>
      <c r="C174" s="169"/>
      <c r="D174" s="186"/>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235"/>
      <c r="AG174" s="169"/>
      <c r="AH174" s="169"/>
      <c r="AI174" s="169"/>
      <c r="AJ174" s="169"/>
      <c r="AK174" s="169"/>
      <c r="AL174" s="169"/>
      <c r="AM174" s="169"/>
      <c r="AN174" s="169"/>
      <c r="AO174" s="169"/>
    </row>
    <row r="175" spans="1:41" ht="12.75" customHeight="1" x14ac:dyDescent="0.2">
      <c r="A175" s="169"/>
      <c r="B175" s="169"/>
      <c r="C175" s="169"/>
      <c r="D175" s="186"/>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235"/>
      <c r="AG175" s="169"/>
      <c r="AH175" s="169"/>
      <c r="AI175" s="169"/>
      <c r="AJ175" s="169"/>
      <c r="AK175" s="169"/>
      <c r="AL175" s="169"/>
      <c r="AM175" s="169"/>
      <c r="AN175" s="169"/>
      <c r="AO175" s="169"/>
    </row>
    <row r="176" spans="1:41" ht="12.75" customHeight="1" x14ac:dyDescent="0.2">
      <c r="A176" s="169"/>
      <c r="B176" s="169"/>
      <c r="C176" s="169"/>
      <c r="D176" s="186"/>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235"/>
      <c r="AG176" s="169"/>
      <c r="AH176" s="169"/>
      <c r="AI176" s="169"/>
      <c r="AJ176" s="169"/>
      <c r="AK176" s="169"/>
      <c r="AL176" s="169"/>
      <c r="AM176" s="169"/>
      <c r="AN176" s="169"/>
      <c r="AO176" s="169"/>
    </row>
    <row r="177" spans="1:41" ht="12.75" customHeight="1" x14ac:dyDescent="0.2">
      <c r="A177" s="169"/>
      <c r="B177" s="169"/>
      <c r="C177" s="169"/>
      <c r="D177" s="186"/>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235"/>
      <c r="AG177" s="169"/>
      <c r="AH177" s="169"/>
      <c r="AI177" s="169"/>
      <c r="AJ177" s="169"/>
      <c r="AK177" s="169"/>
      <c r="AL177" s="169"/>
      <c r="AM177" s="169"/>
      <c r="AN177" s="169"/>
      <c r="AO177" s="169"/>
    </row>
    <row r="178" spans="1:41" ht="12.75" customHeight="1" x14ac:dyDescent="0.2">
      <c r="A178" s="169"/>
      <c r="B178" s="169"/>
      <c r="C178" s="169"/>
      <c r="D178" s="186"/>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235"/>
      <c r="AG178" s="169"/>
      <c r="AH178" s="169"/>
      <c r="AI178" s="169"/>
      <c r="AJ178" s="169"/>
      <c r="AK178" s="169"/>
      <c r="AL178" s="169"/>
      <c r="AM178" s="169"/>
      <c r="AN178" s="169"/>
      <c r="AO178" s="169"/>
    </row>
    <row r="179" spans="1:41" ht="12.75" customHeight="1" x14ac:dyDescent="0.2">
      <c r="A179" s="169"/>
      <c r="B179" s="169"/>
      <c r="C179" s="169"/>
      <c r="D179" s="186"/>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235"/>
      <c r="AG179" s="169"/>
      <c r="AH179" s="169"/>
      <c r="AI179" s="169"/>
      <c r="AJ179" s="169"/>
      <c r="AK179" s="169"/>
      <c r="AL179" s="169"/>
      <c r="AM179" s="169"/>
      <c r="AN179" s="169"/>
      <c r="AO179" s="169"/>
    </row>
    <row r="180" spans="1:41" ht="12.75" customHeight="1" x14ac:dyDescent="0.2">
      <c r="A180" s="169"/>
      <c r="B180" s="169"/>
      <c r="C180" s="169"/>
      <c r="D180" s="186"/>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235"/>
      <c r="AG180" s="169"/>
      <c r="AH180" s="169"/>
      <c r="AI180" s="169"/>
      <c r="AJ180" s="169"/>
      <c r="AK180" s="169"/>
      <c r="AL180" s="169"/>
      <c r="AM180" s="169"/>
      <c r="AN180" s="169"/>
      <c r="AO180" s="169"/>
    </row>
    <row r="181" spans="1:41" ht="12.75" customHeight="1" x14ac:dyDescent="0.2">
      <c r="A181" s="169"/>
      <c r="B181" s="169"/>
      <c r="C181" s="169"/>
      <c r="D181" s="186"/>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235"/>
      <c r="AG181" s="169"/>
      <c r="AH181" s="169"/>
      <c r="AI181" s="169"/>
      <c r="AJ181" s="169"/>
      <c r="AK181" s="169"/>
      <c r="AL181" s="169"/>
      <c r="AM181" s="169"/>
      <c r="AN181" s="169"/>
      <c r="AO181" s="169"/>
    </row>
    <row r="182" spans="1:41" ht="12.75" customHeight="1" x14ac:dyDescent="0.2">
      <c r="A182" s="169"/>
      <c r="B182" s="169"/>
      <c r="C182" s="169"/>
      <c r="D182" s="186"/>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235"/>
      <c r="AG182" s="169"/>
      <c r="AH182" s="169"/>
      <c r="AI182" s="169"/>
      <c r="AJ182" s="169"/>
      <c r="AK182" s="169"/>
      <c r="AL182" s="169"/>
      <c r="AM182" s="169"/>
      <c r="AN182" s="169"/>
      <c r="AO182" s="169"/>
    </row>
    <row r="183" spans="1:41" ht="12.75" customHeight="1" x14ac:dyDescent="0.2">
      <c r="A183" s="169"/>
      <c r="B183" s="169"/>
      <c r="C183" s="169"/>
      <c r="D183" s="186"/>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235"/>
      <c r="AG183" s="169"/>
      <c r="AH183" s="169"/>
      <c r="AI183" s="169"/>
      <c r="AJ183" s="169"/>
      <c r="AK183" s="169"/>
      <c r="AL183" s="169"/>
      <c r="AM183" s="169"/>
      <c r="AN183" s="169"/>
      <c r="AO183" s="169"/>
    </row>
    <row r="184" spans="1:41" ht="12.75" customHeight="1" x14ac:dyDescent="0.2">
      <c r="A184" s="169"/>
      <c r="B184" s="169"/>
      <c r="C184" s="169"/>
      <c r="D184" s="186"/>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235"/>
      <c r="AG184" s="169"/>
      <c r="AH184" s="169"/>
      <c r="AI184" s="169"/>
      <c r="AJ184" s="169"/>
      <c r="AK184" s="169"/>
      <c r="AL184" s="169"/>
      <c r="AM184" s="169"/>
      <c r="AN184" s="169"/>
      <c r="AO184" s="169"/>
    </row>
    <row r="185" spans="1:41" ht="12.75" customHeight="1" x14ac:dyDescent="0.2">
      <c r="A185" s="169"/>
      <c r="B185" s="169"/>
      <c r="C185" s="169"/>
      <c r="D185" s="186"/>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235"/>
      <c r="AG185" s="169"/>
      <c r="AH185" s="169"/>
      <c r="AI185" s="169"/>
      <c r="AJ185" s="169"/>
      <c r="AK185" s="169"/>
      <c r="AL185" s="169"/>
      <c r="AM185" s="169"/>
      <c r="AN185" s="169"/>
      <c r="AO185" s="169"/>
    </row>
    <row r="186" spans="1:41" ht="12.75" customHeight="1" x14ac:dyDescent="0.2">
      <c r="A186" s="169"/>
      <c r="B186" s="169"/>
      <c r="C186" s="169"/>
      <c r="D186" s="186"/>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235"/>
      <c r="AG186" s="169"/>
      <c r="AH186" s="169"/>
      <c r="AI186" s="169"/>
      <c r="AJ186" s="169"/>
      <c r="AK186" s="169"/>
      <c r="AL186" s="169"/>
      <c r="AM186" s="169"/>
      <c r="AN186" s="169"/>
      <c r="AO186" s="169"/>
    </row>
    <row r="187" spans="1:41" ht="12.75" customHeight="1" x14ac:dyDescent="0.2">
      <c r="A187" s="169"/>
      <c r="B187" s="169"/>
      <c r="C187" s="169"/>
      <c r="D187" s="186"/>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235"/>
      <c r="AG187" s="169"/>
      <c r="AH187" s="169"/>
      <c r="AI187" s="169"/>
      <c r="AJ187" s="169"/>
      <c r="AK187" s="169"/>
      <c r="AL187" s="169"/>
      <c r="AM187" s="169"/>
      <c r="AN187" s="169"/>
      <c r="AO187" s="169"/>
    </row>
    <row r="188" spans="1:41" ht="12.75" customHeight="1" x14ac:dyDescent="0.2">
      <c r="A188" s="169"/>
      <c r="B188" s="169"/>
      <c r="C188" s="169"/>
      <c r="D188" s="186"/>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235"/>
      <c r="AG188" s="169"/>
      <c r="AH188" s="169"/>
      <c r="AI188" s="169"/>
      <c r="AJ188" s="169"/>
      <c r="AK188" s="169"/>
      <c r="AL188" s="169"/>
      <c r="AM188" s="169"/>
      <c r="AN188" s="169"/>
      <c r="AO188" s="169"/>
    </row>
    <row r="189" spans="1:41" ht="12.75" customHeight="1" x14ac:dyDescent="0.2">
      <c r="A189" s="169"/>
      <c r="B189" s="169"/>
      <c r="C189" s="169"/>
      <c r="D189" s="186"/>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235"/>
      <c r="AG189" s="169"/>
      <c r="AH189" s="169"/>
      <c r="AI189" s="169"/>
      <c r="AJ189" s="169"/>
      <c r="AK189" s="169"/>
      <c r="AL189" s="169"/>
      <c r="AM189" s="169"/>
      <c r="AN189" s="169"/>
      <c r="AO189" s="169"/>
    </row>
    <row r="190" spans="1:41" ht="12.75" customHeight="1" x14ac:dyDescent="0.2">
      <c r="A190" s="169"/>
      <c r="B190" s="169"/>
      <c r="C190" s="169"/>
      <c r="D190" s="186"/>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235"/>
      <c r="AG190" s="169"/>
      <c r="AH190" s="169"/>
      <c r="AI190" s="169"/>
      <c r="AJ190" s="169"/>
      <c r="AK190" s="169"/>
      <c r="AL190" s="169"/>
      <c r="AM190" s="169"/>
      <c r="AN190" s="169"/>
      <c r="AO190" s="169"/>
    </row>
    <row r="191" spans="1:41" ht="12.75" customHeight="1" x14ac:dyDescent="0.2">
      <c r="A191" s="169"/>
      <c r="B191" s="169"/>
      <c r="C191" s="169"/>
      <c r="D191" s="186"/>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235"/>
      <c r="AG191" s="169"/>
      <c r="AH191" s="169"/>
      <c r="AI191" s="169"/>
      <c r="AJ191" s="169"/>
      <c r="AK191" s="169"/>
      <c r="AL191" s="169"/>
      <c r="AM191" s="169"/>
      <c r="AN191" s="169"/>
      <c r="AO191" s="169"/>
    </row>
    <row r="192" spans="1:41" ht="12.75" customHeight="1" x14ac:dyDescent="0.2">
      <c r="A192" s="169"/>
      <c r="B192" s="169"/>
      <c r="C192" s="169"/>
      <c r="D192" s="186"/>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235"/>
      <c r="AG192" s="169"/>
      <c r="AH192" s="169"/>
      <c r="AI192" s="169"/>
      <c r="AJ192" s="169"/>
      <c r="AK192" s="169"/>
      <c r="AL192" s="169"/>
      <c r="AM192" s="169"/>
      <c r="AN192" s="169"/>
      <c r="AO192" s="169"/>
    </row>
    <row r="193" spans="1:41" ht="12.75" customHeight="1" x14ac:dyDescent="0.2">
      <c r="A193" s="169"/>
      <c r="B193" s="169"/>
      <c r="C193" s="169"/>
      <c r="D193" s="186"/>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235"/>
      <c r="AG193" s="169"/>
      <c r="AH193" s="169"/>
      <c r="AI193" s="169"/>
      <c r="AJ193" s="169"/>
      <c r="AK193" s="169"/>
      <c r="AL193" s="169"/>
      <c r="AM193" s="169"/>
      <c r="AN193" s="169"/>
      <c r="AO193" s="169"/>
    </row>
    <row r="194" spans="1:41" ht="12.75" customHeight="1" x14ac:dyDescent="0.2">
      <c r="A194" s="169"/>
      <c r="B194" s="169"/>
      <c r="C194" s="169"/>
      <c r="D194" s="186"/>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235"/>
      <c r="AG194" s="169"/>
      <c r="AH194" s="169"/>
      <c r="AI194" s="169"/>
      <c r="AJ194" s="169"/>
      <c r="AK194" s="169"/>
      <c r="AL194" s="169"/>
      <c r="AM194" s="169"/>
      <c r="AN194" s="169"/>
      <c r="AO194" s="169"/>
    </row>
    <row r="195" spans="1:41" ht="12.75" customHeight="1" x14ac:dyDescent="0.2">
      <c r="A195" s="169"/>
      <c r="B195" s="169"/>
      <c r="C195" s="169"/>
      <c r="D195" s="186"/>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235"/>
      <c r="AG195" s="169"/>
      <c r="AH195" s="169"/>
      <c r="AI195" s="169"/>
      <c r="AJ195" s="169"/>
      <c r="AK195" s="169"/>
      <c r="AL195" s="169"/>
      <c r="AM195" s="169"/>
      <c r="AN195" s="169"/>
      <c r="AO195" s="169"/>
    </row>
    <row r="196" spans="1:41" ht="12.75" customHeight="1" x14ac:dyDescent="0.2">
      <c r="A196" s="169"/>
      <c r="B196" s="169"/>
      <c r="C196" s="169"/>
      <c r="D196" s="186"/>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235"/>
      <c r="AG196" s="169"/>
      <c r="AH196" s="169"/>
      <c r="AI196" s="169"/>
      <c r="AJ196" s="169"/>
      <c r="AK196" s="169"/>
      <c r="AL196" s="169"/>
      <c r="AM196" s="169"/>
      <c r="AN196" s="169"/>
      <c r="AO196" s="169"/>
    </row>
    <row r="197" spans="1:41" ht="12.75" customHeight="1" x14ac:dyDescent="0.2">
      <c r="A197" s="169"/>
      <c r="B197" s="169"/>
      <c r="C197" s="169"/>
      <c r="D197" s="186"/>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235"/>
      <c r="AG197" s="169"/>
      <c r="AH197" s="169"/>
      <c r="AI197" s="169"/>
      <c r="AJ197" s="169"/>
      <c r="AK197" s="169"/>
      <c r="AL197" s="169"/>
      <c r="AM197" s="169"/>
      <c r="AN197" s="169"/>
      <c r="AO197" s="169"/>
    </row>
    <row r="198" spans="1:41" ht="12.75" customHeight="1" x14ac:dyDescent="0.2">
      <c r="A198" s="169"/>
      <c r="B198" s="169"/>
      <c r="C198" s="169"/>
      <c r="D198" s="186"/>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235"/>
      <c r="AG198" s="169"/>
      <c r="AH198" s="169"/>
      <c r="AI198" s="169"/>
      <c r="AJ198" s="169"/>
      <c r="AK198" s="169"/>
      <c r="AL198" s="169"/>
      <c r="AM198" s="169"/>
      <c r="AN198" s="169"/>
      <c r="AO198" s="169"/>
    </row>
    <row r="199" spans="1:41" ht="12.75" customHeight="1" x14ac:dyDescent="0.2">
      <c r="A199" s="169"/>
      <c r="B199" s="169"/>
      <c r="C199" s="169"/>
      <c r="D199" s="186"/>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235"/>
      <c r="AG199" s="169"/>
      <c r="AH199" s="169"/>
      <c r="AI199" s="169"/>
      <c r="AJ199" s="169"/>
      <c r="AK199" s="169"/>
      <c r="AL199" s="169"/>
      <c r="AM199" s="169"/>
      <c r="AN199" s="169"/>
      <c r="AO199" s="169"/>
    </row>
    <row r="200" spans="1:41" ht="12.75" customHeight="1" x14ac:dyDescent="0.2">
      <c r="A200" s="169"/>
      <c r="B200" s="169"/>
      <c r="C200" s="169"/>
      <c r="D200" s="186"/>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235"/>
      <c r="AG200" s="169"/>
      <c r="AH200" s="169"/>
      <c r="AI200" s="169"/>
      <c r="AJ200" s="169"/>
      <c r="AK200" s="169"/>
      <c r="AL200" s="169"/>
      <c r="AM200" s="169"/>
      <c r="AN200" s="169"/>
      <c r="AO200" s="169"/>
    </row>
    <row r="201" spans="1:41" ht="12.75" customHeight="1" x14ac:dyDescent="0.2">
      <c r="A201" s="169"/>
      <c r="B201" s="169"/>
      <c r="C201" s="169"/>
      <c r="D201" s="186"/>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235"/>
      <c r="AG201" s="169"/>
      <c r="AH201" s="169"/>
      <c r="AI201" s="169"/>
      <c r="AJ201" s="169"/>
      <c r="AK201" s="169"/>
      <c r="AL201" s="169"/>
      <c r="AM201" s="169"/>
      <c r="AN201" s="169"/>
      <c r="AO201" s="169"/>
    </row>
    <row r="202" spans="1:41" ht="12.75" customHeight="1" x14ac:dyDescent="0.2">
      <c r="A202" s="169"/>
      <c r="B202" s="169"/>
      <c r="C202" s="169"/>
      <c r="D202" s="186"/>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235"/>
      <c r="AG202" s="169"/>
      <c r="AH202" s="169"/>
      <c r="AI202" s="169"/>
      <c r="AJ202" s="169"/>
      <c r="AK202" s="169"/>
      <c r="AL202" s="169"/>
      <c r="AM202" s="169"/>
      <c r="AN202" s="169"/>
      <c r="AO202" s="169"/>
    </row>
    <row r="203" spans="1:41" ht="12.75" customHeight="1" x14ac:dyDescent="0.2">
      <c r="A203" s="169"/>
      <c r="B203" s="169"/>
      <c r="C203" s="169"/>
      <c r="D203" s="186"/>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235"/>
      <c r="AG203" s="169"/>
      <c r="AH203" s="169"/>
      <c r="AI203" s="169"/>
      <c r="AJ203" s="169"/>
      <c r="AK203" s="169"/>
      <c r="AL203" s="169"/>
      <c r="AM203" s="169"/>
      <c r="AN203" s="169"/>
      <c r="AO203" s="169"/>
    </row>
    <row r="204" spans="1:41" ht="12.75" customHeight="1" x14ac:dyDescent="0.2">
      <c r="A204" s="169"/>
      <c r="B204" s="169"/>
      <c r="C204" s="169"/>
      <c r="D204" s="186"/>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235"/>
      <c r="AG204" s="169"/>
      <c r="AH204" s="169"/>
      <c r="AI204" s="169"/>
      <c r="AJ204" s="169"/>
      <c r="AK204" s="169"/>
      <c r="AL204" s="169"/>
      <c r="AM204" s="169"/>
      <c r="AN204" s="169"/>
      <c r="AO204" s="169"/>
    </row>
    <row r="205" spans="1:41" ht="12.75" customHeight="1" x14ac:dyDescent="0.2">
      <c r="A205" s="169"/>
      <c r="B205" s="169"/>
      <c r="C205" s="169"/>
      <c r="D205" s="186"/>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235"/>
      <c r="AG205" s="169"/>
      <c r="AH205" s="169"/>
      <c r="AI205" s="169"/>
      <c r="AJ205" s="169"/>
      <c r="AK205" s="169"/>
      <c r="AL205" s="169"/>
      <c r="AM205" s="169"/>
      <c r="AN205" s="169"/>
      <c r="AO205" s="169"/>
    </row>
    <row r="206" spans="1:41" ht="12.75" customHeight="1" x14ac:dyDescent="0.2">
      <c r="A206" s="169"/>
      <c r="B206" s="169"/>
      <c r="C206" s="169"/>
      <c r="D206" s="186"/>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235"/>
      <c r="AG206" s="169"/>
      <c r="AH206" s="169"/>
      <c r="AI206" s="169"/>
      <c r="AJ206" s="169"/>
      <c r="AK206" s="169"/>
      <c r="AL206" s="169"/>
      <c r="AM206" s="169"/>
      <c r="AN206" s="169"/>
      <c r="AO206" s="169"/>
    </row>
    <row r="207" spans="1:41" ht="12.75" customHeight="1" x14ac:dyDescent="0.2">
      <c r="A207" s="169"/>
      <c r="B207" s="169"/>
      <c r="C207" s="169"/>
      <c r="D207" s="186"/>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235"/>
      <c r="AG207" s="169"/>
      <c r="AH207" s="169"/>
      <c r="AI207" s="169"/>
      <c r="AJ207" s="169"/>
      <c r="AK207" s="169"/>
      <c r="AL207" s="169"/>
      <c r="AM207" s="169"/>
      <c r="AN207" s="169"/>
      <c r="AO207" s="169"/>
    </row>
    <row r="208" spans="1:41" ht="12.75" customHeight="1" x14ac:dyDescent="0.2">
      <c r="A208" s="169"/>
      <c r="B208" s="169"/>
      <c r="C208" s="169"/>
      <c r="D208" s="186"/>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235"/>
      <c r="AG208" s="169"/>
      <c r="AH208" s="169"/>
      <c r="AI208" s="169"/>
      <c r="AJ208" s="169"/>
      <c r="AK208" s="169"/>
      <c r="AL208" s="169"/>
      <c r="AM208" s="169"/>
      <c r="AN208" s="169"/>
      <c r="AO208" s="169"/>
    </row>
    <row r="209" spans="1:41" ht="12.75" customHeight="1" x14ac:dyDescent="0.2">
      <c r="A209" s="169"/>
      <c r="B209" s="169"/>
      <c r="C209" s="169"/>
      <c r="D209" s="186"/>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235"/>
      <c r="AG209" s="169"/>
      <c r="AH209" s="169"/>
      <c r="AI209" s="169"/>
      <c r="AJ209" s="169"/>
      <c r="AK209" s="169"/>
      <c r="AL209" s="169"/>
      <c r="AM209" s="169"/>
      <c r="AN209" s="169"/>
      <c r="AO209" s="169"/>
    </row>
    <row r="210" spans="1:41" ht="12.75" customHeight="1" x14ac:dyDescent="0.2">
      <c r="A210" s="169"/>
      <c r="B210" s="169"/>
      <c r="C210" s="169"/>
      <c r="D210" s="186"/>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235"/>
      <c r="AG210" s="169"/>
      <c r="AH210" s="169"/>
      <c r="AI210" s="169"/>
      <c r="AJ210" s="169"/>
      <c r="AK210" s="169"/>
      <c r="AL210" s="169"/>
      <c r="AM210" s="169"/>
      <c r="AN210" s="169"/>
      <c r="AO210" s="169"/>
    </row>
    <row r="211" spans="1:41" ht="12.75" customHeight="1" x14ac:dyDescent="0.2">
      <c r="A211" s="169"/>
      <c r="B211" s="169"/>
      <c r="C211" s="169"/>
      <c r="D211" s="186"/>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235"/>
      <c r="AG211" s="169"/>
      <c r="AH211" s="169"/>
      <c r="AI211" s="169"/>
      <c r="AJ211" s="169"/>
      <c r="AK211" s="169"/>
      <c r="AL211" s="169"/>
      <c r="AM211" s="169"/>
      <c r="AN211" s="169"/>
      <c r="AO211" s="169"/>
    </row>
    <row r="212" spans="1:41" ht="12.75" customHeight="1" x14ac:dyDescent="0.2">
      <c r="A212" s="169"/>
      <c r="B212" s="169"/>
      <c r="C212" s="169"/>
      <c r="D212" s="186"/>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235"/>
      <c r="AG212" s="169"/>
      <c r="AH212" s="169"/>
      <c r="AI212" s="169"/>
      <c r="AJ212" s="169"/>
      <c r="AK212" s="169"/>
      <c r="AL212" s="169"/>
      <c r="AM212" s="169"/>
      <c r="AN212" s="169"/>
      <c r="AO212" s="169"/>
    </row>
    <row r="213" spans="1:41" ht="12.75" customHeight="1" x14ac:dyDescent="0.2">
      <c r="A213" s="169"/>
      <c r="B213" s="169"/>
      <c r="C213" s="169"/>
      <c r="D213" s="186"/>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235"/>
      <c r="AG213" s="169"/>
      <c r="AH213" s="169"/>
      <c r="AI213" s="169"/>
      <c r="AJ213" s="169"/>
      <c r="AK213" s="169"/>
      <c r="AL213" s="169"/>
      <c r="AM213" s="169"/>
      <c r="AN213" s="169"/>
      <c r="AO213" s="169"/>
    </row>
    <row r="214" spans="1:41" ht="12.75" customHeight="1" x14ac:dyDescent="0.2">
      <c r="A214" s="169"/>
      <c r="B214" s="169"/>
      <c r="C214" s="169"/>
      <c r="D214" s="186"/>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235"/>
      <c r="AG214" s="169"/>
      <c r="AH214" s="169"/>
      <c r="AI214" s="169"/>
      <c r="AJ214" s="169"/>
      <c r="AK214" s="169"/>
      <c r="AL214" s="169"/>
      <c r="AM214" s="169"/>
      <c r="AN214" s="169"/>
      <c r="AO214" s="169"/>
    </row>
    <row r="215" spans="1:41" ht="12.75" customHeight="1" x14ac:dyDescent="0.2">
      <c r="A215" s="169"/>
      <c r="B215" s="169"/>
      <c r="C215" s="169"/>
      <c r="D215" s="186"/>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235"/>
      <c r="AG215" s="169"/>
      <c r="AH215" s="169"/>
      <c r="AI215" s="169"/>
      <c r="AJ215" s="169"/>
      <c r="AK215" s="169"/>
      <c r="AL215" s="169"/>
      <c r="AM215" s="169"/>
      <c r="AN215" s="169"/>
      <c r="AO215" s="169"/>
    </row>
    <row r="216" spans="1:41" ht="12.75" customHeight="1" x14ac:dyDescent="0.2">
      <c r="A216" s="169"/>
      <c r="B216" s="169"/>
      <c r="C216" s="169"/>
      <c r="D216" s="186"/>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235"/>
      <c r="AG216" s="169"/>
      <c r="AH216" s="169"/>
      <c r="AI216" s="169"/>
      <c r="AJ216" s="169"/>
      <c r="AK216" s="169"/>
      <c r="AL216" s="169"/>
      <c r="AM216" s="169"/>
      <c r="AN216" s="169"/>
      <c r="AO216" s="169"/>
    </row>
    <row r="217" spans="1:41" ht="12.75" customHeight="1" x14ac:dyDescent="0.2">
      <c r="A217" s="169"/>
      <c r="B217" s="169"/>
      <c r="C217" s="169"/>
      <c r="D217" s="186"/>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235"/>
      <c r="AG217" s="169"/>
      <c r="AH217" s="169"/>
      <c r="AI217" s="169"/>
      <c r="AJ217" s="169"/>
      <c r="AK217" s="169"/>
      <c r="AL217" s="169"/>
      <c r="AM217" s="169"/>
      <c r="AN217" s="169"/>
      <c r="AO217" s="169"/>
    </row>
    <row r="218" spans="1:41" ht="12.75" customHeight="1" x14ac:dyDescent="0.2">
      <c r="A218" s="169"/>
      <c r="B218" s="169"/>
      <c r="C218" s="169"/>
      <c r="D218" s="186"/>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235"/>
      <c r="AG218" s="169"/>
      <c r="AH218" s="169"/>
      <c r="AI218" s="169"/>
      <c r="AJ218" s="169"/>
      <c r="AK218" s="169"/>
      <c r="AL218" s="169"/>
      <c r="AM218" s="169"/>
      <c r="AN218" s="169"/>
      <c r="AO218" s="169"/>
    </row>
    <row r="219" spans="1:41" ht="12.75" customHeight="1" x14ac:dyDescent="0.2">
      <c r="A219" s="169"/>
      <c r="B219" s="169"/>
      <c r="C219" s="169"/>
      <c r="D219" s="186"/>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235"/>
      <c r="AG219" s="169"/>
      <c r="AH219" s="169"/>
      <c r="AI219" s="169"/>
      <c r="AJ219" s="169"/>
      <c r="AK219" s="169"/>
      <c r="AL219" s="169"/>
      <c r="AM219" s="169"/>
      <c r="AN219" s="169"/>
      <c r="AO219" s="169"/>
    </row>
    <row r="220" spans="1:41" ht="12.75" customHeight="1" x14ac:dyDescent="0.2">
      <c r="A220" s="169"/>
      <c r="B220" s="169"/>
      <c r="C220" s="169"/>
      <c r="D220" s="186"/>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235"/>
      <c r="AG220" s="169"/>
      <c r="AH220" s="169"/>
      <c r="AI220" s="169"/>
      <c r="AJ220" s="169"/>
      <c r="AK220" s="169"/>
      <c r="AL220" s="169"/>
      <c r="AM220" s="169"/>
      <c r="AN220" s="169"/>
      <c r="AO220" s="169"/>
    </row>
    <row r="221" spans="1:41" ht="12.75" customHeight="1" x14ac:dyDescent="0.2">
      <c r="A221" s="169"/>
      <c r="B221" s="169"/>
      <c r="C221" s="169"/>
      <c r="D221" s="186"/>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235"/>
      <c r="AG221" s="169"/>
      <c r="AH221" s="169"/>
      <c r="AI221" s="169"/>
      <c r="AJ221" s="169"/>
      <c r="AK221" s="169"/>
      <c r="AL221" s="169"/>
      <c r="AM221" s="169"/>
      <c r="AN221" s="169"/>
      <c r="AO221" s="169"/>
    </row>
    <row r="222" spans="1:41" ht="12.75" customHeight="1" x14ac:dyDescent="0.2">
      <c r="A222" s="169"/>
      <c r="B222" s="169"/>
      <c r="C222" s="169"/>
      <c r="D222" s="186"/>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235"/>
      <c r="AG222" s="169"/>
      <c r="AH222" s="169"/>
      <c r="AI222" s="169"/>
      <c r="AJ222" s="169"/>
      <c r="AK222" s="169"/>
      <c r="AL222" s="169"/>
      <c r="AM222" s="169"/>
      <c r="AN222" s="169"/>
      <c r="AO222" s="169"/>
    </row>
    <row r="223" spans="1:41" ht="12.75" customHeight="1" x14ac:dyDescent="0.2">
      <c r="A223" s="169"/>
      <c r="B223" s="169"/>
      <c r="C223" s="169"/>
      <c r="D223" s="186"/>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235"/>
      <c r="AG223" s="169"/>
      <c r="AH223" s="169"/>
      <c r="AI223" s="169"/>
      <c r="AJ223" s="169"/>
      <c r="AK223" s="169"/>
      <c r="AL223" s="169"/>
      <c r="AM223" s="169"/>
      <c r="AN223" s="169"/>
      <c r="AO223" s="169"/>
    </row>
    <row r="224" spans="1:41" ht="12.75" customHeight="1" x14ac:dyDescent="0.2">
      <c r="A224" s="169"/>
      <c r="B224" s="169"/>
      <c r="C224" s="169"/>
      <c r="D224" s="186"/>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235"/>
      <c r="AG224" s="169"/>
      <c r="AH224" s="169"/>
      <c r="AI224" s="169"/>
      <c r="AJ224" s="169"/>
      <c r="AK224" s="169"/>
      <c r="AL224" s="169"/>
      <c r="AM224" s="169"/>
      <c r="AN224" s="169"/>
      <c r="AO224" s="169"/>
    </row>
    <row r="225" spans="1:41" ht="12.75" customHeight="1" x14ac:dyDescent="0.2">
      <c r="A225" s="169"/>
      <c r="B225" s="169"/>
      <c r="C225" s="169"/>
      <c r="D225" s="186"/>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235"/>
      <c r="AG225" s="169"/>
      <c r="AH225" s="169"/>
      <c r="AI225" s="169"/>
      <c r="AJ225" s="169"/>
      <c r="AK225" s="169"/>
      <c r="AL225" s="169"/>
      <c r="AM225" s="169"/>
      <c r="AN225" s="169"/>
      <c r="AO225" s="169"/>
    </row>
    <row r="226" spans="1:41" ht="12.75" customHeight="1" x14ac:dyDescent="0.2">
      <c r="A226" s="169"/>
      <c r="B226" s="169"/>
      <c r="C226" s="169"/>
      <c r="D226" s="186"/>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235"/>
      <c r="AG226" s="169"/>
      <c r="AH226" s="169"/>
      <c r="AI226" s="169"/>
      <c r="AJ226" s="169"/>
      <c r="AK226" s="169"/>
      <c r="AL226" s="169"/>
      <c r="AM226" s="169"/>
      <c r="AN226" s="169"/>
      <c r="AO226" s="169"/>
    </row>
    <row r="227" spans="1:41" ht="12.75" customHeight="1" x14ac:dyDescent="0.2">
      <c r="A227" s="169"/>
      <c r="B227" s="169"/>
      <c r="C227" s="169"/>
      <c r="D227" s="186"/>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235"/>
      <c r="AG227" s="169"/>
      <c r="AH227" s="169"/>
      <c r="AI227" s="169"/>
      <c r="AJ227" s="169"/>
      <c r="AK227" s="169"/>
      <c r="AL227" s="169"/>
      <c r="AM227" s="169"/>
      <c r="AN227" s="169"/>
      <c r="AO227" s="169"/>
    </row>
    <row r="228" spans="1:41" ht="12.75" customHeight="1" x14ac:dyDescent="0.2">
      <c r="A228" s="169"/>
      <c r="B228" s="169"/>
      <c r="C228" s="169"/>
      <c r="D228" s="186"/>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235"/>
      <c r="AG228" s="169"/>
      <c r="AH228" s="169"/>
      <c r="AI228" s="169"/>
      <c r="AJ228" s="169"/>
      <c r="AK228" s="169"/>
      <c r="AL228" s="169"/>
      <c r="AM228" s="169"/>
      <c r="AN228" s="169"/>
      <c r="AO228" s="169"/>
    </row>
    <row r="229" spans="1:41" ht="12.75" customHeight="1" x14ac:dyDescent="0.2">
      <c r="A229" s="169"/>
      <c r="B229" s="169"/>
      <c r="C229" s="169"/>
      <c r="D229" s="186"/>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235"/>
      <c r="AG229" s="169"/>
      <c r="AH229" s="169"/>
      <c r="AI229" s="169"/>
      <c r="AJ229" s="169"/>
      <c r="AK229" s="169"/>
      <c r="AL229" s="169"/>
      <c r="AM229" s="169"/>
      <c r="AN229" s="169"/>
      <c r="AO229" s="169"/>
    </row>
    <row r="230" spans="1:41" ht="12.75" customHeight="1" x14ac:dyDescent="0.2">
      <c r="A230" s="169"/>
      <c r="B230" s="169"/>
      <c r="C230" s="169"/>
      <c r="D230" s="186"/>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235"/>
      <c r="AG230" s="169"/>
      <c r="AH230" s="169"/>
      <c r="AI230" s="169"/>
      <c r="AJ230" s="169"/>
      <c r="AK230" s="169"/>
      <c r="AL230" s="169"/>
      <c r="AM230" s="169"/>
      <c r="AN230" s="169"/>
      <c r="AO230" s="169"/>
    </row>
    <row r="231" spans="1:41" ht="12.75" customHeight="1" x14ac:dyDescent="0.2">
      <c r="A231" s="169"/>
      <c r="B231" s="169"/>
      <c r="C231" s="169"/>
      <c r="D231" s="186"/>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235"/>
      <c r="AG231" s="169"/>
      <c r="AH231" s="169"/>
      <c r="AI231" s="169"/>
      <c r="AJ231" s="169"/>
      <c r="AK231" s="169"/>
      <c r="AL231" s="169"/>
      <c r="AM231" s="169"/>
      <c r="AN231" s="169"/>
      <c r="AO231" s="169"/>
    </row>
    <row r="232" spans="1:41" ht="12.75" customHeight="1" x14ac:dyDescent="0.2">
      <c r="A232" s="169"/>
      <c r="B232" s="169"/>
      <c r="C232" s="169"/>
      <c r="D232" s="186"/>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235"/>
      <c r="AG232" s="169"/>
      <c r="AH232" s="169"/>
      <c r="AI232" s="169"/>
      <c r="AJ232" s="169"/>
      <c r="AK232" s="169"/>
      <c r="AL232" s="169"/>
      <c r="AM232" s="169"/>
      <c r="AN232" s="169"/>
      <c r="AO232" s="169"/>
    </row>
    <row r="233" spans="1:41" ht="12.75" customHeight="1" x14ac:dyDescent="0.2">
      <c r="A233" s="169"/>
      <c r="B233" s="169"/>
      <c r="C233" s="169"/>
      <c r="D233" s="186"/>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235"/>
      <c r="AG233" s="169"/>
      <c r="AH233" s="169"/>
      <c r="AI233" s="169"/>
      <c r="AJ233" s="169"/>
      <c r="AK233" s="169"/>
      <c r="AL233" s="169"/>
      <c r="AM233" s="169"/>
      <c r="AN233" s="169"/>
      <c r="AO233" s="169"/>
    </row>
    <row r="234" spans="1:41" ht="12.75" customHeight="1" x14ac:dyDescent="0.2">
      <c r="A234" s="169"/>
      <c r="B234" s="169"/>
      <c r="C234" s="169"/>
      <c r="D234" s="186"/>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235"/>
      <c r="AG234" s="169"/>
      <c r="AH234" s="169"/>
      <c r="AI234" s="169"/>
      <c r="AJ234" s="169"/>
      <c r="AK234" s="169"/>
      <c r="AL234" s="169"/>
      <c r="AM234" s="169"/>
      <c r="AN234" s="169"/>
      <c r="AO234" s="169"/>
    </row>
    <row r="235" spans="1:41" ht="12.75" customHeight="1" x14ac:dyDescent="0.2">
      <c r="A235" s="169"/>
      <c r="B235" s="169"/>
      <c r="C235" s="169"/>
      <c r="D235" s="186"/>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235"/>
      <c r="AG235" s="169"/>
      <c r="AH235" s="169"/>
      <c r="AI235" s="169"/>
      <c r="AJ235" s="169"/>
      <c r="AK235" s="169"/>
      <c r="AL235" s="169"/>
      <c r="AM235" s="169"/>
      <c r="AN235" s="169"/>
      <c r="AO235" s="169"/>
    </row>
    <row r="236" spans="1:41" ht="12.75" customHeight="1" x14ac:dyDescent="0.2">
      <c r="A236" s="169"/>
      <c r="B236" s="169"/>
      <c r="C236" s="169"/>
      <c r="D236" s="186"/>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235"/>
      <c r="AG236" s="169"/>
      <c r="AH236" s="169"/>
      <c r="AI236" s="169"/>
      <c r="AJ236" s="169"/>
      <c r="AK236" s="169"/>
      <c r="AL236" s="169"/>
      <c r="AM236" s="169"/>
      <c r="AN236" s="169"/>
      <c r="AO236" s="169"/>
    </row>
    <row r="237" spans="1:41" ht="12.75" customHeight="1" x14ac:dyDescent="0.2">
      <c r="A237" s="169"/>
      <c r="B237" s="169"/>
      <c r="C237" s="169"/>
      <c r="D237" s="186"/>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235"/>
      <c r="AG237" s="169"/>
      <c r="AH237" s="169"/>
      <c r="AI237" s="169"/>
      <c r="AJ237" s="169"/>
      <c r="AK237" s="169"/>
      <c r="AL237" s="169"/>
      <c r="AM237" s="169"/>
      <c r="AN237" s="169"/>
      <c r="AO237" s="169"/>
    </row>
    <row r="238" spans="1:41" ht="12.75" customHeight="1" x14ac:dyDescent="0.2">
      <c r="A238" s="169"/>
      <c r="B238" s="169"/>
      <c r="C238" s="169"/>
      <c r="D238" s="186"/>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235"/>
      <c r="AG238" s="169"/>
      <c r="AH238" s="169"/>
      <c r="AI238" s="169"/>
      <c r="AJ238" s="169"/>
      <c r="AK238" s="169"/>
      <c r="AL238" s="169"/>
      <c r="AM238" s="169"/>
      <c r="AN238" s="169"/>
      <c r="AO238" s="169"/>
    </row>
    <row r="239" spans="1:41" ht="12.75" customHeight="1" x14ac:dyDescent="0.2">
      <c r="A239" s="169"/>
      <c r="B239" s="169"/>
      <c r="C239" s="169"/>
      <c r="D239" s="186"/>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235"/>
      <c r="AG239" s="169"/>
      <c r="AH239" s="169"/>
      <c r="AI239" s="169"/>
      <c r="AJ239" s="169"/>
      <c r="AK239" s="169"/>
      <c r="AL239" s="169"/>
      <c r="AM239" s="169"/>
      <c r="AN239" s="169"/>
      <c r="AO239" s="169"/>
    </row>
    <row r="240" spans="1:41" ht="12.75" customHeight="1" x14ac:dyDescent="0.2">
      <c r="A240" s="169"/>
      <c r="B240" s="169"/>
      <c r="C240" s="169"/>
      <c r="D240" s="186"/>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235"/>
      <c r="AG240" s="169"/>
      <c r="AH240" s="169"/>
      <c r="AI240" s="169"/>
      <c r="AJ240" s="169"/>
      <c r="AK240" s="169"/>
      <c r="AL240" s="169"/>
      <c r="AM240" s="169"/>
      <c r="AN240" s="169"/>
      <c r="AO240" s="169"/>
    </row>
    <row r="241" spans="1:41" ht="12.75" customHeight="1" x14ac:dyDescent="0.2">
      <c r="A241" s="169"/>
      <c r="B241" s="169"/>
      <c r="C241" s="169"/>
      <c r="D241" s="186"/>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235"/>
      <c r="AG241" s="169"/>
      <c r="AH241" s="169"/>
      <c r="AI241" s="169"/>
      <c r="AJ241" s="169"/>
      <c r="AK241" s="169"/>
      <c r="AL241" s="169"/>
      <c r="AM241" s="169"/>
      <c r="AN241" s="169"/>
      <c r="AO241" s="169"/>
    </row>
    <row r="242" spans="1:41" ht="12.75" customHeight="1" x14ac:dyDescent="0.2">
      <c r="A242" s="169"/>
      <c r="B242" s="169"/>
      <c r="C242" s="169"/>
      <c r="D242" s="186"/>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235"/>
      <c r="AG242" s="169"/>
      <c r="AH242" s="169"/>
      <c r="AI242" s="169"/>
      <c r="AJ242" s="169"/>
      <c r="AK242" s="169"/>
      <c r="AL242" s="169"/>
      <c r="AM242" s="169"/>
      <c r="AN242" s="169"/>
      <c r="AO242" s="169"/>
    </row>
    <row r="243" spans="1:41" ht="12.75" customHeight="1" x14ac:dyDescent="0.2">
      <c r="A243" s="169"/>
      <c r="B243" s="169"/>
      <c r="C243" s="169"/>
      <c r="D243" s="186"/>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235"/>
      <c r="AG243" s="169"/>
      <c r="AH243" s="169"/>
      <c r="AI243" s="169"/>
      <c r="AJ243" s="169"/>
      <c r="AK243" s="169"/>
      <c r="AL243" s="169"/>
      <c r="AM243" s="169"/>
      <c r="AN243" s="169"/>
      <c r="AO243" s="169"/>
    </row>
    <row r="244" spans="1:41" ht="12.75" customHeight="1" x14ac:dyDescent="0.2">
      <c r="A244" s="169"/>
      <c r="B244" s="169"/>
      <c r="C244" s="169"/>
      <c r="D244" s="186"/>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235"/>
      <c r="AG244" s="169"/>
      <c r="AH244" s="169"/>
      <c r="AI244" s="169"/>
      <c r="AJ244" s="169"/>
      <c r="AK244" s="169"/>
      <c r="AL244" s="169"/>
      <c r="AM244" s="169"/>
      <c r="AN244" s="169"/>
      <c r="AO244" s="169"/>
    </row>
    <row r="245" spans="1:41" ht="12.75" customHeight="1" x14ac:dyDescent="0.2">
      <c r="A245" s="169"/>
      <c r="B245" s="169"/>
      <c r="C245" s="169"/>
      <c r="D245" s="186"/>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235"/>
      <c r="AG245" s="169"/>
      <c r="AH245" s="169"/>
      <c r="AI245" s="169"/>
      <c r="AJ245" s="169"/>
      <c r="AK245" s="169"/>
      <c r="AL245" s="169"/>
      <c r="AM245" s="169"/>
      <c r="AN245" s="169"/>
      <c r="AO245" s="169"/>
    </row>
    <row r="246" spans="1:41" ht="12.75" customHeight="1" x14ac:dyDescent="0.2">
      <c r="A246" s="169"/>
      <c r="B246" s="169"/>
      <c r="C246" s="169"/>
      <c r="D246" s="186"/>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235"/>
      <c r="AG246" s="169"/>
      <c r="AH246" s="169"/>
      <c r="AI246" s="169"/>
      <c r="AJ246" s="169"/>
      <c r="AK246" s="169"/>
      <c r="AL246" s="169"/>
      <c r="AM246" s="169"/>
      <c r="AN246" s="169"/>
      <c r="AO246" s="169"/>
    </row>
    <row r="247" spans="1:41" ht="12.75" customHeight="1" x14ac:dyDescent="0.2">
      <c r="A247" s="169"/>
      <c r="B247" s="169"/>
      <c r="C247" s="169"/>
      <c r="D247" s="186"/>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235"/>
      <c r="AG247" s="169"/>
      <c r="AH247" s="169"/>
      <c r="AI247" s="169"/>
      <c r="AJ247" s="169"/>
      <c r="AK247" s="169"/>
      <c r="AL247" s="169"/>
      <c r="AM247" s="169"/>
      <c r="AN247" s="169"/>
      <c r="AO247" s="169"/>
    </row>
    <row r="248" spans="1:41" ht="12.75" customHeight="1" x14ac:dyDescent="0.2">
      <c r="A248" s="169"/>
      <c r="B248" s="169"/>
      <c r="C248" s="169"/>
      <c r="D248" s="186"/>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235"/>
      <c r="AG248" s="169"/>
      <c r="AH248" s="169"/>
      <c r="AI248" s="169"/>
      <c r="AJ248" s="169"/>
      <c r="AK248" s="169"/>
      <c r="AL248" s="169"/>
      <c r="AM248" s="169"/>
      <c r="AN248" s="169"/>
      <c r="AO248" s="169"/>
    </row>
    <row r="249" spans="1:41" ht="12.75" customHeight="1" x14ac:dyDescent="0.2">
      <c r="A249" s="169"/>
      <c r="B249" s="169"/>
      <c r="C249" s="169"/>
      <c r="D249" s="186"/>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235"/>
      <c r="AG249" s="169"/>
      <c r="AH249" s="169"/>
      <c r="AI249" s="169"/>
      <c r="AJ249" s="169"/>
      <c r="AK249" s="169"/>
      <c r="AL249" s="169"/>
      <c r="AM249" s="169"/>
      <c r="AN249" s="169"/>
      <c r="AO249" s="169"/>
    </row>
    <row r="250" spans="1:41" ht="12.75" customHeight="1" x14ac:dyDescent="0.2">
      <c r="A250" s="169"/>
      <c r="B250" s="169"/>
      <c r="C250" s="169"/>
      <c r="D250" s="186"/>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235"/>
      <c r="AG250" s="169"/>
      <c r="AH250" s="169"/>
      <c r="AI250" s="169"/>
      <c r="AJ250" s="169"/>
      <c r="AK250" s="169"/>
      <c r="AL250" s="169"/>
      <c r="AM250" s="169"/>
      <c r="AN250" s="169"/>
      <c r="AO250" s="169"/>
    </row>
    <row r="251" spans="1:41" ht="12.75" customHeight="1" x14ac:dyDescent="0.2">
      <c r="A251" s="169"/>
      <c r="B251" s="169"/>
      <c r="C251" s="169"/>
      <c r="D251" s="186"/>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235"/>
      <c r="AG251" s="169"/>
      <c r="AH251" s="169"/>
      <c r="AI251" s="169"/>
      <c r="AJ251" s="169"/>
      <c r="AK251" s="169"/>
      <c r="AL251" s="169"/>
      <c r="AM251" s="169"/>
      <c r="AN251" s="169"/>
      <c r="AO251" s="169"/>
    </row>
    <row r="252" spans="1:41" ht="12.75" customHeight="1" x14ac:dyDescent="0.2">
      <c r="A252" s="169"/>
      <c r="B252" s="169"/>
      <c r="C252" s="169"/>
      <c r="D252" s="186"/>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235"/>
      <c r="AG252" s="169"/>
      <c r="AH252" s="169"/>
      <c r="AI252" s="169"/>
      <c r="AJ252" s="169"/>
      <c r="AK252" s="169"/>
      <c r="AL252" s="169"/>
      <c r="AM252" s="169"/>
      <c r="AN252" s="169"/>
      <c r="AO252" s="169"/>
    </row>
    <row r="253" spans="1:41" ht="12.75" customHeight="1" x14ac:dyDescent="0.2">
      <c r="A253" s="169"/>
      <c r="B253" s="169"/>
      <c r="C253" s="169"/>
      <c r="D253" s="186"/>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235"/>
      <c r="AG253" s="169"/>
      <c r="AH253" s="169"/>
      <c r="AI253" s="169"/>
      <c r="AJ253" s="169"/>
      <c r="AK253" s="169"/>
      <c r="AL253" s="169"/>
      <c r="AM253" s="169"/>
      <c r="AN253" s="169"/>
      <c r="AO253" s="169"/>
    </row>
    <row r="254" spans="1:41" ht="12.75" customHeight="1" x14ac:dyDescent="0.2">
      <c r="A254" s="169"/>
      <c r="B254" s="169"/>
      <c r="C254" s="169"/>
      <c r="D254" s="186"/>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235"/>
      <c r="AG254" s="169"/>
      <c r="AH254" s="169"/>
      <c r="AI254" s="169"/>
      <c r="AJ254" s="169"/>
      <c r="AK254" s="169"/>
      <c r="AL254" s="169"/>
      <c r="AM254" s="169"/>
      <c r="AN254" s="169"/>
      <c r="AO254" s="169"/>
    </row>
    <row r="255" spans="1:41" ht="12.75" customHeight="1" x14ac:dyDescent="0.2">
      <c r="A255" s="169"/>
      <c r="B255" s="169"/>
      <c r="C255" s="169"/>
      <c r="D255" s="186"/>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235"/>
      <c r="AG255" s="169"/>
      <c r="AH255" s="169"/>
      <c r="AI255" s="169"/>
      <c r="AJ255" s="169"/>
      <c r="AK255" s="169"/>
      <c r="AL255" s="169"/>
      <c r="AM255" s="169"/>
      <c r="AN255" s="169"/>
      <c r="AO255" s="169"/>
    </row>
    <row r="256" spans="1:41" ht="12.75" customHeight="1" x14ac:dyDescent="0.2">
      <c r="A256" s="169"/>
      <c r="B256" s="169"/>
      <c r="C256" s="169"/>
      <c r="D256" s="186"/>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235"/>
      <c r="AG256" s="169"/>
      <c r="AH256" s="169"/>
      <c r="AI256" s="169"/>
      <c r="AJ256" s="169"/>
      <c r="AK256" s="169"/>
      <c r="AL256" s="169"/>
      <c r="AM256" s="169"/>
      <c r="AN256" s="169"/>
      <c r="AO256" s="169"/>
    </row>
    <row r="257" spans="1:41" ht="12.75" customHeight="1" x14ac:dyDescent="0.2">
      <c r="A257" s="169"/>
      <c r="B257" s="169"/>
      <c r="C257" s="169"/>
      <c r="D257" s="186"/>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c r="AB257" s="169"/>
      <c r="AC257" s="169"/>
      <c r="AD257" s="169"/>
      <c r="AE257" s="169"/>
      <c r="AF257" s="235"/>
      <c r="AG257" s="169"/>
      <c r="AH257" s="169"/>
      <c r="AI257" s="169"/>
      <c r="AJ257" s="169"/>
      <c r="AK257" s="169"/>
      <c r="AL257" s="169"/>
      <c r="AM257" s="169"/>
      <c r="AN257" s="169"/>
      <c r="AO257" s="169"/>
    </row>
    <row r="258" spans="1:41" ht="12.75" customHeight="1" x14ac:dyDescent="0.2">
      <c r="A258" s="169"/>
      <c r="B258" s="169"/>
      <c r="C258" s="169"/>
      <c r="D258" s="186"/>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235"/>
      <c r="AG258" s="169"/>
      <c r="AH258" s="169"/>
      <c r="AI258" s="169"/>
      <c r="AJ258" s="169"/>
      <c r="AK258" s="169"/>
      <c r="AL258" s="169"/>
      <c r="AM258" s="169"/>
      <c r="AN258" s="169"/>
      <c r="AO258" s="169"/>
    </row>
    <row r="259" spans="1:41" ht="12.75" customHeight="1" x14ac:dyDescent="0.2">
      <c r="A259" s="169"/>
      <c r="B259" s="169"/>
      <c r="C259" s="169"/>
      <c r="D259" s="186"/>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c r="AB259" s="169"/>
      <c r="AC259" s="169"/>
      <c r="AD259" s="169"/>
      <c r="AE259" s="169"/>
      <c r="AF259" s="235"/>
      <c r="AG259" s="169"/>
      <c r="AH259" s="169"/>
      <c r="AI259" s="169"/>
      <c r="AJ259" s="169"/>
      <c r="AK259" s="169"/>
      <c r="AL259" s="169"/>
      <c r="AM259" s="169"/>
      <c r="AN259" s="169"/>
      <c r="AO259" s="169"/>
    </row>
    <row r="260" spans="1:41" ht="12.75" customHeight="1" x14ac:dyDescent="0.2">
      <c r="A260" s="169"/>
      <c r="B260" s="169"/>
      <c r="C260" s="169"/>
      <c r="D260" s="186"/>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c r="AB260" s="169"/>
      <c r="AC260" s="169"/>
      <c r="AD260" s="169"/>
      <c r="AE260" s="169"/>
      <c r="AF260" s="235"/>
      <c r="AG260" s="169"/>
      <c r="AH260" s="169"/>
      <c r="AI260" s="169"/>
      <c r="AJ260" s="169"/>
      <c r="AK260" s="169"/>
      <c r="AL260" s="169"/>
      <c r="AM260" s="169"/>
      <c r="AN260" s="169"/>
      <c r="AO260" s="169"/>
    </row>
    <row r="261" spans="1:41" ht="12.75" customHeight="1" x14ac:dyDescent="0.2">
      <c r="A261" s="169"/>
      <c r="B261" s="169"/>
      <c r="C261" s="169"/>
      <c r="D261" s="186"/>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235"/>
      <c r="AG261" s="169"/>
      <c r="AH261" s="169"/>
      <c r="AI261" s="169"/>
      <c r="AJ261" s="169"/>
      <c r="AK261" s="169"/>
      <c r="AL261" s="169"/>
      <c r="AM261" s="169"/>
      <c r="AN261" s="169"/>
      <c r="AO261" s="169"/>
    </row>
    <row r="262" spans="1:41" ht="12.75" customHeight="1" x14ac:dyDescent="0.2">
      <c r="A262" s="169"/>
      <c r="B262" s="169"/>
      <c r="C262" s="169"/>
      <c r="D262" s="186"/>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235"/>
      <c r="AG262" s="169"/>
      <c r="AH262" s="169"/>
      <c r="AI262" s="169"/>
      <c r="AJ262" s="169"/>
      <c r="AK262" s="169"/>
      <c r="AL262" s="169"/>
      <c r="AM262" s="169"/>
      <c r="AN262" s="169"/>
      <c r="AO262" s="169"/>
    </row>
    <row r="263" spans="1:41" ht="12.75" customHeight="1" x14ac:dyDescent="0.2">
      <c r="A263" s="169"/>
      <c r="B263" s="169"/>
      <c r="C263" s="169"/>
      <c r="D263" s="186"/>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235"/>
      <c r="AG263" s="169"/>
      <c r="AH263" s="169"/>
      <c r="AI263" s="169"/>
      <c r="AJ263" s="169"/>
      <c r="AK263" s="169"/>
      <c r="AL263" s="169"/>
      <c r="AM263" s="169"/>
      <c r="AN263" s="169"/>
      <c r="AO263" s="169"/>
    </row>
    <row r="264" spans="1:41" ht="12.75" customHeight="1" x14ac:dyDescent="0.2">
      <c r="A264" s="169"/>
      <c r="B264" s="169"/>
      <c r="C264" s="169"/>
      <c r="D264" s="186"/>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c r="AA264" s="169"/>
      <c r="AB264" s="169"/>
      <c r="AC264" s="169"/>
      <c r="AD264" s="169"/>
      <c r="AE264" s="169"/>
      <c r="AF264" s="235"/>
      <c r="AG264" s="169"/>
      <c r="AH264" s="169"/>
      <c r="AI264" s="169"/>
      <c r="AJ264" s="169"/>
      <c r="AK264" s="169"/>
      <c r="AL264" s="169"/>
      <c r="AM264" s="169"/>
      <c r="AN264" s="169"/>
      <c r="AO264" s="169"/>
    </row>
    <row r="265" spans="1:41" ht="12.75" customHeight="1" x14ac:dyDescent="0.2">
      <c r="A265" s="169"/>
      <c r="B265" s="169"/>
      <c r="C265" s="169"/>
      <c r="D265" s="186"/>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235"/>
      <c r="AG265" s="169"/>
      <c r="AH265" s="169"/>
      <c r="AI265" s="169"/>
      <c r="AJ265" s="169"/>
      <c r="AK265" s="169"/>
      <c r="AL265" s="169"/>
      <c r="AM265" s="169"/>
      <c r="AN265" s="169"/>
      <c r="AO265" s="169"/>
    </row>
    <row r="266" spans="1:41" ht="12.75" customHeight="1" x14ac:dyDescent="0.2">
      <c r="A266" s="169"/>
      <c r="B266" s="169"/>
      <c r="C266" s="169"/>
      <c r="D266" s="186"/>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235"/>
      <c r="AG266" s="169"/>
      <c r="AH266" s="169"/>
      <c r="AI266" s="169"/>
      <c r="AJ266" s="169"/>
      <c r="AK266" s="169"/>
      <c r="AL266" s="169"/>
      <c r="AM266" s="169"/>
      <c r="AN266" s="169"/>
      <c r="AO266" s="169"/>
    </row>
    <row r="267" spans="1:41" ht="12.75" customHeight="1" x14ac:dyDescent="0.2">
      <c r="A267" s="169"/>
      <c r="B267" s="169"/>
      <c r="C267" s="169"/>
      <c r="D267" s="186"/>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c r="AA267" s="169"/>
      <c r="AB267" s="169"/>
      <c r="AC267" s="169"/>
      <c r="AD267" s="169"/>
      <c r="AE267" s="169"/>
      <c r="AF267" s="235"/>
      <c r="AG267" s="169"/>
      <c r="AH267" s="169"/>
      <c r="AI267" s="169"/>
      <c r="AJ267" s="169"/>
      <c r="AK267" s="169"/>
      <c r="AL267" s="169"/>
      <c r="AM267" s="169"/>
      <c r="AN267" s="169"/>
      <c r="AO267" s="169"/>
    </row>
    <row r="268" spans="1:41" ht="12.75" customHeight="1" x14ac:dyDescent="0.2">
      <c r="A268" s="169"/>
      <c r="B268" s="169"/>
      <c r="C268" s="169"/>
      <c r="D268" s="186"/>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c r="AA268" s="169"/>
      <c r="AB268" s="169"/>
      <c r="AC268" s="169"/>
      <c r="AD268" s="169"/>
      <c r="AE268" s="169"/>
      <c r="AF268" s="235"/>
      <c r="AG268" s="169"/>
      <c r="AH268" s="169"/>
      <c r="AI268" s="169"/>
      <c r="AJ268" s="169"/>
      <c r="AK268" s="169"/>
      <c r="AL268" s="169"/>
      <c r="AM268" s="169"/>
      <c r="AN268" s="169"/>
      <c r="AO268" s="169"/>
    </row>
    <row r="269" spans="1:41" ht="12.75" customHeight="1" x14ac:dyDescent="0.2">
      <c r="A269" s="169"/>
      <c r="B269" s="169"/>
      <c r="C269" s="169"/>
      <c r="D269" s="186"/>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c r="AA269" s="169"/>
      <c r="AB269" s="169"/>
      <c r="AC269" s="169"/>
      <c r="AD269" s="169"/>
      <c r="AE269" s="169"/>
      <c r="AF269" s="235"/>
      <c r="AG269" s="169"/>
      <c r="AH269" s="169"/>
      <c r="AI269" s="169"/>
      <c r="AJ269" s="169"/>
      <c r="AK269" s="169"/>
      <c r="AL269" s="169"/>
      <c r="AM269" s="169"/>
      <c r="AN269" s="169"/>
      <c r="AO269" s="169"/>
    </row>
    <row r="270" spans="1:41" ht="12.75" customHeight="1" x14ac:dyDescent="0.2">
      <c r="A270" s="169"/>
      <c r="B270" s="169"/>
      <c r="C270" s="169"/>
      <c r="D270" s="186"/>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235"/>
      <c r="AG270" s="169"/>
      <c r="AH270" s="169"/>
      <c r="AI270" s="169"/>
      <c r="AJ270" s="169"/>
      <c r="AK270" s="169"/>
      <c r="AL270" s="169"/>
      <c r="AM270" s="169"/>
      <c r="AN270" s="169"/>
      <c r="AO270" s="169"/>
    </row>
    <row r="271" spans="1:41" ht="12.75" customHeight="1" x14ac:dyDescent="0.2">
      <c r="A271" s="169"/>
      <c r="B271" s="169"/>
      <c r="C271" s="169"/>
      <c r="D271" s="186"/>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235"/>
      <c r="AG271" s="169"/>
      <c r="AH271" s="169"/>
      <c r="AI271" s="169"/>
      <c r="AJ271" s="169"/>
      <c r="AK271" s="169"/>
      <c r="AL271" s="169"/>
      <c r="AM271" s="169"/>
      <c r="AN271" s="169"/>
      <c r="AO271" s="169"/>
    </row>
    <row r="272" spans="1:41" ht="12.75" customHeight="1" x14ac:dyDescent="0.2">
      <c r="A272" s="169"/>
      <c r="B272" s="169"/>
      <c r="C272" s="169"/>
      <c r="D272" s="186"/>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235"/>
      <c r="AG272" s="169"/>
      <c r="AH272" s="169"/>
      <c r="AI272" s="169"/>
      <c r="AJ272" s="169"/>
      <c r="AK272" s="169"/>
      <c r="AL272" s="169"/>
      <c r="AM272" s="169"/>
      <c r="AN272" s="169"/>
      <c r="AO272" s="169"/>
    </row>
    <row r="273" spans="1:41" ht="12.75" customHeight="1" x14ac:dyDescent="0.2">
      <c r="A273" s="169"/>
      <c r="B273" s="169"/>
      <c r="C273" s="169"/>
      <c r="D273" s="186"/>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c r="AA273" s="169"/>
      <c r="AB273" s="169"/>
      <c r="AC273" s="169"/>
      <c r="AD273" s="169"/>
      <c r="AE273" s="169"/>
      <c r="AF273" s="235"/>
      <c r="AG273" s="169"/>
      <c r="AH273" s="169"/>
      <c r="AI273" s="169"/>
      <c r="AJ273" s="169"/>
      <c r="AK273" s="169"/>
      <c r="AL273" s="169"/>
      <c r="AM273" s="169"/>
      <c r="AN273" s="169"/>
      <c r="AO273" s="169"/>
    </row>
    <row r="274" spans="1:41" ht="12.75" customHeight="1" x14ac:dyDescent="0.2">
      <c r="A274" s="169"/>
      <c r="B274" s="169"/>
      <c r="C274" s="169"/>
      <c r="D274" s="186"/>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235"/>
      <c r="AG274" s="169"/>
      <c r="AH274" s="169"/>
      <c r="AI274" s="169"/>
      <c r="AJ274" s="169"/>
      <c r="AK274" s="169"/>
      <c r="AL274" s="169"/>
      <c r="AM274" s="169"/>
      <c r="AN274" s="169"/>
      <c r="AO274" s="169"/>
    </row>
    <row r="275" spans="1:41" ht="12.75" customHeight="1" x14ac:dyDescent="0.2">
      <c r="A275" s="169"/>
      <c r="B275" s="169"/>
      <c r="C275" s="169"/>
      <c r="D275" s="186"/>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c r="AA275" s="169"/>
      <c r="AB275" s="169"/>
      <c r="AC275" s="169"/>
      <c r="AD275" s="169"/>
      <c r="AE275" s="169"/>
      <c r="AF275" s="235"/>
      <c r="AG275" s="169"/>
      <c r="AH275" s="169"/>
      <c r="AI275" s="169"/>
      <c r="AJ275" s="169"/>
      <c r="AK275" s="169"/>
      <c r="AL275" s="169"/>
      <c r="AM275" s="169"/>
      <c r="AN275" s="169"/>
      <c r="AO275" s="169"/>
    </row>
    <row r="276" spans="1:41" ht="12.75" customHeight="1" x14ac:dyDescent="0.2">
      <c r="A276" s="169"/>
      <c r="B276" s="169"/>
      <c r="C276" s="169"/>
      <c r="D276" s="186"/>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c r="AB276" s="169"/>
      <c r="AC276" s="169"/>
      <c r="AD276" s="169"/>
      <c r="AE276" s="169"/>
      <c r="AF276" s="235"/>
      <c r="AG276" s="169"/>
      <c r="AH276" s="169"/>
      <c r="AI276" s="169"/>
      <c r="AJ276" s="169"/>
      <c r="AK276" s="169"/>
      <c r="AL276" s="169"/>
      <c r="AM276" s="169"/>
      <c r="AN276" s="169"/>
      <c r="AO276" s="169"/>
    </row>
    <row r="277" spans="1:41" ht="12.75" customHeight="1" x14ac:dyDescent="0.2">
      <c r="A277" s="169"/>
      <c r="B277" s="169"/>
      <c r="C277" s="169"/>
      <c r="D277" s="186"/>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c r="AA277" s="169"/>
      <c r="AB277" s="169"/>
      <c r="AC277" s="169"/>
      <c r="AD277" s="169"/>
      <c r="AE277" s="169"/>
      <c r="AF277" s="235"/>
      <c r="AG277" s="169"/>
      <c r="AH277" s="169"/>
      <c r="AI277" s="169"/>
      <c r="AJ277" s="169"/>
      <c r="AK277" s="169"/>
      <c r="AL277" s="169"/>
      <c r="AM277" s="169"/>
      <c r="AN277" s="169"/>
      <c r="AO277" s="169"/>
    </row>
    <row r="278" spans="1:41" ht="12.75" customHeight="1" x14ac:dyDescent="0.2">
      <c r="A278" s="169"/>
      <c r="B278" s="169"/>
      <c r="C278" s="169"/>
      <c r="D278" s="186"/>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c r="AB278" s="169"/>
      <c r="AC278" s="169"/>
      <c r="AD278" s="169"/>
      <c r="AE278" s="169"/>
      <c r="AF278" s="235"/>
      <c r="AG278" s="169"/>
      <c r="AH278" s="169"/>
      <c r="AI278" s="169"/>
      <c r="AJ278" s="169"/>
      <c r="AK278" s="169"/>
      <c r="AL278" s="169"/>
      <c r="AM278" s="169"/>
      <c r="AN278" s="169"/>
      <c r="AO278" s="169"/>
    </row>
    <row r="279" spans="1:41" ht="12.75" customHeight="1" x14ac:dyDescent="0.2">
      <c r="A279" s="169"/>
      <c r="B279" s="169"/>
      <c r="C279" s="169"/>
      <c r="D279" s="186"/>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c r="AA279" s="169"/>
      <c r="AB279" s="169"/>
      <c r="AC279" s="169"/>
      <c r="AD279" s="169"/>
      <c r="AE279" s="169"/>
      <c r="AF279" s="235"/>
      <c r="AG279" s="169"/>
      <c r="AH279" s="169"/>
      <c r="AI279" s="169"/>
      <c r="AJ279" s="169"/>
      <c r="AK279" s="169"/>
      <c r="AL279" s="169"/>
      <c r="AM279" s="169"/>
      <c r="AN279" s="169"/>
      <c r="AO279" s="169"/>
    </row>
    <row r="280" spans="1:41" ht="12.75" customHeight="1" x14ac:dyDescent="0.2">
      <c r="A280" s="169"/>
      <c r="B280" s="169"/>
      <c r="C280" s="169"/>
      <c r="D280" s="186"/>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c r="AA280" s="169"/>
      <c r="AB280" s="169"/>
      <c r="AC280" s="169"/>
      <c r="AD280" s="169"/>
      <c r="AE280" s="169"/>
      <c r="AF280" s="235"/>
      <c r="AG280" s="169"/>
      <c r="AH280" s="169"/>
      <c r="AI280" s="169"/>
      <c r="AJ280" s="169"/>
      <c r="AK280" s="169"/>
      <c r="AL280" s="169"/>
      <c r="AM280" s="169"/>
      <c r="AN280" s="169"/>
      <c r="AO280" s="169"/>
    </row>
    <row r="281" spans="1:41" ht="12.75" customHeight="1" x14ac:dyDescent="0.2">
      <c r="A281" s="169"/>
      <c r="B281" s="169"/>
      <c r="C281" s="169"/>
      <c r="D281" s="186"/>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c r="AA281" s="169"/>
      <c r="AB281" s="169"/>
      <c r="AC281" s="169"/>
      <c r="AD281" s="169"/>
      <c r="AE281" s="169"/>
      <c r="AF281" s="235"/>
      <c r="AG281" s="169"/>
      <c r="AH281" s="169"/>
      <c r="AI281" s="169"/>
      <c r="AJ281" s="169"/>
      <c r="AK281" s="169"/>
      <c r="AL281" s="169"/>
      <c r="AM281" s="169"/>
      <c r="AN281" s="169"/>
      <c r="AO281" s="169"/>
    </row>
    <row r="282" spans="1:41" ht="12.75" customHeight="1" x14ac:dyDescent="0.2">
      <c r="A282" s="169"/>
      <c r="B282" s="169"/>
      <c r="C282" s="169"/>
      <c r="D282" s="186"/>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235"/>
      <c r="AG282" s="169"/>
      <c r="AH282" s="169"/>
      <c r="AI282" s="169"/>
      <c r="AJ282" s="169"/>
      <c r="AK282" s="169"/>
      <c r="AL282" s="169"/>
      <c r="AM282" s="169"/>
      <c r="AN282" s="169"/>
      <c r="AO282" s="169"/>
    </row>
    <row r="283" spans="1:41" ht="12.75" customHeight="1" x14ac:dyDescent="0.2">
      <c r="A283" s="169"/>
      <c r="B283" s="169"/>
      <c r="C283" s="169"/>
      <c r="D283" s="186"/>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235"/>
      <c r="AG283" s="169"/>
      <c r="AH283" s="169"/>
      <c r="AI283" s="169"/>
      <c r="AJ283" s="169"/>
      <c r="AK283" s="169"/>
      <c r="AL283" s="169"/>
      <c r="AM283" s="169"/>
      <c r="AN283" s="169"/>
      <c r="AO283" s="169"/>
    </row>
    <row r="284" spans="1:41" ht="12.75" customHeight="1" x14ac:dyDescent="0.2">
      <c r="A284" s="169"/>
      <c r="B284" s="169"/>
      <c r="C284" s="169"/>
      <c r="D284" s="186"/>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235"/>
      <c r="AG284" s="169"/>
      <c r="AH284" s="169"/>
      <c r="AI284" s="169"/>
      <c r="AJ284" s="169"/>
      <c r="AK284" s="169"/>
      <c r="AL284" s="169"/>
      <c r="AM284" s="169"/>
      <c r="AN284" s="169"/>
      <c r="AO284" s="169"/>
    </row>
    <row r="285" spans="1:41" ht="12.75" customHeight="1" x14ac:dyDescent="0.2">
      <c r="A285" s="169"/>
      <c r="B285" s="169"/>
      <c r="C285" s="169"/>
      <c r="D285" s="186"/>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235"/>
      <c r="AG285" s="169"/>
      <c r="AH285" s="169"/>
      <c r="AI285" s="169"/>
      <c r="AJ285" s="169"/>
      <c r="AK285" s="169"/>
      <c r="AL285" s="169"/>
      <c r="AM285" s="169"/>
      <c r="AN285" s="169"/>
      <c r="AO285" s="169"/>
    </row>
    <row r="286" spans="1:41" ht="12.75" customHeight="1" x14ac:dyDescent="0.2">
      <c r="A286" s="169"/>
      <c r="B286" s="169"/>
      <c r="C286" s="169"/>
      <c r="D286" s="186"/>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235"/>
      <c r="AG286" s="169"/>
      <c r="AH286" s="169"/>
      <c r="AI286" s="169"/>
      <c r="AJ286" s="169"/>
      <c r="AK286" s="169"/>
      <c r="AL286" s="169"/>
      <c r="AM286" s="169"/>
      <c r="AN286" s="169"/>
      <c r="AO286" s="169"/>
    </row>
    <row r="287" spans="1:41" ht="12.75" customHeight="1" x14ac:dyDescent="0.2">
      <c r="A287" s="169"/>
      <c r="B287" s="169"/>
      <c r="C287" s="169"/>
      <c r="D287" s="186"/>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235"/>
      <c r="AG287" s="169"/>
      <c r="AH287" s="169"/>
      <c r="AI287" s="169"/>
      <c r="AJ287" s="169"/>
      <c r="AK287" s="169"/>
      <c r="AL287" s="169"/>
      <c r="AM287" s="169"/>
      <c r="AN287" s="169"/>
      <c r="AO287" s="169"/>
    </row>
    <row r="288" spans="1:41" ht="12.75" customHeight="1" x14ac:dyDescent="0.2">
      <c r="A288" s="169"/>
      <c r="B288" s="169"/>
      <c r="C288" s="169"/>
      <c r="D288" s="186"/>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c r="AA288" s="169"/>
      <c r="AB288" s="169"/>
      <c r="AC288" s="169"/>
      <c r="AD288" s="169"/>
      <c r="AE288" s="169"/>
      <c r="AF288" s="235"/>
      <c r="AG288" s="169"/>
      <c r="AH288" s="169"/>
      <c r="AI288" s="169"/>
      <c r="AJ288" s="169"/>
      <c r="AK288" s="169"/>
      <c r="AL288" s="169"/>
      <c r="AM288" s="169"/>
      <c r="AN288" s="169"/>
      <c r="AO288" s="169"/>
    </row>
    <row r="289" spans="1:41" ht="12.75" customHeight="1" x14ac:dyDescent="0.2">
      <c r="A289" s="169"/>
      <c r="B289" s="169"/>
      <c r="C289" s="169"/>
      <c r="D289" s="186"/>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c r="AB289" s="169"/>
      <c r="AC289" s="169"/>
      <c r="AD289" s="169"/>
      <c r="AE289" s="169"/>
      <c r="AF289" s="235"/>
      <c r="AG289" s="169"/>
      <c r="AH289" s="169"/>
      <c r="AI289" s="169"/>
      <c r="AJ289" s="169"/>
      <c r="AK289" s="169"/>
      <c r="AL289" s="169"/>
      <c r="AM289" s="169"/>
      <c r="AN289" s="169"/>
      <c r="AO289" s="169"/>
    </row>
    <row r="290" spans="1:41" ht="12.75" customHeight="1" x14ac:dyDescent="0.2">
      <c r="A290" s="169"/>
      <c r="B290" s="169"/>
      <c r="C290" s="169"/>
      <c r="D290" s="186"/>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235"/>
      <c r="AG290" s="169"/>
      <c r="AH290" s="169"/>
      <c r="AI290" s="169"/>
      <c r="AJ290" s="169"/>
      <c r="AK290" s="169"/>
      <c r="AL290" s="169"/>
      <c r="AM290" s="169"/>
      <c r="AN290" s="169"/>
      <c r="AO290" s="169"/>
    </row>
    <row r="291" spans="1:41" ht="12.75" customHeight="1" x14ac:dyDescent="0.2">
      <c r="A291" s="169"/>
      <c r="B291" s="169"/>
      <c r="C291" s="169"/>
      <c r="D291" s="186"/>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c r="AB291" s="169"/>
      <c r="AC291" s="169"/>
      <c r="AD291" s="169"/>
      <c r="AE291" s="169"/>
      <c r="AF291" s="235"/>
      <c r="AG291" s="169"/>
      <c r="AH291" s="169"/>
      <c r="AI291" s="169"/>
      <c r="AJ291" s="169"/>
      <c r="AK291" s="169"/>
      <c r="AL291" s="169"/>
      <c r="AM291" s="169"/>
      <c r="AN291" s="169"/>
      <c r="AO291" s="169"/>
    </row>
    <row r="292" spans="1:41" ht="12.75" customHeight="1" x14ac:dyDescent="0.2">
      <c r="A292" s="169"/>
      <c r="B292" s="169"/>
      <c r="C292" s="169"/>
      <c r="D292" s="186"/>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c r="AA292" s="169"/>
      <c r="AB292" s="169"/>
      <c r="AC292" s="169"/>
      <c r="AD292" s="169"/>
      <c r="AE292" s="169"/>
      <c r="AF292" s="235"/>
      <c r="AG292" s="169"/>
      <c r="AH292" s="169"/>
      <c r="AI292" s="169"/>
      <c r="AJ292" s="169"/>
      <c r="AK292" s="169"/>
      <c r="AL292" s="169"/>
      <c r="AM292" s="169"/>
      <c r="AN292" s="169"/>
      <c r="AO292" s="169"/>
    </row>
    <row r="293" spans="1:41" ht="12.75" customHeight="1" x14ac:dyDescent="0.2">
      <c r="A293" s="169"/>
      <c r="B293" s="169"/>
      <c r="C293" s="169"/>
      <c r="D293" s="186"/>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c r="AA293" s="169"/>
      <c r="AB293" s="169"/>
      <c r="AC293" s="169"/>
      <c r="AD293" s="169"/>
      <c r="AE293" s="169"/>
      <c r="AF293" s="235"/>
      <c r="AG293" s="169"/>
      <c r="AH293" s="169"/>
      <c r="AI293" s="169"/>
      <c r="AJ293" s="169"/>
      <c r="AK293" s="169"/>
      <c r="AL293" s="169"/>
      <c r="AM293" s="169"/>
      <c r="AN293" s="169"/>
      <c r="AO293" s="169"/>
    </row>
    <row r="294" spans="1:41" ht="12.75" customHeight="1" x14ac:dyDescent="0.2">
      <c r="A294" s="169"/>
      <c r="B294" s="169"/>
      <c r="C294" s="169"/>
      <c r="D294" s="186"/>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c r="AA294" s="169"/>
      <c r="AB294" s="169"/>
      <c r="AC294" s="169"/>
      <c r="AD294" s="169"/>
      <c r="AE294" s="169"/>
      <c r="AF294" s="235"/>
      <c r="AG294" s="169"/>
      <c r="AH294" s="169"/>
      <c r="AI294" s="169"/>
      <c r="AJ294" s="169"/>
      <c r="AK294" s="169"/>
      <c r="AL294" s="169"/>
      <c r="AM294" s="169"/>
      <c r="AN294" s="169"/>
      <c r="AO294" s="169"/>
    </row>
    <row r="295" spans="1:41" ht="12.75" customHeight="1" x14ac:dyDescent="0.2">
      <c r="A295" s="169"/>
      <c r="B295" s="169"/>
      <c r="C295" s="169"/>
      <c r="D295" s="186"/>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c r="AA295" s="169"/>
      <c r="AB295" s="169"/>
      <c r="AC295" s="169"/>
      <c r="AD295" s="169"/>
      <c r="AE295" s="169"/>
      <c r="AF295" s="235"/>
      <c r="AG295" s="169"/>
      <c r="AH295" s="169"/>
      <c r="AI295" s="169"/>
      <c r="AJ295" s="169"/>
      <c r="AK295" s="169"/>
      <c r="AL295" s="169"/>
      <c r="AM295" s="169"/>
      <c r="AN295" s="169"/>
      <c r="AO295" s="169"/>
    </row>
    <row r="296" spans="1:41" ht="12.75" customHeight="1" x14ac:dyDescent="0.2">
      <c r="A296" s="169"/>
      <c r="B296" s="169"/>
      <c r="C296" s="169"/>
      <c r="D296" s="186"/>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c r="AB296" s="169"/>
      <c r="AC296" s="169"/>
      <c r="AD296" s="169"/>
      <c r="AE296" s="169"/>
      <c r="AF296" s="235"/>
      <c r="AG296" s="169"/>
      <c r="AH296" s="169"/>
      <c r="AI296" s="169"/>
      <c r="AJ296" s="169"/>
      <c r="AK296" s="169"/>
      <c r="AL296" s="169"/>
      <c r="AM296" s="169"/>
      <c r="AN296" s="169"/>
      <c r="AO296" s="169"/>
    </row>
    <row r="297" spans="1:41" ht="12.75" customHeight="1" x14ac:dyDescent="0.2">
      <c r="A297" s="169"/>
      <c r="B297" s="169"/>
      <c r="C297" s="169"/>
      <c r="D297" s="186"/>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c r="AA297" s="169"/>
      <c r="AB297" s="169"/>
      <c r="AC297" s="169"/>
      <c r="AD297" s="169"/>
      <c r="AE297" s="169"/>
      <c r="AF297" s="235"/>
      <c r="AG297" s="169"/>
      <c r="AH297" s="169"/>
      <c r="AI297" s="169"/>
      <c r="AJ297" s="169"/>
      <c r="AK297" s="169"/>
      <c r="AL297" s="169"/>
      <c r="AM297" s="169"/>
      <c r="AN297" s="169"/>
      <c r="AO297" s="169"/>
    </row>
    <row r="298" spans="1:41" ht="12.75" customHeight="1" x14ac:dyDescent="0.2">
      <c r="A298" s="169"/>
      <c r="B298" s="169"/>
      <c r="C298" s="169"/>
      <c r="D298" s="186"/>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c r="AA298" s="169"/>
      <c r="AB298" s="169"/>
      <c r="AC298" s="169"/>
      <c r="AD298" s="169"/>
      <c r="AE298" s="169"/>
      <c r="AF298" s="235"/>
      <c r="AG298" s="169"/>
      <c r="AH298" s="169"/>
      <c r="AI298" s="169"/>
      <c r="AJ298" s="169"/>
      <c r="AK298" s="169"/>
      <c r="AL298" s="169"/>
      <c r="AM298" s="169"/>
      <c r="AN298" s="169"/>
      <c r="AO298" s="169"/>
    </row>
    <row r="299" spans="1:41" ht="12.75" customHeight="1" x14ac:dyDescent="0.2">
      <c r="A299" s="169"/>
      <c r="B299" s="169"/>
      <c r="C299" s="169"/>
      <c r="D299" s="186"/>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c r="AA299" s="169"/>
      <c r="AB299" s="169"/>
      <c r="AC299" s="169"/>
      <c r="AD299" s="169"/>
      <c r="AE299" s="169"/>
      <c r="AF299" s="235"/>
      <c r="AG299" s="169"/>
      <c r="AH299" s="169"/>
      <c r="AI299" s="169"/>
      <c r="AJ299" s="169"/>
      <c r="AK299" s="169"/>
      <c r="AL299" s="169"/>
      <c r="AM299" s="169"/>
      <c r="AN299" s="169"/>
      <c r="AO299" s="169"/>
    </row>
    <row r="300" spans="1:41" ht="12.75" customHeight="1" x14ac:dyDescent="0.2">
      <c r="A300" s="169"/>
      <c r="B300" s="169"/>
      <c r="C300" s="169"/>
      <c r="D300" s="186"/>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c r="AA300" s="169"/>
      <c r="AB300" s="169"/>
      <c r="AC300" s="169"/>
      <c r="AD300" s="169"/>
      <c r="AE300" s="169"/>
      <c r="AF300" s="235"/>
      <c r="AG300" s="169"/>
      <c r="AH300" s="169"/>
      <c r="AI300" s="169"/>
      <c r="AJ300" s="169"/>
      <c r="AK300" s="169"/>
      <c r="AL300" s="169"/>
      <c r="AM300" s="169"/>
      <c r="AN300" s="169"/>
      <c r="AO300" s="169"/>
    </row>
    <row r="301" spans="1:41" ht="12.75" customHeight="1" x14ac:dyDescent="0.2">
      <c r="A301" s="169"/>
      <c r="B301" s="169"/>
      <c r="C301" s="169"/>
      <c r="D301" s="186"/>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c r="AA301" s="169"/>
      <c r="AB301" s="169"/>
      <c r="AC301" s="169"/>
      <c r="AD301" s="169"/>
      <c r="AE301" s="169"/>
      <c r="AF301" s="235"/>
      <c r="AG301" s="169"/>
      <c r="AH301" s="169"/>
      <c r="AI301" s="169"/>
      <c r="AJ301" s="169"/>
      <c r="AK301" s="169"/>
      <c r="AL301" s="169"/>
      <c r="AM301" s="169"/>
      <c r="AN301" s="169"/>
      <c r="AO301" s="169"/>
    </row>
    <row r="302" spans="1:41" ht="12.75" customHeight="1" x14ac:dyDescent="0.2">
      <c r="A302" s="169"/>
      <c r="B302" s="169"/>
      <c r="C302" s="169"/>
      <c r="D302" s="186"/>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c r="AA302" s="169"/>
      <c r="AB302" s="169"/>
      <c r="AC302" s="169"/>
      <c r="AD302" s="169"/>
      <c r="AE302" s="169"/>
      <c r="AF302" s="235"/>
      <c r="AG302" s="169"/>
      <c r="AH302" s="169"/>
      <c r="AI302" s="169"/>
      <c r="AJ302" s="169"/>
      <c r="AK302" s="169"/>
      <c r="AL302" s="169"/>
      <c r="AM302" s="169"/>
      <c r="AN302" s="169"/>
      <c r="AO302" s="169"/>
    </row>
    <row r="303" spans="1:41" ht="12.75" customHeight="1" x14ac:dyDescent="0.2">
      <c r="A303" s="169"/>
      <c r="B303" s="169"/>
      <c r="C303" s="169"/>
      <c r="D303" s="186"/>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c r="AA303" s="169"/>
      <c r="AB303" s="169"/>
      <c r="AC303" s="169"/>
      <c r="AD303" s="169"/>
      <c r="AE303" s="169"/>
      <c r="AF303" s="235"/>
      <c r="AG303" s="169"/>
      <c r="AH303" s="169"/>
      <c r="AI303" s="169"/>
      <c r="AJ303" s="169"/>
      <c r="AK303" s="169"/>
      <c r="AL303" s="169"/>
      <c r="AM303" s="169"/>
      <c r="AN303" s="169"/>
      <c r="AO303" s="169"/>
    </row>
    <row r="304" spans="1:41" ht="12.75" customHeight="1" x14ac:dyDescent="0.2">
      <c r="A304" s="169"/>
      <c r="B304" s="169"/>
      <c r="C304" s="169"/>
      <c r="D304" s="186"/>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c r="AA304" s="169"/>
      <c r="AB304" s="169"/>
      <c r="AC304" s="169"/>
      <c r="AD304" s="169"/>
      <c r="AE304" s="169"/>
      <c r="AF304" s="235"/>
      <c r="AG304" s="169"/>
      <c r="AH304" s="169"/>
      <c r="AI304" s="169"/>
      <c r="AJ304" s="169"/>
      <c r="AK304" s="169"/>
      <c r="AL304" s="169"/>
      <c r="AM304" s="169"/>
      <c r="AN304" s="169"/>
      <c r="AO304" s="169"/>
    </row>
    <row r="305" spans="1:41" ht="12.75" customHeight="1" x14ac:dyDescent="0.2">
      <c r="A305" s="169"/>
      <c r="B305" s="169"/>
      <c r="C305" s="169"/>
      <c r="D305" s="186"/>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c r="AA305" s="169"/>
      <c r="AB305" s="169"/>
      <c r="AC305" s="169"/>
      <c r="AD305" s="169"/>
      <c r="AE305" s="169"/>
      <c r="AF305" s="235"/>
      <c r="AG305" s="169"/>
      <c r="AH305" s="169"/>
      <c r="AI305" s="169"/>
      <c r="AJ305" s="169"/>
      <c r="AK305" s="169"/>
      <c r="AL305" s="169"/>
      <c r="AM305" s="169"/>
      <c r="AN305" s="169"/>
      <c r="AO305" s="169"/>
    </row>
    <row r="306" spans="1:41" ht="12.75" customHeight="1" x14ac:dyDescent="0.2">
      <c r="A306" s="169"/>
      <c r="B306" s="169"/>
      <c r="C306" s="169"/>
      <c r="D306" s="186"/>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235"/>
      <c r="AG306" s="169"/>
      <c r="AH306" s="169"/>
      <c r="AI306" s="169"/>
      <c r="AJ306" s="169"/>
      <c r="AK306" s="169"/>
      <c r="AL306" s="169"/>
      <c r="AM306" s="169"/>
      <c r="AN306" s="169"/>
      <c r="AO306" s="169"/>
    </row>
    <row r="307" spans="1:41" ht="12.75" customHeight="1" x14ac:dyDescent="0.2">
      <c r="A307" s="169"/>
      <c r="B307" s="169"/>
      <c r="C307" s="169"/>
      <c r="D307" s="186"/>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c r="AA307" s="169"/>
      <c r="AB307" s="169"/>
      <c r="AC307" s="169"/>
      <c r="AD307" s="169"/>
      <c r="AE307" s="169"/>
      <c r="AF307" s="235"/>
      <c r="AG307" s="169"/>
      <c r="AH307" s="169"/>
      <c r="AI307" s="169"/>
      <c r="AJ307" s="169"/>
      <c r="AK307" s="169"/>
      <c r="AL307" s="169"/>
      <c r="AM307" s="169"/>
      <c r="AN307" s="169"/>
      <c r="AO307" s="169"/>
    </row>
    <row r="308" spans="1:41" ht="12.75" customHeight="1" x14ac:dyDescent="0.2">
      <c r="A308" s="169"/>
      <c r="B308" s="169"/>
      <c r="C308" s="169"/>
      <c r="D308" s="186"/>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c r="AB308" s="169"/>
      <c r="AC308" s="169"/>
      <c r="AD308" s="169"/>
      <c r="AE308" s="169"/>
      <c r="AF308" s="235"/>
      <c r="AG308" s="169"/>
      <c r="AH308" s="169"/>
      <c r="AI308" s="169"/>
      <c r="AJ308" s="169"/>
      <c r="AK308" s="169"/>
      <c r="AL308" s="169"/>
      <c r="AM308" s="169"/>
      <c r="AN308" s="169"/>
      <c r="AO308" s="169"/>
    </row>
    <row r="309" spans="1:41" ht="12.75" customHeight="1" x14ac:dyDescent="0.2">
      <c r="A309" s="169"/>
      <c r="B309" s="169"/>
      <c r="C309" s="169"/>
      <c r="D309" s="186"/>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c r="AA309" s="169"/>
      <c r="AB309" s="169"/>
      <c r="AC309" s="169"/>
      <c r="AD309" s="169"/>
      <c r="AE309" s="169"/>
      <c r="AF309" s="235"/>
      <c r="AG309" s="169"/>
      <c r="AH309" s="169"/>
      <c r="AI309" s="169"/>
      <c r="AJ309" s="169"/>
      <c r="AK309" s="169"/>
      <c r="AL309" s="169"/>
      <c r="AM309" s="169"/>
      <c r="AN309" s="169"/>
      <c r="AO309" s="169"/>
    </row>
    <row r="310" spans="1:41" ht="12.75" customHeight="1" x14ac:dyDescent="0.2">
      <c r="A310" s="169"/>
      <c r="B310" s="169"/>
      <c r="C310" s="169"/>
      <c r="D310" s="186"/>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c r="AE310" s="169"/>
      <c r="AF310" s="235"/>
      <c r="AG310" s="169"/>
      <c r="AH310" s="169"/>
      <c r="AI310" s="169"/>
      <c r="AJ310" s="169"/>
      <c r="AK310" s="169"/>
      <c r="AL310" s="169"/>
      <c r="AM310" s="169"/>
      <c r="AN310" s="169"/>
      <c r="AO310" s="169"/>
    </row>
    <row r="311" spans="1:41" ht="12.75" customHeight="1" x14ac:dyDescent="0.2">
      <c r="A311" s="169"/>
      <c r="B311" s="169"/>
      <c r="C311" s="169"/>
      <c r="D311" s="186"/>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235"/>
      <c r="AG311" s="169"/>
      <c r="AH311" s="169"/>
      <c r="AI311" s="169"/>
      <c r="AJ311" s="169"/>
      <c r="AK311" s="169"/>
      <c r="AL311" s="169"/>
      <c r="AM311" s="169"/>
      <c r="AN311" s="169"/>
      <c r="AO311" s="169"/>
    </row>
    <row r="312" spans="1:41" ht="12.75" customHeight="1" x14ac:dyDescent="0.2">
      <c r="A312" s="169"/>
      <c r="B312" s="169"/>
      <c r="C312" s="169"/>
      <c r="D312" s="186"/>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c r="AA312" s="169"/>
      <c r="AB312" s="169"/>
      <c r="AC312" s="169"/>
      <c r="AD312" s="169"/>
      <c r="AE312" s="169"/>
      <c r="AF312" s="235"/>
      <c r="AG312" s="169"/>
      <c r="AH312" s="169"/>
      <c r="AI312" s="169"/>
      <c r="AJ312" s="169"/>
      <c r="AK312" s="169"/>
      <c r="AL312" s="169"/>
      <c r="AM312" s="169"/>
      <c r="AN312" s="169"/>
      <c r="AO312" s="169"/>
    </row>
    <row r="313" spans="1:41" ht="12.75" customHeight="1" x14ac:dyDescent="0.2">
      <c r="A313" s="169"/>
      <c r="B313" s="169"/>
      <c r="C313" s="169"/>
      <c r="D313" s="186"/>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c r="AA313" s="169"/>
      <c r="AB313" s="169"/>
      <c r="AC313" s="169"/>
      <c r="AD313" s="169"/>
      <c r="AE313" s="169"/>
      <c r="AF313" s="235"/>
      <c r="AG313" s="169"/>
      <c r="AH313" s="169"/>
      <c r="AI313" s="169"/>
      <c r="AJ313" s="169"/>
      <c r="AK313" s="169"/>
      <c r="AL313" s="169"/>
      <c r="AM313" s="169"/>
      <c r="AN313" s="169"/>
      <c r="AO313" s="169"/>
    </row>
    <row r="314" spans="1:41" ht="12.75" customHeight="1" x14ac:dyDescent="0.2">
      <c r="A314" s="169"/>
      <c r="B314" s="169"/>
      <c r="C314" s="169"/>
      <c r="D314" s="186"/>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c r="AB314" s="169"/>
      <c r="AC314" s="169"/>
      <c r="AD314" s="169"/>
      <c r="AE314" s="169"/>
      <c r="AF314" s="235"/>
      <c r="AG314" s="169"/>
      <c r="AH314" s="169"/>
      <c r="AI314" s="169"/>
      <c r="AJ314" s="169"/>
      <c r="AK314" s="169"/>
      <c r="AL314" s="169"/>
      <c r="AM314" s="169"/>
      <c r="AN314" s="169"/>
      <c r="AO314" s="169"/>
    </row>
    <row r="315" spans="1:41" ht="12.75" customHeight="1" x14ac:dyDescent="0.2">
      <c r="A315" s="169"/>
      <c r="B315" s="169"/>
      <c r="C315" s="169"/>
      <c r="D315" s="186"/>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c r="AB315" s="169"/>
      <c r="AC315" s="169"/>
      <c r="AD315" s="169"/>
      <c r="AE315" s="169"/>
      <c r="AF315" s="235"/>
      <c r="AG315" s="169"/>
      <c r="AH315" s="169"/>
      <c r="AI315" s="169"/>
      <c r="AJ315" s="169"/>
      <c r="AK315" s="169"/>
      <c r="AL315" s="169"/>
      <c r="AM315" s="169"/>
      <c r="AN315" s="169"/>
      <c r="AO315" s="169"/>
    </row>
    <row r="316" spans="1:41" ht="12.75" customHeight="1" x14ac:dyDescent="0.2">
      <c r="A316" s="169"/>
      <c r="B316" s="169"/>
      <c r="C316" s="169"/>
      <c r="D316" s="186"/>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c r="AB316" s="169"/>
      <c r="AC316" s="169"/>
      <c r="AD316" s="169"/>
      <c r="AE316" s="169"/>
      <c r="AF316" s="235"/>
      <c r="AG316" s="169"/>
      <c r="AH316" s="169"/>
      <c r="AI316" s="169"/>
      <c r="AJ316" s="169"/>
      <c r="AK316" s="169"/>
      <c r="AL316" s="169"/>
      <c r="AM316" s="169"/>
      <c r="AN316" s="169"/>
      <c r="AO316" s="169"/>
    </row>
    <row r="317" spans="1:41" ht="12.75" customHeight="1" x14ac:dyDescent="0.2">
      <c r="A317" s="169"/>
      <c r="B317" s="169"/>
      <c r="C317" s="169"/>
      <c r="D317" s="186"/>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c r="AB317" s="169"/>
      <c r="AC317" s="169"/>
      <c r="AD317" s="169"/>
      <c r="AE317" s="169"/>
      <c r="AF317" s="235"/>
      <c r="AG317" s="169"/>
      <c r="AH317" s="169"/>
      <c r="AI317" s="169"/>
      <c r="AJ317" s="169"/>
      <c r="AK317" s="169"/>
      <c r="AL317" s="169"/>
      <c r="AM317" s="169"/>
      <c r="AN317" s="169"/>
      <c r="AO317" s="169"/>
    </row>
    <row r="318" spans="1:41" ht="12.75" customHeight="1" x14ac:dyDescent="0.2">
      <c r="A318" s="169"/>
      <c r="B318" s="169"/>
      <c r="C318" s="169"/>
      <c r="D318" s="186"/>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c r="AB318" s="169"/>
      <c r="AC318" s="169"/>
      <c r="AD318" s="169"/>
      <c r="AE318" s="169"/>
      <c r="AF318" s="235"/>
      <c r="AG318" s="169"/>
      <c r="AH318" s="169"/>
      <c r="AI318" s="169"/>
      <c r="AJ318" s="169"/>
      <c r="AK318" s="169"/>
      <c r="AL318" s="169"/>
      <c r="AM318" s="169"/>
      <c r="AN318" s="169"/>
      <c r="AO318" s="169"/>
    </row>
    <row r="319" spans="1:41" ht="12.75" customHeight="1" x14ac:dyDescent="0.2">
      <c r="A319" s="169"/>
      <c r="B319" s="169"/>
      <c r="C319" s="169"/>
      <c r="D319" s="186"/>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c r="AB319" s="169"/>
      <c r="AC319" s="169"/>
      <c r="AD319" s="169"/>
      <c r="AE319" s="169"/>
      <c r="AF319" s="235"/>
      <c r="AG319" s="169"/>
      <c r="AH319" s="169"/>
      <c r="AI319" s="169"/>
      <c r="AJ319" s="169"/>
      <c r="AK319" s="169"/>
      <c r="AL319" s="169"/>
      <c r="AM319" s="169"/>
      <c r="AN319" s="169"/>
      <c r="AO319" s="169"/>
    </row>
    <row r="320" spans="1:41" ht="12.75" customHeight="1" x14ac:dyDescent="0.2">
      <c r="A320" s="169"/>
      <c r="B320" s="169"/>
      <c r="C320" s="169"/>
      <c r="D320" s="186"/>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c r="AB320" s="169"/>
      <c r="AC320" s="169"/>
      <c r="AD320" s="169"/>
      <c r="AE320" s="169"/>
      <c r="AF320" s="235"/>
      <c r="AG320" s="169"/>
      <c r="AH320" s="169"/>
      <c r="AI320" s="169"/>
      <c r="AJ320" s="169"/>
      <c r="AK320" s="169"/>
      <c r="AL320" s="169"/>
      <c r="AM320" s="169"/>
      <c r="AN320" s="169"/>
      <c r="AO320" s="169"/>
    </row>
    <row r="321" spans="1:41" ht="12.75" customHeight="1" x14ac:dyDescent="0.2">
      <c r="A321" s="169"/>
      <c r="B321" s="169"/>
      <c r="C321" s="169"/>
      <c r="D321" s="186"/>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235"/>
      <c r="AG321" s="169"/>
      <c r="AH321" s="169"/>
      <c r="AI321" s="169"/>
      <c r="AJ321" s="169"/>
      <c r="AK321" s="169"/>
      <c r="AL321" s="169"/>
      <c r="AM321" s="169"/>
      <c r="AN321" s="169"/>
      <c r="AO321" s="169"/>
    </row>
    <row r="322" spans="1:41" ht="12.75" customHeight="1" x14ac:dyDescent="0.2">
      <c r="A322" s="169"/>
      <c r="B322" s="169"/>
      <c r="C322" s="169"/>
      <c r="D322" s="186"/>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c r="AB322" s="169"/>
      <c r="AC322" s="169"/>
      <c r="AD322" s="169"/>
      <c r="AE322" s="169"/>
      <c r="AF322" s="235"/>
      <c r="AG322" s="169"/>
      <c r="AH322" s="169"/>
      <c r="AI322" s="169"/>
      <c r="AJ322" s="169"/>
      <c r="AK322" s="169"/>
      <c r="AL322" s="169"/>
      <c r="AM322" s="169"/>
      <c r="AN322" s="169"/>
      <c r="AO322" s="169"/>
    </row>
    <row r="323" spans="1:41" ht="12.75" customHeight="1" x14ac:dyDescent="0.2">
      <c r="A323" s="169"/>
      <c r="B323" s="169"/>
      <c r="C323" s="169"/>
      <c r="D323" s="186"/>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c r="AA323" s="169"/>
      <c r="AB323" s="169"/>
      <c r="AC323" s="169"/>
      <c r="AD323" s="169"/>
      <c r="AE323" s="169"/>
      <c r="AF323" s="235"/>
      <c r="AG323" s="169"/>
      <c r="AH323" s="169"/>
      <c r="AI323" s="169"/>
      <c r="AJ323" s="169"/>
      <c r="AK323" s="169"/>
      <c r="AL323" s="169"/>
      <c r="AM323" s="169"/>
      <c r="AN323" s="169"/>
      <c r="AO323" s="169"/>
    </row>
    <row r="324" spans="1:41" ht="12.75" customHeight="1" x14ac:dyDescent="0.2">
      <c r="A324" s="169"/>
      <c r="B324" s="169"/>
      <c r="C324" s="169"/>
      <c r="D324" s="186"/>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c r="AB324" s="169"/>
      <c r="AC324" s="169"/>
      <c r="AD324" s="169"/>
      <c r="AE324" s="169"/>
      <c r="AF324" s="235"/>
      <c r="AG324" s="169"/>
      <c r="AH324" s="169"/>
      <c r="AI324" s="169"/>
      <c r="AJ324" s="169"/>
      <c r="AK324" s="169"/>
      <c r="AL324" s="169"/>
      <c r="AM324" s="169"/>
      <c r="AN324" s="169"/>
      <c r="AO324" s="169"/>
    </row>
    <row r="325" spans="1:41" ht="12.75" customHeight="1" x14ac:dyDescent="0.2">
      <c r="A325" s="169"/>
      <c r="B325" s="169"/>
      <c r="C325" s="169"/>
      <c r="D325" s="186"/>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235"/>
      <c r="AG325" s="169"/>
      <c r="AH325" s="169"/>
      <c r="AI325" s="169"/>
      <c r="AJ325" s="169"/>
      <c r="AK325" s="169"/>
      <c r="AL325" s="169"/>
      <c r="AM325" s="169"/>
      <c r="AN325" s="169"/>
      <c r="AO325" s="169"/>
    </row>
    <row r="326" spans="1:41" ht="12.75" customHeight="1" x14ac:dyDescent="0.2">
      <c r="A326" s="169"/>
      <c r="B326" s="169"/>
      <c r="C326" s="169"/>
      <c r="D326" s="186"/>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c r="AB326" s="169"/>
      <c r="AC326" s="169"/>
      <c r="AD326" s="169"/>
      <c r="AE326" s="169"/>
      <c r="AF326" s="235"/>
      <c r="AG326" s="169"/>
      <c r="AH326" s="169"/>
      <c r="AI326" s="169"/>
      <c r="AJ326" s="169"/>
      <c r="AK326" s="169"/>
      <c r="AL326" s="169"/>
      <c r="AM326" s="169"/>
      <c r="AN326" s="169"/>
      <c r="AO326" s="169"/>
    </row>
    <row r="327" spans="1:41" ht="12.75" customHeight="1" x14ac:dyDescent="0.2">
      <c r="A327" s="169"/>
      <c r="B327" s="169"/>
      <c r="C327" s="169"/>
      <c r="D327" s="186"/>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235"/>
      <c r="AG327" s="169"/>
      <c r="AH327" s="169"/>
      <c r="AI327" s="169"/>
      <c r="AJ327" s="169"/>
      <c r="AK327" s="169"/>
      <c r="AL327" s="169"/>
      <c r="AM327" s="169"/>
      <c r="AN327" s="169"/>
      <c r="AO327" s="169"/>
    </row>
    <row r="328" spans="1:41" ht="12.75" customHeight="1" x14ac:dyDescent="0.2">
      <c r="A328" s="169"/>
      <c r="B328" s="169"/>
      <c r="C328" s="169"/>
      <c r="D328" s="186"/>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235"/>
      <c r="AG328" s="169"/>
      <c r="AH328" s="169"/>
      <c r="AI328" s="169"/>
      <c r="AJ328" s="169"/>
      <c r="AK328" s="169"/>
      <c r="AL328" s="169"/>
      <c r="AM328" s="169"/>
      <c r="AN328" s="169"/>
      <c r="AO328" s="169"/>
    </row>
    <row r="329" spans="1:41" ht="12.75" customHeight="1" x14ac:dyDescent="0.2">
      <c r="A329" s="169"/>
      <c r="B329" s="169"/>
      <c r="C329" s="169"/>
      <c r="D329" s="186"/>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c r="AA329" s="169"/>
      <c r="AB329" s="169"/>
      <c r="AC329" s="169"/>
      <c r="AD329" s="169"/>
      <c r="AE329" s="169"/>
      <c r="AF329" s="235"/>
      <c r="AG329" s="169"/>
      <c r="AH329" s="169"/>
      <c r="AI329" s="169"/>
      <c r="AJ329" s="169"/>
      <c r="AK329" s="169"/>
      <c r="AL329" s="169"/>
      <c r="AM329" s="169"/>
      <c r="AN329" s="169"/>
      <c r="AO329" s="169"/>
    </row>
    <row r="330" spans="1:41" ht="12.75" customHeight="1" x14ac:dyDescent="0.2">
      <c r="A330" s="169"/>
      <c r="B330" s="169"/>
      <c r="C330" s="169"/>
      <c r="D330" s="186"/>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235"/>
      <c r="AG330" s="169"/>
      <c r="AH330" s="169"/>
      <c r="AI330" s="169"/>
      <c r="AJ330" s="169"/>
      <c r="AK330" s="169"/>
      <c r="AL330" s="169"/>
      <c r="AM330" s="169"/>
      <c r="AN330" s="169"/>
      <c r="AO330" s="169"/>
    </row>
    <row r="331" spans="1:41" ht="12.75" customHeight="1" x14ac:dyDescent="0.2">
      <c r="A331" s="169"/>
      <c r="B331" s="169"/>
      <c r="C331" s="169"/>
      <c r="D331" s="186"/>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235"/>
      <c r="AG331" s="169"/>
      <c r="AH331" s="169"/>
      <c r="AI331" s="169"/>
      <c r="AJ331" s="169"/>
      <c r="AK331" s="169"/>
      <c r="AL331" s="169"/>
      <c r="AM331" s="169"/>
      <c r="AN331" s="169"/>
      <c r="AO331" s="169"/>
    </row>
    <row r="332" spans="1:41" ht="12.75" customHeight="1" x14ac:dyDescent="0.2">
      <c r="A332" s="169"/>
      <c r="B332" s="169"/>
      <c r="C332" s="169"/>
      <c r="D332" s="186"/>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235"/>
      <c r="AG332" s="169"/>
      <c r="AH332" s="169"/>
      <c r="AI332" s="169"/>
      <c r="AJ332" s="169"/>
      <c r="AK332" s="169"/>
      <c r="AL332" s="169"/>
      <c r="AM332" s="169"/>
      <c r="AN332" s="169"/>
      <c r="AO332" s="169"/>
    </row>
    <row r="333" spans="1:41" ht="12.75" customHeight="1" x14ac:dyDescent="0.2">
      <c r="A333" s="169"/>
      <c r="B333" s="169"/>
      <c r="C333" s="169"/>
      <c r="D333" s="186"/>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235"/>
      <c r="AG333" s="169"/>
      <c r="AH333" s="169"/>
      <c r="AI333" s="169"/>
      <c r="AJ333" s="169"/>
      <c r="AK333" s="169"/>
      <c r="AL333" s="169"/>
      <c r="AM333" s="169"/>
      <c r="AN333" s="169"/>
      <c r="AO333" s="169"/>
    </row>
    <row r="334" spans="1:41" ht="12.75" customHeight="1" x14ac:dyDescent="0.2">
      <c r="A334" s="169"/>
      <c r="B334" s="169"/>
      <c r="C334" s="169"/>
      <c r="D334" s="186"/>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235"/>
      <c r="AG334" s="169"/>
      <c r="AH334" s="169"/>
      <c r="AI334" s="169"/>
      <c r="AJ334" s="169"/>
      <c r="AK334" s="169"/>
      <c r="AL334" s="169"/>
      <c r="AM334" s="169"/>
      <c r="AN334" s="169"/>
      <c r="AO334" s="169"/>
    </row>
    <row r="335" spans="1:41" ht="12.75" customHeight="1" x14ac:dyDescent="0.2">
      <c r="A335" s="169"/>
      <c r="B335" s="169"/>
      <c r="C335" s="169"/>
      <c r="D335" s="186"/>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c r="AA335" s="169"/>
      <c r="AB335" s="169"/>
      <c r="AC335" s="169"/>
      <c r="AD335" s="169"/>
      <c r="AE335" s="169"/>
      <c r="AF335" s="235"/>
      <c r="AG335" s="169"/>
      <c r="AH335" s="169"/>
      <c r="AI335" s="169"/>
      <c r="AJ335" s="169"/>
      <c r="AK335" s="169"/>
      <c r="AL335" s="169"/>
      <c r="AM335" s="169"/>
      <c r="AN335" s="169"/>
      <c r="AO335" s="169"/>
    </row>
    <row r="336" spans="1:41" ht="12.75" customHeight="1" x14ac:dyDescent="0.2">
      <c r="A336" s="169"/>
      <c r="B336" s="169"/>
      <c r="C336" s="169"/>
      <c r="D336" s="186"/>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c r="AA336" s="169"/>
      <c r="AB336" s="169"/>
      <c r="AC336" s="169"/>
      <c r="AD336" s="169"/>
      <c r="AE336" s="169"/>
      <c r="AF336" s="235"/>
      <c r="AG336" s="169"/>
      <c r="AH336" s="169"/>
      <c r="AI336" s="169"/>
      <c r="AJ336" s="169"/>
      <c r="AK336" s="169"/>
      <c r="AL336" s="169"/>
      <c r="AM336" s="169"/>
      <c r="AN336" s="169"/>
      <c r="AO336" s="169"/>
    </row>
    <row r="337" spans="1:41" ht="12.75" customHeight="1" x14ac:dyDescent="0.2">
      <c r="A337" s="169"/>
      <c r="B337" s="169"/>
      <c r="C337" s="169"/>
      <c r="D337" s="186"/>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235"/>
      <c r="AG337" s="169"/>
      <c r="AH337" s="169"/>
      <c r="AI337" s="169"/>
      <c r="AJ337" s="169"/>
      <c r="AK337" s="169"/>
      <c r="AL337" s="169"/>
      <c r="AM337" s="169"/>
      <c r="AN337" s="169"/>
      <c r="AO337" s="169"/>
    </row>
    <row r="338" spans="1:41" ht="12.75" customHeight="1" x14ac:dyDescent="0.2">
      <c r="A338" s="169"/>
      <c r="B338" s="169"/>
      <c r="C338" s="169"/>
      <c r="D338" s="186"/>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c r="AB338" s="169"/>
      <c r="AC338" s="169"/>
      <c r="AD338" s="169"/>
      <c r="AE338" s="169"/>
      <c r="AF338" s="235"/>
      <c r="AG338" s="169"/>
      <c r="AH338" s="169"/>
      <c r="AI338" s="169"/>
      <c r="AJ338" s="169"/>
      <c r="AK338" s="169"/>
      <c r="AL338" s="169"/>
      <c r="AM338" s="169"/>
      <c r="AN338" s="169"/>
      <c r="AO338" s="169"/>
    </row>
    <row r="339" spans="1:41" ht="12.75" customHeight="1" x14ac:dyDescent="0.2">
      <c r="A339" s="169"/>
      <c r="B339" s="169"/>
      <c r="C339" s="169"/>
      <c r="D339" s="186"/>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c r="AA339" s="169"/>
      <c r="AB339" s="169"/>
      <c r="AC339" s="169"/>
      <c r="AD339" s="169"/>
      <c r="AE339" s="169"/>
      <c r="AF339" s="235"/>
      <c r="AG339" s="169"/>
      <c r="AH339" s="169"/>
      <c r="AI339" s="169"/>
      <c r="AJ339" s="169"/>
      <c r="AK339" s="169"/>
      <c r="AL339" s="169"/>
      <c r="AM339" s="169"/>
      <c r="AN339" s="169"/>
      <c r="AO339" s="169"/>
    </row>
    <row r="340" spans="1:41" ht="12.75" customHeight="1" x14ac:dyDescent="0.2">
      <c r="A340" s="169"/>
      <c r="B340" s="169"/>
      <c r="C340" s="169"/>
      <c r="D340" s="186"/>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c r="AB340" s="169"/>
      <c r="AC340" s="169"/>
      <c r="AD340" s="169"/>
      <c r="AE340" s="169"/>
      <c r="AF340" s="235"/>
      <c r="AG340" s="169"/>
      <c r="AH340" s="169"/>
      <c r="AI340" s="169"/>
      <c r="AJ340" s="169"/>
      <c r="AK340" s="169"/>
      <c r="AL340" s="169"/>
      <c r="AM340" s="169"/>
      <c r="AN340" s="169"/>
      <c r="AO340" s="169"/>
    </row>
    <row r="341" spans="1:41" ht="12.75" customHeight="1" x14ac:dyDescent="0.2">
      <c r="A341" s="169"/>
      <c r="B341" s="169"/>
      <c r="C341" s="169"/>
      <c r="D341" s="186"/>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c r="AB341" s="169"/>
      <c r="AC341" s="169"/>
      <c r="AD341" s="169"/>
      <c r="AE341" s="169"/>
      <c r="AF341" s="235"/>
      <c r="AG341" s="169"/>
      <c r="AH341" s="169"/>
      <c r="AI341" s="169"/>
      <c r="AJ341" s="169"/>
      <c r="AK341" s="169"/>
      <c r="AL341" s="169"/>
      <c r="AM341" s="169"/>
      <c r="AN341" s="169"/>
      <c r="AO341" s="169"/>
    </row>
    <row r="342" spans="1:41" ht="12.75" customHeight="1" x14ac:dyDescent="0.2">
      <c r="A342" s="169"/>
      <c r="B342" s="169"/>
      <c r="C342" s="169"/>
      <c r="D342" s="186"/>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c r="AB342" s="169"/>
      <c r="AC342" s="169"/>
      <c r="AD342" s="169"/>
      <c r="AE342" s="169"/>
      <c r="AF342" s="235"/>
      <c r="AG342" s="169"/>
      <c r="AH342" s="169"/>
      <c r="AI342" s="169"/>
      <c r="AJ342" s="169"/>
      <c r="AK342" s="169"/>
      <c r="AL342" s="169"/>
      <c r="AM342" s="169"/>
      <c r="AN342" s="169"/>
      <c r="AO342" s="169"/>
    </row>
    <row r="343" spans="1:41" ht="12.75" customHeight="1" x14ac:dyDescent="0.2">
      <c r="A343" s="169"/>
      <c r="B343" s="169"/>
      <c r="C343" s="169"/>
      <c r="D343" s="186"/>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c r="AF343" s="235"/>
      <c r="AG343" s="169"/>
      <c r="AH343" s="169"/>
      <c r="AI343" s="169"/>
      <c r="AJ343" s="169"/>
      <c r="AK343" s="169"/>
      <c r="AL343" s="169"/>
      <c r="AM343" s="169"/>
      <c r="AN343" s="169"/>
      <c r="AO343" s="169"/>
    </row>
    <row r="344" spans="1:41" ht="12.75" customHeight="1" x14ac:dyDescent="0.2">
      <c r="A344" s="169"/>
      <c r="B344" s="169"/>
      <c r="C344" s="169"/>
      <c r="D344" s="186"/>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235"/>
      <c r="AG344" s="169"/>
      <c r="AH344" s="169"/>
      <c r="AI344" s="169"/>
      <c r="AJ344" s="169"/>
      <c r="AK344" s="169"/>
      <c r="AL344" s="169"/>
      <c r="AM344" s="169"/>
      <c r="AN344" s="169"/>
      <c r="AO344" s="169"/>
    </row>
    <row r="345" spans="1:41" ht="12.75" customHeight="1" x14ac:dyDescent="0.2">
      <c r="A345" s="169"/>
      <c r="B345" s="169"/>
      <c r="C345" s="169"/>
      <c r="D345" s="186"/>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235"/>
      <c r="AG345" s="169"/>
      <c r="AH345" s="169"/>
      <c r="AI345" s="169"/>
      <c r="AJ345" s="169"/>
      <c r="AK345" s="169"/>
      <c r="AL345" s="169"/>
      <c r="AM345" s="169"/>
      <c r="AN345" s="169"/>
      <c r="AO345" s="169"/>
    </row>
    <row r="346" spans="1:41" ht="12.75" customHeight="1" x14ac:dyDescent="0.2">
      <c r="A346" s="169"/>
      <c r="B346" s="169"/>
      <c r="C346" s="169"/>
      <c r="D346" s="186"/>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c r="AB346" s="169"/>
      <c r="AC346" s="169"/>
      <c r="AD346" s="169"/>
      <c r="AE346" s="169"/>
      <c r="AF346" s="235"/>
      <c r="AG346" s="169"/>
      <c r="AH346" s="169"/>
      <c r="AI346" s="169"/>
      <c r="AJ346" s="169"/>
      <c r="AK346" s="169"/>
      <c r="AL346" s="169"/>
      <c r="AM346" s="169"/>
      <c r="AN346" s="169"/>
      <c r="AO346" s="169"/>
    </row>
    <row r="347" spans="1:41" ht="12.75" customHeight="1" x14ac:dyDescent="0.2">
      <c r="A347" s="169"/>
      <c r="B347" s="169"/>
      <c r="C347" s="169"/>
      <c r="D347" s="186"/>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235"/>
      <c r="AG347" s="169"/>
      <c r="AH347" s="169"/>
      <c r="AI347" s="169"/>
      <c r="AJ347" s="169"/>
      <c r="AK347" s="169"/>
      <c r="AL347" s="169"/>
      <c r="AM347" s="169"/>
      <c r="AN347" s="169"/>
      <c r="AO347" s="169"/>
    </row>
    <row r="348" spans="1:41" ht="12.75" customHeight="1" x14ac:dyDescent="0.2">
      <c r="A348" s="169"/>
      <c r="B348" s="169"/>
      <c r="C348" s="169"/>
      <c r="D348" s="186"/>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c r="AB348" s="169"/>
      <c r="AC348" s="169"/>
      <c r="AD348" s="169"/>
      <c r="AE348" s="169"/>
      <c r="AF348" s="235"/>
      <c r="AG348" s="169"/>
      <c r="AH348" s="169"/>
      <c r="AI348" s="169"/>
      <c r="AJ348" s="169"/>
      <c r="AK348" s="169"/>
      <c r="AL348" s="169"/>
      <c r="AM348" s="169"/>
      <c r="AN348" s="169"/>
      <c r="AO348" s="169"/>
    </row>
    <row r="349" spans="1:41" ht="12.75" customHeight="1" x14ac:dyDescent="0.2">
      <c r="A349" s="169"/>
      <c r="B349" s="169"/>
      <c r="C349" s="169"/>
      <c r="D349" s="186"/>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235"/>
      <c r="AG349" s="169"/>
      <c r="AH349" s="169"/>
      <c r="AI349" s="169"/>
      <c r="AJ349" s="169"/>
      <c r="AK349" s="169"/>
      <c r="AL349" s="169"/>
      <c r="AM349" s="169"/>
      <c r="AN349" s="169"/>
      <c r="AO349" s="169"/>
    </row>
    <row r="350" spans="1:41" ht="12.75" customHeight="1" x14ac:dyDescent="0.2">
      <c r="A350" s="169"/>
      <c r="B350" s="169"/>
      <c r="C350" s="169"/>
      <c r="D350" s="186"/>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235"/>
      <c r="AG350" s="169"/>
      <c r="AH350" s="169"/>
      <c r="AI350" s="169"/>
      <c r="AJ350" s="169"/>
      <c r="AK350" s="169"/>
      <c r="AL350" s="169"/>
      <c r="AM350" s="169"/>
      <c r="AN350" s="169"/>
      <c r="AO350" s="169"/>
    </row>
    <row r="351" spans="1:41" ht="12.75" customHeight="1" x14ac:dyDescent="0.2">
      <c r="A351" s="169"/>
      <c r="B351" s="169"/>
      <c r="C351" s="169"/>
      <c r="D351" s="186"/>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235"/>
      <c r="AG351" s="169"/>
      <c r="AH351" s="169"/>
      <c r="AI351" s="169"/>
      <c r="AJ351" s="169"/>
      <c r="AK351" s="169"/>
      <c r="AL351" s="169"/>
      <c r="AM351" s="169"/>
      <c r="AN351" s="169"/>
      <c r="AO351" s="169"/>
    </row>
    <row r="352" spans="1:41" ht="12.75" customHeight="1" x14ac:dyDescent="0.2">
      <c r="A352" s="169"/>
      <c r="B352" s="169"/>
      <c r="C352" s="169"/>
      <c r="D352" s="186"/>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235"/>
      <c r="AG352" s="169"/>
      <c r="AH352" s="169"/>
      <c r="AI352" s="169"/>
      <c r="AJ352" s="169"/>
      <c r="AK352" s="169"/>
      <c r="AL352" s="169"/>
      <c r="AM352" s="169"/>
      <c r="AN352" s="169"/>
      <c r="AO352" s="169"/>
    </row>
    <row r="353" spans="1:41" ht="12.75" customHeight="1" x14ac:dyDescent="0.2">
      <c r="A353" s="169"/>
      <c r="B353" s="169"/>
      <c r="C353" s="169"/>
      <c r="D353" s="186"/>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235"/>
      <c r="AG353" s="169"/>
      <c r="AH353" s="169"/>
      <c r="AI353" s="169"/>
      <c r="AJ353" s="169"/>
      <c r="AK353" s="169"/>
      <c r="AL353" s="169"/>
      <c r="AM353" s="169"/>
      <c r="AN353" s="169"/>
      <c r="AO353" s="169"/>
    </row>
    <row r="354" spans="1:41" ht="12.75" customHeight="1" x14ac:dyDescent="0.2">
      <c r="A354" s="169"/>
      <c r="B354" s="169"/>
      <c r="C354" s="169"/>
      <c r="D354" s="186"/>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c r="AB354" s="169"/>
      <c r="AC354" s="169"/>
      <c r="AD354" s="169"/>
      <c r="AE354" s="169"/>
      <c r="AF354" s="235"/>
      <c r="AG354" s="169"/>
      <c r="AH354" s="169"/>
      <c r="AI354" s="169"/>
      <c r="AJ354" s="169"/>
      <c r="AK354" s="169"/>
      <c r="AL354" s="169"/>
      <c r="AM354" s="169"/>
      <c r="AN354" s="169"/>
      <c r="AO354" s="169"/>
    </row>
    <row r="355" spans="1:41" ht="12.75" customHeight="1" x14ac:dyDescent="0.2">
      <c r="A355" s="169"/>
      <c r="B355" s="169"/>
      <c r="C355" s="169"/>
      <c r="D355" s="186"/>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c r="AB355" s="169"/>
      <c r="AC355" s="169"/>
      <c r="AD355" s="169"/>
      <c r="AE355" s="169"/>
      <c r="AF355" s="235"/>
      <c r="AG355" s="169"/>
      <c r="AH355" s="169"/>
      <c r="AI355" s="169"/>
      <c r="AJ355" s="169"/>
      <c r="AK355" s="169"/>
      <c r="AL355" s="169"/>
      <c r="AM355" s="169"/>
      <c r="AN355" s="169"/>
      <c r="AO355" s="169"/>
    </row>
    <row r="356" spans="1:41" ht="12.75" customHeight="1" x14ac:dyDescent="0.2">
      <c r="A356" s="169"/>
      <c r="B356" s="169"/>
      <c r="C356" s="169"/>
      <c r="D356" s="186"/>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c r="AA356" s="169"/>
      <c r="AB356" s="169"/>
      <c r="AC356" s="169"/>
      <c r="AD356" s="169"/>
      <c r="AE356" s="169"/>
      <c r="AF356" s="235"/>
      <c r="AG356" s="169"/>
      <c r="AH356" s="169"/>
      <c r="AI356" s="169"/>
      <c r="AJ356" s="169"/>
      <c r="AK356" s="169"/>
      <c r="AL356" s="169"/>
      <c r="AM356" s="169"/>
      <c r="AN356" s="169"/>
      <c r="AO356" s="169"/>
    </row>
    <row r="357" spans="1:41" ht="12.75" customHeight="1" x14ac:dyDescent="0.2">
      <c r="A357" s="169"/>
      <c r="B357" s="169"/>
      <c r="C357" s="169"/>
      <c r="D357" s="186"/>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c r="AA357" s="169"/>
      <c r="AB357" s="169"/>
      <c r="AC357" s="169"/>
      <c r="AD357" s="169"/>
      <c r="AE357" s="169"/>
      <c r="AF357" s="235"/>
      <c r="AG357" s="169"/>
      <c r="AH357" s="169"/>
      <c r="AI357" s="169"/>
      <c r="AJ357" s="169"/>
      <c r="AK357" s="169"/>
      <c r="AL357" s="169"/>
      <c r="AM357" s="169"/>
      <c r="AN357" s="169"/>
      <c r="AO357" s="169"/>
    </row>
    <row r="358" spans="1:41" ht="12.75" customHeight="1" x14ac:dyDescent="0.2">
      <c r="A358" s="169"/>
      <c r="B358" s="169"/>
      <c r="C358" s="169"/>
      <c r="D358" s="186"/>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c r="AA358" s="169"/>
      <c r="AB358" s="169"/>
      <c r="AC358" s="169"/>
      <c r="AD358" s="169"/>
      <c r="AE358" s="169"/>
      <c r="AF358" s="235"/>
      <c r="AG358" s="169"/>
      <c r="AH358" s="169"/>
      <c r="AI358" s="169"/>
      <c r="AJ358" s="169"/>
      <c r="AK358" s="169"/>
      <c r="AL358" s="169"/>
      <c r="AM358" s="169"/>
      <c r="AN358" s="169"/>
      <c r="AO358" s="169"/>
    </row>
    <row r="359" spans="1:41" ht="12.75" customHeight="1" x14ac:dyDescent="0.2">
      <c r="A359" s="169"/>
      <c r="B359" s="169"/>
      <c r="C359" s="169"/>
      <c r="D359" s="186"/>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c r="AA359" s="169"/>
      <c r="AB359" s="169"/>
      <c r="AC359" s="169"/>
      <c r="AD359" s="169"/>
      <c r="AE359" s="169"/>
      <c r="AF359" s="235"/>
      <c r="AG359" s="169"/>
      <c r="AH359" s="169"/>
      <c r="AI359" s="169"/>
      <c r="AJ359" s="169"/>
      <c r="AK359" s="169"/>
      <c r="AL359" s="169"/>
      <c r="AM359" s="169"/>
      <c r="AN359" s="169"/>
      <c r="AO359" s="169"/>
    </row>
    <row r="360" spans="1:41" ht="12.75" customHeight="1" x14ac:dyDescent="0.2">
      <c r="A360" s="169"/>
      <c r="B360" s="169"/>
      <c r="C360" s="169"/>
      <c r="D360" s="186"/>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c r="AA360" s="169"/>
      <c r="AB360" s="169"/>
      <c r="AC360" s="169"/>
      <c r="AD360" s="169"/>
      <c r="AE360" s="169"/>
      <c r="AF360" s="235"/>
      <c r="AG360" s="169"/>
      <c r="AH360" s="169"/>
      <c r="AI360" s="169"/>
      <c r="AJ360" s="169"/>
      <c r="AK360" s="169"/>
      <c r="AL360" s="169"/>
      <c r="AM360" s="169"/>
      <c r="AN360" s="169"/>
      <c r="AO360" s="169"/>
    </row>
    <row r="361" spans="1:41" ht="12.75" customHeight="1" x14ac:dyDescent="0.2">
      <c r="A361" s="169"/>
      <c r="B361" s="169"/>
      <c r="C361" s="169"/>
      <c r="D361" s="186"/>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c r="AA361" s="169"/>
      <c r="AB361" s="169"/>
      <c r="AC361" s="169"/>
      <c r="AD361" s="169"/>
      <c r="AE361" s="169"/>
      <c r="AF361" s="235"/>
      <c r="AG361" s="169"/>
      <c r="AH361" s="169"/>
      <c r="AI361" s="169"/>
      <c r="AJ361" s="169"/>
      <c r="AK361" s="169"/>
      <c r="AL361" s="169"/>
      <c r="AM361" s="169"/>
      <c r="AN361" s="169"/>
      <c r="AO361" s="169"/>
    </row>
    <row r="362" spans="1:41" ht="12.75" customHeight="1" x14ac:dyDescent="0.2">
      <c r="A362" s="169"/>
      <c r="B362" s="169"/>
      <c r="C362" s="169"/>
      <c r="D362" s="186"/>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235"/>
      <c r="AG362" s="169"/>
      <c r="AH362" s="169"/>
      <c r="AI362" s="169"/>
      <c r="AJ362" s="169"/>
      <c r="AK362" s="169"/>
      <c r="AL362" s="169"/>
      <c r="AM362" s="169"/>
      <c r="AN362" s="169"/>
      <c r="AO362" s="169"/>
    </row>
    <row r="363" spans="1:41" ht="12.75" customHeight="1" x14ac:dyDescent="0.2">
      <c r="A363" s="169"/>
      <c r="B363" s="169"/>
      <c r="C363" s="169"/>
      <c r="D363" s="186"/>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c r="AA363" s="169"/>
      <c r="AB363" s="169"/>
      <c r="AC363" s="169"/>
      <c r="AD363" s="169"/>
      <c r="AE363" s="169"/>
      <c r="AF363" s="235"/>
      <c r="AG363" s="169"/>
      <c r="AH363" s="169"/>
      <c r="AI363" s="169"/>
      <c r="AJ363" s="169"/>
      <c r="AK363" s="169"/>
      <c r="AL363" s="169"/>
      <c r="AM363" s="169"/>
      <c r="AN363" s="169"/>
      <c r="AO363" s="169"/>
    </row>
    <row r="364" spans="1:41" ht="12.75" customHeight="1" x14ac:dyDescent="0.2">
      <c r="A364" s="169"/>
      <c r="B364" s="169"/>
      <c r="C364" s="169"/>
      <c r="D364" s="186"/>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c r="AA364" s="169"/>
      <c r="AB364" s="169"/>
      <c r="AC364" s="169"/>
      <c r="AD364" s="169"/>
      <c r="AE364" s="169"/>
      <c r="AF364" s="235"/>
      <c r="AG364" s="169"/>
      <c r="AH364" s="169"/>
      <c r="AI364" s="169"/>
      <c r="AJ364" s="169"/>
      <c r="AK364" s="169"/>
      <c r="AL364" s="169"/>
      <c r="AM364" s="169"/>
      <c r="AN364" s="169"/>
      <c r="AO364" s="169"/>
    </row>
    <row r="365" spans="1:41" ht="12.75" customHeight="1" x14ac:dyDescent="0.2">
      <c r="A365" s="169"/>
      <c r="B365" s="169"/>
      <c r="C365" s="169"/>
      <c r="D365" s="186"/>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c r="AA365" s="169"/>
      <c r="AB365" s="169"/>
      <c r="AC365" s="169"/>
      <c r="AD365" s="169"/>
      <c r="AE365" s="169"/>
      <c r="AF365" s="235"/>
      <c r="AG365" s="169"/>
      <c r="AH365" s="169"/>
      <c r="AI365" s="169"/>
      <c r="AJ365" s="169"/>
      <c r="AK365" s="169"/>
      <c r="AL365" s="169"/>
      <c r="AM365" s="169"/>
      <c r="AN365" s="169"/>
      <c r="AO365" s="169"/>
    </row>
    <row r="366" spans="1:41" ht="12.75" customHeight="1" x14ac:dyDescent="0.2">
      <c r="A366" s="169"/>
      <c r="B366" s="169"/>
      <c r="C366" s="169"/>
      <c r="D366" s="186"/>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c r="AA366" s="169"/>
      <c r="AB366" s="169"/>
      <c r="AC366" s="169"/>
      <c r="AD366" s="169"/>
      <c r="AE366" s="169"/>
      <c r="AF366" s="235"/>
      <c r="AG366" s="169"/>
      <c r="AH366" s="169"/>
      <c r="AI366" s="169"/>
      <c r="AJ366" s="169"/>
      <c r="AK366" s="169"/>
      <c r="AL366" s="169"/>
      <c r="AM366" s="169"/>
      <c r="AN366" s="169"/>
      <c r="AO366" s="169"/>
    </row>
    <row r="367" spans="1:41" ht="12.75" customHeight="1" x14ac:dyDescent="0.2">
      <c r="A367" s="169"/>
      <c r="B367" s="169"/>
      <c r="C367" s="169"/>
      <c r="D367" s="186"/>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c r="AA367" s="169"/>
      <c r="AB367" s="169"/>
      <c r="AC367" s="169"/>
      <c r="AD367" s="169"/>
      <c r="AE367" s="169"/>
      <c r="AF367" s="235"/>
      <c r="AG367" s="169"/>
      <c r="AH367" s="169"/>
      <c r="AI367" s="169"/>
      <c r="AJ367" s="169"/>
      <c r="AK367" s="169"/>
      <c r="AL367" s="169"/>
      <c r="AM367" s="169"/>
      <c r="AN367" s="169"/>
      <c r="AO367" s="169"/>
    </row>
    <row r="368" spans="1:41" ht="12.75" customHeight="1" x14ac:dyDescent="0.2">
      <c r="A368" s="169"/>
      <c r="B368" s="169"/>
      <c r="C368" s="169"/>
      <c r="D368" s="186"/>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c r="AA368" s="169"/>
      <c r="AB368" s="169"/>
      <c r="AC368" s="169"/>
      <c r="AD368" s="169"/>
      <c r="AE368" s="169"/>
      <c r="AF368" s="235"/>
      <c r="AG368" s="169"/>
      <c r="AH368" s="169"/>
      <c r="AI368" s="169"/>
      <c r="AJ368" s="169"/>
      <c r="AK368" s="169"/>
      <c r="AL368" s="169"/>
      <c r="AM368" s="169"/>
      <c r="AN368" s="169"/>
      <c r="AO368" s="169"/>
    </row>
    <row r="369" spans="1:41" ht="12.75" customHeight="1" x14ac:dyDescent="0.2">
      <c r="A369" s="169"/>
      <c r="B369" s="169"/>
      <c r="C369" s="169"/>
      <c r="D369" s="186"/>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c r="AA369" s="169"/>
      <c r="AB369" s="169"/>
      <c r="AC369" s="169"/>
      <c r="AD369" s="169"/>
      <c r="AE369" s="169"/>
      <c r="AF369" s="235"/>
      <c r="AG369" s="169"/>
      <c r="AH369" s="169"/>
      <c r="AI369" s="169"/>
      <c r="AJ369" s="169"/>
      <c r="AK369" s="169"/>
      <c r="AL369" s="169"/>
      <c r="AM369" s="169"/>
      <c r="AN369" s="169"/>
      <c r="AO369" s="169"/>
    </row>
    <row r="370" spans="1:41" ht="12.75" customHeight="1" x14ac:dyDescent="0.2">
      <c r="A370" s="169"/>
      <c r="B370" s="169"/>
      <c r="C370" s="169"/>
      <c r="D370" s="186"/>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c r="AA370" s="169"/>
      <c r="AB370" s="169"/>
      <c r="AC370" s="169"/>
      <c r="AD370" s="169"/>
      <c r="AE370" s="169"/>
      <c r="AF370" s="235"/>
      <c r="AG370" s="169"/>
      <c r="AH370" s="169"/>
      <c r="AI370" s="169"/>
      <c r="AJ370" s="169"/>
      <c r="AK370" s="169"/>
      <c r="AL370" s="169"/>
      <c r="AM370" s="169"/>
      <c r="AN370" s="169"/>
      <c r="AO370" s="169"/>
    </row>
    <row r="371" spans="1:41" ht="12.75" customHeight="1" x14ac:dyDescent="0.2">
      <c r="A371" s="169"/>
      <c r="B371" s="169"/>
      <c r="C371" s="169"/>
      <c r="D371" s="186"/>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c r="AA371" s="169"/>
      <c r="AB371" s="169"/>
      <c r="AC371" s="169"/>
      <c r="AD371" s="169"/>
      <c r="AE371" s="169"/>
      <c r="AF371" s="235"/>
      <c r="AG371" s="169"/>
      <c r="AH371" s="169"/>
      <c r="AI371" s="169"/>
      <c r="AJ371" s="169"/>
      <c r="AK371" s="169"/>
      <c r="AL371" s="169"/>
      <c r="AM371" s="169"/>
      <c r="AN371" s="169"/>
      <c r="AO371" s="169"/>
    </row>
    <row r="372" spans="1:41" ht="12.75" customHeight="1" x14ac:dyDescent="0.2">
      <c r="A372" s="169"/>
      <c r="B372" s="169"/>
      <c r="C372" s="169"/>
      <c r="D372" s="186"/>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c r="AB372" s="169"/>
      <c r="AC372" s="169"/>
      <c r="AD372" s="169"/>
      <c r="AE372" s="169"/>
      <c r="AF372" s="235"/>
      <c r="AG372" s="169"/>
      <c r="AH372" s="169"/>
      <c r="AI372" s="169"/>
      <c r="AJ372" s="169"/>
      <c r="AK372" s="169"/>
      <c r="AL372" s="169"/>
      <c r="AM372" s="169"/>
      <c r="AN372" s="169"/>
      <c r="AO372" s="169"/>
    </row>
    <row r="373" spans="1:41" ht="12.75" customHeight="1" x14ac:dyDescent="0.2">
      <c r="A373" s="169"/>
      <c r="B373" s="169"/>
      <c r="C373" s="169"/>
      <c r="D373" s="186"/>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c r="AA373" s="169"/>
      <c r="AB373" s="169"/>
      <c r="AC373" s="169"/>
      <c r="AD373" s="169"/>
      <c r="AE373" s="169"/>
      <c r="AF373" s="235"/>
      <c r="AG373" s="169"/>
      <c r="AH373" s="169"/>
      <c r="AI373" s="169"/>
      <c r="AJ373" s="169"/>
      <c r="AK373" s="169"/>
      <c r="AL373" s="169"/>
      <c r="AM373" s="169"/>
      <c r="AN373" s="169"/>
      <c r="AO373" s="169"/>
    </row>
    <row r="374" spans="1:41" ht="12.75" customHeight="1" x14ac:dyDescent="0.2">
      <c r="A374" s="169"/>
      <c r="B374" s="169"/>
      <c r="C374" s="169"/>
      <c r="D374" s="186"/>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c r="AB374" s="169"/>
      <c r="AC374" s="169"/>
      <c r="AD374" s="169"/>
      <c r="AE374" s="169"/>
      <c r="AF374" s="235"/>
      <c r="AG374" s="169"/>
      <c r="AH374" s="169"/>
      <c r="AI374" s="169"/>
      <c r="AJ374" s="169"/>
      <c r="AK374" s="169"/>
      <c r="AL374" s="169"/>
      <c r="AM374" s="169"/>
      <c r="AN374" s="169"/>
      <c r="AO374" s="169"/>
    </row>
    <row r="375" spans="1:41" ht="12.75" customHeight="1" x14ac:dyDescent="0.2">
      <c r="A375" s="169"/>
      <c r="B375" s="169"/>
      <c r="C375" s="169"/>
      <c r="D375" s="186"/>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c r="AB375" s="169"/>
      <c r="AC375" s="169"/>
      <c r="AD375" s="169"/>
      <c r="AE375" s="169"/>
      <c r="AF375" s="235"/>
      <c r="AG375" s="169"/>
      <c r="AH375" s="169"/>
      <c r="AI375" s="169"/>
      <c r="AJ375" s="169"/>
      <c r="AK375" s="169"/>
      <c r="AL375" s="169"/>
      <c r="AM375" s="169"/>
      <c r="AN375" s="169"/>
      <c r="AO375" s="169"/>
    </row>
    <row r="376" spans="1:41" ht="12.75" customHeight="1" x14ac:dyDescent="0.2">
      <c r="A376" s="169"/>
      <c r="B376" s="169"/>
      <c r="C376" s="169"/>
      <c r="D376" s="186"/>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c r="AB376" s="169"/>
      <c r="AC376" s="169"/>
      <c r="AD376" s="169"/>
      <c r="AE376" s="169"/>
      <c r="AF376" s="235"/>
      <c r="AG376" s="169"/>
      <c r="AH376" s="169"/>
      <c r="AI376" s="169"/>
      <c r="AJ376" s="169"/>
      <c r="AK376" s="169"/>
      <c r="AL376" s="169"/>
      <c r="AM376" s="169"/>
      <c r="AN376" s="169"/>
      <c r="AO376" s="169"/>
    </row>
    <row r="377" spans="1:41" ht="12.75" customHeight="1" x14ac:dyDescent="0.2">
      <c r="A377" s="169"/>
      <c r="B377" s="169"/>
      <c r="C377" s="169"/>
      <c r="D377" s="186"/>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c r="AB377" s="169"/>
      <c r="AC377" s="169"/>
      <c r="AD377" s="169"/>
      <c r="AE377" s="169"/>
      <c r="AF377" s="235"/>
      <c r="AG377" s="169"/>
      <c r="AH377" s="169"/>
      <c r="AI377" s="169"/>
      <c r="AJ377" s="169"/>
      <c r="AK377" s="169"/>
      <c r="AL377" s="169"/>
      <c r="AM377" s="169"/>
      <c r="AN377" s="169"/>
      <c r="AO377" s="169"/>
    </row>
    <row r="378" spans="1:41" ht="12.75" customHeight="1" x14ac:dyDescent="0.2">
      <c r="A378" s="169"/>
      <c r="B378" s="169"/>
      <c r="C378" s="169"/>
      <c r="D378" s="186"/>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c r="AA378" s="169"/>
      <c r="AB378" s="169"/>
      <c r="AC378" s="169"/>
      <c r="AD378" s="169"/>
      <c r="AE378" s="169"/>
      <c r="AF378" s="235"/>
      <c r="AG378" s="169"/>
      <c r="AH378" s="169"/>
      <c r="AI378" s="169"/>
      <c r="AJ378" s="169"/>
      <c r="AK378" s="169"/>
      <c r="AL378" s="169"/>
      <c r="AM378" s="169"/>
      <c r="AN378" s="169"/>
      <c r="AO378" s="169"/>
    </row>
    <row r="379" spans="1:41" ht="12.75" customHeight="1" x14ac:dyDescent="0.2">
      <c r="A379" s="169"/>
      <c r="B379" s="169"/>
      <c r="C379" s="169"/>
      <c r="D379" s="186"/>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c r="AA379" s="169"/>
      <c r="AB379" s="169"/>
      <c r="AC379" s="169"/>
      <c r="AD379" s="169"/>
      <c r="AE379" s="169"/>
      <c r="AF379" s="235"/>
      <c r="AG379" s="169"/>
      <c r="AH379" s="169"/>
      <c r="AI379" s="169"/>
      <c r="AJ379" s="169"/>
      <c r="AK379" s="169"/>
      <c r="AL379" s="169"/>
      <c r="AM379" s="169"/>
      <c r="AN379" s="169"/>
      <c r="AO379" s="169"/>
    </row>
    <row r="380" spans="1:41" ht="12.75" customHeight="1" x14ac:dyDescent="0.2">
      <c r="A380" s="169"/>
      <c r="B380" s="169"/>
      <c r="C380" s="169"/>
      <c r="D380" s="186"/>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c r="AA380" s="169"/>
      <c r="AB380" s="169"/>
      <c r="AC380" s="169"/>
      <c r="AD380" s="169"/>
      <c r="AE380" s="169"/>
      <c r="AF380" s="235"/>
      <c r="AG380" s="169"/>
      <c r="AH380" s="169"/>
      <c r="AI380" s="169"/>
      <c r="AJ380" s="169"/>
      <c r="AK380" s="169"/>
      <c r="AL380" s="169"/>
      <c r="AM380" s="169"/>
      <c r="AN380" s="169"/>
      <c r="AO380" s="169"/>
    </row>
    <row r="381" spans="1:41" ht="12.75" customHeight="1" x14ac:dyDescent="0.2">
      <c r="A381" s="169"/>
      <c r="B381" s="169"/>
      <c r="C381" s="169"/>
      <c r="D381" s="186"/>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235"/>
      <c r="AG381" s="169"/>
      <c r="AH381" s="169"/>
      <c r="AI381" s="169"/>
      <c r="AJ381" s="169"/>
      <c r="AK381" s="169"/>
      <c r="AL381" s="169"/>
      <c r="AM381" s="169"/>
      <c r="AN381" s="169"/>
      <c r="AO381" s="169"/>
    </row>
    <row r="382" spans="1:41" ht="12.75" customHeight="1" x14ac:dyDescent="0.2">
      <c r="A382" s="169"/>
      <c r="B382" s="169"/>
      <c r="C382" s="169"/>
      <c r="D382" s="186"/>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c r="AB382" s="169"/>
      <c r="AC382" s="169"/>
      <c r="AD382" s="169"/>
      <c r="AE382" s="169"/>
      <c r="AF382" s="235"/>
      <c r="AG382" s="169"/>
      <c r="AH382" s="169"/>
      <c r="AI382" s="169"/>
      <c r="AJ382" s="169"/>
      <c r="AK382" s="169"/>
      <c r="AL382" s="169"/>
      <c r="AM382" s="169"/>
      <c r="AN382" s="169"/>
      <c r="AO382" s="169"/>
    </row>
    <row r="383" spans="1:41" ht="12.75" customHeight="1" x14ac:dyDescent="0.2">
      <c r="A383" s="169"/>
      <c r="B383" s="169"/>
      <c r="C383" s="169"/>
      <c r="D383" s="186"/>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c r="AB383" s="169"/>
      <c r="AC383" s="169"/>
      <c r="AD383" s="169"/>
      <c r="AE383" s="169"/>
      <c r="AF383" s="235"/>
      <c r="AG383" s="169"/>
      <c r="AH383" s="169"/>
      <c r="AI383" s="169"/>
      <c r="AJ383" s="169"/>
      <c r="AK383" s="169"/>
      <c r="AL383" s="169"/>
      <c r="AM383" s="169"/>
      <c r="AN383" s="169"/>
      <c r="AO383" s="169"/>
    </row>
    <row r="384" spans="1:41" ht="12.75" customHeight="1" x14ac:dyDescent="0.2">
      <c r="A384" s="169"/>
      <c r="B384" s="169"/>
      <c r="C384" s="169"/>
      <c r="D384" s="186"/>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c r="AB384" s="169"/>
      <c r="AC384" s="169"/>
      <c r="AD384" s="169"/>
      <c r="AE384" s="169"/>
      <c r="AF384" s="235"/>
      <c r="AG384" s="169"/>
      <c r="AH384" s="169"/>
      <c r="AI384" s="169"/>
      <c r="AJ384" s="169"/>
      <c r="AK384" s="169"/>
      <c r="AL384" s="169"/>
      <c r="AM384" s="169"/>
      <c r="AN384" s="169"/>
      <c r="AO384" s="169"/>
    </row>
    <row r="385" spans="1:41" ht="12.75" customHeight="1" x14ac:dyDescent="0.2">
      <c r="A385" s="169"/>
      <c r="B385" s="169"/>
      <c r="C385" s="169"/>
      <c r="D385" s="186"/>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235"/>
      <c r="AG385" s="169"/>
      <c r="AH385" s="169"/>
      <c r="AI385" s="169"/>
      <c r="AJ385" s="169"/>
      <c r="AK385" s="169"/>
      <c r="AL385" s="169"/>
      <c r="AM385" s="169"/>
      <c r="AN385" s="169"/>
      <c r="AO385" s="169"/>
    </row>
    <row r="386" spans="1:41" ht="12.75" customHeight="1" x14ac:dyDescent="0.2">
      <c r="A386" s="169"/>
      <c r="B386" s="169"/>
      <c r="C386" s="169"/>
      <c r="D386" s="186"/>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c r="AA386" s="169"/>
      <c r="AB386" s="169"/>
      <c r="AC386" s="169"/>
      <c r="AD386" s="169"/>
      <c r="AE386" s="169"/>
      <c r="AF386" s="235"/>
      <c r="AG386" s="169"/>
      <c r="AH386" s="169"/>
      <c r="AI386" s="169"/>
      <c r="AJ386" s="169"/>
      <c r="AK386" s="169"/>
      <c r="AL386" s="169"/>
      <c r="AM386" s="169"/>
      <c r="AN386" s="169"/>
      <c r="AO386" s="169"/>
    </row>
    <row r="387" spans="1:41" ht="12.75" customHeight="1" x14ac:dyDescent="0.2">
      <c r="A387" s="169"/>
      <c r="B387" s="169"/>
      <c r="C387" s="169"/>
      <c r="D387" s="186"/>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c r="AB387" s="169"/>
      <c r="AC387" s="169"/>
      <c r="AD387" s="169"/>
      <c r="AE387" s="169"/>
      <c r="AF387" s="235"/>
      <c r="AG387" s="169"/>
      <c r="AH387" s="169"/>
      <c r="AI387" s="169"/>
      <c r="AJ387" s="169"/>
      <c r="AK387" s="169"/>
      <c r="AL387" s="169"/>
      <c r="AM387" s="169"/>
      <c r="AN387" s="169"/>
      <c r="AO387" s="169"/>
    </row>
    <row r="388" spans="1:41" ht="12.75" customHeight="1" x14ac:dyDescent="0.2">
      <c r="A388" s="169"/>
      <c r="B388" s="169"/>
      <c r="C388" s="169"/>
      <c r="D388" s="186"/>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c r="AA388" s="169"/>
      <c r="AB388" s="169"/>
      <c r="AC388" s="169"/>
      <c r="AD388" s="169"/>
      <c r="AE388" s="169"/>
      <c r="AF388" s="235"/>
      <c r="AG388" s="169"/>
      <c r="AH388" s="169"/>
      <c r="AI388" s="169"/>
      <c r="AJ388" s="169"/>
      <c r="AK388" s="169"/>
      <c r="AL388" s="169"/>
      <c r="AM388" s="169"/>
      <c r="AN388" s="169"/>
      <c r="AO388" s="169"/>
    </row>
    <row r="389" spans="1:41" ht="12.75" customHeight="1" x14ac:dyDescent="0.2">
      <c r="A389" s="169"/>
      <c r="B389" s="169"/>
      <c r="C389" s="169"/>
      <c r="D389" s="186"/>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c r="AA389" s="169"/>
      <c r="AB389" s="169"/>
      <c r="AC389" s="169"/>
      <c r="AD389" s="169"/>
      <c r="AE389" s="169"/>
      <c r="AF389" s="235"/>
      <c r="AG389" s="169"/>
      <c r="AH389" s="169"/>
      <c r="AI389" s="169"/>
      <c r="AJ389" s="169"/>
      <c r="AK389" s="169"/>
      <c r="AL389" s="169"/>
      <c r="AM389" s="169"/>
      <c r="AN389" s="169"/>
      <c r="AO389" s="169"/>
    </row>
    <row r="390" spans="1:41" ht="12.75" customHeight="1" x14ac:dyDescent="0.2">
      <c r="A390" s="169"/>
      <c r="B390" s="169"/>
      <c r="C390" s="169"/>
      <c r="D390" s="186"/>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c r="AA390" s="169"/>
      <c r="AB390" s="169"/>
      <c r="AC390" s="169"/>
      <c r="AD390" s="169"/>
      <c r="AE390" s="169"/>
      <c r="AF390" s="235"/>
      <c r="AG390" s="169"/>
      <c r="AH390" s="169"/>
      <c r="AI390" s="169"/>
      <c r="AJ390" s="169"/>
      <c r="AK390" s="169"/>
      <c r="AL390" s="169"/>
      <c r="AM390" s="169"/>
      <c r="AN390" s="169"/>
      <c r="AO390" s="169"/>
    </row>
    <row r="391" spans="1:41" ht="12.75" customHeight="1" x14ac:dyDescent="0.2">
      <c r="A391" s="169"/>
      <c r="B391" s="169"/>
      <c r="C391" s="169"/>
      <c r="D391" s="186"/>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c r="AA391" s="169"/>
      <c r="AB391" s="169"/>
      <c r="AC391" s="169"/>
      <c r="AD391" s="169"/>
      <c r="AE391" s="169"/>
      <c r="AF391" s="235"/>
      <c r="AG391" s="169"/>
      <c r="AH391" s="169"/>
      <c r="AI391" s="169"/>
      <c r="AJ391" s="169"/>
      <c r="AK391" s="169"/>
      <c r="AL391" s="169"/>
      <c r="AM391" s="169"/>
      <c r="AN391" s="169"/>
      <c r="AO391" s="169"/>
    </row>
    <row r="392" spans="1:41" ht="12.75" customHeight="1" x14ac:dyDescent="0.2">
      <c r="A392" s="169"/>
      <c r="B392" s="169"/>
      <c r="C392" s="169"/>
      <c r="D392" s="186"/>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c r="AA392" s="169"/>
      <c r="AB392" s="169"/>
      <c r="AC392" s="169"/>
      <c r="AD392" s="169"/>
      <c r="AE392" s="169"/>
      <c r="AF392" s="235"/>
      <c r="AG392" s="169"/>
      <c r="AH392" s="169"/>
      <c r="AI392" s="169"/>
      <c r="AJ392" s="169"/>
      <c r="AK392" s="169"/>
      <c r="AL392" s="169"/>
      <c r="AM392" s="169"/>
      <c r="AN392" s="169"/>
      <c r="AO392" s="169"/>
    </row>
    <row r="393" spans="1:41" ht="12.75" customHeight="1" x14ac:dyDescent="0.2">
      <c r="A393" s="169"/>
      <c r="B393" s="169"/>
      <c r="C393" s="169"/>
      <c r="D393" s="186"/>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235"/>
      <c r="AG393" s="169"/>
      <c r="AH393" s="169"/>
      <c r="AI393" s="169"/>
      <c r="AJ393" s="169"/>
      <c r="AK393" s="169"/>
      <c r="AL393" s="169"/>
      <c r="AM393" s="169"/>
      <c r="AN393" s="169"/>
      <c r="AO393" s="169"/>
    </row>
    <row r="394" spans="1:41" ht="12.75" customHeight="1" x14ac:dyDescent="0.2">
      <c r="A394" s="169"/>
      <c r="B394" s="169"/>
      <c r="C394" s="169"/>
      <c r="D394" s="186"/>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c r="AA394" s="169"/>
      <c r="AB394" s="169"/>
      <c r="AC394" s="169"/>
      <c r="AD394" s="169"/>
      <c r="AE394" s="169"/>
      <c r="AF394" s="235"/>
      <c r="AG394" s="169"/>
      <c r="AH394" s="169"/>
      <c r="AI394" s="169"/>
      <c r="AJ394" s="169"/>
      <c r="AK394" s="169"/>
      <c r="AL394" s="169"/>
      <c r="AM394" s="169"/>
      <c r="AN394" s="169"/>
      <c r="AO394" s="169"/>
    </row>
    <row r="395" spans="1:41" ht="12.75" customHeight="1" x14ac:dyDescent="0.2">
      <c r="A395" s="169"/>
      <c r="B395" s="169"/>
      <c r="C395" s="169"/>
      <c r="D395" s="186"/>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c r="AA395" s="169"/>
      <c r="AB395" s="169"/>
      <c r="AC395" s="169"/>
      <c r="AD395" s="169"/>
      <c r="AE395" s="169"/>
      <c r="AF395" s="235"/>
      <c r="AG395" s="169"/>
      <c r="AH395" s="169"/>
      <c r="AI395" s="169"/>
      <c r="AJ395" s="169"/>
      <c r="AK395" s="169"/>
      <c r="AL395" s="169"/>
      <c r="AM395" s="169"/>
      <c r="AN395" s="169"/>
      <c r="AO395" s="169"/>
    </row>
    <row r="396" spans="1:41" ht="12.75" customHeight="1" x14ac:dyDescent="0.2">
      <c r="A396" s="169"/>
      <c r="B396" s="169"/>
      <c r="C396" s="169"/>
      <c r="D396" s="186"/>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c r="AA396" s="169"/>
      <c r="AB396" s="169"/>
      <c r="AC396" s="169"/>
      <c r="AD396" s="169"/>
      <c r="AE396" s="169"/>
      <c r="AF396" s="235"/>
      <c r="AG396" s="169"/>
      <c r="AH396" s="169"/>
      <c r="AI396" s="169"/>
      <c r="AJ396" s="169"/>
      <c r="AK396" s="169"/>
      <c r="AL396" s="169"/>
      <c r="AM396" s="169"/>
      <c r="AN396" s="169"/>
      <c r="AO396" s="169"/>
    </row>
    <row r="397" spans="1:41" ht="12.75" customHeight="1" x14ac:dyDescent="0.2">
      <c r="A397" s="169"/>
      <c r="B397" s="169"/>
      <c r="C397" s="169"/>
      <c r="D397" s="186"/>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235"/>
      <c r="AG397" s="169"/>
      <c r="AH397" s="169"/>
      <c r="AI397" s="169"/>
      <c r="AJ397" s="169"/>
      <c r="AK397" s="169"/>
      <c r="AL397" s="169"/>
      <c r="AM397" s="169"/>
      <c r="AN397" s="169"/>
      <c r="AO397" s="169"/>
    </row>
    <row r="398" spans="1:41" ht="12.75" customHeight="1" x14ac:dyDescent="0.2">
      <c r="A398" s="169"/>
      <c r="B398" s="169"/>
      <c r="C398" s="169"/>
      <c r="D398" s="186"/>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c r="AA398" s="169"/>
      <c r="AB398" s="169"/>
      <c r="AC398" s="169"/>
      <c r="AD398" s="169"/>
      <c r="AE398" s="169"/>
      <c r="AF398" s="235"/>
      <c r="AG398" s="169"/>
      <c r="AH398" s="169"/>
      <c r="AI398" s="169"/>
      <c r="AJ398" s="169"/>
      <c r="AK398" s="169"/>
      <c r="AL398" s="169"/>
      <c r="AM398" s="169"/>
      <c r="AN398" s="169"/>
      <c r="AO398" s="169"/>
    </row>
    <row r="399" spans="1:41" ht="12.75" customHeight="1" x14ac:dyDescent="0.2">
      <c r="A399" s="169"/>
      <c r="B399" s="169"/>
      <c r="C399" s="169"/>
      <c r="D399" s="186"/>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c r="AB399" s="169"/>
      <c r="AC399" s="169"/>
      <c r="AD399" s="169"/>
      <c r="AE399" s="169"/>
      <c r="AF399" s="235"/>
      <c r="AG399" s="169"/>
      <c r="AH399" s="169"/>
      <c r="AI399" s="169"/>
      <c r="AJ399" s="169"/>
      <c r="AK399" s="169"/>
      <c r="AL399" s="169"/>
      <c r="AM399" s="169"/>
      <c r="AN399" s="169"/>
      <c r="AO399" s="169"/>
    </row>
    <row r="400" spans="1:41" ht="12.75" customHeight="1" x14ac:dyDescent="0.2">
      <c r="A400" s="169"/>
      <c r="B400" s="169"/>
      <c r="C400" s="169"/>
      <c r="D400" s="186"/>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c r="AA400" s="169"/>
      <c r="AB400" s="169"/>
      <c r="AC400" s="169"/>
      <c r="AD400" s="169"/>
      <c r="AE400" s="169"/>
      <c r="AF400" s="235"/>
      <c r="AG400" s="169"/>
      <c r="AH400" s="169"/>
      <c r="AI400" s="169"/>
      <c r="AJ400" s="169"/>
      <c r="AK400" s="169"/>
      <c r="AL400" s="169"/>
      <c r="AM400" s="169"/>
      <c r="AN400" s="169"/>
      <c r="AO400" s="169"/>
    </row>
    <row r="401" spans="1:41" ht="12.75" customHeight="1" x14ac:dyDescent="0.2">
      <c r="A401" s="169"/>
      <c r="B401" s="169"/>
      <c r="C401" s="169"/>
      <c r="D401" s="186"/>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c r="AA401" s="169"/>
      <c r="AB401" s="169"/>
      <c r="AC401" s="169"/>
      <c r="AD401" s="169"/>
      <c r="AE401" s="169"/>
      <c r="AF401" s="235"/>
      <c r="AG401" s="169"/>
      <c r="AH401" s="169"/>
      <c r="AI401" s="169"/>
      <c r="AJ401" s="169"/>
      <c r="AK401" s="169"/>
      <c r="AL401" s="169"/>
      <c r="AM401" s="169"/>
      <c r="AN401" s="169"/>
      <c r="AO401" s="169"/>
    </row>
    <row r="402" spans="1:41" ht="12.75" customHeight="1" x14ac:dyDescent="0.2">
      <c r="A402" s="169"/>
      <c r="B402" s="169"/>
      <c r="C402" s="169"/>
      <c r="D402" s="186"/>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c r="AA402" s="169"/>
      <c r="AB402" s="169"/>
      <c r="AC402" s="169"/>
      <c r="AD402" s="169"/>
      <c r="AE402" s="169"/>
      <c r="AF402" s="235"/>
      <c r="AG402" s="169"/>
      <c r="AH402" s="169"/>
      <c r="AI402" s="169"/>
      <c r="AJ402" s="169"/>
      <c r="AK402" s="169"/>
      <c r="AL402" s="169"/>
      <c r="AM402" s="169"/>
      <c r="AN402" s="169"/>
      <c r="AO402" s="169"/>
    </row>
    <row r="403" spans="1:41" ht="12.75" customHeight="1" x14ac:dyDescent="0.2">
      <c r="A403" s="169"/>
      <c r="B403" s="169"/>
      <c r="C403" s="169"/>
      <c r="D403" s="186"/>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c r="AA403" s="169"/>
      <c r="AB403" s="169"/>
      <c r="AC403" s="169"/>
      <c r="AD403" s="169"/>
      <c r="AE403" s="169"/>
      <c r="AF403" s="235"/>
      <c r="AG403" s="169"/>
      <c r="AH403" s="169"/>
      <c r="AI403" s="169"/>
      <c r="AJ403" s="169"/>
      <c r="AK403" s="169"/>
      <c r="AL403" s="169"/>
      <c r="AM403" s="169"/>
      <c r="AN403" s="169"/>
      <c r="AO403" s="169"/>
    </row>
    <row r="404" spans="1:41" ht="12.75" customHeight="1" x14ac:dyDescent="0.2">
      <c r="A404" s="169"/>
      <c r="B404" s="169"/>
      <c r="C404" s="169"/>
      <c r="D404" s="186"/>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c r="AA404" s="169"/>
      <c r="AB404" s="169"/>
      <c r="AC404" s="169"/>
      <c r="AD404" s="169"/>
      <c r="AE404" s="169"/>
      <c r="AF404" s="235"/>
      <c r="AG404" s="169"/>
      <c r="AH404" s="169"/>
      <c r="AI404" s="169"/>
      <c r="AJ404" s="169"/>
      <c r="AK404" s="169"/>
      <c r="AL404" s="169"/>
      <c r="AM404" s="169"/>
      <c r="AN404" s="169"/>
      <c r="AO404" s="169"/>
    </row>
    <row r="405" spans="1:41" ht="12.75" customHeight="1" x14ac:dyDescent="0.2">
      <c r="A405" s="169"/>
      <c r="B405" s="169"/>
      <c r="C405" s="169"/>
      <c r="D405" s="186"/>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c r="AA405" s="169"/>
      <c r="AB405" s="169"/>
      <c r="AC405" s="169"/>
      <c r="AD405" s="169"/>
      <c r="AE405" s="169"/>
      <c r="AF405" s="235"/>
      <c r="AG405" s="169"/>
      <c r="AH405" s="169"/>
      <c r="AI405" s="169"/>
      <c r="AJ405" s="169"/>
      <c r="AK405" s="169"/>
      <c r="AL405" s="169"/>
      <c r="AM405" s="169"/>
      <c r="AN405" s="169"/>
      <c r="AO405" s="169"/>
    </row>
    <row r="406" spans="1:41" ht="12.75" customHeight="1" x14ac:dyDescent="0.2">
      <c r="A406" s="169"/>
      <c r="B406" s="169"/>
      <c r="C406" s="169"/>
      <c r="D406" s="186"/>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c r="AA406" s="169"/>
      <c r="AB406" s="169"/>
      <c r="AC406" s="169"/>
      <c r="AD406" s="169"/>
      <c r="AE406" s="169"/>
      <c r="AF406" s="235"/>
      <c r="AG406" s="169"/>
      <c r="AH406" s="169"/>
      <c r="AI406" s="169"/>
      <c r="AJ406" s="169"/>
      <c r="AK406" s="169"/>
      <c r="AL406" s="169"/>
      <c r="AM406" s="169"/>
      <c r="AN406" s="169"/>
      <c r="AO406" s="169"/>
    </row>
    <row r="407" spans="1:41" ht="12.75" customHeight="1" x14ac:dyDescent="0.2">
      <c r="A407" s="169"/>
      <c r="B407" s="169"/>
      <c r="C407" s="169"/>
      <c r="D407" s="186"/>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c r="AA407" s="169"/>
      <c r="AB407" s="169"/>
      <c r="AC407" s="169"/>
      <c r="AD407" s="169"/>
      <c r="AE407" s="169"/>
      <c r="AF407" s="235"/>
      <c r="AG407" s="169"/>
      <c r="AH407" s="169"/>
      <c r="AI407" s="169"/>
      <c r="AJ407" s="169"/>
      <c r="AK407" s="169"/>
      <c r="AL407" s="169"/>
      <c r="AM407" s="169"/>
      <c r="AN407" s="169"/>
      <c r="AO407" s="169"/>
    </row>
    <row r="408" spans="1:41" ht="12.75" customHeight="1" x14ac:dyDescent="0.2">
      <c r="A408" s="169"/>
      <c r="B408" s="169"/>
      <c r="C408" s="169"/>
      <c r="D408" s="186"/>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c r="AA408" s="169"/>
      <c r="AB408" s="169"/>
      <c r="AC408" s="169"/>
      <c r="AD408" s="169"/>
      <c r="AE408" s="169"/>
      <c r="AF408" s="235"/>
      <c r="AG408" s="169"/>
      <c r="AH408" s="169"/>
      <c r="AI408" s="169"/>
      <c r="AJ408" s="169"/>
      <c r="AK408" s="169"/>
      <c r="AL408" s="169"/>
      <c r="AM408" s="169"/>
      <c r="AN408" s="169"/>
      <c r="AO408" s="169"/>
    </row>
    <row r="409" spans="1:41" ht="12.75" customHeight="1" x14ac:dyDescent="0.2">
      <c r="A409" s="169"/>
      <c r="B409" s="169"/>
      <c r="C409" s="169"/>
      <c r="D409" s="186"/>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c r="AB409" s="169"/>
      <c r="AC409" s="169"/>
      <c r="AD409" s="169"/>
      <c r="AE409" s="169"/>
      <c r="AF409" s="235"/>
      <c r="AG409" s="169"/>
      <c r="AH409" s="169"/>
      <c r="AI409" s="169"/>
      <c r="AJ409" s="169"/>
      <c r="AK409" s="169"/>
      <c r="AL409" s="169"/>
      <c r="AM409" s="169"/>
      <c r="AN409" s="169"/>
      <c r="AO409" s="169"/>
    </row>
    <row r="410" spans="1:41" ht="12.75" customHeight="1" x14ac:dyDescent="0.2">
      <c r="A410" s="169"/>
      <c r="B410" s="169"/>
      <c r="C410" s="169"/>
      <c r="D410" s="186"/>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235"/>
      <c r="AG410" s="169"/>
      <c r="AH410" s="169"/>
      <c r="AI410" s="169"/>
      <c r="AJ410" s="169"/>
      <c r="AK410" s="169"/>
      <c r="AL410" s="169"/>
      <c r="AM410" s="169"/>
      <c r="AN410" s="169"/>
      <c r="AO410" s="169"/>
    </row>
    <row r="411" spans="1:41" ht="12.75" customHeight="1" x14ac:dyDescent="0.2">
      <c r="A411" s="169"/>
      <c r="B411" s="169"/>
      <c r="C411" s="169"/>
      <c r="D411" s="186"/>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c r="AB411" s="169"/>
      <c r="AC411" s="169"/>
      <c r="AD411" s="169"/>
      <c r="AE411" s="169"/>
      <c r="AF411" s="235"/>
      <c r="AG411" s="169"/>
      <c r="AH411" s="169"/>
      <c r="AI411" s="169"/>
      <c r="AJ411" s="169"/>
      <c r="AK411" s="169"/>
      <c r="AL411" s="169"/>
      <c r="AM411" s="169"/>
      <c r="AN411" s="169"/>
      <c r="AO411" s="169"/>
    </row>
    <row r="412" spans="1:41" ht="12.75" customHeight="1" x14ac:dyDescent="0.2">
      <c r="A412" s="169"/>
      <c r="B412" s="169"/>
      <c r="C412" s="169"/>
      <c r="D412" s="186"/>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235"/>
      <c r="AG412" s="169"/>
      <c r="AH412" s="169"/>
      <c r="AI412" s="169"/>
      <c r="AJ412" s="169"/>
      <c r="AK412" s="169"/>
      <c r="AL412" s="169"/>
      <c r="AM412" s="169"/>
      <c r="AN412" s="169"/>
      <c r="AO412" s="169"/>
    </row>
    <row r="413" spans="1:41" ht="12.75" customHeight="1" x14ac:dyDescent="0.2">
      <c r="A413" s="169"/>
      <c r="B413" s="169"/>
      <c r="C413" s="169"/>
      <c r="D413" s="186"/>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235"/>
      <c r="AG413" s="169"/>
      <c r="AH413" s="169"/>
      <c r="AI413" s="169"/>
      <c r="AJ413" s="169"/>
      <c r="AK413" s="169"/>
      <c r="AL413" s="169"/>
      <c r="AM413" s="169"/>
      <c r="AN413" s="169"/>
      <c r="AO413" s="169"/>
    </row>
    <row r="414" spans="1:41" ht="12.75" customHeight="1" x14ac:dyDescent="0.2">
      <c r="A414" s="169"/>
      <c r="B414" s="169"/>
      <c r="C414" s="169"/>
      <c r="D414" s="186"/>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c r="AB414" s="169"/>
      <c r="AC414" s="169"/>
      <c r="AD414" s="169"/>
      <c r="AE414" s="169"/>
      <c r="AF414" s="235"/>
      <c r="AG414" s="169"/>
      <c r="AH414" s="169"/>
      <c r="AI414" s="169"/>
      <c r="AJ414" s="169"/>
      <c r="AK414" s="169"/>
      <c r="AL414" s="169"/>
      <c r="AM414" s="169"/>
      <c r="AN414" s="169"/>
      <c r="AO414" s="169"/>
    </row>
    <row r="415" spans="1:41" ht="12.75" customHeight="1" x14ac:dyDescent="0.2">
      <c r="A415" s="169"/>
      <c r="B415" s="169"/>
      <c r="C415" s="169"/>
      <c r="D415" s="186"/>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c r="AB415" s="169"/>
      <c r="AC415" s="169"/>
      <c r="AD415" s="169"/>
      <c r="AE415" s="169"/>
      <c r="AF415" s="235"/>
      <c r="AG415" s="169"/>
      <c r="AH415" s="169"/>
      <c r="AI415" s="169"/>
      <c r="AJ415" s="169"/>
      <c r="AK415" s="169"/>
      <c r="AL415" s="169"/>
      <c r="AM415" s="169"/>
      <c r="AN415" s="169"/>
      <c r="AO415" s="169"/>
    </row>
    <row r="416" spans="1:41" ht="12.75" customHeight="1" x14ac:dyDescent="0.2">
      <c r="A416" s="169"/>
      <c r="B416" s="169"/>
      <c r="C416" s="169"/>
      <c r="D416" s="186"/>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235"/>
      <c r="AG416" s="169"/>
      <c r="AH416" s="169"/>
      <c r="AI416" s="169"/>
      <c r="AJ416" s="169"/>
      <c r="AK416" s="169"/>
      <c r="AL416" s="169"/>
      <c r="AM416" s="169"/>
      <c r="AN416" s="169"/>
      <c r="AO416" s="169"/>
    </row>
    <row r="417" spans="1:41" ht="12.75" customHeight="1" x14ac:dyDescent="0.2">
      <c r="A417" s="169"/>
      <c r="B417" s="169"/>
      <c r="C417" s="169"/>
      <c r="D417" s="186"/>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c r="AB417" s="169"/>
      <c r="AC417" s="169"/>
      <c r="AD417" s="169"/>
      <c r="AE417" s="169"/>
      <c r="AF417" s="235"/>
      <c r="AG417" s="169"/>
      <c r="AH417" s="169"/>
      <c r="AI417" s="169"/>
      <c r="AJ417" s="169"/>
      <c r="AK417" s="169"/>
      <c r="AL417" s="169"/>
      <c r="AM417" s="169"/>
      <c r="AN417" s="169"/>
      <c r="AO417" s="169"/>
    </row>
    <row r="418" spans="1:41" ht="12.75" customHeight="1" x14ac:dyDescent="0.2">
      <c r="A418" s="169"/>
      <c r="B418" s="169"/>
      <c r="C418" s="169"/>
      <c r="D418" s="186"/>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235"/>
      <c r="AG418" s="169"/>
      <c r="AH418" s="169"/>
      <c r="AI418" s="169"/>
      <c r="AJ418" s="169"/>
      <c r="AK418" s="169"/>
      <c r="AL418" s="169"/>
      <c r="AM418" s="169"/>
      <c r="AN418" s="169"/>
      <c r="AO418" s="169"/>
    </row>
    <row r="419" spans="1:41" ht="12.75" customHeight="1" x14ac:dyDescent="0.2">
      <c r="A419" s="169"/>
      <c r="B419" s="169"/>
      <c r="C419" s="169"/>
      <c r="D419" s="186"/>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235"/>
      <c r="AG419" s="169"/>
      <c r="AH419" s="169"/>
      <c r="AI419" s="169"/>
      <c r="AJ419" s="169"/>
      <c r="AK419" s="169"/>
      <c r="AL419" s="169"/>
      <c r="AM419" s="169"/>
      <c r="AN419" s="169"/>
      <c r="AO419" s="169"/>
    </row>
    <row r="420" spans="1:41" ht="12.75" customHeight="1" x14ac:dyDescent="0.2">
      <c r="A420" s="169"/>
      <c r="B420" s="169"/>
      <c r="C420" s="169"/>
      <c r="D420" s="186"/>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235"/>
      <c r="AG420" s="169"/>
      <c r="AH420" s="169"/>
      <c r="AI420" s="169"/>
      <c r="AJ420" s="169"/>
      <c r="AK420" s="169"/>
      <c r="AL420" s="169"/>
      <c r="AM420" s="169"/>
      <c r="AN420" s="169"/>
      <c r="AO420" s="169"/>
    </row>
    <row r="421" spans="1:41" ht="12.75" customHeight="1" x14ac:dyDescent="0.2">
      <c r="A421" s="169"/>
      <c r="B421" s="169"/>
      <c r="C421" s="169"/>
      <c r="D421" s="186"/>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235"/>
      <c r="AG421" s="169"/>
      <c r="AH421" s="169"/>
      <c r="AI421" s="169"/>
      <c r="AJ421" s="169"/>
      <c r="AK421" s="169"/>
      <c r="AL421" s="169"/>
      <c r="AM421" s="169"/>
      <c r="AN421" s="169"/>
      <c r="AO421" s="169"/>
    </row>
    <row r="422" spans="1:41" ht="12.75" customHeight="1" x14ac:dyDescent="0.2">
      <c r="A422" s="169"/>
      <c r="B422" s="169"/>
      <c r="C422" s="169"/>
      <c r="D422" s="186"/>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235"/>
      <c r="AG422" s="169"/>
      <c r="AH422" s="169"/>
      <c r="AI422" s="169"/>
      <c r="AJ422" s="169"/>
      <c r="AK422" s="169"/>
      <c r="AL422" s="169"/>
      <c r="AM422" s="169"/>
      <c r="AN422" s="169"/>
      <c r="AO422" s="169"/>
    </row>
    <row r="423" spans="1:41" ht="12.75" customHeight="1" x14ac:dyDescent="0.2">
      <c r="A423" s="169"/>
      <c r="B423" s="169"/>
      <c r="C423" s="169"/>
      <c r="D423" s="186"/>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235"/>
      <c r="AG423" s="169"/>
      <c r="AH423" s="169"/>
      <c r="AI423" s="169"/>
      <c r="AJ423" s="169"/>
      <c r="AK423" s="169"/>
      <c r="AL423" s="169"/>
      <c r="AM423" s="169"/>
      <c r="AN423" s="169"/>
      <c r="AO423" s="169"/>
    </row>
    <row r="424" spans="1:41" ht="12.75" customHeight="1" x14ac:dyDescent="0.2">
      <c r="A424" s="169"/>
      <c r="B424" s="169"/>
      <c r="C424" s="169"/>
      <c r="D424" s="186"/>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c r="AA424" s="169"/>
      <c r="AB424" s="169"/>
      <c r="AC424" s="169"/>
      <c r="AD424" s="169"/>
      <c r="AE424" s="169"/>
      <c r="AF424" s="235"/>
      <c r="AG424" s="169"/>
      <c r="AH424" s="169"/>
      <c r="AI424" s="169"/>
      <c r="AJ424" s="169"/>
      <c r="AK424" s="169"/>
      <c r="AL424" s="169"/>
      <c r="AM424" s="169"/>
      <c r="AN424" s="169"/>
      <c r="AO424" s="169"/>
    </row>
    <row r="425" spans="1:41" ht="12.75" customHeight="1" x14ac:dyDescent="0.2">
      <c r="A425" s="169"/>
      <c r="B425" s="169"/>
      <c r="C425" s="169"/>
      <c r="D425" s="186"/>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c r="AA425" s="169"/>
      <c r="AB425" s="169"/>
      <c r="AC425" s="169"/>
      <c r="AD425" s="169"/>
      <c r="AE425" s="169"/>
      <c r="AF425" s="235"/>
      <c r="AG425" s="169"/>
      <c r="AH425" s="169"/>
      <c r="AI425" s="169"/>
      <c r="AJ425" s="169"/>
      <c r="AK425" s="169"/>
      <c r="AL425" s="169"/>
      <c r="AM425" s="169"/>
      <c r="AN425" s="169"/>
      <c r="AO425" s="169"/>
    </row>
    <row r="426" spans="1:41" ht="12.75" customHeight="1" x14ac:dyDescent="0.2">
      <c r="A426" s="169"/>
      <c r="B426" s="169"/>
      <c r="C426" s="169"/>
      <c r="D426" s="186"/>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c r="AA426" s="169"/>
      <c r="AB426" s="169"/>
      <c r="AC426" s="169"/>
      <c r="AD426" s="169"/>
      <c r="AE426" s="169"/>
      <c r="AF426" s="235"/>
      <c r="AG426" s="169"/>
      <c r="AH426" s="169"/>
      <c r="AI426" s="169"/>
      <c r="AJ426" s="169"/>
      <c r="AK426" s="169"/>
      <c r="AL426" s="169"/>
      <c r="AM426" s="169"/>
      <c r="AN426" s="169"/>
      <c r="AO426" s="169"/>
    </row>
    <row r="427" spans="1:41" ht="12.75" customHeight="1" x14ac:dyDescent="0.2">
      <c r="A427" s="169"/>
      <c r="B427" s="169"/>
      <c r="C427" s="169"/>
      <c r="D427" s="186"/>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c r="AA427" s="169"/>
      <c r="AB427" s="169"/>
      <c r="AC427" s="169"/>
      <c r="AD427" s="169"/>
      <c r="AE427" s="169"/>
      <c r="AF427" s="235"/>
      <c r="AG427" s="169"/>
      <c r="AH427" s="169"/>
      <c r="AI427" s="169"/>
      <c r="AJ427" s="169"/>
      <c r="AK427" s="169"/>
      <c r="AL427" s="169"/>
      <c r="AM427" s="169"/>
      <c r="AN427" s="169"/>
      <c r="AO427" s="169"/>
    </row>
    <row r="428" spans="1:41" ht="12.75" customHeight="1" x14ac:dyDescent="0.2">
      <c r="A428" s="169"/>
      <c r="B428" s="169"/>
      <c r="C428" s="169"/>
      <c r="D428" s="186"/>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c r="AA428" s="169"/>
      <c r="AB428" s="169"/>
      <c r="AC428" s="169"/>
      <c r="AD428" s="169"/>
      <c r="AE428" s="169"/>
      <c r="AF428" s="235"/>
      <c r="AG428" s="169"/>
      <c r="AH428" s="169"/>
      <c r="AI428" s="169"/>
      <c r="AJ428" s="169"/>
      <c r="AK428" s="169"/>
      <c r="AL428" s="169"/>
      <c r="AM428" s="169"/>
      <c r="AN428" s="169"/>
      <c r="AO428" s="169"/>
    </row>
    <row r="429" spans="1:41" ht="12.75" customHeight="1" x14ac:dyDescent="0.2">
      <c r="A429" s="169"/>
      <c r="B429" s="169"/>
      <c r="C429" s="169"/>
      <c r="D429" s="186"/>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c r="AA429" s="169"/>
      <c r="AB429" s="169"/>
      <c r="AC429" s="169"/>
      <c r="AD429" s="169"/>
      <c r="AE429" s="169"/>
      <c r="AF429" s="235"/>
      <c r="AG429" s="169"/>
      <c r="AH429" s="169"/>
      <c r="AI429" s="169"/>
      <c r="AJ429" s="169"/>
      <c r="AK429" s="169"/>
      <c r="AL429" s="169"/>
      <c r="AM429" s="169"/>
      <c r="AN429" s="169"/>
      <c r="AO429" s="169"/>
    </row>
    <row r="430" spans="1:41" ht="12.75" customHeight="1" x14ac:dyDescent="0.2">
      <c r="A430" s="169"/>
      <c r="B430" s="169"/>
      <c r="C430" s="169"/>
      <c r="D430" s="186"/>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235"/>
      <c r="AG430" s="169"/>
      <c r="AH430" s="169"/>
      <c r="AI430" s="169"/>
      <c r="AJ430" s="169"/>
      <c r="AK430" s="169"/>
      <c r="AL430" s="169"/>
      <c r="AM430" s="169"/>
      <c r="AN430" s="169"/>
      <c r="AO430" s="169"/>
    </row>
    <row r="431" spans="1:41" ht="12.75" customHeight="1" x14ac:dyDescent="0.2">
      <c r="A431" s="169"/>
      <c r="B431" s="169"/>
      <c r="C431" s="169"/>
      <c r="D431" s="186"/>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c r="AA431" s="169"/>
      <c r="AB431" s="169"/>
      <c r="AC431" s="169"/>
      <c r="AD431" s="169"/>
      <c r="AE431" s="169"/>
      <c r="AF431" s="235"/>
      <c r="AG431" s="169"/>
      <c r="AH431" s="169"/>
      <c r="AI431" s="169"/>
      <c r="AJ431" s="169"/>
      <c r="AK431" s="169"/>
      <c r="AL431" s="169"/>
      <c r="AM431" s="169"/>
      <c r="AN431" s="169"/>
      <c r="AO431" s="169"/>
    </row>
    <row r="432" spans="1:41" ht="12.75" customHeight="1" x14ac:dyDescent="0.2">
      <c r="A432" s="169"/>
      <c r="B432" s="169"/>
      <c r="C432" s="169"/>
      <c r="D432" s="186"/>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c r="AA432" s="169"/>
      <c r="AB432" s="169"/>
      <c r="AC432" s="169"/>
      <c r="AD432" s="169"/>
      <c r="AE432" s="169"/>
      <c r="AF432" s="235"/>
      <c r="AG432" s="169"/>
      <c r="AH432" s="169"/>
      <c r="AI432" s="169"/>
      <c r="AJ432" s="169"/>
      <c r="AK432" s="169"/>
      <c r="AL432" s="169"/>
      <c r="AM432" s="169"/>
      <c r="AN432" s="169"/>
      <c r="AO432" s="169"/>
    </row>
    <row r="433" spans="1:41" ht="12.75" customHeight="1" x14ac:dyDescent="0.2">
      <c r="A433" s="169"/>
      <c r="B433" s="169"/>
      <c r="C433" s="169"/>
      <c r="D433" s="186"/>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c r="AA433" s="169"/>
      <c r="AB433" s="169"/>
      <c r="AC433" s="169"/>
      <c r="AD433" s="169"/>
      <c r="AE433" s="169"/>
      <c r="AF433" s="235"/>
      <c r="AG433" s="169"/>
      <c r="AH433" s="169"/>
      <c r="AI433" s="169"/>
      <c r="AJ433" s="169"/>
      <c r="AK433" s="169"/>
      <c r="AL433" s="169"/>
      <c r="AM433" s="169"/>
      <c r="AN433" s="169"/>
      <c r="AO433" s="169"/>
    </row>
    <row r="434" spans="1:41" ht="12.75" customHeight="1" x14ac:dyDescent="0.2">
      <c r="A434" s="169"/>
      <c r="B434" s="169"/>
      <c r="C434" s="169"/>
      <c r="D434" s="186"/>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c r="AA434" s="169"/>
      <c r="AB434" s="169"/>
      <c r="AC434" s="169"/>
      <c r="AD434" s="169"/>
      <c r="AE434" s="169"/>
      <c r="AF434" s="235"/>
      <c r="AG434" s="169"/>
      <c r="AH434" s="169"/>
      <c r="AI434" s="169"/>
      <c r="AJ434" s="169"/>
      <c r="AK434" s="169"/>
      <c r="AL434" s="169"/>
      <c r="AM434" s="169"/>
      <c r="AN434" s="169"/>
      <c r="AO434" s="169"/>
    </row>
    <row r="435" spans="1:41" ht="12.75" customHeight="1" x14ac:dyDescent="0.2">
      <c r="A435" s="169"/>
      <c r="B435" s="169"/>
      <c r="C435" s="169"/>
      <c r="D435" s="186"/>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c r="AA435" s="169"/>
      <c r="AB435" s="169"/>
      <c r="AC435" s="169"/>
      <c r="AD435" s="169"/>
      <c r="AE435" s="169"/>
      <c r="AF435" s="235"/>
      <c r="AG435" s="169"/>
      <c r="AH435" s="169"/>
      <c r="AI435" s="169"/>
      <c r="AJ435" s="169"/>
      <c r="AK435" s="169"/>
      <c r="AL435" s="169"/>
      <c r="AM435" s="169"/>
      <c r="AN435" s="169"/>
      <c r="AO435" s="169"/>
    </row>
    <row r="436" spans="1:41" ht="12.75" customHeight="1" x14ac:dyDescent="0.2">
      <c r="A436" s="169"/>
      <c r="B436" s="169"/>
      <c r="C436" s="169"/>
      <c r="D436" s="186"/>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c r="AA436" s="169"/>
      <c r="AB436" s="169"/>
      <c r="AC436" s="169"/>
      <c r="AD436" s="169"/>
      <c r="AE436" s="169"/>
      <c r="AF436" s="235"/>
      <c r="AG436" s="169"/>
      <c r="AH436" s="169"/>
      <c r="AI436" s="169"/>
      <c r="AJ436" s="169"/>
      <c r="AK436" s="169"/>
      <c r="AL436" s="169"/>
      <c r="AM436" s="169"/>
      <c r="AN436" s="169"/>
      <c r="AO436" s="169"/>
    </row>
    <row r="437" spans="1:41" ht="12.75" customHeight="1" x14ac:dyDescent="0.2">
      <c r="A437" s="169"/>
      <c r="B437" s="169"/>
      <c r="C437" s="169"/>
      <c r="D437" s="186"/>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c r="AA437" s="169"/>
      <c r="AB437" s="169"/>
      <c r="AC437" s="169"/>
      <c r="AD437" s="169"/>
      <c r="AE437" s="169"/>
      <c r="AF437" s="235"/>
      <c r="AG437" s="169"/>
      <c r="AH437" s="169"/>
      <c r="AI437" s="169"/>
      <c r="AJ437" s="169"/>
      <c r="AK437" s="169"/>
      <c r="AL437" s="169"/>
      <c r="AM437" s="169"/>
      <c r="AN437" s="169"/>
      <c r="AO437" s="169"/>
    </row>
    <row r="438" spans="1:41" ht="12.75" customHeight="1" x14ac:dyDescent="0.2">
      <c r="A438" s="169"/>
      <c r="B438" s="169"/>
      <c r="C438" s="169"/>
      <c r="D438" s="186"/>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c r="AA438" s="169"/>
      <c r="AB438" s="169"/>
      <c r="AC438" s="169"/>
      <c r="AD438" s="169"/>
      <c r="AE438" s="169"/>
      <c r="AF438" s="235"/>
      <c r="AG438" s="169"/>
      <c r="AH438" s="169"/>
      <c r="AI438" s="169"/>
      <c r="AJ438" s="169"/>
      <c r="AK438" s="169"/>
      <c r="AL438" s="169"/>
      <c r="AM438" s="169"/>
      <c r="AN438" s="169"/>
      <c r="AO438" s="169"/>
    </row>
    <row r="439" spans="1:41" ht="12.75" customHeight="1" x14ac:dyDescent="0.2">
      <c r="A439" s="169"/>
      <c r="B439" s="169"/>
      <c r="C439" s="169"/>
      <c r="D439" s="186"/>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c r="AB439" s="169"/>
      <c r="AC439" s="169"/>
      <c r="AD439" s="169"/>
      <c r="AE439" s="169"/>
      <c r="AF439" s="235"/>
      <c r="AG439" s="169"/>
      <c r="AH439" s="169"/>
      <c r="AI439" s="169"/>
      <c r="AJ439" s="169"/>
      <c r="AK439" s="169"/>
      <c r="AL439" s="169"/>
      <c r="AM439" s="169"/>
      <c r="AN439" s="169"/>
      <c r="AO439" s="169"/>
    </row>
    <row r="440" spans="1:41" ht="12.75" customHeight="1" x14ac:dyDescent="0.2">
      <c r="A440" s="169"/>
      <c r="B440" s="169"/>
      <c r="C440" s="169"/>
      <c r="D440" s="186"/>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c r="AB440" s="169"/>
      <c r="AC440" s="169"/>
      <c r="AD440" s="169"/>
      <c r="AE440" s="169"/>
      <c r="AF440" s="235"/>
      <c r="AG440" s="169"/>
      <c r="AH440" s="169"/>
      <c r="AI440" s="169"/>
      <c r="AJ440" s="169"/>
      <c r="AK440" s="169"/>
      <c r="AL440" s="169"/>
      <c r="AM440" s="169"/>
      <c r="AN440" s="169"/>
      <c r="AO440" s="169"/>
    </row>
    <row r="441" spans="1:41" ht="12.75" customHeight="1" x14ac:dyDescent="0.2">
      <c r="A441" s="169"/>
      <c r="B441" s="169"/>
      <c r="C441" s="169"/>
      <c r="D441" s="186"/>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c r="AB441" s="169"/>
      <c r="AC441" s="169"/>
      <c r="AD441" s="169"/>
      <c r="AE441" s="169"/>
      <c r="AF441" s="235"/>
      <c r="AG441" s="169"/>
      <c r="AH441" s="169"/>
      <c r="AI441" s="169"/>
      <c r="AJ441" s="169"/>
      <c r="AK441" s="169"/>
      <c r="AL441" s="169"/>
      <c r="AM441" s="169"/>
      <c r="AN441" s="169"/>
      <c r="AO441" s="169"/>
    </row>
    <row r="442" spans="1:41" ht="12.75" customHeight="1" x14ac:dyDescent="0.2">
      <c r="A442" s="169"/>
      <c r="B442" s="169"/>
      <c r="C442" s="169"/>
      <c r="D442" s="186"/>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c r="AB442" s="169"/>
      <c r="AC442" s="169"/>
      <c r="AD442" s="169"/>
      <c r="AE442" s="169"/>
      <c r="AF442" s="235"/>
      <c r="AG442" s="169"/>
      <c r="AH442" s="169"/>
      <c r="AI442" s="169"/>
      <c r="AJ442" s="169"/>
      <c r="AK442" s="169"/>
      <c r="AL442" s="169"/>
      <c r="AM442" s="169"/>
      <c r="AN442" s="169"/>
      <c r="AO442" s="169"/>
    </row>
    <row r="443" spans="1:41" ht="12.75" customHeight="1" x14ac:dyDescent="0.2">
      <c r="A443" s="169"/>
      <c r="B443" s="169"/>
      <c r="C443" s="169"/>
      <c r="D443" s="186"/>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c r="AA443" s="169"/>
      <c r="AB443" s="169"/>
      <c r="AC443" s="169"/>
      <c r="AD443" s="169"/>
      <c r="AE443" s="169"/>
      <c r="AF443" s="235"/>
      <c r="AG443" s="169"/>
      <c r="AH443" s="169"/>
      <c r="AI443" s="169"/>
      <c r="AJ443" s="169"/>
      <c r="AK443" s="169"/>
      <c r="AL443" s="169"/>
      <c r="AM443" s="169"/>
      <c r="AN443" s="169"/>
      <c r="AO443" s="169"/>
    </row>
    <row r="444" spans="1:41" ht="12.75" customHeight="1" x14ac:dyDescent="0.2">
      <c r="A444" s="169"/>
      <c r="B444" s="169"/>
      <c r="C444" s="169"/>
      <c r="D444" s="186"/>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c r="AA444" s="169"/>
      <c r="AB444" s="169"/>
      <c r="AC444" s="169"/>
      <c r="AD444" s="169"/>
      <c r="AE444" s="169"/>
      <c r="AF444" s="235"/>
      <c r="AG444" s="169"/>
      <c r="AH444" s="169"/>
      <c r="AI444" s="169"/>
      <c r="AJ444" s="169"/>
      <c r="AK444" s="169"/>
      <c r="AL444" s="169"/>
      <c r="AM444" s="169"/>
      <c r="AN444" s="169"/>
      <c r="AO444" s="169"/>
    </row>
    <row r="445" spans="1:41" ht="12.75" customHeight="1" x14ac:dyDescent="0.2">
      <c r="A445" s="169"/>
      <c r="B445" s="169"/>
      <c r="C445" s="169"/>
      <c r="D445" s="186"/>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c r="AA445" s="169"/>
      <c r="AB445" s="169"/>
      <c r="AC445" s="169"/>
      <c r="AD445" s="169"/>
      <c r="AE445" s="169"/>
      <c r="AF445" s="235"/>
      <c r="AG445" s="169"/>
      <c r="AH445" s="169"/>
      <c r="AI445" s="169"/>
      <c r="AJ445" s="169"/>
      <c r="AK445" s="169"/>
      <c r="AL445" s="169"/>
      <c r="AM445" s="169"/>
      <c r="AN445" s="169"/>
      <c r="AO445" s="169"/>
    </row>
    <row r="446" spans="1:41" ht="12.75" customHeight="1" x14ac:dyDescent="0.2">
      <c r="A446" s="169"/>
      <c r="B446" s="169"/>
      <c r="C446" s="169"/>
      <c r="D446" s="186"/>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c r="AA446" s="169"/>
      <c r="AB446" s="169"/>
      <c r="AC446" s="169"/>
      <c r="AD446" s="169"/>
      <c r="AE446" s="169"/>
      <c r="AF446" s="235"/>
      <c r="AG446" s="169"/>
      <c r="AH446" s="169"/>
      <c r="AI446" s="169"/>
      <c r="AJ446" s="169"/>
      <c r="AK446" s="169"/>
      <c r="AL446" s="169"/>
      <c r="AM446" s="169"/>
      <c r="AN446" s="169"/>
      <c r="AO446" s="169"/>
    </row>
    <row r="447" spans="1:41" ht="12.75" customHeight="1" x14ac:dyDescent="0.2">
      <c r="A447" s="169"/>
      <c r="B447" s="169"/>
      <c r="C447" s="169"/>
      <c r="D447" s="186"/>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c r="AA447" s="169"/>
      <c r="AB447" s="169"/>
      <c r="AC447" s="169"/>
      <c r="AD447" s="169"/>
      <c r="AE447" s="169"/>
      <c r="AF447" s="235"/>
      <c r="AG447" s="169"/>
      <c r="AH447" s="169"/>
      <c r="AI447" s="169"/>
      <c r="AJ447" s="169"/>
      <c r="AK447" s="169"/>
      <c r="AL447" s="169"/>
      <c r="AM447" s="169"/>
      <c r="AN447" s="169"/>
      <c r="AO447" s="169"/>
    </row>
    <row r="448" spans="1:41" ht="12.75" customHeight="1" x14ac:dyDescent="0.2">
      <c r="A448" s="169"/>
      <c r="B448" s="169"/>
      <c r="C448" s="169"/>
      <c r="D448" s="186"/>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c r="AA448" s="169"/>
      <c r="AB448" s="169"/>
      <c r="AC448" s="169"/>
      <c r="AD448" s="169"/>
      <c r="AE448" s="169"/>
      <c r="AF448" s="235"/>
      <c r="AG448" s="169"/>
      <c r="AH448" s="169"/>
      <c r="AI448" s="169"/>
      <c r="AJ448" s="169"/>
      <c r="AK448" s="169"/>
      <c r="AL448" s="169"/>
      <c r="AM448" s="169"/>
      <c r="AN448" s="169"/>
      <c r="AO448" s="169"/>
    </row>
    <row r="449" spans="1:41" ht="12.75" customHeight="1" x14ac:dyDescent="0.2">
      <c r="A449" s="169"/>
      <c r="B449" s="169"/>
      <c r="C449" s="169"/>
      <c r="D449" s="186"/>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c r="AA449" s="169"/>
      <c r="AB449" s="169"/>
      <c r="AC449" s="169"/>
      <c r="AD449" s="169"/>
      <c r="AE449" s="169"/>
      <c r="AF449" s="235"/>
      <c r="AG449" s="169"/>
      <c r="AH449" s="169"/>
      <c r="AI449" s="169"/>
      <c r="AJ449" s="169"/>
      <c r="AK449" s="169"/>
      <c r="AL449" s="169"/>
      <c r="AM449" s="169"/>
      <c r="AN449" s="169"/>
      <c r="AO449" s="169"/>
    </row>
    <row r="450" spans="1:41" ht="12.75" customHeight="1" x14ac:dyDescent="0.2">
      <c r="A450" s="169"/>
      <c r="B450" s="169"/>
      <c r="C450" s="169"/>
      <c r="D450" s="186"/>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c r="AA450" s="169"/>
      <c r="AB450" s="169"/>
      <c r="AC450" s="169"/>
      <c r="AD450" s="169"/>
      <c r="AE450" s="169"/>
      <c r="AF450" s="235"/>
      <c r="AG450" s="169"/>
      <c r="AH450" s="169"/>
      <c r="AI450" s="169"/>
      <c r="AJ450" s="169"/>
      <c r="AK450" s="169"/>
      <c r="AL450" s="169"/>
      <c r="AM450" s="169"/>
      <c r="AN450" s="169"/>
      <c r="AO450" s="169"/>
    </row>
    <row r="451" spans="1:41" ht="12.75" customHeight="1" x14ac:dyDescent="0.2">
      <c r="A451" s="169"/>
      <c r="B451" s="169"/>
      <c r="C451" s="169"/>
      <c r="D451" s="186"/>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c r="AA451" s="169"/>
      <c r="AB451" s="169"/>
      <c r="AC451" s="169"/>
      <c r="AD451" s="169"/>
      <c r="AE451" s="169"/>
      <c r="AF451" s="235"/>
      <c r="AG451" s="169"/>
      <c r="AH451" s="169"/>
      <c r="AI451" s="169"/>
      <c r="AJ451" s="169"/>
      <c r="AK451" s="169"/>
      <c r="AL451" s="169"/>
      <c r="AM451" s="169"/>
      <c r="AN451" s="169"/>
      <c r="AO451" s="169"/>
    </row>
    <row r="452" spans="1:41" ht="12.75" customHeight="1" x14ac:dyDescent="0.2">
      <c r="A452" s="169"/>
      <c r="B452" s="169"/>
      <c r="C452" s="169"/>
      <c r="D452" s="186"/>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c r="AA452" s="169"/>
      <c r="AB452" s="169"/>
      <c r="AC452" s="169"/>
      <c r="AD452" s="169"/>
      <c r="AE452" s="169"/>
      <c r="AF452" s="235"/>
      <c r="AG452" s="169"/>
      <c r="AH452" s="169"/>
      <c r="AI452" s="169"/>
      <c r="AJ452" s="169"/>
      <c r="AK452" s="169"/>
      <c r="AL452" s="169"/>
      <c r="AM452" s="169"/>
      <c r="AN452" s="169"/>
      <c r="AO452" s="169"/>
    </row>
    <row r="453" spans="1:41" ht="12.75" customHeight="1" x14ac:dyDescent="0.2">
      <c r="A453" s="169"/>
      <c r="B453" s="169"/>
      <c r="C453" s="169"/>
      <c r="D453" s="186"/>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c r="AA453" s="169"/>
      <c r="AB453" s="169"/>
      <c r="AC453" s="169"/>
      <c r="AD453" s="169"/>
      <c r="AE453" s="169"/>
      <c r="AF453" s="235"/>
      <c r="AG453" s="169"/>
      <c r="AH453" s="169"/>
      <c r="AI453" s="169"/>
      <c r="AJ453" s="169"/>
      <c r="AK453" s="169"/>
      <c r="AL453" s="169"/>
      <c r="AM453" s="169"/>
      <c r="AN453" s="169"/>
      <c r="AO453" s="169"/>
    </row>
    <row r="454" spans="1:41" ht="12.75" customHeight="1" x14ac:dyDescent="0.2">
      <c r="A454" s="169"/>
      <c r="B454" s="169"/>
      <c r="C454" s="169"/>
      <c r="D454" s="186"/>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c r="AA454" s="169"/>
      <c r="AB454" s="169"/>
      <c r="AC454" s="169"/>
      <c r="AD454" s="169"/>
      <c r="AE454" s="169"/>
      <c r="AF454" s="235"/>
      <c r="AG454" s="169"/>
      <c r="AH454" s="169"/>
      <c r="AI454" s="169"/>
      <c r="AJ454" s="169"/>
      <c r="AK454" s="169"/>
      <c r="AL454" s="169"/>
      <c r="AM454" s="169"/>
      <c r="AN454" s="169"/>
      <c r="AO454" s="169"/>
    </row>
    <row r="455" spans="1:41" ht="12.75" customHeight="1" x14ac:dyDescent="0.2">
      <c r="A455" s="169"/>
      <c r="B455" s="169"/>
      <c r="C455" s="169"/>
      <c r="D455" s="186"/>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c r="AA455" s="169"/>
      <c r="AB455" s="169"/>
      <c r="AC455" s="169"/>
      <c r="AD455" s="169"/>
      <c r="AE455" s="169"/>
      <c r="AF455" s="235"/>
      <c r="AG455" s="169"/>
      <c r="AH455" s="169"/>
      <c r="AI455" s="169"/>
      <c r="AJ455" s="169"/>
      <c r="AK455" s="169"/>
      <c r="AL455" s="169"/>
      <c r="AM455" s="169"/>
      <c r="AN455" s="169"/>
      <c r="AO455" s="169"/>
    </row>
    <row r="456" spans="1:41" ht="12.75" customHeight="1" x14ac:dyDescent="0.2">
      <c r="A456" s="169"/>
      <c r="B456" s="169"/>
      <c r="C456" s="169"/>
      <c r="D456" s="186"/>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c r="AA456" s="169"/>
      <c r="AB456" s="169"/>
      <c r="AC456" s="169"/>
      <c r="AD456" s="169"/>
      <c r="AE456" s="169"/>
      <c r="AF456" s="235"/>
      <c r="AG456" s="169"/>
      <c r="AH456" s="169"/>
      <c r="AI456" s="169"/>
      <c r="AJ456" s="169"/>
      <c r="AK456" s="169"/>
      <c r="AL456" s="169"/>
      <c r="AM456" s="169"/>
      <c r="AN456" s="169"/>
      <c r="AO456" s="169"/>
    </row>
    <row r="457" spans="1:41" ht="12.75" customHeight="1" x14ac:dyDescent="0.2">
      <c r="A457" s="169"/>
      <c r="B457" s="169"/>
      <c r="C457" s="169"/>
      <c r="D457" s="186"/>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c r="AA457" s="169"/>
      <c r="AB457" s="169"/>
      <c r="AC457" s="169"/>
      <c r="AD457" s="169"/>
      <c r="AE457" s="169"/>
      <c r="AF457" s="235"/>
      <c r="AG457" s="169"/>
      <c r="AH457" s="169"/>
      <c r="AI457" s="169"/>
      <c r="AJ457" s="169"/>
      <c r="AK457" s="169"/>
      <c r="AL457" s="169"/>
      <c r="AM457" s="169"/>
      <c r="AN457" s="169"/>
      <c r="AO457" s="169"/>
    </row>
    <row r="458" spans="1:41" ht="12.75" customHeight="1" x14ac:dyDescent="0.2">
      <c r="A458" s="169"/>
      <c r="B458" s="169"/>
      <c r="C458" s="169"/>
      <c r="D458" s="186"/>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c r="AA458" s="169"/>
      <c r="AB458" s="169"/>
      <c r="AC458" s="169"/>
      <c r="AD458" s="169"/>
      <c r="AE458" s="169"/>
      <c r="AF458" s="235"/>
      <c r="AG458" s="169"/>
      <c r="AH458" s="169"/>
      <c r="AI458" s="169"/>
      <c r="AJ458" s="169"/>
      <c r="AK458" s="169"/>
      <c r="AL458" s="169"/>
      <c r="AM458" s="169"/>
      <c r="AN458" s="169"/>
      <c r="AO458" s="169"/>
    </row>
    <row r="459" spans="1:41" ht="12.75" customHeight="1" x14ac:dyDescent="0.2">
      <c r="A459" s="169"/>
      <c r="B459" s="169"/>
      <c r="C459" s="169"/>
      <c r="D459" s="186"/>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c r="AA459" s="169"/>
      <c r="AB459" s="169"/>
      <c r="AC459" s="169"/>
      <c r="AD459" s="169"/>
      <c r="AE459" s="169"/>
      <c r="AF459" s="235"/>
      <c r="AG459" s="169"/>
      <c r="AH459" s="169"/>
      <c r="AI459" s="169"/>
      <c r="AJ459" s="169"/>
      <c r="AK459" s="169"/>
      <c r="AL459" s="169"/>
      <c r="AM459" s="169"/>
      <c r="AN459" s="169"/>
      <c r="AO459" s="169"/>
    </row>
    <row r="460" spans="1:41" ht="12.75" customHeight="1" x14ac:dyDescent="0.2">
      <c r="A460" s="169"/>
      <c r="B460" s="169"/>
      <c r="C460" s="169"/>
      <c r="D460" s="186"/>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c r="AA460" s="169"/>
      <c r="AB460" s="169"/>
      <c r="AC460" s="169"/>
      <c r="AD460" s="169"/>
      <c r="AE460" s="169"/>
      <c r="AF460" s="235"/>
      <c r="AG460" s="169"/>
      <c r="AH460" s="169"/>
      <c r="AI460" s="169"/>
      <c r="AJ460" s="169"/>
      <c r="AK460" s="169"/>
      <c r="AL460" s="169"/>
      <c r="AM460" s="169"/>
      <c r="AN460" s="169"/>
      <c r="AO460" s="169"/>
    </row>
    <row r="461" spans="1:41" ht="12.75" customHeight="1" x14ac:dyDescent="0.2">
      <c r="A461" s="169"/>
      <c r="B461" s="169"/>
      <c r="C461" s="169"/>
      <c r="D461" s="186"/>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c r="AA461" s="169"/>
      <c r="AB461" s="169"/>
      <c r="AC461" s="169"/>
      <c r="AD461" s="169"/>
      <c r="AE461" s="169"/>
      <c r="AF461" s="235"/>
      <c r="AG461" s="169"/>
      <c r="AH461" s="169"/>
      <c r="AI461" s="169"/>
      <c r="AJ461" s="169"/>
      <c r="AK461" s="169"/>
      <c r="AL461" s="169"/>
      <c r="AM461" s="169"/>
      <c r="AN461" s="169"/>
      <c r="AO461" s="169"/>
    </row>
    <row r="462" spans="1:41" ht="12.75" customHeight="1" x14ac:dyDescent="0.2">
      <c r="A462" s="169"/>
      <c r="B462" s="169"/>
      <c r="C462" s="169"/>
      <c r="D462" s="186"/>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c r="AA462" s="169"/>
      <c r="AB462" s="169"/>
      <c r="AC462" s="169"/>
      <c r="AD462" s="169"/>
      <c r="AE462" s="169"/>
      <c r="AF462" s="235"/>
      <c r="AG462" s="169"/>
      <c r="AH462" s="169"/>
      <c r="AI462" s="169"/>
      <c r="AJ462" s="169"/>
      <c r="AK462" s="169"/>
      <c r="AL462" s="169"/>
      <c r="AM462" s="169"/>
      <c r="AN462" s="169"/>
      <c r="AO462" s="169"/>
    </row>
    <row r="463" spans="1:41" ht="12.75" customHeight="1" x14ac:dyDescent="0.2">
      <c r="A463" s="169"/>
      <c r="B463" s="169"/>
      <c r="C463" s="169"/>
      <c r="D463" s="186"/>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c r="AA463" s="169"/>
      <c r="AB463" s="169"/>
      <c r="AC463" s="169"/>
      <c r="AD463" s="169"/>
      <c r="AE463" s="169"/>
      <c r="AF463" s="235"/>
      <c r="AG463" s="169"/>
      <c r="AH463" s="169"/>
      <c r="AI463" s="169"/>
      <c r="AJ463" s="169"/>
      <c r="AK463" s="169"/>
      <c r="AL463" s="169"/>
      <c r="AM463" s="169"/>
      <c r="AN463" s="169"/>
      <c r="AO463" s="169"/>
    </row>
    <row r="464" spans="1:41" ht="12.75" customHeight="1" x14ac:dyDescent="0.2">
      <c r="A464" s="169"/>
      <c r="B464" s="169"/>
      <c r="C464" s="169"/>
      <c r="D464" s="186"/>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c r="AB464" s="169"/>
      <c r="AC464" s="169"/>
      <c r="AD464" s="169"/>
      <c r="AE464" s="169"/>
      <c r="AF464" s="235"/>
      <c r="AG464" s="169"/>
      <c r="AH464" s="169"/>
      <c r="AI464" s="169"/>
      <c r="AJ464" s="169"/>
      <c r="AK464" s="169"/>
      <c r="AL464" s="169"/>
      <c r="AM464" s="169"/>
      <c r="AN464" s="169"/>
      <c r="AO464" s="169"/>
    </row>
    <row r="465" spans="1:41" ht="12.75" customHeight="1" x14ac:dyDescent="0.2">
      <c r="A465" s="169"/>
      <c r="B465" s="169"/>
      <c r="C465" s="169"/>
      <c r="D465" s="186"/>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c r="AA465" s="169"/>
      <c r="AB465" s="169"/>
      <c r="AC465" s="169"/>
      <c r="AD465" s="169"/>
      <c r="AE465" s="169"/>
      <c r="AF465" s="235"/>
      <c r="AG465" s="169"/>
      <c r="AH465" s="169"/>
      <c r="AI465" s="169"/>
      <c r="AJ465" s="169"/>
      <c r="AK465" s="169"/>
      <c r="AL465" s="169"/>
      <c r="AM465" s="169"/>
      <c r="AN465" s="169"/>
      <c r="AO465" s="169"/>
    </row>
    <row r="466" spans="1:41" ht="12.75" customHeight="1" x14ac:dyDescent="0.2">
      <c r="A466" s="169"/>
      <c r="B466" s="169"/>
      <c r="C466" s="169"/>
      <c r="D466" s="186"/>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c r="AA466" s="169"/>
      <c r="AB466" s="169"/>
      <c r="AC466" s="169"/>
      <c r="AD466" s="169"/>
      <c r="AE466" s="169"/>
      <c r="AF466" s="235"/>
      <c r="AG466" s="169"/>
      <c r="AH466" s="169"/>
      <c r="AI466" s="169"/>
      <c r="AJ466" s="169"/>
      <c r="AK466" s="169"/>
      <c r="AL466" s="169"/>
      <c r="AM466" s="169"/>
      <c r="AN466" s="169"/>
      <c r="AO466" s="169"/>
    </row>
    <row r="467" spans="1:41" ht="12.75" customHeight="1" x14ac:dyDescent="0.2">
      <c r="A467" s="169"/>
      <c r="B467" s="169"/>
      <c r="C467" s="169"/>
      <c r="D467" s="186"/>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c r="AA467" s="169"/>
      <c r="AB467" s="169"/>
      <c r="AC467" s="169"/>
      <c r="AD467" s="169"/>
      <c r="AE467" s="169"/>
      <c r="AF467" s="235"/>
      <c r="AG467" s="169"/>
      <c r="AH467" s="169"/>
      <c r="AI467" s="169"/>
      <c r="AJ467" s="169"/>
      <c r="AK467" s="169"/>
      <c r="AL467" s="169"/>
      <c r="AM467" s="169"/>
      <c r="AN467" s="169"/>
      <c r="AO467" s="169"/>
    </row>
    <row r="468" spans="1:41" ht="12.75" customHeight="1" x14ac:dyDescent="0.2">
      <c r="A468" s="169"/>
      <c r="B468" s="169"/>
      <c r="C468" s="169"/>
      <c r="D468" s="186"/>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c r="AA468" s="169"/>
      <c r="AB468" s="169"/>
      <c r="AC468" s="169"/>
      <c r="AD468" s="169"/>
      <c r="AE468" s="169"/>
      <c r="AF468" s="235"/>
      <c r="AG468" s="169"/>
      <c r="AH468" s="169"/>
      <c r="AI468" s="169"/>
      <c r="AJ468" s="169"/>
      <c r="AK468" s="169"/>
      <c r="AL468" s="169"/>
      <c r="AM468" s="169"/>
      <c r="AN468" s="169"/>
      <c r="AO468" s="169"/>
    </row>
    <row r="469" spans="1:41" ht="12.75" customHeight="1" x14ac:dyDescent="0.2">
      <c r="A469" s="169"/>
      <c r="B469" s="169"/>
      <c r="C469" s="169"/>
      <c r="D469" s="186"/>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235"/>
      <c r="AG469" s="169"/>
      <c r="AH469" s="169"/>
      <c r="AI469" s="169"/>
      <c r="AJ469" s="169"/>
      <c r="AK469" s="169"/>
      <c r="AL469" s="169"/>
      <c r="AM469" s="169"/>
      <c r="AN469" s="169"/>
      <c r="AO469" s="169"/>
    </row>
    <row r="470" spans="1:41" ht="12.75" customHeight="1" x14ac:dyDescent="0.2">
      <c r="A470" s="169"/>
      <c r="B470" s="169"/>
      <c r="C470" s="169"/>
      <c r="D470" s="186"/>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c r="AB470" s="169"/>
      <c r="AC470" s="169"/>
      <c r="AD470" s="169"/>
      <c r="AE470" s="169"/>
      <c r="AF470" s="235"/>
      <c r="AG470" s="169"/>
      <c r="AH470" s="169"/>
      <c r="AI470" s="169"/>
      <c r="AJ470" s="169"/>
      <c r="AK470" s="169"/>
      <c r="AL470" s="169"/>
      <c r="AM470" s="169"/>
      <c r="AN470" s="169"/>
      <c r="AO470" s="169"/>
    </row>
    <row r="471" spans="1:41" ht="12.75" customHeight="1" x14ac:dyDescent="0.2">
      <c r="A471" s="169"/>
      <c r="B471" s="169"/>
      <c r="C471" s="169"/>
      <c r="D471" s="186"/>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c r="AA471" s="169"/>
      <c r="AB471" s="169"/>
      <c r="AC471" s="169"/>
      <c r="AD471" s="169"/>
      <c r="AE471" s="169"/>
      <c r="AF471" s="235"/>
      <c r="AG471" s="169"/>
      <c r="AH471" s="169"/>
      <c r="AI471" s="169"/>
      <c r="AJ471" s="169"/>
      <c r="AK471" s="169"/>
      <c r="AL471" s="169"/>
      <c r="AM471" s="169"/>
      <c r="AN471" s="169"/>
      <c r="AO471" s="169"/>
    </row>
    <row r="472" spans="1:41" ht="12.75" customHeight="1" x14ac:dyDescent="0.2">
      <c r="A472" s="169"/>
      <c r="B472" s="169"/>
      <c r="C472" s="169"/>
      <c r="D472" s="186"/>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c r="AA472" s="169"/>
      <c r="AB472" s="169"/>
      <c r="AC472" s="169"/>
      <c r="AD472" s="169"/>
      <c r="AE472" s="169"/>
      <c r="AF472" s="235"/>
      <c r="AG472" s="169"/>
      <c r="AH472" s="169"/>
      <c r="AI472" s="169"/>
      <c r="AJ472" s="169"/>
      <c r="AK472" s="169"/>
      <c r="AL472" s="169"/>
      <c r="AM472" s="169"/>
      <c r="AN472" s="169"/>
      <c r="AO472" s="169"/>
    </row>
    <row r="473" spans="1:41" ht="12.75" customHeight="1" x14ac:dyDescent="0.2">
      <c r="A473" s="169"/>
      <c r="B473" s="169"/>
      <c r="C473" s="169"/>
      <c r="D473" s="186"/>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c r="AA473" s="169"/>
      <c r="AB473" s="169"/>
      <c r="AC473" s="169"/>
      <c r="AD473" s="169"/>
      <c r="AE473" s="169"/>
      <c r="AF473" s="235"/>
      <c r="AG473" s="169"/>
      <c r="AH473" s="169"/>
      <c r="AI473" s="169"/>
      <c r="AJ473" s="169"/>
      <c r="AK473" s="169"/>
      <c r="AL473" s="169"/>
      <c r="AM473" s="169"/>
      <c r="AN473" s="169"/>
      <c r="AO473" s="169"/>
    </row>
    <row r="474" spans="1:41" ht="12.75" customHeight="1" x14ac:dyDescent="0.2">
      <c r="A474" s="169"/>
      <c r="B474" s="169"/>
      <c r="C474" s="169"/>
      <c r="D474" s="186"/>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c r="AA474" s="169"/>
      <c r="AB474" s="169"/>
      <c r="AC474" s="169"/>
      <c r="AD474" s="169"/>
      <c r="AE474" s="169"/>
      <c r="AF474" s="235"/>
      <c r="AG474" s="169"/>
      <c r="AH474" s="169"/>
      <c r="AI474" s="169"/>
      <c r="AJ474" s="169"/>
      <c r="AK474" s="169"/>
      <c r="AL474" s="169"/>
      <c r="AM474" s="169"/>
      <c r="AN474" s="169"/>
      <c r="AO474" s="169"/>
    </row>
    <row r="475" spans="1:41" ht="12.75" customHeight="1" x14ac:dyDescent="0.2">
      <c r="A475" s="169"/>
      <c r="B475" s="169"/>
      <c r="C475" s="169"/>
      <c r="D475" s="186"/>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c r="AA475" s="169"/>
      <c r="AB475" s="169"/>
      <c r="AC475" s="169"/>
      <c r="AD475" s="169"/>
      <c r="AE475" s="169"/>
      <c r="AF475" s="235"/>
      <c r="AG475" s="169"/>
      <c r="AH475" s="169"/>
      <c r="AI475" s="169"/>
      <c r="AJ475" s="169"/>
      <c r="AK475" s="169"/>
      <c r="AL475" s="169"/>
      <c r="AM475" s="169"/>
      <c r="AN475" s="169"/>
      <c r="AO475" s="169"/>
    </row>
    <row r="476" spans="1:41" ht="12.75" customHeight="1" x14ac:dyDescent="0.2">
      <c r="A476" s="169"/>
      <c r="B476" s="169"/>
      <c r="C476" s="169"/>
      <c r="D476" s="186"/>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c r="AA476" s="169"/>
      <c r="AB476" s="169"/>
      <c r="AC476" s="169"/>
      <c r="AD476" s="169"/>
      <c r="AE476" s="169"/>
      <c r="AF476" s="235"/>
      <c r="AG476" s="169"/>
      <c r="AH476" s="169"/>
      <c r="AI476" s="169"/>
      <c r="AJ476" s="169"/>
      <c r="AK476" s="169"/>
      <c r="AL476" s="169"/>
      <c r="AM476" s="169"/>
      <c r="AN476" s="169"/>
      <c r="AO476" s="169"/>
    </row>
    <row r="477" spans="1:41" ht="12.75" customHeight="1" x14ac:dyDescent="0.2">
      <c r="A477" s="169"/>
      <c r="B477" s="169"/>
      <c r="C477" s="169"/>
      <c r="D477" s="186"/>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c r="AA477" s="169"/>
      <c r="AB477" s="169"/>
      <c r="AC477" s="169"/>
      <c r="AD477" s="169"/>
      <c r="AE477" s="169"/>
      <c r="AF477" s="235"/>
      <c r="AG477" s="169"/>
      <c r="AH477" s="169"/>
      <c r="AI477" s="169"/>
      <c r="AJ477" s="169"/>
      <c r="AK477" s="169"/>
      <c r="AL477" s="169"/>
      <c r="AM477" s="169"/>
      <c r="AN477" s="169"/>
      <c r="AO477" s="169"/>
    </row>
    <row r="478" spans="1:41" ht="12.75" customHeight="1" x14ac:dyDescent="0.2">
      <c r="A478" s="169"/>
      <c r="B478" s="169"/>
      <c r="C478" s="169"/>
      <c r="D478" s="186"/>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c r="AA478" s="169"/>
      <c r="AB478" s="169"/>
      <c r="AC478" s="169"/>
      <c r="AD478" s="169"/>
      <c r="AE478" s="169"/>
      <c r="AF478" s="235"/>
      <c r="AG478" s="169"/>
      <c r="AH478" s="169"/>
      <c r="AI478" s="169"/>
      <c r="AJ478" s="169"/>
      <c r="AK478" s="169"/>
      <c r="AL478" s="169"/>
      <c r="AM478" s="169"/>
      <c r="AN478" s="169"/>
      <c r="AO478" s="169"/>
    </row>
    <row r="479" spans="1:41" ht="12.75" customHeight="1" x14ac:dyDescent="0.2">
      <c r="A479" s="169"/>
      <c r="B479" s="169"/>
      <c r="C479" s="169"/>
      <c r="D479" s="186"/>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235"/>
      <c r="AG479" s="169"/>
      <c r="AH479" s="169"/>
      <c r="AI479" s="169"/>
      <c r="AJ479" s="169"/>
      <c r="AK479" s="169"/>
      <c r="AL479" s="169"/>
      <c r="AM479" s="169"/>
      <c r="AN479" s="169"/>
      <c r="AO479" s="169"/>
    </row>
    <row r="480" spans="1:41" ht="12.75" customHeight="1" x14ac:dyDescent="0.2">
      <c r="A480" s="169"/>
      <c r="B480" s="169"/>
      <c r="C480" s="169"/>
      <c r="D480" s="186"/>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c r="AA480" s="169"/>
      <c r="AB480" s="169"/>
      <c r="AC480" s="169"/>
      <c r="AD480" s="169"/>
      <c r="AE480" s="169"/>
      <c r="AF480" s="235"/>
      <c r="AG480" s="169"/>
      <c r="AH480" s="169"/>
      <c r="AI480" s="169"/>
      <c r="AJ480" s="169"/>
      <c r="AK480" s="169"/>
      <c r="AL480" s="169"/>
      <c r="AM480" s="169"/>
      <c r="AN480" s="169"/>
      <c r="AO480" s="169"/>
    </row>
    <row r="481" spans="1:41" ht="12.75" customHeight="1" x14ac:dyDescent="0.2">
      <c r="A481" s="169"/>
      <c r="B481" s="169"/>
      <c r="C481" s="169"/>
      <c r="D481" s="186"/>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c r="AA481" s="169"/>
      <c r="AB481" s="169"/>
      <c r="AC481" s="169"/>
      <c r="AD481" s="169"/>
      <c r="AE481" s="169"/>
      <c r="AF481" s="235"/>
      <c r="AG481" s="169"/>
      <c r="AH481" s="169"/>
      <c r="AI481" s="169"/>
      <c r="AJ481" s="169"/>
      <c r="AK481" s="169"/>
      <c r="AL481" s="169"/>
      <c r="AM481" s="169"/>
      <c r="AN481" s="169"/>
      <c r="AO481" s="169"/>
    </row>
    <row r="482" spans="1:41" ht="12.75" customHeight="1" x14ac:dyDescent="0.2">
      <c r="A482" s="169"/>
      <c r="B482" s="169"/>
      <c r="C482" s="169"/>
      <c r="D482" s="186"/>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c r="AA482" s="169"/>
      <c r="AB482" s="169"/>
      <c r="AC482" s="169"/>
      <c r="AD482" s="169"/>
      <c r="AE482" s="169"/>
      <c r="AF482" s="235"/>
      <c r="AG482" s="169"/>
      <c r="AH482" s="169"/>
      <c r="AI482" s="169"/>
      <c r="AJ482" s="169"/>
      <c r="AK482" s="169"/>
      <c r="AL482" s="169"/>
      <c r="AM482" s="169"/>
      <c r="AN482" s="169"/>
      <c r="AO482" s="169"/>
    </row>
    <row r="483" spans="1:41" ht="12.75" customHeight="1" x14ac:dyDescent="0.2">
      <c r="A483" s="169"/>
      <c r="B483" s="169"/>
      <c r="C483" s="169"/>
      <c r="D483" s="186"/>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c r="AA483" s="169"/>
      <c r="AB483" s="169"/>
      <c r="AC483" s="169"/>
      <c r="AD483" s="169"/>
      <c r="AE483" s="169"/>
      <c r="AF483" s="235"/>
      <c r="AG483" s="169"/>
      <c r="AH483" s="169"/>
      <c r="AI483" s="169"/>
      <c r="AJ483" s="169"/>
      <c r="AK483" s="169"/>
      <c r="AL483" s="169"/>
      <c r="AM483" s="169"/>
      <c r="AN483" s="169"/>
      <c r="AO483" s="169"/>
    </row>
    <row r="484" spans="1:41" ht="12.75" customHeight="1" x14ac:dyDescent="0.2">
      <c r="A484" s="169"/>
      <c r="B484" s="169"/>
      <c r="C484" s="169"/>
      <c r="D484" s="186"/>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c r="AA484" s="169"/>
      <c r="AB484" s="169"/>
      <c r="AC484" s="169"/>
      <c r="AD484" s="169"/>
      <c r="AE484" s="169"/>
      <c r="AF484" s="235"/>
      <c r="AG484" s="169"/>
      <c r="AH484" s="169"/>
      <c r="AI484" s="169"/>
      <c r="AJ484" s="169"/>
      <c r="AK484" s="169"/>
      <c r="AL484" s="169"/>
      <c r="AM484" s="169"/>
      <c r="AN484" s="169"/>
      <c r="AO484" s="169"/>
    </row>
    <row r="485" spans="1:41" ht="12.75" customHeight="1" x14ac:dyDescent="0.2">
      <c r="A485" s="169"/>
      <c r="B485" s="169"/>
      <c r="C485" s="169"/>
      <c r="D485" s="186"/>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c r="AA485" s="169"/>
      <c r="AB485" s="169"/>
      <c r="AC485" s="169"/>
      <c r="AD485" s="169"/>
      <c r="AE485" s="169"/>
      <c r="AF485" s="235"/>
      <c r="AG485" s="169"/>
      <c r="AH485" s="169"/>
      <c r="AI485" s="169"/>
      <c r="AJ485" s="169"/>
      <c r="AK485" s="169"/>
      <c r="AL485" s="169"/>
      <c r="AM485" s="169"/>
      <c r="AN485" s="169"/>
      <c r="AO485" s="169"/>
    </row>
    <row r="486" spans="1:41" ht="12.75" customHeight="1" x14ac:dyDescent="0.2">
      <c r="A486" s="169"/>
      <c r="B486" s="169"/>
      <c r="C486" s="169"/>
      <c r="D486" s="186"/>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c r="AA486" s="169"/>
      <c r="AB486" s="169"/>
      <c r="AC486" s="169"/>
      <c r="AD486" s="169"/>
      <c r="AE486" s="169"/>
      <c r="AF486" s="235"/>
      <c r="AG486" s="169"/>
      <c r="AH486" s="169"/>
      <c r="AI486" s="169"/>
      <c r="AJ486" s="169"/>
      <c r="AK486" s="169"/>
      <c r="AL486" s="169"/>
      <c r="AM486" s="169"/>
      <c r="AN486" s="169"/>
      <c r="AO486" s="169"/>
    </row>
    <row r="487" spans="1:41" ht="12.75" customHeight="1" x14ac:dyDescent="0.2">
      <c r="A487" s="169"/>
      <c r="B487" s="169"/>
      <c r="C487" s="169"/>
      <c r="D487" s="186"/>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c r="AA487" s="169"/>
      <c r="AB487" s="169"/>
      <c r="AC487" s="169"/>
      <c r="AD487" s="169"/>
      <c r="AE487" s="169"/>
      <c r="AF487" s="235"/>
      <c r="AG487" s="169"/>
      <c r="AH487" s="169"/>
      <c r="AI487" s="169"/>
      <c r="AJ487" s="169"/>
      <c r="AK487" s="169"/>
      <c r="AL487" s="169"/>
      <c r="AM487" s="169"/>
      <c r="AN487" s="169"/>
      <c r="AO487" s="169"/>
    </row>
    <row r="488" spans="1:41" ht="12.75" customHeight="1" x14ac:dyDescent="0.2">
      <c r="A488" s="169"/>
      <c r="B488" s="169"/>
      <c r="C488" s="169"/>
      <c r="D488" s="186"/>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c r="AA488" s="169"/>
      <c r="AB488" s="169"/>
      <c r="AC488" s="169"/>
      <c r="AD488" s="169"/>
      <c r="AE488" s="169"/>
      <c r="AF488" s="235"/>
      <c r="AG488" s="169"/>
      <c r="AH488" s="169"/>
      <c r="AI488" s="169"/>
      <c r="AJ488" s="169"/>
      <c r="AK488" s="169"/>
      <c r="AL488" s="169"/>
      <c r="AM488" s="169"/>
      <c r="AN488" s="169"/>
      <c r="AO488" s="169"/>
    </row>
    <row r="489" spans="1:41" ht="12.75" customHeight="1" x14ac:dyDescent="0.2">
      <c r="A489" s="169"/>
      <c r="B489" s="169"/>
      <c r="C489" s="169"/>
      <c r="D489" s="186"/>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c r="AA489" s="169"/>
      <c r="AB489" s="169"/>
      <c r="AC489" s="169"/>
      <c r="AD489" s="169"/>
      <c r="AE489" s="169"/>
      <c r="AF489" s="235"/>
      <c r="AG489" s="169"/>
      <c r="AH489" s="169"/>
      <c r="AI489" s="169"/>
      <c r="AJ489" s="169"/>
      <c r="AK489" s="169"/>
      <c r="AL489" s="169"/>
      <c r="AM489" s="169"/>
      <c r="AN489" s="169"/>
      <c r="AO489" s="169"/>
    </row>
    <row r="490" spans="1:41" ht="12.75" customHeight="1" x14ac:dyDescent="0.2">
      <c r="A490" s="169"/>
      <c r="B490" s="169"/>
      <c r="C490" s="169"/>
      <c r="D490" s="186"/>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c r="AA490" s="169"/>
      <c r="AB490" s="169"/>
      <c r="AC490" s="169"/>
      <c r="AD490" s="169"/>
      <c r="AE490" s="169"/>
      <c r="AF490" s="235"/>
      <c r="AG490" s="169"/>
      <c r="AH490" s="169"/>
      <c r="AI490" s="169"/>
      <c r="AJ490" s="169"/>
      <c r="AK490" s="169"/>
      <c r="AL490" s="169"/>
      <c r="AM490" s="169"/>
      <c r="AN490" s="169"/>
      <c r="AO490" s="169"/>
    </row>
    <row r="491" spans="1:41" ht="12.75" customHeight="1" x14ac:dyDescent="0.2">
      <c r="A491" s="169"/>
      <c r="B491" s="169"/>
      <c r="C491" s="169"/>
      <c r="D491" s="186"/>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c r="AA491" s="169"/>
      <c r="AB491" s="169"/>
      <c r="AC491" s="169"/>
      <c r="AD491" s="169"/>
      <c r="AE491" s="169"/>
      <c r="AF491" s="235"/>
      <c r="AG491" s="169"/>
      <c r="AH491" s="169"/>
      <c r="AI491" s="169"/>
      <c r="AJ491" s="169"/>
      <c r="AK491" s="169"/>
      <c r="AL491" s="169"/>
      <c r="AM491" s="169"/>
      <c r="AN491" s="169"/>
      <c r="AO491" s="169"/>
    </row>
    <row r="492" spans="1:41" ht="12.75" customHeight="1" x14ac:dyDescent="0.2">
      <c r="A492" s="169"/>
      <c r="B492" s="169"/>
      <c r="C492" s="169"/>
      <c r="D492" s="186"/>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c r="AA492" s="169"/>
      <c r="AB492" s="169"/>
      <c r="AC492" s="169"/>
      <c r="AD492" s="169"/>
      <c r="AE492" s="169"/>
      <c r="AF492" s="235"/>
      <c r="AG492" s="169"/>
      <c r="AH492" s="169"/>
      <c r="AI492" s="169"/>
      <c r="AJ492" s="169"/>
      <c r="AK492" s="169"/>
      <c r="AL492" s="169"/>
      <c r="AM492" s="169"/>
      <c r="AN492" s="169"/>
      <c r="AO492" s="169"/>
    </row>
    <row r="493" spans="1:41" ht="12.75" customHeight="1" x14ac:dyDescent="0.2">
      <c r="A493" s="169"/>
      <c r="B493" s="169"/>
      <c r="C493" s="169"/>
      <c r="D493" s="186"/>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c r="AA493" s="169"/>
      <c r="AB493" s="169"/>
      <c r="AC493" s="169"/>
      <c r="AD493" s="169"/>
      <c r="AE493" s="169"/>
      <c r="AF493" s="235"/>
      <c r="AG493" s="169"/>
      <c r="AH493" s="169"/>
      <c r="AI493" s="169"/>
      <c r="AJ493" s="169"/>
      <c r="AK493" s="169"/>
      <c r="AL493" s="169"/>
      <c r="AM493" s="169"/>
      <c r="AN493" s="169"/>
      <c r="AO493" s="169"/>
    </row>
    <row r="494" spans="1:41" ht="12.75" customHeight="1" x14ac:dyDescent="0.2">
      <c r="A494" s="169"/>
      <c r="B494" s="169"/>
      <c r="C494" s="169"/>
      <c r="D494" s="186"/>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c r="AA494" s="169"/>
      <c r="AB494" s="169"/>
      <c r="AC494" s="169"/>
      <c r="AD494" s="169"/>
      <c r="AE494" s="169"/>
      <c r="AF494" s="235"/>
      <c r="AG494" s="169"/>
      <c r="AH494" s="169"/>
      <c r="AI494" s="169"/>
      <c r="AJ494" s="169"/>
      <c r="AK494" s="169"/>
      <c r="AL494" s="169"/>
      <c r="AM494" s="169"/>
      <c r="AN494" s="169"/>
      <c r="AO494" s="169"/>
    </row>
    <row r="495" spans="1:41" ht="12.75" customHeight="1" x14ac:dyDescent="0.2">
      <c r="A495" s="169"/>
      <c r="B495" s="169"/>
      <c r="C495" s="169"/>
      <c r="D495" s="186"/>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c r="AA495" s="169"/>
      <c r="AB495" s="169"/>
      <c r="AC495" s="169"/>
      <c r="AD495" s="169"/>
      <c r="AE495" s="169"/>
      <c r="AF495" s="235"/>
      <c r="AG495" s="169"/>
      <c r="AH495" s="169"/>
      <c r="AI495" s="169"/>
      <c r="AJ495" s="169"/>
      <c r="AK495" s="169"/>
      <c r="AL495" s="169"/>
      <c r="AM495" s="169"/>
      <c r="AN495" s="169"/>
      <c r="AO495" s="169"/>
    </row>
    <row r="496" spans="1:41" ht="12.75" customHeight="1" x14ac:dyDescent="0.2">
      <c r="A496" s="169"/>
      <c r="B496" s="169"/>
      <c r="C496" s="169"/>
      <c r="D496" s="186"/>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c r="AA496" s="169"/>
      <c r="AB496" s="169"/>
      <c r="AC496" s="169"/>
      <c r="AD496" s="169"/>
      <c r="AE496" s="169"/>
      <c r="AF496" s="235"/>
      <c r="AG496" s="169"/>
      <c r="AH496" s="169"/>
      <c r="AI496" s="169"/>
      <c r="AJ496" s="169"/>
      <c r="AK496" s="169"/>
      <c r="AL496" s="169"/>
      <c r="AM496" s="169"/>
      <c r="AN496" s="169"/>
      <c r="AO496" s="169"/>
    </row>
    <row r="497" spans="1:41" ht="12.75" customHeight="1" x14ac:dyDescent="0.2">
      <c r="A497" s="169"/>
      <c r="B497" s="169"/>
      <c r="C497" s="169"/>
      <c r="D497" s="186"/>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c r="AA497" s="169"/>
      <c r="AB497" s="169"/>
      <c r="AC497" s="169"/>
      <c r="AD497" s="169"/>
      <c r="AE497" s="169"/>
      <c r="AF497" s="235"/>
      <c r="AG497" s="169"/>
      <c r="AH497" s="169"/>
      <c r="AI497" s="169"/>
      <c r="AJ497" s="169"/>
      <c r="AK497" s="169"/>
      <c r="AL497" s="169"/>
      <c r="AM497" s="169"/>
      <c r="AN497" s="169"/>
      <c r="AO497" s="169"/>
    </row>
    <row r="498" spans="1:41" ht="12.75" customHeight="1" x14ac:dyDescent="0.2">
      <c r="A498" s="169"/>
      <c r="B498" s="169"/>
      <c r="C498" s="169"/>
      <c r="D498" s="186"/>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c r="AA498" s="169"/>
      <c r="AB498" s="169"/>
      <c r="AC498" s="169"/>
      <c r="AD498" s="169"/>
      <c r="AE498" s="169"/>
      <c r="AF498" s="235"/>
      <c r="AG498" s="169"/>
      <c r="AH498" s="169"/>
      <c r="AI498" s="169"/>
      <c r="AJ498" s="169"/>
      <c r="AK498" s="169"/>
      <c r="AL498" s="169"/>
      <c r="AM498" s="169"/>
      <c r="AN498" s="169"/>
      <c r="AO498" s="169"/>
    </row>
    <row r="499" spans="1:41" ht="12.75" customHeight="1" x14ac:dyDescent="0.2">
      <c r="A499" s="169"/>
      <c r="B499" s="169"/>
      <c r="C499" s="169"/>
      <c r="D499" s="186"/>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c r="AA499" s="169"/>
      <c r="AB499" s="169"/>
      <c r="AC499" s="169"/>
      <c r="AD499" s="169"/>
      <c r="AE499" s="169"/>
      <c r="AF499" s="235"/>
      <c r="AG499" s="169"/>
      <c r="AH499" s="169"/>
      <c r="AI499" s="169"/>
      <c r="AJ499" s="169"/>
      <c r="AK499" s="169"/>
      <c r="AL499" s="169"/>
      <c r="AM499" s="169"/>
      <c r="AN499" s="169"/>
      <c r="AO499" s="169"/>
    </row>
    <row r="500" spans="1:41" ht="12.75" customHeight="1" x14ac:dyDescent="0.2">
      <c r="A500" s="169"/>
      <c r="B500" s="169"/>
      <c r="C500" s="169"/>
      <c r="D500" s="186"/>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c r="AA500" s="169"/>
      <c r="AB500" s="169"/>
      <c r="AC500" s="169"/>
      <c r="AD500" s="169"/>
      <c r="AE500" s="169"/>
      <c r="AF500" s="235"/>
      <c r="AG500" s="169"/>
      <c r="AH500" s="169"/>
      <c r="AI500" s="169"/>
      <c r="AJ500" s="169"/>
      <c r="AK500" s="169"/>
      <c r="AL500" s="169"/>
      <c r="AM500" s="169"/>
      <c r="AN500" s="169"/>
      <c r="AO500" s="169"/>
    </row>
    <row r="501" spans="1:41" ht="12.75" customHeight="1" x14ac:dyDescent="0.2">
      <c r="A501" s="169"/>
      <c r="B501" s="169"/>
      <c r="C501" s="169"/>
      <c r="D501" s="186"/>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c r="AA501" s="169"/>
      <c r="AB501" s="169"/>
      <c r="AC501" s="169"/>
      <c r="AD501" s="169"/>
      <c r="AE501" s="169"/>
      <c r="AF501" s="235"/>
      <c r="AG501" s="169"/>
      <c r="AH501" s="169"/>
      <c r="AI501" s="169"/>
      <c r="AJ501" s="169"/>
      <c r="AK501" s="169"/>
      <c r="AL501" s="169"/>
      <c r="AM501" s="169"/>
      <c r="AN501" s="169"/>
      <c r="AO501" s="169"/>
    </row>
    <row r="502" spans="1:41" ht="12.75" customHeight="1" x14ac:dyDescent="0.2">
      <c r="A502" s="169"/>
      <c r="B502" s="169"/>
      <c r="C502" s="169"/>
      <c r="D502" s="186"/>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c r="AA502" s="169"/>
      <c r="AB502" s="169"/>
      <c r="AC502" s="169"/>
      <c r="AD502" s="169"/>
      <c r="AE502" s="169"/>
      <c r="AF502" s="235"/>
      <c r="AG502" s="169"/>
      <c r="AH502" s="169"/>
      <c r="AI502" s="169"/>
      <c r="AJ502" s="169"/>
      <c r="AK502" s="169"/>
      <c r="AL502" s="169"/>
      <c r="AM502" s="169"/>
      <c r="AN502" s="169"/>
      <c r="AO502" s="169"/>
    </row>
    <row r="503" spans="1:41" ht="12.75" customHeight="1" x14ac:dyDescent="0.2">
      <c r="A503" s="169"/>
      <c r="B503" s="169"/>
      <c r="C503" s="169"/>
      <c r="D503" s="186"/>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c r="AA503" s="169"/>
      <c r="AB503" s="169"/>
      <c r="AC503" s="169"/>
      <c r="AD503" s="169"/>
      <c r="AE503" s="169"/>
      <c r="AF503" s="235"/>
      <c r="AG503" s="169"/>
      <c r="AH503" s="169"/>
      <c r="AI503" s="169"/>
      <c r="AJ503" s="169"/>
      <c r="AK503" s="169"/>
      <c r="AL503" s="169"/>
      <c r="AM503" s="169"/>
      <c r="AN503" s="169"/>
      <c r="AO503" s="169"/>
    </row>
    <row r="504" spans="1:41" ht="12.75" customHeight="1" x14ac:dyDescent="0.2">
      <c r="A504" s="169"/>
      <c r="B504" s="169"/>
      <c r="C504" s="169"/>
      <c r="D504" s="186"/>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c r="AA504" s="169"/>
      <c r="AB504" s="169"/>
      <c r="AC504" s="169"/>
      <c r="AD504" s="169"/>
      <c r="AE504" s="169"/>
      <c r="AF504" s="235"/>
      <c r="AG504" s="169"/>
      <c r="AH504" s="169"/>
      <c r="AI504" s="169"/>
      <c r="AJ504" s="169"/>
      <c r="AK504" s="169"/>
      <c r="AL504" s="169"/>
      <c r="AM504" s="169"/>
      <c r="AN504" s="169"/>
      <c r="AO504" s="169"/>
    </row>
    <row r="505" spans="1:41" ht="12.75" customHeight="1" x14ac:dyDescent="0.2">
      <c r="A505" s="169"/>
      <c r="B505" s="169"/>
      <c r="C505" s="169"/>
      <c r="D505" s="186"/>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c r="AA505" s="169"/>
      <c r="AB505" s="169"/>
      <c r="AC505" s="169"/>
      <c r="AD505" s="169"/>
      <c r="AE505" s="169"/>
      <c r="AF505" s="235"/>
      <c r="AG505" s="169"/>
      <c r="AH505" s="169"/>
      <c r="AI505" s="169"/>
      <c r="AJ505" s="169"/>
      <c r="AK505" s="169"/>
      <c r="AL505" s="169"/>
      <c r="AM505" s="169"/>
      <c r="AN505" s="169"/>
      <c r="AO505" s="169"/>
    </row>
    <row r="506" spans="1:41" ht="12.75" customHeight="1" x14ac:dyDescent="0.2">
      <c r="A506" s="169"/>
      <c r="B506" s="169"/>
      <c r="C506" s="169"/>
      <c r="D506" s="186"/>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c r="AA506" s="169"/>
      <c r="AB506" s="169"/>
      <c r="AC506" s="169"/>
      <c r="AD506" s="169"/>
      <c r="AE506" s="169"/>
      <c r="AF506" s="235"/>
      <c r="AG506" s="169"/>
      <c r="AH506" s="169"/>
      <c r="AI506" s="169"/>
      <c r="AJ506" s="169"/>
      <c r="AK506" s="169"/>
      <c r="AL506" s="169"/>
      <c r="AM506" s="169"/>
      <c r="AN506" s="169"/>
      <c r="AO506" s="169"/>
    </row>
    <row r="507" spans="1:41" ht="12.75" customHeight="1" x14ac:dyDescent="0.2">
      <c r="A507" s="169"/>
      <c r="B507" s="169"/>
      <c r="C507" s="169"/>
      <c r="D507" s="186"/>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c r="AA507" s="169"/>
      <c r="AB507" s="169"/>
      <c r="AC507" s="169"/>
      <c r="AD507" s="169"/>
      <c r="AE507" s="169"/>
      <c r="AF507" s="235"/>
      <c r="AG507" s="169"/>
      <c r="AH507" s="169"/>
      <c r="AI507" s="169"/>
      <c r="AJ507" s="169"/>
      <c r="AK507" s="169"/>
      <c r="AL507" s="169"/>
      <c r="AM507" s="169"/>
      <c r="AN507" s="169"/>
      <c r="AO507" s="169"/>
    </row>
    <row r="508" spans="1:41" ht="12.75" customHeight="1" x14ac:dyDescent="0.2">
      <c r="A508" s="169"/>
      <c r="B508" s="169"/>
      <c r="C508" s="169"/>
      <c r="D508" s="186"/>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c r="AA508" s="169"/>
      <c r="AB508" s="169"/>
      <c r="AC508" s="169"/>
      <c r="AD508" s="169"/>
      <c r="AE508" s="169"/>
      <c r="AF508" s="235"/>
      <c r="AG508" s="169"/>
      <c r="AH508" s="169"/>
      <c r="AI508" s="169"/>
      <c r="AJ508" s="169"/>
      <c r="AK508" s="169"/>
      <c r="AL508" s="169"/>
      <c r="AM508" s="169"/>
      <c r="AN508" s="169"/>
      <c r="AO508" s="169"/>
    </row>
    <row r="509" spans="1:41" ht="12.75" customHeight="1" x14ac:dyDescent="0.2">
      <c r="A509" s="169"/>
      <c r="B509" s="169"/>
      <c r="C509" s="169"/>
      <c r="D509" s="186"/>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c r="AA509" s="169"/>
      <c r="AB509" s="169"/>
      <c r="AC509" s="169"/>
      <c r="AD509" s="169"/>
      <c r="AE509" s="169"/>
      <c r="AF509" s="235"/>
      <c r="AG509" s="169"/>
      <c r="AH509" s="169"/>
      <c r="AI509" s="169"/>
      <c r="AJ509" s="169"/>
      <c r="AK509" s="169"/>
      <c r="AL509" s="169"/>
      <c r="AM509" s="169"/>
      <c r="AN509" s="169"/>
      <c r="AO509" s="169"/>
    </row>
    <row r="510" spans="1:41" ht="12.75" customHeight="1" x14ac:dyDescent="0.2">
      <c r="A510" s="169"/>
      <c r="B510" s="169"/>
      <c r="C510" s="169"/>
      <c r="D510" s="186"/>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c r="AA510" s="169"/>
      <c r="AB510" s="169"/>
      <c r="AC510" s="169"/>
      <c r="AD510" s="169"/>
      <c r="AE510" s="169"/>
      <c r="AF510" s="235"/>
      <c r="AG510" s="169"/>
      <c r="AH510" s="169"/>
      <c r="AI510" s="169"/>
      <c r="AJ510" s="169"/>
      <c r="AK510" s="169"/>
      <c r="AL510" s="169"/>
      <c r="AM510" s="169"/>
      <c r="AN510" s="169"/>
      <c r="AO510" s="169"/>
    </row>
    <row r="511" spans="1:41" ht="12.75" customHeight="1" x14ac:dyDescent="0.2">
      <c r="A511" s="169"/>
      <c r="B511" s="169"/>
      <c r="C511" s="169"/>
      <c r="D511" s="186"/>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c r="AA511" s="169"/>
      <c r="AB511" s="169"/>
      <c r="AC511" s="169"/>
      <c r="AD511" s="169"/>
      <c r="AE511" s="169"/>
      <c r="AF511" s="235"/>
      <c r="AG511" s="169"/>
      <c r="AH511" s="169"/>
      <c r="AI511" s="169"/>
      <c r="AJ511" s="169"/>
      <c r="AK511" s="169"/>
      <c r="AL511" s="169"/>
      <c r="AM511" s="169"/>
      <c r="AN511" s="169"/>
      <c r="AO511" s="169"/>
    </row>
    <row r="512" spans="1:41" ht="12.75" customHeight="1" x14ac:dyDescent="0.2">
      <c r="A512" s="169"/>
      <c r="B512" s="169"/>
      <c r="C512" s="169"/>
      <c r="D512" s="186"/>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c r="AA512" s="169"/>
      <c r="AB512" s="169"/>
      <c r="AC512" s="169"/>
      <c r="AD512" s="169"/>
      <c r="AE512" s="169"/>
      <c r="AF512" s="235"/>
      <c r="AG512" s="169"/>
      <c r="AH512" s="169"/>
      <c r="AI512" s="169"/>
      <c r="AJ512" s="169"/>
      <c r="AK512" s="169"/>
      <c r="AL512" s="169"/>
      <c r="AM512" s="169"/>
      <c r="AN512" s="169"/>
      <c r="AO512" s="169"/>
    </row>
    <row r="513" spans="1:41" ht="12.75" customHeight="1" x14ac:dyDescent="0.2">
      <c r="A513" s="169"/>
      <c r="B513" s="169"/>
      <c r="C513" s="169"/>
      <c r="D513" s="186"/>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c r="AA513" s="169"/>
      <c r="AB513" s="169"/>
      <c r="AC513" s="169"/>
      <c r="AD513" s="169"/>
      <c r="AE513" s="169"/>
      <c r="AF513" s="235"/>
      <c r="AG513" s="169"/>
      <c r="AH513" s="169"/>
      <c r="AI513" s="169"/>
      <c r="AJ513" s="169"/>
      <c r="AK513" s="169"/>
      <c r="AL513" s="169"/>
      <c r="AM513" s="169"/>
      <c r="AN513" s="169"/>
      <c r="AO513" s="169"/>
    </row>
    <row r="514" spans="1:41" ht="12.75" customHeight="1" x14ac:dyDescent="0.2">
      <c r="A514" s="169"/>
      <c r="B514" s="169"/>
      <c r="C514" s="169"/>
      <c r="D514" s="186"/>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c r="AA514" s="169"/>
      <c r="AB514" s="169"/>
      <c r="AC514" s="169"/>
      <c r="AD514" s="169"/>
      <c r="AE514" s="169"/>
      <c r="AF514" s="235"/>
      <c r="AG514" s="169"/>
      <c r="AH514" s="169"/>
      <c r="AI514" s="169"/>
      <c r="AJ514" s="169"/>
      <c r="AK514" s="169"/>
      <c r="AL514" s="169"/>
      <c r="AM514" s="169"/>
      <c r="AN514" s="169"/>
      <c r="AO514" s="169"/>
    </row>
    <row r="515" spans="1:41" ht="12.75" customHeight="1" x14ac:dyDescent="0.2">
      <c r="A515" s="169"/>
      <c r="B515" s="169"/>
      <c r="C515" s="169"/>
      <c r="D515" s="186"/>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c r="AA515" s="169"/>
      <c r="AB515" s="169"/>
      <c r="AC515" s="169"/>
      <c r="AD515" s="169"/>
      <c r="AE515" s="169"/>
      <c r="AF515" s="235"/>
      <c r="AG515" s="169"/>
      <c r="AH515" s="169"/>
      <c r="AI515" s="169"/>
      <c r="AJ515" s="169"/>
      <c r="AK515" s="169"/>
      <c r="AL515" s="169"/>
      <c r="AM515" s="169"/>
      <c r="AN515" s="169"/>
      <c r="AO515" s="169"/>
    </row>
    <row r="516" spans="1:41" ht="12.75" customHeight="1" x14ac:dyDescent="0.2">
      <c r="A516" s="169"/>
      <c r="B516" s="169"/>
      <c r="C516" s="169"/>
      <c r="D516" s="186"/>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c r="AA516" s="169"/>
      <c r="AB516" s="169"/>
      <c r="AC516" s="169"/>
      <c r="AD516" s="169"/>
      <c r="AE516" s="169"/>
      <c r="AF516" s="235"/>
      <c r="AG516" s="169"/>
      <c r="AH516" s="169"/>
      <c r="AI516" s="169"/>
      <c r="AJ516" s="169"/>
      <c r="AK516" s="169"/>
      <c r="AL516" s="169"/>
      <c r="AM516" s="169"/>
      <c r="AN516" s="169"/>
      <c r="AO516" s="169"/>
    </row>
    <row r="517" spans="1:41" ht="12.75" customHeight="1" x14ac:dyDescent="0.2">
      <c r="A517" s="169"/>
      <c r="B517" s="169"/>
      <c r="C517" s="169"/>
      <c r="D517" s="186"/>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c r="AA517" s="169"/>
      <c r="AB517" s="169"/>
      <c r="AC517" s="169"/>
      <c r="AD517" s="169"/>
      <c r="AE517" s="169"/>
      <c r="AF517" s="235"/>
      <c r="AG517" s="169"/>
      <c r="AH517" s="169"/>
      <c r="AI517" s="169"/>
      <c r="AJ517" s="169"/>
      <c r="AK517" s="169"/>
      <c r="AL517" s="169"/>
      <c r="AM517" s="169"/>
      <c r="AN517" s="169"/>
      <c r="AO517" s="169"/>
    </row>
    <row r="518" spans="1:41" ht="12.75" customHeight="1" x14ac:dyDescent="0.2">
      <c r="A518" s="169"/>
      <c r="B518" s="169"/>
      <c r="C518" s="169"/>
      <c r="D518" s="186"/>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c r="AA518" s="169"/>
      <c r="AB518" s="169"/>
      <c r="AC518" s="169"/>
      <c r="AD518" s="169"/>
      <c r="AE518" s="169"/>
      <c r="AF518" s="235"/>
      <c r="AG518" s="169"/>
      <c r="AH518" s="169"/>
      <c r="AI518" s="169"/>
      <c r="AJ518" s="169"/>
      <c r="AK518" s="169"/>
      <c r="AL518" s="169"/>
      <c r="AM518" s="169"/>
      <c r="AN518" s="169"/>
      <c r="AO518" s="169"/>
    </row>
    <row r="519" spans="1:41" ht="12.75" customHeight="1" x14ac:dyDescent="0.2">
      <c r="A519" s="169"/>
      <c r="B519" s="169"/>
      <c r="C519" s="169"/>
      <c r="D519" s="186"/>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c r="AA519" s="169"/>
      <c r="AB519" s="169"/>
      <c r="AC519" s="169"/>
      <c r="AD519" s="169"/>
      <c r="AE519" s="169"/>
      <c r="AF519" s="235"/>
      <c r="AG519" s="169"/>
      <c r="AH519" s="169"/>
      <c r="AI519" s="169"/>
      <c r="AJ519" s="169"/>
      <c r="AK519" s="169"/>
      <c r="AL519" s="169"/>
      <c r="AM519" s="169"/>
      <c r="AN519" s="169"/>
      <c r="AO519" s="169"/>
    </row>
    <row r="520" spans="1:41" ht="12.75" customHeight="1" x14ac:dyDescent="0.2">
      <c r="A520" s="169"/>
      <c r="B520" s="169"/>
      <c r="C520" s="169"/>
      <c r="D520" s="186"/>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c r="AA520" s="169"/>
      <c r="AB520" s="169"/>
      <c r="AC520" s="169"/>
      <c r="AD520" s="169"/>
      <c r="AE520" s="169"/>
      <c r="AF520" s="235"/>
      <c r="AG520" s="169"/>
      <c r="AH520" s="169"/>
      <c r="AI520" s="169"/>
      <c r="AJ520" s="169"/>
      <c r="AK520" s="169"/>
      <c r="AL520" s="169"/>
      <c r="AM520" s="169"/>
      <c r="AN520" s="169"/>
      <c r="AO520" s="169"/>
    </row>
    <row r="521" spans="1:41" ht="12.75" customHeight="1" x14ac:dyDescent="0.2">
      <c r="A521" s="169"/>
      <c r="B521" s="169"/>
      <c r="C521" s="169"/>
      <c r="D521" s="186"/>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c r="AA521" s="169"/>
      <c r="AB521" s="169"/>
      <c r="AC521" s="169"/>
      <c r="AD521" s="169"/>
      <c r="AE521" s="169"/>
      <c r="AF521" s="235"/>
      <c r="AG521" s="169"/>
      <c r="AH521" s="169"/>
      <c r="AI521" s="169"/>
      <c r="AJ521" s="169"/>
      <c r="AK521" s="169"/>
      <c r="AL521" s="169"/>
      <c r="AM521" s="169"/>
      <c r="AN521" s="169"/>
      <c r="AO521" s="169"/>
    </row>
    <row r="522" spans="1:41" ht="12.75" customHeight="1" x14ac:dyDescent="0.2">
      <c r="A522" s="169"/>
      <c r="B522" s="169"/>
      <c r="C522" s="169"/>
      <c r="D522" s="186"/>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c r="AA522" s="169"/>
      <c r="AB522" s="169"/>
      <c r="AC522" s="169"/>
      <c r="AD522" s="169"/>
      <c r="AE522" s="169"/>
      <c r="AF522" s="235"/>
      <c r="AG522" s="169"/>
      <c r="AH522" s="169"/>
      <c r="AI522" s="169"/>
      <c r="AJ522" s="169"/>
      <c r="AK522" s="169"/>
      <c r="AL522" s="169"/>
      <c r="AM522" s="169"/>
      <c r="AN522" s="169"/>
      <c r="AO522" s="169"/>
    </row>
    <row r="523" spans="1:41" ht="12.75" customHeight="1" x14ac:dyDescent="0.2">
      <c r="A523" s="169"/>
      <c r="B523" s="169"/>
      <c r="C523" s="169"/>
      <c r="D523" s="186"/>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c r="AA523" s="169"/>
      <c r="AB523" s="169"/>
      <c r="AC523" s="169"/>
      <c r="AD523" s="169"/>
      <c r="AE523" s="169"/>
      <c r="AF523" s="235"/>
      <c r="AG523" s="169"/>
      <c r="AH523" s="169"/>
      <c r="AI523" s="169"/>
      <c r="AJ523" s="169"/>
      <c r="AK523" s="169"/>
      <c r="AL523" s="169"/>
      <c r="AM523" s="169"/>
      <c r="AN523" s="169"/>
      <c r="AO523" s="169"/>
    </row>
    <row r="524" spans="1:41" ht="12.75" customHeight="1" x14ac:dyDescent="0.2">
      <c r="A524" s="169"/>
      <c r="B524" s="169"/>
      <c r="C524" s="169"/>
      <c r="D524" s="186"/>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c r="AA524" s="169"/>
      <c r="AB524" s="169"/>
      <c r="AC524" s="169"/>
      <c r="AD524" s="169"/>
      <c r="AE524" s="169"/>
      <c r="AF524" s="235"/>
      <c r="AG524" s="169"/>
      <c r="AH524" s="169"/>
      <c r="AI524" s="169"/>
      <c r="AJ524" s="169"/>
      <c r="AK524" s="169"/>
      <c r="AL524" s="169"/>
      <c r="AM524" s="169"/>
      <c r="AN524" s="169"/>
      <c r="AO524" s="169"/>
    </row>
    <row r="525" spans="1:41" ht="12.75" customHeight="1" x14ac:dyDescent="0.2">
      <c r="A525" s="169"/>
      <c r="B525" s="169"/>
      <c r="C525" s="169"/>
      <c r="D525" s="186"/>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c r="AA525" s="169"/>
      <c r="AB525" s="169"/>
      <c r="AC525" s="169"/>
      <c r="AD525" s="169"/>
      <c r="AE525" s="169"/>
      <c r="AF525" s="235"/>
      <c r="AG525" s="169"/>
      <c r="AH525" s="169"/>
      <c r="AI525" s="169"/>
      <c r="AJ525" s="169"/>
      <c r="AK525" s="169"/>
      <c r="AL525" s="169"/>
      <c r="AM525" s="169"/>
      <c r="AN525" s="169"/>
      <c r="AO525" s="169"/>
    </row>
    <row r="526" spans="1:41" ht="12.75" customHeight="1" x14ac:dyDescent="0.2">
      <c r="A526" s="169"/>
      <c r="B526" s="169"/>
      <c r="C526" s="169"/>
      <c r="D526" s="186"/>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c r="AA526" s="169"/>
      <c r="AB526" s="169"/>
      <c r="AC526" s="169"/>
      <c r="AD526" s="169"/>
      <c r="AE526" s="169"/>
      <c r="AF526" s="235"/>
      <c r="AG526" s="169"/>
      <c r="AH526" s="169"/>
      <c r="AI526" s="169"/>
      <c r="AJ526" s="169"/>
      <c r="AK526" s="169"/>
      <c r="AL526" s="169"/>
      <c r="AM526" s="169"/>
      <c r="AN526" s="169"/>
      <c r="AO526" s="169"/>
    </row>
    <row r="527" spans="1:41" ht="12.75" customHeight="1" x14ac:dyDescent="0.2">
      <c r="A527" s="169"/>
      <c r="B527" s="169"/>
      <c r="C527" s="169"/>
      <c r="D527" s="186"/>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c r="AA527" s="169"/>
      <c r="AB527" s="169"/>
      <c r="AC527" s="169"/>
      <c r="AD527" s="169"/>
      <c r="AE527" s="169"/>
      <c r="AF527" s="235"/>
      <c r="AG527" s="169"/>
      <c r="AH527" s="169"/>
      <c r="AI527" s="169"/>
      <c r="AJ527" s="169"/>
      <c r="AK527" s="169"/>
      <c r="AL527" s="169"/>
      <c r="AM527" s="169"/>
      <c r="AN527" s="169"/>
      <c r="AO527" s="169"/>
    </row>
    <row r="528" spans="1:41" ht="12.75" customHeight="1" x14ac:dyDescent="0.2">
      <c r="A528" s="169"/>
      <c r="B528" s="169"/>
      <c r="C528" s="169"/>
      <c r="D528" s="186"/>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c r="AA528" s="169"/>
      <c r="AB528" s="169"/>
      <c r="AC528" s="169"/>
      <c r="AD528" s="169"/>
      <c r="AE528" s="169"/>
      <c r="AF528" s="235"/>
      <c r="AG528" s="169"/>
      <c r="AH528" s="169"/>
      <c r="AI528" s="169"/>
      <c r="AJ528" s="169"/>
      <c r="AK528" s="169"/>
      <c r="AL528" s="169"/>
      <c r="AM528" s="169"/>
      <c r="AN528" s="169"/>
      <c r="AO528" s="169"/>
    </row>
    <row r="529" spans="1:41" ht="12.75" customHeight="1" x14ac:dyDescent="0.2">
      <c r="A529" s="169"/>
      <c r="B529" s="169"/>
      <c r="C529" s="169"/>
      <c r="D529" s="186"/>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c r="AA529" s="169"/>
      <c r="AB529" s="169"/>
      <c r="AC529" s="169"/>
      <c r="AD529" s="169"/>
      <c r="AE529" s="169"/>
      <c r="AF529" s="235"/>
      <c r="AG529" s="169"/>
      <c r="AH529" s="169"/>
      <c r="AI529" s="169"/>
      <c r="AJ529" s="169"/>
      <c r="AK529" s="169"/>
      <c r="AL529" s="169"/>
      <c r="AM529" s="169"/>
      <c r="AN529" s="169"/>
      <c r="AO529" s="169"/>
    </row>
    <row r="530" spans="1:41" ht="12.75" customHeight="1" x14ac:dyDescent="0.2">
      <c r="A530" s="169"/>
      <c r="B530" s="169"/>
      <c r="C530" s="169"/>
      <c r="D530" s="186"/>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c r="AA530" s="169"/>
      <c r="AB530" s="169"/>
      <c r="AC530" s="169"/>
      <c r="AD530" s="169"/>
      <c r="AE530" s="169"/>
      <c r="AF530" s="235"/>
      <c r="AG530" s="169"/>
      <c r="AH530" s="169"/>
      <c r="AI530" s="169"/>
      <c r="AJ530" s="169"/>
      <c r="AK530" s="169"/>
      <c r="AL530" s="169"/>
      <c r="AM530" s="169"/>
      <c r="AN530" s="169"/>
      <c r="AO530" s="169"/>
    </row>
    <row r="531" spans="1:41" ht="12.75" customHeight="1" x14ac:dyDescent="0.2">
      <c r="A531" s="169"/>
      <c r="B531" s="169"/>
      <c r="C531" s="169"/>
      <c r="D531" s="186"/>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c r="AA531" s="169"/>
      <c r="AB531" s="169"/>
      <c r="AC531" s="169"/>
      <c r="AD531" s="169"/>
      <c r="AE531" s="169"/>
      <c r="AF531" s="235"/>
      <c r="AG531" s="169"/>
      <c r="AH531" s="169"/>
      <c r="AI531" s="169"/>
      <c r="AJ531" s="169"/>
      <c r="AK531" s="169"/>
      <c r="AL531" s="169"/>
      <c r="AM531" s="169"/>
      <c r="AN531" s="169"/>
      <c r="AO531" s="169"/>
    </row>
    <row r="532" spans="1:41" ht="12.75" customHeight="1" x14ac:dyDescent="0.2">
      <c r="A532" s="169"/>
      <c r="B532" s="169"/>
      <c r="C532" s="169"/>
      <c r="D532" s="186"/>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c r="AA532" s="169"/>
      <c r="AB532" s="169"/>
      <c r="AC532" s="169"/>
      <c r="AD532" s="169"/>
      <c r="AE532" s="169"/>
      <c r="AF532" s="235"/>
      <c r="AG532" s="169"/>
      <c r="AH532" s="169"/>
      <c r="AI532" s="169"/>
      <c r="AJ532" s="169"/>
      <c r="AK532" s="169"/>
      <c r="AL532" s="169"/>
      <c r="AM532" s="169"/>
      <c r="AN532" s="169"/>
      <c r="AO532" s="169"/>
    </row>
    <row r="533" spans="1:41" ht="12.75" customHeight="1" x14ac:dyDescent="0.2">
      <c r="A533" s="169"/>
      <c r="B533" s="169"/>
      <c r="C533" s="169"/>
      <c r="D533" s="186"/>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235"/>
      <c r="AG533" s="169"/>
      <c r="AH533" s="169"/>
      <c r="AI533" s="169"/>
      <c r="AJ533" s="169"/>
      <c r="AK533" s="169"/>
      <c r="AL533" s="169"/>
      <c r="AM533" s="169"/>
      <c r="AN533" s="169"/>
      <c r="AO533" s="169"/>
    </row>
    <row r="534" spans="1:41" ht="12.75" customHeight="1" x14ac:dyDescent="0.2">
      <c r="A534" s="169"/>
      <c r="B534" s="169"/>
      <c r="C534" s="169"/>
      <c r="D534" s="186"/>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c r="AA534" s="169"/>
      <c r="AB534" s="169"/>
      <c r="AC534" s="169"/>
      <c r="AD534" s="169"/>
      <c r="AE534" s="169"/>
      <c r="AF534" s="235"/>
      <c r="AG534" s="169"/>
      <c r="AH534" s="169"/>
      <c r="AI534" s="169"/>
      <c r="AJ534" s="169"/>
      <c r="AK534" s="169"/>
      <c r="AL534" s="169"/>
      <c r="AM534" s="169"/>
      <c r="AN534" s="169"/>
      <c r="AO534" s="169"/>
    </row>
    <row r="535" spans="1:41" ht="12.75" customHeight="1" x14ac:dyDescent="0.2">
      <c r="A535" s="169"/>
      <c r="B535" s="169"/>
      <c r="C535" s="169"/>
      <c r="D535" s="186"/>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c r="AA535" s="169"/>
      <c r="AB535" s="169"/>
      <c r="AC535" s="169"/>
      <c r="AD535" s="169"/>
      <c r="AE535" s="169"/>
      <c r="AF535" s="235"/>
      <c r="AG535" s="169"/>
      <c r="AH535" s="169"/>
      <c r="AI535" s="169"/>
      <c r="AJ535" s="169"/>
      <c r="AK535" s="169"/>
      <c r="AL535" s="169"/>
      <c r="AM535" s="169"/>
      <c r="AN535" s="169"/>
      <c r="AO535" s="169"/>
    </row>
    <row r="536" spans="1:41" ht="12.75" customHeight="1" x14ac:dyDescent="0.2">
      <c r="A536" s="169"/>
      <c r="B536" s="169"/>
      <c r="C536" s="169"/>
      <c r="D536" s="186"/>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c r="AA536" s="169"/>
      <c r="AB536" s="169"/>
      <c r="AC536" s="169"/>
      <c r="AD536" s="169"/>
      <c r="AE536" s="169"/>
      <c r="AF536" s="235"/>
      <c r="AG536" s="169"/>
      <c r="AH536" s="169"/>
      <c r="AI536" s="169"/>
      <c r="AJ536" s="169"/>
      <c r="AK536" s="169"/>
      <c r="AL536" s="169"/>
      <c r="AM536" s="169"/>
      <c r="AN536" s="169"/>
      <c r="AO536" s="169"/>
    </row>
    <row r="537" spans="1:41" ht="12.75" customHeight="1" x14ac:dyDescent="0.2">
      <c r="A537" s="169"/>
      <c r="B537" s="169"/>
      <c r="C537" s="169"/>
      <c r="D537" s="186"/>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c r="AA537" s="169"/>
      <c r="AB537" s="169"/>
      <c r="AC537" s="169"/>
      <c r="AD537" s="169"/>
      <c r="AE537" s="169"/>
      <c r="AF537" s="235"/>
      <c r="AG537" s="169"/>
      <c r="AH537" s="169"/>
      <c r="AI537" s="169"/>
      <c r="AJ537" s="169"/>
      <c r="AK537" s="169"/>
      <c r="AL537" s="169"/>
      <c r="AM537" s="169"/>
      <c r="AN537" s="169"/>
      <c r="AO537" s="169"/>
    </row>
    <row r="538" spans="1:41" ht="12.75" customHeight="1" x14ac:dyDescent="0.2">
      <c r="A538" s="169"/>
      <c r="B538" s="169"/>
      <c r="C538" s="169"/>
      <c r="D538" s="186"/>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c r="AA538" s="169"/>
      <c r="AB538" s="169"/>
      <c r="AC538" s="169"/>
      <c r="AD538" s="169"/>
      <c r="AE538" s="169"/>
      <c r="AF538" s="235"/>
      <c r="AG538" s="169"/>
      <c r="AH538" s="169"/>
      <c r="AI538" s="169"/>
      <c r="AJ538" s="169"/>
      <c r="AK538" s="169"/>
      <c r="AL538" s="169"/>
      <c r="AM538" s="169"/>
      <c r="AN538" s="169"/>
      <c r="AO538" s="169"/>
    </row>
    <row r="539" spans="1:41" ht="12.75" customHeight="1" x14ac:dyDescent="0.2">
      <c r="A539" s="169"/>
      <c r="B539" s="169"/>
      <c r="C539" s="169"/>
      <c r="D539" s="186"/>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c r="AA539" s="169"/>
      <c r="AB539" s="169"/>
      <c r="AC539" s="169"/>
      <c r="AD539" s="169"/>
      <c r="AE539" s="169"/>
      <c r="AF539" s="235"/>
      <c r="AG539" s="169"/>
      <c r="AH539" s="169"/>
      <c r="AI539" s="169"/>
      <c r="AJ539" s="169"/>
      <c r="AK539" s="169"/>
      <c r="AL539" s="169"/>
      <c r="AM539" s="169"/>
      <c r="AN539" s="169"/>
      <c r="AO539" s="169"/>
    </row>
    <row r="540" spans="1:41" ht="12.75" customHeight="1" x14ac:dyDescent="0.2">
      <c r="A540" s="169"/>
      <c r="B540" s="169"/>
      <c r="C540" s="169"/>
      <c r="D540" s="186"/>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c r="AA540" s="169"/>
      <c r="AB540" s="169"/>
      <c r="AC540" s="169"/>
      <c r="AD540" s="169"/>
      <c r="AE540" s="169"/>
      <c r="AF540" s="235"/>
      <c r="AG540" s="169"/>
      <c r="AH540" s="169"/>
      <c r="AI540" s="169"/>
      <c r="AJ540" s="169"/>
      <c r="AK540" s="169"/>
      <c r="AL540" s="169"/>
      <c r="AM540" s="169"/>
      <c r="AN540" s="169"/>
      <c r="AO540" s="169"/>
    </row>
    <row r="541" spans="1:41" ht="12.75" customHeight="1" x14ac:dyDescent="0.2">
      <c r="A541" s="169"/>
      <c r="B541" s="169"/>
      <c r="C541" s="169"/>
      <c r="D541" s="186"/>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235"/>
      <c r="AG541" s="169"/>
      <c r="AH541" s="169"/>
      <c r="AI541" s="169"/>
      <c r="AJ541" s="169"/>
      <c r="AK541" s="169"/>
      <c r="AL541" s="169"/>
      <c r="AM541" s="169"/>
      <c r="AN541" s="169"/>
      <c r="AO541" s="169"/>
    </row>
    <row r="542" spans="1:41" ht="12.75" customHeight="1" x14ac:dyDescent="0.2">
      <c r="A542" s="169"/>
      <c r="B542" s="169"/>
      <c r="C542" s="169"/>
      <c r="D542" s="186"/>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c r="AA542" s="169"/>
      <c r="AB542" s="169"/>
      <c r="AC542" s="169"/>
      <c r="AD542" s="169"/>
      <c r="AE542" s="169"/>
      <c r="AF542" s="235"/>
      <c r="AG542" s="169"/>
      <c r="AH542" s="169"/>
      <c r="AI542" s="169"/>
      <c r="AJ542" s="169"/>
      <c r="AK542" s="169"/>
      <c r="AL542" s="169"/>
      <c r="AM542" s="169"/>
      <c r="AN542" s="169"/>
      <c r="AO542" s="169"/>
    </row>
    <row r="543" spans="1:41" ht="12.75" customHeight="1" x14ac:dyDescent="0.2">
      <c r="A543" s="169"/>
      <c r="B543" s="169"/>
      <c r="C543" s="169"/>
      <c r="D543" s="186"/>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c r="AA543" s="169"/>
      <c r="AB543" s="169"/>
      <c r="AC543" s="169"/>
      <c r="AD543" s="169"/>
      <c r="AE543" s="169"/>
      <c r="AF543" s="235"/>
      <c r="AG543" s="169"/>
      <c r="AH543" s="169"/>
      <c r="AI543" s="169"/>
      <c r="AJ543" s="169"/>
      <c r="AK543" s="169"/>
      <c r="AL543" s="169"/>
      <c r="AM543" s="169"/>
      <c r="AN543" s="169"/>
      <c r="AO543" s="169"/>
    </row>
    <row r="544" spans="1:41" ht="12.75" customHeight="1" x14ac:dyDescent="0.2">
      <c r="A544" s="169"/>
      <c r="B544" s="169"/>
      <c r="C544" s="169"/>
      <c r="D544" s="186"/>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c r="AA544" s="169"/>
      <c r="AB544" s="169"/>
      <c r="AC544" s="169"/>
      <c r="AD544" s="169"/>
      <c r="AE544" s="169"/>
      <c r="AF544" s="235"/>
      <c r="AG544" s="169"/>
      <c r="AH544" s="169"/>
      <c r="AI544" s="169"/>
      <c r="AJ544" s="169"/>
      <c r="AK544" s="169"/>
      <c r="AL544" s="169"/>
      <c r="AM544" s="169"/>
      <c r="AN544" s="169"/>
      <c r="AO544" s="169"/>
    </row>
    <row r="545" spans="1:41" ht="12.75" customHeight="1" x14ac:dyDescent="0.2">
      <c r="A545" s="169"/>
      <c r="B545" s="169"/>
      <c r="C545" s="169"/>
      <c r="D545" s="186"/>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c r="AA545" s="169"/>
      <c r="AB545" s="169"/>
      <c r="AC545" s="169"/>
      <c r="AD545" s="169"/>
      <c r="AE545" s="169"/>
      <c r="AF545" s="235"/>
      <c r="AG545" s="169"/>
      <c r="AH545" s="169"/>
      <c r="AI545" s="169"/>
      <c r="AJ545" s="169"/>
      <c r="AK545" s="169"/>
      <c r="AL545" s="169"/>
      <c r="AM545" s="169"/>
      <c r="AN545" s="169"/>
      <c r="AO545" s="169"/>
    </row>
    <row r="546" spans="1:41" ht="12.75" customHeight="1" x14ac:dyDescent="0.2">
      <c r="A546" s="169"/>
      <c r="B546" s="169"/>
      <c r="C546" s="169"/>
      <c r="D546" s="186"/>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c r="AA546" s="169"/>
      <c r="AB546" s="169"/>
      <c r="AC546" s="169"/>
      <c r="AD546" s="169"/>
      <c r="AE546" s="169"/>
      <c r="AF546" s="235"/>
      <c r="AG546" s="169"/>
      <c r="AH546" s="169"/>
      <c r="AI546" s="169"/>
      <c r="AJ546" s="169"/>
      <c r="AK546" s="169"/>
      <c r="AL546" s="169"/>
      <c r="AM546" s="169"/>
      <c r="AN546" s="169"/>
      <c r="AO546" s="169"/>
    </row>
    <row r="547" spans="1:41" ht="12.75" customHeight="1" x14ac:dyDescent="0.2">
      <c r="A547" s="169"/>
      <c r="B547" s="169"/>
      <c r="C547" s="169"/>
      <c r="D547" s="186"/>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c r="AA547" s="169"/>
      <c r="AB547" s="169"/>
      <c r="AC547" s="169"/>
      <c r="AD547" s="169"/>
      <c r="AE547" s="169"/>
      <c r="AF547" s="235"/>
      <c r="AG547" s="169"/>
      <c r="AH547" s="169"/>
      <c r="AI547" s="169"/>
      <c r="AJ547" s="169"/>
      <c r="AK547" s="169"/>
      <c r="AL547" s="169"/>
      <c r="AM547" s="169"/>
      <c r="AN547" s="169"/>
      <c r="AO547" s="169"/>
    </row>
    <row r="548" spans="1:41" ht="12.75" customHeight="1" x14ac:dyDescent="0.2">
      <c r="A548" s="169"/>
      <c r="B548" s="169"/>
      <c r="C548" s="169"/>
      <c r="D548" s="186"/>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c r="AA548" s="169"/>
      <c r="AB548" s="169"/>
      <c r="AC548" s="169"/>
      <c r="AD548" s="169"/>
      <c r="AE548" s="169"/>
      <c r="AF548" s="235"/>
      <c r="AG548" s="169"/>
      <c r="AH548" s="169"/>
      <c r="AI548" s="169"/>
      <c r="AJ548" s="169"/>
      <c r="AK548" s="169"/>
      <c r="AL548" s="169"/>
      <c r="AM548" s="169"/>
      <c r="AN548" s="169"/>
      <c r="AO548" s="169"/>
    </row>
    <row r="549" spans="1:41" ht="12.75" customHeight="1" x14ac:dyDescent="0.2">
      <c r="A549" s="169"/>
      <c r="B549" s="169"/>
      <c r="C549" s="169"/>
      <c r="D549" s="186"/>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c r="AA549" s="169"/>
      <c r="AB549" s="169"/>
      <c r="AC549" s="169"/>
      <c r="AD549" s="169"/>
      <c r="AE549" s="169"/>
      <c r="AF549" s="235"/>
      <c r="AG549" s="169"/>
      <c r="AH549" s="169"/>
      <c r="AI549" s="169"/>
      <c r="AJ549" s="169"/>
      <c r="AK549" s="169"/>
      <c r="AL549" s="169"/>
      <c r="AM549" s="169"/>
      <c r="AN549" s="169"/>
      <c r="AO549" s="169"/>
    </row>
    <row r="550" spans="1:41" ht="12.75" customHeight="1" x14ac:dyDescent="0.2">
      <c r="A550" s="169"/>
      <c r="B550" s="169"/>
      <c r="C550" s="169"/>
      <c r="D550" s="186"/>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c r="AA550" s="169"/>
      <c r="AB550" s="169"/>
      <c r="AC550" s="169"/>
      <c r="AD550" s="169"/>
      <c r="AE550" s="169"/>
      <c r="AF550" s="235"/>
      <c r="AG550" s="169"/>
      <c r="AH550" s="169"/>
      <c r="AI550" s="169"/>
      <c r="AJ550" s="169"/>
      <c r="AK550" s="169"/>
      <c r="AL550" s="169"/>
      <c r="AM550" s="169"/>
      <c r="AN550" s="169"/>
      <c r="AO550" s="169"/>
    </row>
    <row r="551" spans="1:41" ht="12.75" customHeight="1" x14ac:dyDescent="0.2">
      <c r="A551" s="169"/>
      <c r="B551" s="169"/>
      <c r="C551" s="169"/>
      <c r="D551" s="186"/>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c r="AA551" s="169"/>
      <c r="AB551" s="169"/>
      <c r="AC551" s="169"/>
      <c r="AD551" s="169"/>
      <c r="AE551" s="169"/>
      <c r="AF551" s="235"/>
      <c r="AG551" s="169"/>
      <c r="AH551" s="169"/>
      <c r="AI551" s="169"/>
      <c r="AJ551" s="169"/>
      <c r="AK551" s="169"/>
      <c r="AL551" s="169"/>
      <c r="AM551" s="169"/>
      <c r="AN551" s="169"/>
      <c r="AO551" s="169"/>
    </row>
    <row r="552" spans="1:41" ht="12.75" customHeight="1" x14ac:dyDescent="0.2">
      <c r="A552" s="169"/>
      <c r="B552" s="169"/>
      <c r="C552" s="169"/>
      <c r="D552" s="186"/>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c r="AA552" s="169"/>
      <c r="AB552" s="169"/>
      <c r="AC552" s="169"/>
      <c r="AD552" s="169"/>
      <c r="AE552" s="169"/>
      <c r="AF552" s="235"/>
      <c r="AG552" s="169"/>
      <c r="AH552" s="169"/>
      <c r="AI552" s="169"/>
      <c r="AJ552" s="169"/>
      <c r="AK552" s="169"/>
      <c r="AL552" s="169"/>
      <c r="AM552" s="169"/>
      <c r="AN552" s="169"/>
      <c r="AO552" s="169"/>
    </row>
    <row r="553" spans="1:41" ht="12.75" customHeight="1" x14ac:dyDescent="0.2">
      <c r="A553" s="169"/>
      <c r="B553" s="169"/>
      <c r="C553" s="169"/>
      <c r="D553" s="186"/>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c r="AA553" s="169"/>
      <c r="AB553" s="169"/>
      <c r="AC553" s="169"/>
      <c r="AD553" s="169"/>
      <c r="AE553" s="169"/>
      <c r="AF553" s="235"/>
      <c r="AG553" s="169"/>
      <c r="AH553" s="169"/>
      <c r="AI553" s="169"/>
      <c r="AJ553" s="169"/>
      <c r="AK553" s="169"/>
      <c r="AL553" s="169"/>
      <c r="AM553" s="169"/>
      <c r="AN553" s="169"/>
      <c r="AO553" s="169"/>
    </row>
    <row r="554" spans="1:41" ht="12.75" customHeight="1" x14ac:dyDescent="0.2">
      <c r="A554" s="169"/>
      <c r="B554" s="169"/>
      <c r="C554" s="169"/>
      <c r="D554" s="186"/>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c r="AA554" s="169"/>
      <c r="AB554" s="169"/>
      <c r="AC554" s="169"/>
      <c r="AD554" s="169"/>
      <c r="AE554" s="169"/>
      <c r="AF554" s="235"/>
      <c r="AG554" s="169"/>
      <c r="AH554" s="169"/>
      <c r="AI554" s="169"/>
      <c r="AJ554" s="169"/>
      <c r="AK554" s="169"/>
      <c r="AL554" s="169"/>
      <c r="AM554" s="169"/>
      <c r="AN554" s="169"/>
      <c r="AO554" s="169"/>
    </row>
    <row r="555" spans="1:41" ht="12.75" customHeight="1" x14ac:dyDescent="0.2">
      <c r="A555" s="169"/>
      <c r="B555" s="169"/>
      <c r="C555" s="169"/>
      <c r="D555" s="186"/>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c r="AA555" s="169"/>
      <c r="AB555" s="169"/>
      <c r="AC555" s="169"/>
      <c r="AD555" s="169"/>
      <c r="AE555" s="169"/>
      <c r="AF555" s="235"/>
      <c r="AG555" s="169"/>
      <c r="AH555" s="169"/>
      <c r="AI555" s="169"/>
      <c r="AJ555" s="169"/>
      <c r="AK555" s="169"/>
      <c r="AL555" s="169"/>
      <c r="AM555" s="169"/>
      <c r="AN555" s="169"/>
      <c r="AO555" s="169"/>
    </row>
    <row r="556" spans="1:41" ht="12.75" customHeight="1" x14ac:dyDescent="0.2">
      <c r="A556" s="169"/>
      <c r="B556" s="169"/>
      <c r="C556" s="169"/>
      <c r="D556" s="186"/>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c r="AA556" s="169"/>
      <c r="AB556" s="169"/>
      <c r="AC556" s="169"/>
      <c r="AD556" s="169"/>
      <c r="AE556" s="169"/>
      <c r="AF556" s="235"/>
      <c r="AG556" s="169"/>
      <c r="AH556" s="169"/>
      <c r="AI556" s="169"/>
      <c r="AJ556" s="169"/>
      <c r="AK556" s="169"/>
      <c r="AL556" s="169"/>
      <c r="AM556" s="169"/>
      <c r="AN556" s="169"/>
      <c r="AO556" s="169"/>
    </row>
    <row r="557" spans="1:41" ht="12.75" customHeight="1" x14ac:dyDescent="0.2">
      <c r="A557" s="169"/>
      <c r="B557" s="169"/>
      <c r="C557" s="169"/>
      <c r="D557" s="186"/>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c r="AA557" s="169"/>
      <c r="AB557" s="169"/>
      <c r="AC557" s="169"/>
      <c r="AD557" s="169"/>
      <c r="AE557" s="169"/>
      <c r="AF557" s="235"/>
      <c r="AG557" s="169"/>
      <c r="AH557" s="169"/>
      <c r="AI557" s="169"/>
      <c r="AJ557" s="169"/>
      <c r="AK557" s="169"/>
      <c r="AL557" s="169"/>
      <c r="AM557" s="169"/>
      <c r="AN557" s="169"/>
      <c r="AO557" s="169"/>
    </row>
    <row r="558" spans="1:41" ht="12.75" customHeight="1" x14ac:dyDescent="0.2">
      <c r="A558" s="169"/>
      <c r="B558" s="169"/>
      <c r="C558" s="169"/>
      <c r="D558" s="186"/>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c r="AA558" s="169"/>
      <c r="AB558" s="169"/>
      <c r="AC558" s="169"/>
      <c r="AD558" s="169"/>
      <c r="AE558" s="169"/>
      <c r="AF558" s="235"/>
      <c r="AG558" s="169"/>
      <c r="AH558" s="169"/>
      <c r="AI558" s="169"/>
      <c r="AJ558" s="169"/>
      <c r="AK558" s="169"/>
      <c r="AL558" s="169"/>
      <c r="AM558" s="169"/>
      <c r="AN558" s="169"/>
      <c r="AO558" s="169"/>
    </row>
    <row r="559" spans="1:41" ht="12.75" customHeight="1" x14ac:dyDescent="0.2">
      <c r="A559" s="169"/>
      <c r="B559" s="169"/>
      <c r="C559" s="169"/>
      <c r="D559" s="186"/>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c r="AA559" s="169"/>
      <c r="AB559" s="169"/>
      <c r="AC559" s="169"/>
      <c r="AD559" s="169"/>
      <c r="AE559" s="169"/>
      <c r="AF559" s="235"/>
      <c r="AG559" s="169"/>
      <c r="AH559" s="169"/>
      <c r="AI559" s="169"/>
      <c r="AJ559" s="169"/>
      <c r="AK559" s="169"/>
      <c r="AL559" s="169"/>
      <c r="AM559" s="169"/>
      <c r="AN559" s="169"/>
      <c r="AO559" s="169"/>
    </row>
    <row r="560" spans="1:41" ht="12.75" customHeight="1" x14ac:dyDescent="0.2">
      <c r="A560" s="169"/>
      <c r="B560" s="169"/>
      <c r="C560" s="169"/>
      <c r="D560" s="186"/>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c r="AA560" s="169"/>
      <c r="AB560" s="169"/>
      <c r="AC560" s="169"/>
      <c r="AD560" s="169"/>
      <c r="AE560" s="169"/>
      <c r="AF560" s="235"/>
      <c r="AG560" s="169"/>
      <c r="AH560" s="169"/>
      <c r="AI560" s="169"/>
      <c r="AJ560" s="169"/>
      <c r="AK560" s="169"/>
      <c r="AL560" s="169"/>
      <c r="AM560" s="169"/>
      <c r="AN560" s="169"/>
      <c r="AO560" s="169"/>
    </row>
    <row r="561" spans="1:41" ht="12.75" customHeight="1" x14ac:dyDescent="0.2">
      <c r="A561" s="169"/>
      <c r="B561" s="169"/>
      <c r="C561" s="169"/>
      <c r="D561" s="186"/>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c r="AA561" s="169"/>
      <c r="AB561" s="169"/>
      <c r="AC561" s="169"/>
      <c r="AD561" s="169"/>
      <c r="AE561" s="169"/>
      <c r="AF561" s="235"/>
      <c r="AG561" s="169"/>
      <c r="AH561" s="169"/>
      <c r="AI561" s="169"/>
      <c r="AJ561" s="169"/>
      <c r="AK561" s="169"/>
      <c r="AL561" s="169"/>
      <c r="AM561" s="169"/>
      <c r="AN561" s="169"/>
      <c r="AO561" s="169"/>
    </row>
    <row r="562" spans="1:41" ht="12.75" customHeight="1" x14ac:dyDescent="0.2">
      <c r="A562" s="169"/>
      <c r="B562" s="169"/>
      <c r="C562" s="169"/>
      <c r="D562" s="186"/>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c r="AB562" s="169"/>
      <c r="AC562" s="169"/>
      <c r="AD562" s="169"/>
      <c r="AE562" s="169"/>
      <c r="AF562" s="235"/>
      <c r="AG562" s="169"/>
      <c r="AH562" s="169"/>
      <c r="AI562" s="169"/>
      <c r="AJ562" s="169"/>
      <c r="AK562" s="169"/>
      <c r="AL562" s="169"/>
      <c r="AM562" s="169"/>
      <c r="AN562" s="169"/>
      <c r="AO562" s="169"/>
    </row>
    <row r="563" spans="1:41" ht="12.75" customHeight="1" x14ac:dyDescent="0.2">
      <c r="A563" s="169"/>
      <c r="B563" s="169"/>
      <c r="C563" s="169"/>
      <c r="D563" s="186"/>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c r="AA563" s="169"/>
      <c r="AB563" s="169"/>
      <c r="AC563" s="169"/>
      <c r="AD563" s="169"/>
      <c r="AE563" s="169"/>
      <c r="AF563" s="235"/>
      <c r="AG563" s="169"/>
      <c r="AH563" s="169"/>
      <c r="AI563" s="169"/>
      <c r="AJ563" s="169"/>
      <c r="AK563" s="169"/>
      <c r="AL563" s="169"/>
      <c r="AM563" s="169"/>
      <c r="AN563" s="169"/>
      <c r="AO563" s="169"/>
    </row>
    <row r="564" spans="1:41" ht="12.75" customHeight="1" x14ac:dyDescent="0.2">
      <c r="A564" s="169"/>
      <c r="B564" s="169"/>
      <c r="C564" s="169"/>
      <c r="D564" s="186"/>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c r="AA564" s="169"/>
      <c r="AB564" s="169"/>
      <c r="AC564" s="169"/>
      <c r="AD564" s="169"/>
      <c r="AE564" s="169"/>
      <c r="AF564" s="235"/>
      <c r="AG564" s="169"/>
      <c r="AH564" s="169"/>
      <c r="AI564" s="169"/>
      <c r="AJ564" s="169"/>
      <c r="AK564" s="169"/>
      <c r="AL564" s="169"/>
      <c r="AM564" s="169"/>
      <c r="AN564" s="169"/>
      <c r="AO564" s="169"/>
    </row>
    <row r="565" spans="1:41" ht="12.75" customHeight="1" x14ac:dyDescent="0.2">
      <c r="A565" s="169"/>
      <c r="B565" s="169"/>
      <c r="C565" s="169"/>
      <c r="D565" s="186"/>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c r="AA565" s="169"/>
      <c r="AB565" s="169"/>
      <c r="AC565" s="169"/>
      <c r="AD565" s="169"/>
      <c r="AE565" s="169"/>
      <c r="AF565" s="235"/>
      <c r="AG565" s="169"/>
      <c r="AH565" s="169"/>
      <c r="AI565" s="169"/>
      <c r="AJ565" s="169"/>
      <c r="AK565" s="169"/>
      <c r="AL565" s="169"/>
      <c r="AM565" s="169"/>
      <c r="AN565" s="169"/>
      <c r="AO565" s="169"/>
    </row>
    <row r="566" spans="1:41" ht="12.75" customHeight="1" x14ac:dyDescent="0.2">
      <c r="A566" s="169"/>
      <c r="B566" s="169"/>
      <c r="C566" s="169"/>
      <c r="D566" s="186"/>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c r="AA566" s="169"/>
      <c r="AB566" s="169"/>
      <c r="AC566" s="169"/>
      <c r="AD566" s="169"/>
      <c r="AE566" s="169"/>
      <c r="AF566" s="235"/>
      <c r="AG566" s="169"/>
      <c r="AH566" s="169"/>
      <c r="AI566" s="169"/>
      <c r="AJ566" s="169"/>
      <c r="AK566" s="169"/>
      <c r="AL566" s="169"/>
      <c r="AM566" s="169"/>
      <c r="AN566" s="169"/>
      <c r="AO566" s="169"/>
    </row>
    <row r="567" spans="1:41" ht="12.75" customHeight="1" x14ac:dyDescent="0.2">
      <c r="A567" s="169"/>
      <c r="B567" s="169"/>
      <c r="C567" s="169"/>
      <c r="D567" s="186"/>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c r="AA567" s="169"/>
      <c r="AB567" s="169"/>
      <c r="AC567" s="169"/>
      <c r="AD567" s="169"/>
      <c r="AE567" s="169"/>
      <c r="AF567" s="235"/>
      <c r="AG567" s="169"/>
      <c r="AH567" s="169"/>
      <c r="AI567" s="169"/>
      <c r="AJ567" s="169"/>
      <c r="AK567" s="169"/>
      <c r="AL567" s="169"/>
      <c r="AM567" s="169"/>
      <c r="AN567" s="169"/>
      <c r="AO567" s="169"/>
    </row>
    <row r="568" spans="1:41" ht="12.75" customHeight="1" x14ac:dyDescent="0.2">
      <c r="A568" s="169"/>
      <c r="B568" s="169"/>
      <c r="C568" s="169"/>
      <c r="D568" s="186"/>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c r="AA568" s="169"/>
      <c r="AB568" s="169"/>
      <c r="AC568" s="169"/>
      <c r="AD568" s="169"/>
      <c r="AE568" s="169"/>
      <c r="AF568" s="235"/>
      <c r="AG568" s="169"/>
      <c r="AH568" s="169"/>
      <c r="AI568" s="169"/>
      <c r="AJ568" s="169"/>
      <c r="AK568" s="169"/>
      <c r="AL568" s="169"/>
      <c r="AM568" s="169"/>
      <c r="AN568" s="169"/>
      <c r="AO568" s="169"/>
    </row>
    <row r="569" spans="1:41" ht="12.75" customHeight="1" x14ac:dyDescent="0.2">
      <c r="A569" s="169"/>
      <c r="B569" s="169"/>
      <c r="C569" s="169"/>
      <c r="D569" s="186"/>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c r="AA569" s="169"/>
      <c r="AB569" s="169"/>
      <c r="AC569" s="169"/>
      <c r="AD569" s="169"/>
      <c r="AE569" s="169"/>
      <c r="AF569" s="235"/>
      <c r="AG569" s="169"/>
      <c r="AH569" s="169"/>
      <c r="AI569" s="169"/>
      <c r="AJ569" s="169"/>
      <c r="AK569" s="169"/>
      <c r="AL569" s="169"/>
      <c r="AM569" s="169"/>
      <c r="AN569" s="169"/>
      <c r="AO569" s="169"/>
    </row>
    <row r="570" spans="1:41" ht="12.75" customHeight="1" x14ac:dyDescent="0.2">
      <c r="A570" s="169"/>
      <c r="B570" s="169"/>
      <c r="C570" s="169"/>
      <c r="D570" s="186"/>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c r="AA570" s="169"/>
      <c r="AB570" s="169"/>
      <c r="AC570" s="169"/>
      <c r="AD570" s="169"/>
      <c r="AE570" s="169"/>
      <c r="AF570" s="235"/>
      <c r="AG570" s="169"/>
      <c r="AH570" s="169"/>
      <c r="AI570" s="169"/>
      <c r="AJ570" s="169"/>
      <c r="AK570" s="169"/>
      <c r="AL570" s="169"/>
      <c r="AM570" s="169"/>
      <c r="AN570" s="169"/>
      <c r="AO570" s="169"/>
    </row>
    <row r="571" spans="1:41" ht="12.75" customHeight="1" x14ac:dyDescent="0.2">
      <c r="A571" s="169"/>
      <c r="B571" s="169"/>
      <c r="C571" s="169"/>
      <c r="D571" s="186"/>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c r="AA571" s="169"/>
      <c r="AB571" s="169"/>
      <c r="AC571" s="169"/>
      <c r="AD571" s="169"/>
      <c r="AE571" s="169"/>
      <c r="AF571" s="235"/>
      <c r="AG571" s="169"/>
      <c r="AH571" s="169"/>
      <c r="AI571" s="169"/>
      <c r="AJ571" s="169"/>
      <c r="AK571" s="169"/>
      <c r="AL571" s="169"/>
      <c r="AM571" s="169"/>
      <c r="AN571" s="169"/>
      <c r="AO571" s="169"/>
    </row>
    <row r="572" spans="1:41" ht="12.75" customHeight="1" x14ac:dyDescent="0.2">
      <c r="A572" s="169"/>
      <c r="B572" s="169"/>
      <c r="C572" s="169"/>
      <c r="D572" s="186"/>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c r="AA572" s="169"/>
      <c r="AB572" s="169"/>
      <c r="AC572" s="169"/>
      <c r="AD572" s="169"/>
      <c r="AE572" s="169"/>
      <c r="AF572" s="235"/>
      <c r="AG572" s="169"/>
      <c r="AH572" s="169"/>
      <c r="AI572" s="169"/>
      <c r="AJ572" s="169"/>
      <c r="AK572" s="169"/>
      <c r="AL572" s="169"/>
      <c r="AM572" s="169"/>
      <c r="AN572" s="169"/>
      <c r="AO572" s="169"/>
    </row>
    <row r="573" spans="1:41" ht="12.75" customHeight="1" x14ac:dyDescent="0.2">
      <c r="A573" s="169"/>
      <c r="B573" s="169"/>
      <c r="C573" s="169"/>
      <c r="D573" s="186"/>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c r="AA573" s="169"/>
      <c r="AB573" s="169"/>
      <c r="AC573" s="169"/>
      <c r="AD573" s="169"/>
      <c r="AE573" s="169"/>
      <c r="AF573" s="235"/>
      <c r="AG573" s="169"/>
      <c r="AH573" s="169"/>
      <c r="AI573" s="169"/>
      <c r="AJ573" s="169"/>
      <c r="AK573" s="169"/>
      <c r="AL573" s="169"/>
      <c r="AM573" s="169"/>
      <c r="AN573" s="169"/>
      <c r="AO573" s="169"/>
    </row>
    <row r="574" spans="1:41" ht="12.75" customHeight="1" x14ac:dyDescent="0.2">
      <c r="A574" s="169"/>
      <c r="B574" s="169"/>
      <c r="C574" s="169"/>
      <c r="D574" s="186"/>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c r="AA574" s="169"/>
      <c r="AB574" s="169"/>
      <c r="AC574" s="169"/>
      <c r="AD574" s="169"/>
      <c r="AE574" s="169"/>
      <c r="AF574" s="235"/>
      <c r="AG574" s="169"/>
      <c r="AH574" s="169"/>
      <c r="AI574" s="169"/>
      <c r="AJ574" s="169"/>
      <c r="AK574" s="169"/>
      <c r="AL574" s="169"/>
      <c r="AM574" s="169"/>
      <c r="AN574" s="169"/>
      <c r="AO574" s="169"/>
    </row>
    <row r="575" spans="1:41" ht="12.75" customHeight="1" x14ac:dyDescent="0.2">
      <c r="A575" s="169"/>
      <c r="B575" s="169"/>
      <c r="C575" s="169"/>
      <c r="D575" s="186"/>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c r="AA575" s="169"/>
      <c r="AB575" s="169"/>
      <c r="AC575" s="169"/>
      <c r="AD575" s="169"/>
      <c r="AE575" s="169"/>
      <c r="AF575" s="235"/>
      <c r="AG575" s="169"/>
      <c r="AH575" s="169"/>
      <c r="AI575" s="169"/>
      <c r="AJ575" s="169"/>
      <c r="AK575" s="169"/>
      <c r="AL575" s="169"/>
      <c r="AM575" s="169"/>
      <c r="AN575" s="169"/>
      <c r="AO575" s="169"/>
    </row>
    <row r="576" spans="1:41" ht="12.75" customHeight="1" x14ac:dyDescent="0.2">
      <c r="A576" s="169"/>
      <c r="B576" s="169"/>
      <c r="C576" s="169"/>
      <c r="D576" s="186"/>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c r="AA576" s="169"/>
      <c r="AB576" s="169"/>
      <c r="AC576" s="169"/>
      <c r="AD576" s="169"/>
      <c r="AE576" s="169"/>
      <c r="AF576" s="235"/>
      <c r="AG576" s="169"/>
      <c r="AH576" s="169"/>
      <c r="AI576" s="169"/>
      <c r="AJ576" s="169"/>
      <c r="AK576" s="169"/>
      <c r="AL576" s="169"/>
      <c r="AM576" s="169"/>
      <c r="AN576" s="169"/>
      <c r="AO576" s="169"/>
    </row>
    <row r="577" spans="1:41" ht="12.75" customHeight="1" x14ac:dyDescent="0.2">
      <c r="A577" s="169"/>
      <c r="B577" s="169"/>
      <c r="C577" s="169"/>
      <c r="D577" s="186"/>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c r="AA577" s="169"/>
      <c r="AB577" s="169"/>
      <c r="AC577" s="169"/>
      <c r="AD577" s="169"/>
      <c r="AE577" s="169"/>
      <c r="AF577" s="235"/>
      <c r="AG577" s="169"/>
      <c r="AH577" s="169"/>
      <c r="AI577" s="169"/>
      <c r="AJ577" s="169"/>
      <c r="AK577" s="169"/>
      <c r="AL577" s="169"/>
      <c r="AM577" s="169"/>
      <c r="AN577" s="169"/>
      <c r="AO577" s="169"/>
    </row>
    <row r="578" spans="1:41" ht="12.75" customHeight="1" x14ac:dyDescent="0.2">
      <c r="A578" s="169"/>
      <c r="B578" s="169"/>
      <c r="C578" s="169"/>
      <c r="D578" s="186"/>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c r="AA578" s="169"/>
      <c r="AB578" s="169"/>
      <c r="AC578" s="169"/>
      <c r="AD578" s="169"/>
      <c r="AE578" s="169"/>
      <c r="AF578" s="235"/>
      <c r="AG578" s="169"/>
      <c r="AH578" s="169"/>
      <c r="AI578" s="169"/>
      <c r="AJ578" s="169"/>
      <c r="AK578" s="169"/>
      <c r="AL578" s="169"/>
      <c r="AM578" s="169"/>
      <c r="AN578" s="169"/>
      <c r="AO578" s="169"/>
    </row>
    <row r="579" spans="1:41" ht="12.75" customHeight="1" x14ac:dyDescent="0.2">
      <c r="A579" s="169"/>
      <c r="B579" s="169"/>
      <c r="C579" s="169"/>
      <c r="D579" s="186"/>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c r="AA579" s="169"/>
      <c r="AB579" s="169"/>
      <c r="AC579" s="169"/>
      <c r="AD579" s="169"/>
      <c r="AE579" s="169"/>
      <c r="AF579" s="235"/>
      <c r="AG579" s="169"/>
      <c r="AH579" s="169"/>
      <c r="AI579" s="169"/>
      <c r="AJ579" s="169"/>
      <c r="AK579" s="169"/>
      <c r="AL579" s="169"/>
      <c r="AM579" s="169"/>
      <c r="AN579" s="169"/>
      <c r="AO579" s="169"/>
    </row>
    <row r="580" spans="1:41" ht="12.75" customHeight="1" x14ac:dyDescent="0.2">
      <c r="A580" s="169"/>
      <c r="B580" s="169"/>
      <c r="C580" s="169"/>
      <c r="D580" s="186"/>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c r="AA580" s="169"/>
      <c r="AB580" s="169"/>
      <c r="AC580" s="169"/>
      <c r="AD580" s="169"/>
      <c r="AE580" s="169"/>
      <c r="AF580" s="235"/>
      <c r="AG580" s="169"/>
      <c r="AH580" s="169"/>
      <c r="AI580" s="169"/>
      <c r="AJ580" s="169"/>
      <c r="AK580" s="169"/>
      <c r="AL580" s="169"/>
      <c r="AM580" s="169"/>
      <c r="AN580" s="169"/>
      <c r="AO580" s="169"/>
    </row>
    <row r="581" spans="1:41" ht="12.75" customHeight="1" x14ac:dyDescent="0.2">
      <c r="A581" s="169"/>
      <c r="B581" s="169"/>
      <c r="C581" s="169"/>
      <c r="D581" s="186"/>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c r="AA581" s="169"/>
      <c r="AB581" s="169"/>
      <c r="AC581" s="169"/>
      <c r="AD581" s="169"/>
      <c r="AE581" s="169"/>
      <c r="AF581" s="235"/>
      <c r="AG581" s="169"/>
      <c r="AH581" s="169"/>
      <c r="AI581" s="169"/>
      <c r="AJ581" s="169"/>
      <c r="AK581" s="169"/>
      <c r="AL581" s="169"/>
      <c r="AM581" s="169"/>
      <c r="AN581" s="169"/>
      <c r="AO581" s="169"/>
    </row>
    <row r="582" spans="1:41" ht="12.75" customHeight="1" x14ac:dyDescent="0.2">
      <c r="A582" s="169"/>
      <c r="B582" s="169"/>
      <c r="C582" s="169"/>
      <c r="D582" s="186"/>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c r="AA582" s="169"/>
      <c r="AB582" s="169"/>
      <c r="AC582" s="169"/>
      <c r="AD582" s="169"/>
      <c r="AE582" s="169"/>
      <c r="AF582" s="235"/>
      <c r="AG582" s="169"/>
      <c r="AH582" s="169"/>
      <c r="AI582" s="169"/>
      <c r="AJ582" s="169"/>
      <c r="AK582" s="169"/>
      <c r="AL582" s="169"/>
      <c r="AM582" s="169"/>
      <c r="AN582" s="169"/>
      <c r="AO582" s="169"/>
    </row>
    <row r="583" spans="1:41" ht="12.75" customHeight="1" x14ac:dyDescent="0.2">
      <c r="A583" s="169"/>
      <c r="B583" s="169"/>
      <c r="C583" s="169"/>
      <c r="D583" s="186"/>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c r="AA583" s="169"/>
      <c r="AB583" s="169"/>
      <c r="AC583" s="169"/>
      <c r="AD583" s="169"/>
      <c r="AE583" s="169"/>
      <c r="AF583" s="235"/>
      <c r="AG583" s="169"/>
      <c r="AH583" s="169"/>
      <c r="AI583" s="169"/>
      <c r="AJ583" s="169"/>
      <c r="AK583" s="169"/>
      <c r="AL583" s="169"/>
      <c r="AM583" s="169"/>
      <c r="AN583" s="169"/>
      <c r="AO583" s="169"/>
    </row>
    <row r="584" spans="1:41" ht="12.75" customHeight="1" x14ac:dyDescent="0.2">
      <c r="A584" s="169"/>
      <c r="B584" s="169"/>
      <c r="C584" s="169"/>
      <c r="D584" s="186"/>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c r="AA584" s="169"/>
      <c r="AB584" s="169"/>
      <c r="AC584" s="169"/>
      <c r="AD584" s="169"/>
      <c r="AE584" s="169"/>
      <c r="AF584" s="235"/>
      <c r="AG584" s="169"/>
      <c r="AH584" s="169"/>
      <c r="AI584" s="169"/>
      <c r="AJ584" s="169"/>
      <c r="AK584" s="169"/>
      <c r="AL584" s="169"/>
      <c r="AM584" s="169"/>
      <c r="AN584" s="169"/>
      <c r="AO584" s="169"/>
    </row>
    <row r="585" spans="1:41" ht="12.75" customHeight="1" x14ac:dyDescent="0.2">
      <c r="A585" s="169"/>
      <c r="B585" s="169"/>
      <c r="C585" s="169"/>
      <c r="D585" s="186"/>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c r="AA585" s="169"/>
      <c r="AB585" s="169"/>
      <c r="AC585" s="169"/>
      <c r="AD585" s="169"/>
      <c r="AE585" s="169"/>
      <c r="AF585" s="235"/>
      <c r="AG585" s="169"/>
      <c r="AH585" s="169"/>
      <c r="AI585" s="169"/>
      <c r="AJ585" s="169"/>
      <c r="AK585" s="169"/>
      <c r="AL585" s="169"/>
      <c r="AM585" s="169"/>
      <c r="AN585" s="169"/>
      <c r="AO585" s="169"/>
    </row>
    <row r="586" spans="1:41" ht="12.75" customHeight="1" x14ac:dyDescent="0.2">
      <c r="A586" s="169"/>
      <c r="B586" s="169"/>
      <c r="C586" s="169"/>
      <c r="D586" s="186"/>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c r="AA586" s="169"/>
      <c r="AB586" s="169"/>
      <c r="AC586" s="169"/>
      <c r="AD586" s="169"/>
      <c r="AE586" s="169"/>
      <c r="AF586" s="235"/>
      <c r="AG586" s="169"/>
      <c r="AH586" s="169"/>
      <c r="AI586" s="169"/>
      <c r="AJ586" s="169"/>
      <c r="AK586" s="169"/>
      <c r="AL586" s="169"/>
      <c r="AM586" s="169"/>
      <c r="AN586" s="169"/>
      <c r="AO586" s="169"/>
    </row>
    <row r="587" spans="1:41" ht="12.75" customHeight="1" x14ac:dyDescent="0.2">
      <c r="A587" s="169"/>
      <c r="B587" s="169"/>
      <c r="C587" s="169"/>
      <c r="D587" s="186"/>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c r="AA587" s="169"/>
      <c r="AB587" s="169"/>
      <c r="AC587" s="169"/>
      <c r="AD587" s="169"/>
      <c r="AE587" s="169"/>
      <c r="AF587" s="235"/>
      <c r="AG587" s="169"/>
      <c r="AH587" s="169"/>
      <c r="AI587" s="169"/>
      <c r="AJ587" s="169"/>
      <c r="AK587" s="169"/>
      <c r="AL587" s="169"/>
      <c r="AM587" s="169"/>
      <c r="AN587" s="169"/>
      <c r="AO587" s="169"/>
    </row>
    <row r="588" spans="1:41" ht="12.75" customHeight="1" x14ac:dyDescent="0.2">
      <c r="A588" s="169"/>
      <c r="B588" s="169"/>
      <c r="C588" s="169"/>
      <c r="D588" s="186"/>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c r="AA588" s="169"/>
      <c r="AB588" s="169"/>
      <c r="AC588" s="169"/>
      <c r="AD588" s="169"/>
      <c r="AE588" s="169"/>
      <c r="AF588" s="235"/>
      <c r="AG588" s="169"/>
      <c r="AH588" s="169"/>
      <c r="AI588" s="169"/>
      <c r="AJ588" s="169"/>
      <c r="AK588" s="169"/>
      <c r="AL588" s="169"/>
      <c r="AM588" s="169"/>
      <c r="AN588" s="169"/>
      <c r="AO588" s="169"/>
    </row>
    <row r="589" spans="1:41" ht="12.75" customHeight="1" x14ac:dyDescent="0.2">
      <c r="A589" s="169"/>
      <c r="B589" s="169"/>
      <c r="C589" s="169"/>
      <c r="D589" s="186"/>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c r="AA589" s="169"/>
      <c r="AB589" s="169"/>
      <c r="AC589" s="169"/>
      <c r="AD589" s="169"/>
      <c r="AE589" s="169"/>
      <c r="AF589" s="235"/>
      <c r="AG589" s="169"/>
      <c r="AH589" s="169"/>
      <c r="AI589" s="169"/>
      <c r="AJ589" s="169"/>
      <c r="AK589" s="169"/>
      <c r="AL589" s="169"/>
      <c r="AM589" s="169"/>
      <c r="AN589" s="169"/>
      <c r="AO589" s="169"/>
    </row>
    <row r="590" spans="1:41" ht="12.75" customHeight="1" x14ac:dyDescent="0.2">
      <c r="A590" s="169"/>
      <c r="B590" s="169"/>
      <c r="C590" s="169"/>
      <c r="D590" s="186"/>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c r="AA590" s="169"/>
      <c r="AB590" s="169"/>
      <c r="AC590" s="169"/>
      <c r="AD590" s="169"/>
      <c r="AE590" s="169"/>
      <c r="AF590" s="235"/>
      <c r="AG590" s="169"/>
      <c r="AH590" s="169"/>
      <c r="AI590" s="169"/>
      <c r="AJ590" s="169"/>
      <c r="AK590" s="169"/>
      <c r="AL590" s="169"/>
      <c r="AM590" s="169"/>
      <c r="AN590" s="169"/>
      <c r="AO590" s="169"/>
    </row>
    <row r="591" spans="1:41" ht="12.75" customHeight="1" x14ac:dyDescent="0.2">
      <c r="A591" s="169"/>
      <c r="B591" s="169"/>
      <c r="C591" s="169"/>
      <c r="D591" s="186"/>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c r="AA591" s="169"/>
      <c r="AB591" s="169"/>
      <c r="AC591" s="169"/>
      <c r="AD591" s="169"/>
      <c r="AE591" s="169"/>
      <c r="AF591" s="235"/>
      <c r="AG591" s="169"/>
      <c r="AH591" s="169"/>
      <c r="AI591" s="169"/>
      <c r="AJ591" s="169"/>
      <c r="AK591" s="169"/>
      <c r="AL591" s="169"/>
      <c r="AM591" s="169"/>
      <c r="AN591" s="169"/>
      <c r="AO591" s="169"/>
    </row>
    <row r="592" spans="1:41" ht="12.75" customHeight="1" x14ac:dyDescent="0.2">
      <c r="A592" s="169"/>
      <c r="B592" s="169"/>
      <c r="C592" s="169"/>
      <c r="D592" s="186"/>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c r="AA592" s="169"/>
      <c r="AB592" s="169"/>
      <c r="AC592" s="169"/>
      <c r="AD592" s="169"/>
      <c r="AE592" s="169"/>
      <c r="AF592" s="235"/>
      <c r="AG592" s="169"/>
      <c r="AH592" s="169"/>
      <c r="AI592" s="169"/>
      <c r="AJ592" s="169"/>
      <c r="AK592" s="169"/>
      <c r="AL592" s="169"/>
      <c r="AM592" s="169"/>
      <c r="AN592" s="169"/>
      <c r="AO592" s="169"/>
    </row>
    <row r="593" spans="1:41" ht="12.75" customHeight="1" x14ac:dyDescent="0.2">
      <c r="A593" s="169"/>
      <c r="B593" s="169"/>
      <c r="C593" s="169"/>
      <c r="D593" s="186"/>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c r="AA593" s="169"/>
      <c r="AB593" s="169"/>
      <c r="AC593" s="169"/>
      <c r="AD593" s="169"/>
      <c r="AE593" s="169"/>
      <c r="AF593" s="235"/>
      <c r="AG593" s="169"/>
      <c r="AH593" s="169"/>
      <c r="AI593" s="169"/>
      <c r="AJ593" s="169"/>
      <c r="AK593" s="169"/>
      <c r="AL593" s="169"/>
      <c r="AM593" s="169"/>
      <c r="AN593" s="169"/>
      <c r="AO593" s="169"/>
    </row>
    <row r="594" spans="1:41" ht="12.75" customHeight="1" x14ac:dyDescent="0.2">
      <c r="A594" s="169"/>
      <c r="B594" s="169"/>
      <c r="C594" s="169"/>
      <c r="D594" s="186"/>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c r="AA594" s="169"/>
      <c r="AB594" s="169"/>
      <c r="AC594" s="169"/>
      <c r="AD594" s="169"/>
      <c r="AE594" s="169"/>
      <c r="AF594" s="235"/>
      <c r="AG594" s="169"/>
      <c r="AH594" s="169"/>
      <c r="AI594" s="169"/>
      <c r="AJ594" s="169"/>
      <c r="AK594" s="169"/>
      <c r="AL594" s="169"/>
      <c r="AM594" s="169"/>
      <c r="AN594" s="169"/>
      <c r="AO594" s="169"/>
    </row>
    <row r="595" spans="1:41" ht="12.75" customHeight="1" x14ac:dyDescent="0.2">
      <c r="A595" s="169"/>
      <c r="B595" s="169"/>
      <c r="C595" s="169"/>
      <c r="D595" s="186"/>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c r="AA595" s="169"/>
      <c r="AB595" s="169"/>
      <c r="AC595" s="169"/>
      <c r="AD595" s="169"/>
      <c r="AE595" s="169"/>
      <c r="AF595" s="235"/>
      <c r="AG595" s="169"/>
      <c r="AH595" s="169"/>
      <c r="AI595" s="169"/>
      <c r="AJ595" s="169"/>
      <c r="AK595" s="169"/>
      <c r="AL595" s="169"/>
      <c r="AM595" s="169"/>
      <c r="AN595" s="169"/>
      <c r="AO595" s="169"/>
    </row>
    <row r="596" spans="1:41" ht="12.75" customHeight="1" x14ac:dyDescent="0.2">
      <c r="A596" s="169"/>
      <c r="B596" s="169"/>
      <c r="C596" s="169"/>
      <c r="D596" s="186"/>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c r="AA596" s="169"/>
      <c r="AB596" s="169"/>
      <c r="AC596" s="169"/>
      <c r="AD596" s="169"/>
      <c r="AE596" s="169"/>
      <c r="AF596" s="235"/>
      <c r="AG596" s="169"/>
      <c r="AH596" s="169"/>
      <c r="AI596" s="169"/>
      <c r="AJ596" s="169"/>
      <c r="AK596" s="169"/>
      <c r="AL596" s="169"/>
      <c r="AM596" s="169"/>
      <c r="AN596" s="169"/>
      <c r="AO596" s="169"/>
    </row>
    <row r="597" spans="1:41" ht="12.75" customHeight="1" x14ac:dyDescent="0.2">
      <c r="A597" s="169"/>
      <c r="B597" s="169"/>
      <c r="C597" s="169"/>
      <c r="D597" s="186"/>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c r="AA597" s="169"/>
      <c r="AB597" s="169"/>
      <c r="AC597" s="169"/>
      <c r="AD597" s="169"/>
      <c r="AE597" s="169"/>
      <c r="AF597" s="235"/>
      <c r="AG597" s="169"/>
      <c r="AH597" s="169"/>
      <c r="AI597" s="169"/>
      <c r="AJ597" s="169"/>
      <c r="AK597" s="169"/>
      <c r="AL597" s="169"/>
      <c r="AM597" s="169"/>
      <c r="AN597" s="169"/>
      <c r="AO597" s="169"/>
    </row>
    <row r="598" spans="1:41" ht="12.75" customHeight="1" x14ac:dyDescent="0.2">
      <c r="A598" s="169"/>
      <c r="B598" s="169"/>
      <c r="C598" s="169"/>
      <c r="D598" s="186"/>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c r="AA598" s="169"/>
      <c r="AB598" s="169"/>
      <c r="AC598" s="169"/>
      <c r="AD598" s="169"/>
      <c r="AE598" s="169"/>
      <c r="AF598" s="235"/>
      <c r="AG598" s="169"/>
      <c r="AH598" s="169"/>
      <c r="AI598" s="169"/>
      <c r="AJ598" s="169"/>
      <c r="AK598" s="169"/>
      <c r="AL598" s="169"/>
      <c r="AM598" s="169"/>
      <c r="AN598" s="169"/>
      <c r="AO598" s="169"/>
    </row>
    <row r="599" spans="1:41" ht="12.75" customHeight="1" x14ac:dyDescent="0.2">
      <c r="A599" s="169"/>
      <c r="B599" s="169"/>
      <c r="C599" s="169"/>
      <c r="D599" s="186"/>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c r="AA599" s="169"/>
      <c r="AB599" s="169"/>
      <c r="AC599" s="169"/>
      <c r="AD599" s="169"/>
      <c r="AE599" s="169"/>
      <c r="AF599" s="235"/>
      <c r="AG599" s="169"/>
      <c r="AH599" s="169"/>
      <c r="AI599" s="169"/>
      <c r="AJ599" s="169"/>
      <c r="AK599" s="169"/>
      <c r="AL599" s="169"/>
      <c r="AM599" s="169"/>
      <c r="AN599" s="169"/>
      <c r="AO599" s="169"/>
    </row>
    <row r="600" spans="1:41" ht="12.75" customHeight="1" x14ac:dyDescent="0.2">
      <c r="A600" s="169"/>
      <c r="B600" s="169"/>
      <c r="C600" s="169"/>
      <c r="D600" s="186"/>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c r="AA600" s="169"/>
      <c r="AB600" s="169"/>
      <c r="AC600" s="169"/>
      <c r="AD600" s="169"/>
      <c r="AE600" s="169"/>
      <c r="AF600" s="235"/>
      <c r="AG600" s="169"/>
      <c r="AH600" s="169"/>
      <c r="AI600" s="169"/>
      <c r="AJ600" s="169"/>
      <c r="AK600" s="169"/>
      <c r="AL600" s="169"/>
      <c r="AM600" s="169"/>
      <c r="AN600" s="169"/>
      <c r="AO600" s="169"/>
    </row>
    <row r="601" spans="1:41" ht="12.75" customHeight="1" x14ac:dyDescent="0.2">
      <c r="A601" s="169"/>
      <c r="B601" s="169"/>
      <c r="C601" s="169"/>
      <c r="D601" s="186"/>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c r="AA601" s="169"/>
      <c r="AB601" s="169"/>
      <c r="AC601" s="169"/>
      <c r="AD601" s="169"/>
      <c r="AE601" s="169"/>
      <c r="AF601" s="235"/>
      <c r="AG601" s="169"/>
      <c r="AH601" s="169"/>
      <c r="AI601" s="169"/>
      <c r="AJ601" s="169"/>
      <c r="AK601" s="169"/>
      <c r="AL601" s="169"/>
      <c r="AM601" s="169"/>
      <c r="AN601" s="169"/>
      <c r="AO601" s="169"/>
    </row>
    <row r="602" spans="1:41" ht="12.75" customHeight="1" x14ac:dyDescent="0.2">
      <c r="A602" s="169"/>
      <c r="B602" s="169"/>
      <c r="C602" s="169"/>
      <c r="D602" s="186"/>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c r="AA602" s="169"/>
      <c r="AB602" s="169"/>
      <c r="AC602" s="169"/>
      <c r="AD602" s="169"/>
      <c r="AE602" s="169"/>
      <c r="AF602" s="235"/>
      <c r="AG602" s="169"/>
      <c r="AH602" s="169"/>
      <c r="AI602" s="169"/>
      <c r="AJ602" s="169"/>
      <c r="AK602" s="169"/>
      <c r="AL602" s="169"/>
      <c r="AM602" s="169"/>
      <c r="AN602" s="169"/>
      <c r="AO602" s="169"/>
    </row>
    <row r="603" spans="1:41" ht="12.75" customHeight="1" x14ac:dyDescent="0.2">
      <c r="A603" s="169"/>
      <c r="B603" s="169"/>
      <c r="C603" s="169"/>
      <c r="D603" s="186"/>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c r="AA603" s="169"/>
      <c r="AB603" s="169"/>
      <c r="AC603" s="169"/>
      <c r="AD603" s="169"/>
      <c r="AE603" s="169"/>
      <c r="AF603" s="235"/>
      <c r="AG603" s="169"/>
      <c r="AH603" s="169"/>
      <c r="AI603" s="169"/>
      <c r="AJ603" s="169"/>
      <c r="AK603" s="169"/>
      <c r="AL603" s="169"/>
      <c r="AM603" s="169"/>
      <c r="AN603" s="169"/>
      <c r="AO603" s="169"/>
    </row>
    <row r="604" spans="1:41" ht="12.75" customHeight="1" x14ac:dyDescent="0.2">
      <c r="A604" s="169"/>
      <c r="B604" s="169"/>
      <c r="C604" s="169"/>
      <c r="D604" s="186"/>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c r="AA604" s="169"/>
      <c r="AB604" s="169"/>
      <c r="AC604" s="169"/>
      <c r="AD604" s="169"/>
      <c r="AE604" s="169"/>
      <c r="AF604" s="235"/>
      <c r="AG604" s="169"/>
      <c r="AH604" s="169"/>
      <c r="AI604" s="169"/>
      <c r="AJ604" s="169"/>
      <c r="AK604" s="169"/>
      <c r="AL604" s="169"/>
      <c r="AM604" s="169"/>
      <c r="AN604" s="169"/>
      <c r="AO604" s="169"/>
    </row>
    <row r="605" spans="1:41" ht="12.75" customHeight="1" x14ac:dyDescent="0.2">
      <c r="A605" s="169"/>
      <c r="B605" s="169"/>
      <c r="C605" s="169"/>
      <c r="D605" s="186"/>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c r="AA605" s="169"/>
      <c r="AB605" s="169"/>
      <c r="AC605" s="169"/>
      <c r="AD605" s="169"/>
      <c r="AE605" s="169"/>
      <c r="AF605" s="235"/>
      <c r="AG605" s="169"/>
      <c r="AH605" s="169"/>
      <c r="AI605" s="169"/>
      <c r="AJ605" s="169"/>
      <c r="AK605" s="169"/>
      <c r="AL605" s="169"/>
      <c r="AM605" s="169"/>
      <c r="AN605" s="169"/>
      <c r="AO605" s="169"/>
    </row>
    <row r="606" spans="1:41" ht="12.75" customHeight="1" x14ac:dyDescent="0.2">
      <c r="A606" s="169"/>
      <c r="B606" s="169"/>
      <c r="C606" s="169"/>
      <c r="D606" s="186"/>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c r="AA606" s="169"/>
      <c r="AB606" s="169"/>
      <c r="AC606" s="169"/>
      <c r="AD606" s="169"/>
      <c r="AE606" s="169"/>
      <c r="AF606" s="235"/>
      <c r="AG606" s="169"/>
      <c r="AH606" s="169"/>
      <c r="AI606" s="169"/>
      <c r="AJ606" s="169"/>
      <c r="AK606" s="169"/>
      <c r="AL606" s="169"/>
      <c r="AM606" s="169"/>
      <c r="AN606" s="169"/>
      <c r="AO606" s="169"/>
    </row>
    <row r="607" spans="1:41" ht="12.75" customHeight="1" x14ac:dyDescent="0.2">
      <c r="A607" s="169"/>
      <c r="B607" s="169"/>
      <c r="C607" s="169"/>
      <c r="D607" s="186"/>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c r="AA607" s="169"/>
      <c r="AB607" s="169"/>
      <c r="AC607" s="169"/>
      <c r="AD607" s="169"/>
      <c r="AE607" s="169"/>
      <c r="AF607" s="235"/>
      <c r="AG607" s="169"/>
      <c r="AH607" s="169"/>
      <c r="AI607" s="169"/>
      <c r="AJ607" s="169"/>
      <c r="AK607" s="169"/>
      <c r="AL607" s="169"/>
      <c r="AM607" s="169"/>
      <c r="AN607" s="169"/>
      <c r="AO607" s="169"/>
    </row>
    <row r="608" spans="1:41" ht="12.75" customHeight="1" x14ac:dyDescent="0.2">
      <c r="A608" s="169"/>
      <c r="B608" s="169"/>
      <c r="C608" s="169"/>
      <c r="D608" s="186"/>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c r="AA608" s="169"/>
      <c r="AB608" s="169"/>
      <c r="AC608" s="169"/>
      <c r="AD608" s="169"/>
      <c r="AE608" s="169"/>
      <c r="AF608" s="235"/>
      <c r="AG608" s="169"/>
      <c r="AH608" s="169"/>
      <c r="AI608" s="169"/>
      <c r="AJ608" s="169"/>
      <c r="AK608" s="169"/>
      <c r="AL608" s="169"/>
      <c r="AM608" s="169"/>
      <c r="AN608" s="169"/>
      <c r="AO608" s="169"/>
    </row>
    <row r="609" spans="1:41" ht="12.75" customHeight="1" x14ac:dyDescent="0.2">
      <c r="A609" s="169"/>
      <c r="B609" s="169"/>
      <c r="C609" s="169"/>
      <c r="D609" s="186"/>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c r="AA609" s="169"/>
      <c r="AB609" s="169"/>
      <c r="AC609" s="169"/>
      <c r="AD609" s="169"/>
      <c r="AE609" s="169"/>
      <c r="AF609" s="235"/>
      <c r="AG609" s="169"/>
      <c r="AH609" s="169"/>
      <c r="AI609" s="169"/>
      <c r="AJ609" s="169"/>
      <c r="AK609" s="169"/>
      <c r="AL609" s="169"/>
      <c r="AM609" s="169"/>
      <c r="AN609" s="169"/>
      <c r="AO609" s="169"/>
    </row>
    <row r="610" spans="1:41" ht="12.75" customHeight="1" x14ac:dyDescent="0.2">
      <c r="A610" s="169"/>
      <c r="B610" s="169"/>
      <c r="C610" s="169"/>
      <c r="D610" s="186"/>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c r="AA610" s="169"/>
      <c r="AB610" s="169"/>
      <c r="AC610" s="169"/>
      <c r="AD610" s="169"/>
      <c r="AE610" s="169"/>
      <c r="AF610" s="235"/>
      <c r="AG610" s="169"/>
      <c r="AH610" s="169"/>
      <c r="AI610" s="169"/>
      <c r="AJ610" s="169"/>
      <c r="AK610" s="169"/>
      <c r="AL610" s="169"/>
      <c r="AM610" s="169"/>
      <c r="AN610" s="169"/>
      <c r="AO610" s="169"/>
    </row>
    <row r="611" spans="1:41" ht="12.75" customHeight="1" x14ac:dyDescent="0.2">
      <c r="A611" s="169"/>
      <c r="B611" s="169"/>
      <c r="C611" s="169"/>
      <c r="D611" s="186"/>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c r="AA611" s="169"/>
      <c r="AB611" s="169"/>
      <c r="AC611" s="169"/>
      <c r="AD611" s="169"/>
      <c r="AE611" s="169"/>
      <c r="AF611" s="235"/>
      <c r="AG611" s="169"/>
      <c r="AH611" s="169"/>
      <c r="AI611" s="169"/>
      <c r="AJ611" s="169"/>
      <c r="AK611" s="169"/>
      <c r="AL611" s="169"/>
      <c r="AM611" s="169"/>
      <c r="AN611" s="169"/>
      <c r="AO611" s="169"/>
    </row>
    <row r="612" spans="1:41" ht="12.75" customHeight="1" x14ac:dyDescent="0.2">
      <c r="A612" s="169"/>
      <c r="B612" s="169"/>
      <c r="C612" s="169"/>
      <c r="D612" s="186"/>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c r="AA612" s="169"/>
      <c r="AB612" s="169"/>
      <c r="AC612" s="169"/>
      <c r="AD612" s="169"/>
      <c r="AE612" s="169"/>
      <c r="AF612" s="235"/>
      <c r="AG612" s="169"/>
      <c r="AH612" s="169"/>
      <c r="AI612" s="169"/>
      <c r="AJ612" s="169"/>
      <c r="AK612" s="169"/>
      <c r="AL612" s="169"/>
      <c r="AM612" s="169"/>
      <c r="AN612" s="169"/>
      <c r="AO612" s="169"/>
    </row>
    <row r="613" spans="1:41" ht="12.75" customHeight="1" x14ac:dyDescent="0.2">
      <c r="A613" s="169"/>
      <c r="B613" s="169"/>
      <c r="C613" s="169"/>
      <c r="D613" s="186"/>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235"/>
      <c r="AG613" s="169"/>
      <c r="AH613" s="169"/>
      <c r="AI613" s="169"/>
      <c r="AJ613" s="169"/>
      <c r="AK613" s="169"/>
      <c r="AL613" s="169"/>
      <c r="AM613" s="169"/>
      <c r="AN613" s="169"/>
      <c r="AO613" s="169"/>
    </row>
    <row r="614" spans="1:41" ht="12.75" customHeight="1" x14ac:dyDescent="0.2">
      <c r="A614" s="169"/>
      <c r="B614" s="169"/>
      <c r="C614" s="169"/>
      <c r="D614" s="186"/>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c r="AA614" s="169"/>
      <c r="AB614" s="169"/>
      <c r="AC614" s="169"/>
      <c r="AD614" s="169"/>
      <c r="AE614" s="169"/>
      <c r="AF614" s="235"/>
      <c r="AG614" s="169"/>
      <c r="AH614" s="169"/>
      <c r="AI614" s="169"/>
      <c r="AJ614" s="169"/>
      <c r="AK614" s="169"/>
      <c r="AL614" s="169"/>
      <c r="AM614" s="169"/>
      <c r="AN614" s="169"/>
      <c r="AO614" s="169"/>
    </row>
    <row r="615" spans="1:41" ht="12.75" customHeight="1" x14ac:dyDescent="0.2">
      <c r="A615" s="169"/>
      <c r="B615" s="169"/>
      <c r="C615" s="169"/>
      <c r="D615" s="186"/>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c r="AA615" s="169"/>
      <c r="AB615" s="169"/>
      <c r="AC615" s="169"/>
      <c r="AD615" s="169"/>
      <c r="AE615" s="169"/>
      <c r="AF615" s="235"/>
      <c r="AG615" s="169"/>
      <c r="AH615" s="169"/>
      <c r="AI615" s="169"/>
      <c r="AJ615" s="169"/>
      <c r="AK615" s="169"/>
      <c r="AL615" s="169"/>
      <c r="AM615" s="169"/>
      <c r="AN615" s="169"/>
      <c r="AO615" s="169"/>
    </row>
    <row r="616" spans="1:41" ht="12.75" customHeight="1" x14ac:dyDescent="0.2">
      <c r="A616" s="169"/>
      <c r="B616" s="169"/>
      <c r="C616" s="169"/>
      <c r="D616" s="186"/>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c r="AA616" s="169"/>
      <c r="AB616" s="169"/>
      <c r="AC616" s="169"/>
      <c r="AD616" s="169"/>
      <c r="AE616" s="169"/>
      <c r="AF616" s="235"/>
      <c r="AG616" s="169"/>
      <c r="AH616" s="169"/>
      <c r="AI616" s="169"/>
      <c r="AJ616" s="169"/>
      <c r="AK616" s="169"/>
      <c r="AL616" s="169"/>
      <c r="AM616" s="169"/>
      <c r="AN616" s="169"/>
      <c r="AO616" s="169"/>
    </row>
    <row r="617" spans="1:41" ht="12.75" customHeight="1" x14ac:dyDescent="0.2">
      <c r="A617" s="169"/>
      <c r="B617" s="169"/>
      <c r="C617" s="169"/>
      <c r="D617" s="186"/>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c r="AA617" s="169"/>
      <c r="AB617" s="169"/>
      <c r="AC617" s="169"/>
      <c r="AD617" s="169"/>
      <c r="AE617" s="169"/>
      <c r="AF617" s="235"/>
      <c r="AG617" s="169"/>
      <c r="AH617" s="169"/>
      <c r="AI617" s="169"/>
      <c r="AJ617" s="169"/>
      <c r="AK617" s="169"/>
      <c r="AL617" s="169"/>
      <c r="AM617" s="169"/>
      <c r="AN617" s="169"/>
      <c r="AO617" s="169"/>
    </row>
    <row r="618" spans="1:41" ht="12.75" customHeight="1" x14ac:dyDescent="0.2">
      <c r="A618" s="169"/>
      <c r="B618" s="169"/>
      <c r="C618" s="169"/>
      <c r="D618" s="186"/>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c r="AB618" s="169"/>
      <c r="AC618" s="169"/>
      <c r="AD618" s="169"/>
      <c r="AE618" s="169"/>
      <c r="AF618" s="235"/>
      <c r="AG618" s="169"/>
      <c r="AH618" s="169"/>
      <c r="AI618" s="169"/>
      <c r="AJ618" s="169"/>
      <c r="AK618" s="169"/>
      <c r="AL618" s="169"/>
      <c r="AM618" s="169"/>
      <c r="AN618" s="169"/>
      <c r="AO618" s="169"/>
    </row>
    <row r="619" spans="1:41" ht="12.75" customHeight="1" x14ac:dyDescent="0.2">
      <c r="A619" s="169"/>
      <c r="B619" s="169"/>
      <c r="C619" s="169"/>
      <c r="D619" s="186"/>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c r="AA619" s="169"/>
      <c r="AB619" s="169"/>
      <c r="AC619" s="169"/>
      <c r="AD619" s="169"/>
      <c r="AE619" s="169"/>
      <c r="AF619" s="235"/>
      <c r="AG619" s="169"/>
      <c r="AH619" s="169"/>
      <c r="AI619" s="169"/>
      <c r="AJ619" s="169"/>
      <c r="AK619" s="169"/>
      <c r="AL619" s="169"/>
      <c r="AM619" s="169"/>
      <c r="AN619" s="169"/>
      <c r="AO619" s="169"/>
    </row>
    <row r="620" spans="1:41" ht="12.75" customHeight="1" x14ac:dyDescent="0.2">
      <c r="A620" s="169"/>
      <c r="B620" s="169"/>
      <c r="C620" s="169"/>
      <c r="D620" s="186"/>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c r="AA620" s="169"/>
      <c r="AB620" s="169"/>
      <c r="AC620" s="169"/>
      <c r="AD620" s="169"/>
      <c r="AE620" s="169"/>
      <c r="AF620" s="235"/>
      <c r="AG620" s="169"/>
      <c r="AH620" s="169"/>
      <c r="AI620" s="169"/>
      <c r="AJ620" s="169"/>
      <c r="AK620" s="169"/>
      <c r="AL620" s="169"/>
      <c r="AM620" s="169"/>
      <c r="AN620" s="169"/>
      <c r="AO620" s="169"/>
    </row>
    <row r="621" spans="1:41" ht="12.75" customHeight="1" x14ac:dyDescent="0.2">
      <c r="A621" s="169"/>
      <c r="B621" s="169"/>
      <c r="C621" s="169"/>
      <c r="D621" s="186"/>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c r="AA621" s="169"/>
      <c r="AB621" s="169"/>
      <c r="AC621" s="169"/>
      <c r="AD621" s="169"/>
      <c r="AE621" s="169"/>
      <c r="AF621" s="235"/>
      <c r="AG621" s="169"/>
      <c r="AH621" s="169"/>
      <c r="AI621" s="169"/>
      <c r="AJ621" s="169"/>
      <c r="AK621" s="169"/>
      <c r="AL621" s="169"/>
      <c r="AM621" s="169"/>
      <c r="AN621" s="169"/>
      <c r="AO621" s="169"/>
    </row>
    <row r="622" spans="1:41" ht="12.75" customHeight="1" x14ac:dyDescent="0.2">
      <c r="A622" s="169"/>
      <c r="B622" s="169"/>
      <c r="C622" s="169"/>
      <c r="D622" s="186"/>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c r="AA622" s="169"/>
      <c r="AB622" s="169"/>
      <c r="AC622" s="169"/>
      <c r="AD622" s="169"/>
      <c r="AE622" s="169"/>
      <c r="AF622" s="235"/>
      <c r="AG622" s="169"/>
      <c r="AH622" s="169"/>
      <c r="AI622" s="169"/>
      <c r="AJ622" s="169"/>
      <c r="AK622" s="169"/>
      <c r="AL622" s="169"/>
      <c r="AM622" s="169"/>
      <c r="AN622" s="169"/>
      <c r="AO622" s="169"/>
    </row>
    <row r="623" spans="1:41" ht="12.75" customHeight="1" x14ac:dyDescent="0.2">
      <c r="A623" s="169"/>
      <c r="B623" s="169"/>
      <c r="C623" s="169"/>
      <c r="D623" s="186"/>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c r="AA623" s="169"/>
      <c r="AB623" s="169"/>
      <c r="AC623" s="169"/>
      <c r="AD623" s="169"/>
      <c r="AE623" s="169"/>
      <c r="AF623" s="235"/>
      <c r="AG623" s="169"/>
      <c r="AH623" s="169"/>
      <c r="AI623" s="169"/>
      <c r="AJ623" s="169"/>
      <c r="AK623" s="169"/>
      <c r="AL623" s="169"/>
      <c r="AM623" s="169"/>
      <c r="AN623" s="169"/>
      <c r="AO623" s="169"/>
    </row>
    <row r="624" spans="1:41" ht="12.75" customHeight="1" x14ac:dyDescent="0.2">
      <c r="A624" s="169"/>
      <c r="B624" s="169"/>
      <c r="C624" s="169"/>
      <c r="D624" s="186"/>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c r="AA624" s="169"/>
      <c r="AB624" s="169"/>
      <c r="AC624" s="169"/>
      <c r="AD624" s="169"/>
      <c r="AE624" s="169"/>
      <c r="AF624" s="235"/>
      <c r="AG624" s="169"/>
      <c r="AH624" s="169"/>
      <c r="AI624" s="169"/>
      <c r="AJ624" s="169"/>
      <c r="AK624" s="169"/>
      <c r="AL624" s="169"/>
      <c r="AM624" s="169"/>
      <c r="AN624" s="169"/>
      <c r="AO624" s="169"/>
    </row>
    <row r="625" spans="1:41" ht="12.75" customHeight="1" x14ac:dyDescent="0.2">
      <c r="A625" s="169"/>
      <c r="B625" s="169"/>
      <c r="C625" s="169"/>
      <c r="D625" s="186"/>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c r="AA625" s="169"/>
      <c r="AB625" s="169"/>
      <c r="AC625" s="169"/>
      <c r="AD625" s="169"/>
      <c r="AE625" s="169"/>
      <c r="AF625" s="235"/>
      <c r="AG625" s="169"/>
      <c r="AH625" s="169"/>
      <c r="AI625" s="169"/>
      <c r="AJ625" s="169"/>
      <c r="AK625" s="169"/>
      <c r="AL625" s="169"/>
      <c r="AM625" s="169"/>
      <c r="AN625" s="169"/>
      <c r="AO625" s="169"/>
    </row>
    <row r="626" spans="1:41" ht="12.75" customHeight="1" x14ac:dyDescent="0.2">
      <c r="A626" s="169"/>
      <c r="B626" s="169"/>
      <c r="C626" s="169"/>
      <c r="D626" s="186"/>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c r="AB626" s="169"/>
      <c r="AC626" s="169"/>
      <c r="AD626" s="169"/>
      <c r="AE626" s="169"/>
      <c r="AF626" s="235"/>
      <c r="AG626" s="169"/>
      <c r="AH626" s="169"/>
      <c r="AI626" s="169"/>
      <c r="AJ626" s="169"/>
      <c r="AK626" s="169"/>
      <c r="AL626" s="169"/>
      <c r="AM626" s="169"/>
      <c r="AN626" s="169"/>
      <c r="AO626" s="169"/>
    </row>
    <row r="627" spans="1:41" ht="12.75" customHeight="1" x14ac:dyDescent="0.2">
      <c r="A627" s="169"/>
      <c r="B627" s="169"/>
      <c r="C627" s="169"/>
      <c r="D627" s="186"/>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c r="AA627" s="169"/>
      <c r="AB627" s="169"/>
      <c r="AC627" s="169"/>
      <c r="AD627" s="169"/>
      <c r="AE627" s="169"/>
      <c r="AF627" s="235"/>
      <c r="AG627" s="169"/>
      <c r="AH627" s="169"/>
      <c r="AI627" s="169"/>
      <c r="AJ627" s="169"/>
      <c r="AK627" s="169"/>
      <c r="AL627" s="169"/>
      <c r="AM627" s="169"/>
      <c r="AN627" s="169"/>
      <c r="AO627" s="169"/>
    </row>
    <row r="628" spans="1:41" ht="12.75" customHeight="1" x14ac:dyDescent="0.2">
      <c r="A628" s="169"/>
      <c r="B628" s="169"/>
      <c r="C628" s="169"/>
      <c r="D628" s="186"/>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c r="AA628" s="169"/>
      <c r="AB628" s="169"/>
      <c r="AC628" s="169"/>
      <c r="AD628" s="169"/>
      <c r="AE628" s="169"/>
      <c r="AF628" s="235"/>
      <c r="AG628" s="169"/>
      <c r="AH628" s="169"/>
      <c r="AI628" s="169"/>
      <c r="AJ628" s="169"/>
      <c r="AK628" s="169"/>
      <c r="AL628" s="169"/>
      <c r="AM628" s="169"/>
      <c r="AN628" s="169"/>
      <c r="AO628" s="169"/>
    </row>
    <row r="629" spans="1:41" ht="12.75" customHeight="1" x14ac:dyDescent="0.2">
      <c r="A629" s="169"/>
      <c r="B629" s="169"/>
      <c r="C629" s="169"/>
      <c r="D629" s="186"/>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c r="AA629" s="169"/>
      <c r="AB629" s="169"/>
      <c r="AC629" s="169"/>
      <c r="AD629" s="169"/>
      <c r="AE629" s="169"/>
      <c r="AF629" s="235"/>
      <c r="AG629" s="169"/>
      <c r="AH629" s="169"/>
      <c r="AI629" s="169"/>
      <c r="AJ629" s="169"/>
      <c r="AK629" s="169"/>
      <c r="AL629" s="169"/>
      <c r="AM629" s="169"/>
      <c r="AN629" s="169"/>
      <c r="AO629" s="169"/>
    </row>
    <row r="630" spans="1:41" ht="12.75" customHeight="1" x14ac:dyDescent="0.2">
      <c r="A630" s="169"/>
      <c r="B630" s="169"/>
      <c r="C630" s="169"/>
      <c r="D630" s="186"/>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c r="AA630" s="169"/>
      <c r="AB630" s="169"/>
      <c r="AC630" s="169"/>
      <c r="AD630" s="169"/>
      <c r="AE630" s="169"/>
      <c r="AF630" s="235"/>
      <c r="AG630" s="169"/>
      <c r="AH630" s="169"/>
      <c r="AI630" s="169"/>
      <c r="AJ630" s="169"/>
      <c r="AK630" s="169"/>
      <c r="AL630" s="169"/>
      <c r="AM630" s="169"/>
      <c r="AN630" s="169"/>
      <c r="AO630" s="169"/>
    </row>
    <row r="631" spans="1:41" ht="12.75" customHeight="1" x14ac:dyDescent="0.2">
      <c r="A631" s="169"/>
      <c r="B631" s="169"/>
      <c r="C631" s="169"/>
      <c r="D631" s="186"/>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c r="AA631" s="169"/>
      <c r="AB631" s="169"/>
      <c r="AC631" s="169"/>
      <c r="AD631" s="169"/>
      <c r="AE631" s="169"/>
      <c r="AF631" s="235"/>
      <c r="AG631" s="169"/>
      <c r="AH631" s="169"/>
      <c r="AI631" s="169"/>
      <c r="AJ631" s="169"/>
      <c r="AK631" s="169"/>
      <c r="AL631" s="169"/>
      <c r="AM631" s="169"/>
      <c r="AN631" s="169"/>
      <c r="AO631" s="169"/>
    </row>
    <row r="632" spans="1:41" ht="12.75" customHeight="1" x14ac:dyDescent="0.2">
      <c r="A632" s="169"/>
      <c r="B632" s="169"/>
      <c r="C632" s="169"/>
      <c r="D632" s="186"/>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c r="AA632" s="169"/>
      <c r="AB632" s="169"/>
      <c r="AC632" s="169"/>
      <c r="AD632" s="169"/>
      <c r="AE632" s="169"/>
      <c r="AF632" s="235"/>
      <c r="AG632" s="169"/>
      <c r="AH632" s="169"/>
      <c r="AI632" s="169"/>
      <c r="AJ632" s="169"/>
      <c r="AK632" s="169"/>
      <c r="AL632" s="169"/>
      <c r="AM632" s="169"/>
      <c r="AN632" s="169"/>
      <c r="AO632" s="169"/>
    </row>
    <row r="633" spans="1:41" ht="12.75" customHeight="1" x14ac:dyDescent="0.2">
      <c r="A633" s="169"/>
      <c r="B633" s="169"/>
      <c r="C633" s="169"/>
      <c r="D633" s="186"/>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c r="AA633" s="169"/>
      <c r="AB633" s="169"/>
      <c r="AC633" s="169"/>
      <c r="AD633" s="169"/>
      <c r="AE633" s="169"/>
      <c r="AF633" s="235"/>
      <c r="AG633" s="169"/>
      <c r="AH633" s="169"/>
      <c r="AI633" s="169"/>
      <c r="AJ633" s="169"/>
      <c r="AK633" s="169"/>
      <c r="AL633" s="169"/>
      <c r="AM633" s="169"/>
      <c r="AN633" s="169"/>
      <c r="AO633" s="169"/>
    </row>
    <row r="634" spans="1:41" ht="12.75" customHeight="1" x14ac:dyDescent="0.2">
      <c r="A634" s="169"/>
      <c r="B634" s="169"/>
      <c r="C634" s="169"/>
      <c r="D634" s="186"/>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c r="AA634" s="169"/>
      <c r="AB634" s="169"/>
      <c r="AC634" s="169"/>
      <c r="AD634" s="169"/>
      <c r="AE634" s="169"/>
      <c r="AF634" s="235"/>
      <c r="AG634" s="169"/>
      <c r="AH634" s="169"/>
      <c r="AI634" s="169"/>
      <c r="AJ634" s="169"/>
      <c r="AK634" s="169"/>
      <c r="AL634" s="169"/>
      <c r="AM634" s="169"/>
      <c r="AN634" s="169"/>
      <c r="AO634" s="169"/>
    </row>
    <row r="635" spans="1:41" ht="12.75" customHeight="1" x14ac:dyDescent="0.2">
      <c r="A635" s="169"/>
      <c r="B635" s="169"/>
      <c r="C635" s="169"/>
      <c r="D635" s="186"/>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c r="AA635" s="169"/>
      <c r="AB635" s="169"/>
      <c r="AC635" s="169"/>
      <c r="AD635" s="169"/>
      <c r="AE635" s="169"/>
      <c r="AF635" s="235"/>
      <c r="AG635" s="169"/>
      <c r="AH635" s="169"/>
      <c r="AI635" s="169"/>
      <c r="AJ635" s="169"/>
      <c r="AK635" s="169"/>
      <c r="AL635" s="169"/>
      <c r="AM635" s="169"/>
      <c r="AN635" s="169"/>
      <c r="AO635" s="169"/>
    </row>
    <row r="636" spans="1:41" ht="12.75" customHeight="1" x14ac:dyDescent="0.2">
      <c r="A636" s="169"/>
      <c r="B636" s="169"/>
      <c r="C636" s="169"/>
      <c r="D636" s="186"/>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c r="AA636" s="169"/>
      <c r="AB636" s="169"/>
      <c r="AC636" s="169"/>
      <c r="AD636" s="169"/>
      <c r="AE636" s="169"/>
      <c r="AF636" s="235"/>
      <c r="AG636" s="169"/>
      <c r="AH636" s="169"/>
      <c r="AI636" s="169"/>
      <c r="AJ636" s="169"/>
      <c r="AK636" s="169"/>
      <c r="AL636" s="169"/>
      <c r="AM636" s="169"/>
      <c r="AN636" s="169"/>
      <c r="AO636" s="169"/>
    </row>
    <row r="637" spans="1:41" ht="12.75" customHeight="1" x14ac:dyDescent="0.2">
      <c r="A637" s="169"/>
      <c r="B637" s="169"/>
      <c r="C637" s="169"/>
      <c r="D637" s="186"/>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c r="AA637" s="169"/>
      <c r="AB637" s="169"/>
      <c r="AC637" s="169"/>
      <c r="AD637" s="169"/>
      <c r="AE637" s="169"/>
      <c r="AF637" s="235"/>
      <c r="AG637" s="169"/>
      <c r="AH637" s="169"/>
      <c r="AI637" s="169"/>
      <c r="AJ637" s="169"/>
      <c r="AK637" s="169"/>
      <c r="AL637" s="169"/>
      <c r="AM637" s="169"/>
      <c r="AN637" s="169"/>
      <c r="AO637" s="169"/>
    </row>
    <row r="638" spans="1:41" ht="12.75" customHeight="1" x14ac:dyDescent="0.2">
      <c r="A638" s="169"/>
      <c r="B638" s="169"/>
      <c r="C638" s="169"/>
      <c r="D638" s="186"/>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c r="AA638" s="169"/>
      <c r="AB638" s="169"/>
      <c r="AC638" s="169"/>
      <c r="AD638" s="169"/>
      <c r="AE638" s="169"/>
      <c r="AF638" s="235"/>
      <c r="AG638" s="169"/>
      <c r="AH638" s="169"/>
      <c r="AI638" s="169"/>
      <c r="AJ638" s="169"/>
      <c r="AK638" s="169"/>
      <c r="AL638" s="169"/>
      <c r="AM638" s="169"/>
      <c r="AN638" s="169"/>
      <c r="AO638" s="169"/>
    </row>
    <row r="639" spans="1:41" ht="12.75" customHeight="1" x14ac:dyDescent="0.2">
      <c r="A639" s="169"/>
      <c r="B639" s="169"/>
      <c r="C639" s="169"/>
      <c r="D639" s="186"/>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c r="AA639" s="169"/>
      <c r="AB639" s="169"/>
      <c r="AC639" s="169"/>
      <c r="AD639" s="169"/>
      <c r="AE639" s="169"/>
      <c r="AF639" s="235"/>
      <c r="AG639" s="169"/>
      <c r="AH639" s="169"/>
      <c r="AI639" s="169"/>
      <c r="AJ639" s="169"/>
      <c r="AK639" s="169"/>
      <c r="AL639" s="169"/>
      <c r="AM639" s="169"/>
      <c r="AN639" s="169"/>
      <c r="AO639" s="169"/>
    </row>
    <row r="640" spans="1:41" ht="12.75" customHeight="1" x14ac:dyDescent="0.2">
      <c r="A640" s="169"/>
      <c r="B640" s="169"/>
      <c r="C640" s="169"/>
      <c r="D640" s="186"/>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c r="AA640" s="169"/>
      <c r="AB640" s="169"/>
      <c r="AC640" s="169"/>
      <c r="AD640" s="169"/>
      <c r="AE640" s="169"/>
      <c r="AF640" s="235"/>
      <c r="AG640" s="169"/>
      <c r="AH640" s="169"/>
      <c r="AI640" s="169"/>
      <c r="AJ640" s="169"/>
      <c r="AK640" s="169"/>
      <c r="AL640" s="169"/>
      <c r="AM640" s="169"/>
      <c r="AN640" s="169"/>
      <c r="AO640" s="169"/>
    </row>
    <row r="641" spans="1:41" ht="12.75" customHeight="1" x14ac:dyDescent="0.2">
      <c r="A641" s="169"/>
      <c r="B641" s="169"/>
      <c r="C641" s="169"/>
      <c r="D641" s="186"/>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c r="AA641" s="169"/>
      <c r="AB641" s="169"/>
      <c r="AC641" s="169"/>
      <c r="AD641" s="169"/>
      <c r="AE641" s="169"/>
      <c r="AF641" s="235"/>
      <c r="AG641" s="169"/>
      <c r="AH641" s="169"/>
      <c r="AI641" s="169"/>
      <c r="AJ641" s="169"/>
      <c r="AK641" s="169"/>
      <c r="AL641" s="169"/>
      <c r="AM641" s="169"/>
      <c r="AN641" s="169"/>
      <c r="AO641" s="169"/>
    </row>
    <row r="642" spans="1:41" ht="12.75" customHeight="1" x14ac:dyDescent="0.2">
      <c r="A642" s="169"/>
      <c r="B642" s="169"/>
      <c r="C642" s="169"/>
      <c r="D642" s="186"/>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c r="AA642" s="169"/>
      <c r="AB642" s="169"/>
      <c r="AC642" s="169"/>
      <c r="AD642" s="169"/>
      <c r="AE642" s="169"/>
      <c r="AF642" s="235"/>
      <c r="AG642" s="169"/>
      <c r="AH642" s="169"/>
      <c r="AI642" s="169"/>
      <c r="AJ642" s="169"/>
      <c r="AK642" s="169"/>
      <c r="AL642" s="169"/>
      <c r="AM642" s="169"/>
      <c r="AN642" s="169"/>
      <c r="AO642" s="169"/>
    </row>
    <row r="643" spans="1:41" ht="12.75" customHeight="1" x14ac:dyDescent="0.2">
      <c r="A643" s="169"/>
      <c r="B643" s="169"/>
      <c r="C643" s="169"/>
      <c r="D643" s="186"/>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c r="AA643" s="169"/>
      <c r="AB643" s="169"/>
      <c r="AC643" s="169"/>
      <c r="AD643" s="169"/>
      <c r="AE643" s="169"/>
      <c r="AF643" s="235"/>
      <c r="AG643" s="169"/>
      <c r="AH643" s="169"/>
      <c r="AI643" s="169"/>
      <c r="AJ643" s="169"/>
      <c r="AK643" s="169"/>
      <c r="AL643" s="169"/>
      <c r="AM643" s="169"/>
      <c r="AN643" s="169"/>
      <c r="AO643" s="169"/>
    </row>
    <row r="644" spans="1:41" ht="12.75" customHeight="1" x14ac:dyDescent="0.2">
      <c r="A644" s="169"/>
      <c r="B644" s="169"/>
      <c r="C644" s="169"/>
      <c r="D644" s="186"/>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c r="AA644" s="169"/>
      <c r="AB644" s="169"/>
      <c r="AC644" s="169"/>
      <c r="AD644" s="169"/>
      <c r="AE644" s="169"/>
      <c r="AF644" s="235"/>
      <c r="AG644" s="169"/>
      <c r="AH644" s="169"/>
      <c r="AI644" s="169"/>
      <c r="AJ644" s="169"/>
      <c r="AK644" s="169"/>
      <c r="AL644" s="169"/>
      <c r="AM644" s="169"/>
      <c r="AN644" s="169"/>
      <c r="AO644" s="169"/>
    </row>
    <row r="645" spans="1:41" ht="12.75" customHeight="1" x14ac:dyDescent="0.2">
      <c r="A645" s="169"/>
      <c r="B645" s="169"/>
      <c r="C645" s="169"/>
      <c r="D645" s="186"/>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c r="AA645" s="169"/>
      <c r="AB645" s="169"/>
      <c r="AC645" s="169"/>
      <c r="AD645" s="169"/>
      <c r="AE645" s="169"/>
      <c r="AF645" s="235"/>
      <c r="AG645" s="169"/>
      <c r="AH645" s="169"/>
      <c r="AI645" s="169"/>
      <c r="AJ645" s="169"/>
      <c r="AK645" s="169"/>
      <c r="AL645" s="169"/>
      <c r="AM645" s="169"/>
      <c r="AN645" s="169"/>
      <c r="AO645" s="169"/>
    </row>
    <row r="646" spans="1:41" ht="12.75" customHeight="1" x14ac:dyDescent="0.2">
      <c r="A646" s="169"/>
      <c r="B646" s="169"/>
      <c r="C646" s="169"/>
      <c r="D646" s="186"/>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c r="AA646" s="169"/>
      <c r="AB646" s="169"/>
      <c r="AC646" s="169"/>
      <c r="AD646" s="169"/>
      <c r="AE646" s="169"/>
      <c r="AF646" s="235"/>
      <c r="AG646" s="169"/>
      <c r="AH646" s="169"/>
      <c r="AI646" s="169"/>
      <c r="AJ646" s="169"/>
      <c r="AK646" s="169"/>
      <c r="AL646" s="169"/>
      <c r="AM646" s="169"/>
      <c r="AN646" s="169"/>
      <c r="AO646" s="169"/>
    </row>
    <row r="647" spans="1:41" ht="12.75" customHeight="1" x14ac:dyDescent="0.2">
      <c r="A647" s="169"/>
      <c r="B647" s="169"/>
      <c r="C647" s="169"/>
      <c r="D647" s="186"/>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c r="AA647" s="169"/>
      <c r="AB647" s="169"/>
      <c r="AC647" s="169"/>
      <c r="AD647" s="169"/>
      <c r="AE647" s="169"/>
      <c r="AF647" s="235"/>
      <c r="AG647" s="169"/>
      <c r="AH647" s="169"/>
      <c r="AI647" s="169"/>
      <c r="AJ647" s="169"/>
      <c r="AK647" s="169"/>
      <c r="AL647" s="169"/>
      <c r="AM647" s="169"/>
      <c r="AN647" s="169"/>
      <c r="AO647" s="169"/>
    </row>
    <row r="648" spans="1:41" ht="12.75" customHeight="1" x14ac:dyDescent="0.2">
      <c r="A648" s="169"/>
      <c r="B648" s="169"/>
      <c r="C648" s="169"/>
      <c r="D648" s="186"/>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c r="AA648" s="169"/>
      <c r="AB648" s="169"/>
      <c r="AC648" s="169"/>
      <c r="AD648" s="169"/>
      <c r="AE648" s="169"/>
      <c r="AF648" s="235"/>
      <c r="AG648" s="169"/>
      <c r="AH648" s="169"/>
      <c r="AI648" s="169"/>
      <c r="AJ648" s="169"/>
      <c r="AK648" s="169"/>
      <c r="AL648" s="169"/>
      <c r="AM648" s="169"/>
      <c r="AN648" s="169"/>
      <c r="AO648" s="169"/>
    </row>
    <row r="649" spans="1:41" ht="12.75" customHeight="1" x14ac:dyDescent="0.2">
      <c r="A649" s="169"/>
      <c r="B649" s="169"/>
      <c r="C649" s="169"/>
      <c r="D649" s="186"/>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c r="AA649" s="169"/>
      <c r="AB649" s="169"/>
      <c r="AC649" s="169"/>
      <c r="AD649" s="169"/>
      <c r="AE649" s="169"/>
      <c r="AF649" s="235"/>
      <c r="AG649" s="169"/>
      <c r="AH649" s="169"/>
      <c r="AI649" s="169"/>
      <c r="AJ649" s="169"/>
      <c r="AK649" s="169"/>
      <c r="AL649" s="169"/>
      <c r="AM649" s="169"/>
      <c r="AN649" s="169"/>
      <c r="AO649" s="169"/>
    </row>
    <row r="650" spans="1:41" ht="12.75" customHeight="1" x14ac:dyDescent="0.2">
      <c r="A650" s="169"/>
      <c r="B650" s="169"/>
      <c r="C650" s="169"/>
      <c r="D650" s="186"/>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c r="AA650" s="169"/>
      <c r="AB650" s="169"/>
      <c r="AC650" s="169"/>
      <c r="AD650" s="169"/>
      <c r="AE650" s="169"/>
      <c r="AF650" s="235"/>
      <c r="AG650" s="169"/>
      <c r="AH650" s="169"/>
      <c r="AI650" s="169"/>
      <c r="AJ650" s="169"/>
      <c r="AK650" s="169"/>
      <c r="AL650" s="169"/>
      <c r="AM650" s="169"/>
      <c r="AN650" s="169"/>
      <c r="AO650" s="169"/>
    </row>
    <row r="651" spans="1:41" ht="12.75" customHeight="1" x14ac:dyDescent="0.2">
      <c r="A651" s="169"/>
      <c r="B651" s="169"/>
      <c r="C651" s="169"/>
      <c r="D651" s="186"/>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c r="AA651" s="169"/>
      <c r="AB651" s="169"/>
      <c r="AC651" s="169"/>
      <c r="AD651" s="169"/>
      <c r="AE651" s="169"/>
      <c r="AF651" s="235"/>
      <c r="AG651" s="169"/>
      <c r="AH651" s="169"/>
      <c r="AI651" s="169"/>
      <c r="AJ651" s="169"/>
      <c r="AK651" s="169"/>
      <c r="AL651" s="169"/>
      <c r="AM651" s="169"/>
      <c r="AN651" s="169"/>
      <c r="AO651" s="169"/>
    </row>
    <row r="652" spans="1:41" ht="12.75" customHeight="1" x14ac:dyDescent="0.2">
      <c r="A652" s="169"/>
      <c r="B652" s="169"/>
      <c r="C652" s="169"/>
      <c r="D652" s="186"/>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c r="AA652" s="169"/>
      <c r="AB652" s="169"/>
      <c r="AC652" s="169"/>
      <c r="AD652" s="169"/>
      <c r="AE652" s="169"/>
      <c r="AF652" s="235"/>
      <c r="AG652" s="169"/>
      <c r="AH652" s="169"/>
      <c r="AI652" s="169"/>
      <c r="AJ652" s="169"/>
      <c r="AK652" s="169"/>
      <c r="AL652" s="169"/>
      <c r="AM652" s="169"/>
      <c r="AN652" s="169"/>
      <c r="AO652" s="169"/>
    </row>
    <row r="653" spans="1:41" ht="12.75" customHeight="1" x14ac:dyDescent="0.2">
      <c r="A653" s="169"/>
      <c r="B653" s="169"/>
      <c r="C653" s="169"/>
      <c r="D653" s="186"/>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c r="AA653" s="169"/>
      <c r="AB653" s="169"/>
      <c r="AC653" s="169"/>
      <c r="AD653" s="169"/>
      <c r="AE653" s="169"/>
      <c r="AF653" s="235"/>
      <c r="AG653" s="169"/>
      <c r="AH653" s="169"/>
      <c r="AI653" s="169"/>
      <c r="AJ653" s="169"/>
      <c r="AK653" s="169"/>
      <c r="AL653" s="169"/>
      <c r="AM653" s="169"/>
      <c r="AN653" s="169"/>
      <c r="AO653" s="169"/>
    </row>
    <row r="654" spans="1:41" ht="12.75" customHeight="1" x14ac:dyDescent="0.2">
      <c r="A654" s="169"/>
      <c r="B654" s="169"/>
      <c r="C654" s="169"/>
      <c r="D654" s="186"/>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c r="AA654" s="169"/>
      <c r="AB654" s="169"/>
      <c r="AC654" s="169"/>
      <c r="AD654" s="169"/>
      <c r="AE654" s="169"/>
      <c r="AF654" s="235"/>
      <c r="AG654" s="169"/>
      <c r="AH654" s="169"/>
      <c r="AI654" s="169"/>
      <c r="AJ654" s="169"/>
      <c r="AK654" s="169"/>
      <c r="AL654" s="169"/>
      <c r="AM654" s="169"/>
      <c r="AN654" s="169"/>
      <c r="AO654" s="169"/>
    </row>
    <row r="655" spans="1:41" ht="12.75" customHeight="1" x14ac:dyDescent="0.2">
      <c r="A655" s="169"/>
      <c r="B655" s="169"/>
      <c r="C655" s="169"/>
      <c r="D655" s="186"/>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c r="AA655" s="169"/>
      <c r="AB655" s="169"/>
      <c r="AC655" s="169"/>
      <c r="AD655" s="169"/>
      <c r="AE655" s="169"/>
      <c r="AF655" s="235"/>
      <c r="AG655" s="169"/>
      <c r="AH655" s="169"/>
      <c r="AI655" s="169"/>
      <c r="AJ655" s="169"/>
      <c r="AK655" s="169"/>
      <c r="AL655" s="169"/>
      <c r="AM655" s="169"/>
      <c r="AN655" s="169"/>
      <c r="AO655" s="169"/>
    </row>
    <row r="656" spans="1:41" ht="12.75" customHeight="1" x14ac:dyDescent="0.2">
      <c r="A656" s="169"/>
      <c r="B656" s="169"/>
      <c r="C656" s="169"/>
      <c r="D656" s="186"/>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c r="AA656" s="169"/>
      <c r="AB656" s="169"/>
      <c r="AC656" s="169"/>
      <c r="AD656" s="169"/>
      <c r="AE656" s="169"/>
      <c r="AF656" s="235"/>
      <c r="AG656" s="169"/>
      <c r="AH656" s="169"/>
      <c r="AI656" s="169"/>
      <c r="AJ656" s="169"/>
      <c r="AK656" s="169"/>
      <c r="AL656" s="169"/>
      <c r="AM656" s="169"/>
      <c r="AN656" s="169"/>
      <c r="AO656" s="169"/>
    </row>
    <row r="657" spans="1:41" ht="12.75" customHeight="1" x14ac:dyDescent="0.2">
      <c r="A657" s="169"/>
      <c r="B657" s="169"/>
      <c r="C657" s="169"/>
      <c r="D657" s="186"/>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c r="AA657" s="169"/>
      <c r="AB657" s="169"/>
      <c r="AC657" s="169"/>
      <c r="AD657" s="169"/>
      <c r="AE657" s="169"/>
      <c r="AF657" s="235"/>
      <c r="AG657" s="169"/>
      <c r="AH657" s="169"/>
      <c r="AI657" s="169"/>
      <c r="AJ657" s="169"/>
      <c r="AK657" s="169"/>
      <c r="AL657" s="169"/>
      <c r="AM657" s="169"/>
      <c r="AN657" s="169"/>
      <c r="AO657" s="169"/>
    </row>
    <row r="658" spans="1:41" ht="12.75" customHeight="1" x14ac:dyDescent="0.2">
      <c r="A658" s="169"/>
      <c r="B658" s="169"/>
      <c r="C658" s="169"/>
      <c r="D658" s="186"/>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c r="AA658" s="169"/>
      <c r="AB658" s="169"/>
      <c r="AC658" s="169"/>
      <c r="AD658" s="169"/>
      <c r="AE658" s="169"/>
      <c r="AF658" s="235"/>
      <c r="AG658" s="169"/>
      <c r="AH658" s="169"/>
      <c r="AI658" s="169"/>
      <c r="AJ658" s="169"/>
      <c r="AK658" s="169"/>
      <c r="AL658" s="169"/>
      <c r="AM658" s="169"/>
      <c r="AN658" s="169"/>
      <c r="AO658" s="169"/>
    </row>
    <row r="659" spans="1:41" ht="12.75" customHeight="1" x14ac:dyDescent="0.2">
      <c r="A659" s="169"/>
      <c r="B659" s="169"/>
      <c r="C659" s="169"/>
      <c r="D659" s="186"/>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c r="AA659" s="169"/>
      <c r="AB659" s="169"/>
      <c r="AC659" s="169"/>
      <c r="AD659" s="169"/>
      <c r="AE659" s="169"/>
      <c r="AF659" s="235"/>
      <c r="AG659" s="169"/>
      <c r="AH659" s="169"/>
      <c r="AI659" s="169"/>
      <c r="AJ659" s="169"/>
      <c r="AK659" s="169"/>
      <c r="AL659" s="169"/>
      <c r="AM659" s="169"/>
      <c r="AN659" s="169"/>
      <c r="AO659" s="169"/>
    </row>
    <row r="660" spans="1:41" ht="12.75" customHeight="1" x14ac:dyDescent="0.2">
      <c r="A660" s="169"/>
      <c r="B660" s="169"/>
      <c r="C660" s="169"/>
      <c r="D660" s="186"/>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c r="AA660" s="169"/>
      <c r="AB660" s="169"/>
      <c r="AC660" s="169"/>
      <c r="AD660" s="169"/>
      <c r="AE660" s="169"/>
      <c r="AF660" s="235"/>
      <c r="AG660" s="169"/>
      <c r="AH660" s="169"/>
      <c r="AI660" s="169"/>
      <c r="AJ660" s="169"/>
      <c r="AK660" s="169"/>
      <c r="AL660" s="169"/>
      <c r="AM660" s="169"/>
      <c r="AN660" s="169"/>
      <c r="AO660" s="169"/>
    </row>
    <row r="661" spans="1:41" ht="12.75" customHeight="1" x14ac:dyDescent="0.2">
      <c r="A661" s="169"/>
      <c r="B661" s="169"/>
      <c r="C661" s="169"/>
      <c r="D661" s="186"/>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235"/>
      <c r="AG661" s="169"/>
      <c r="AH661" s="169"/>
      <c r="AI661" s="169"/>
      <c r="AJ661" s="169"/>
      <c r="AK661" s="169"/>
      <c r="AL661" s="169"/>
      <c r="AM661" s="169"/>
      <c r="AN661" s="169"/>
      <c r="AO661" s="169"/>
    </row>
    <row r="662" spans="1:41" ht="12.75" customHeight="1" x14ac:dyDescent="0.2">
      <c r="A662" s="169"/>
      <c r="B662" s="169"/>
      <c r="C662" s="169"/>
      <c r="D662" s="186"/>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c r="AA662" s="169"/>
      <c r="AB662" s="169"/>
      <c r="AC662" s="169"/>
      <c r="AD662" s="169"/>
      <c r="AE662" s="169"/>
      <c r="AF662" s="235"/>
      <c r="AG662" s="169"/>
      <c r="AH662" s="169"/>
      <c r="AI662" s="169"/>
      <c r="AJ662" s="169"/>
      <c r="AK662" s="169"/>
      <c r="AL662" s="169"/>
      <c r="AM662" s="169"/>
      <c r="AN662" s="169"/>
      <c r="AO662" s="169"/>
    </row>
    <row r="663" spans="1:41" ht="12.75" customHeight="1" x14ac:dyDescent="0.2">
      <c r="A663" s="169"/>
      <c r="B663" s="169"/>
      <c r="C663" s="169"/>
      <c r="D663" s="186"/>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c r="AA663" s="169"/>
      <c r="AB663" s="169"/>
      <c r="AC663" s="169"/>
      <c r="AD663" s="169"/>
      <c r="AE663" s="169"/>
      <c r="AF663" s="235"/>
      <c r="AG663" s="169"/>
      <c r="AH663" s="169"/>
      <c r="AI663" s="169"/>
      <c r="AJ663" s="169"/>
      <c r="AK663" s="169"/>
      <c r="AL663" s="169"/>
      <c r="AM663" s="169"/>
      <c r="AN663" s="169"/>
      <c r="AO663" s="169"/>
    </row>
    <row r="664" spans="1:41" ht="12.75" customHeight="1" x14ac:dyDescent="0.2">
      <c r="A664" s="169"/>
      <c r="B664" s="169"/>
      <c r="C664" s="169"/>
      <c r="D664" s="186"/>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c r="AA664" s="169"/>
      <c r="AB664" s="169"/>
      <c r="AC664" s="169"/>
      <c r="AD664" s="169"/>
      <c r="AE664" s="169"/>
      <c r="AF664" s="235"/>
      <c r="AG664" s="169"/>
      <c r="AH664" s="169"/>
      <c r="AI664" s="169"/>
      <c r="AJ664" s="169"/>
      <c r="AK664" s="169"/>
      <c r="AL664" s="169"/>
      <c r="AM664" s="169"/>
      <c r="AN664" s="169"/>
      <c r="AO664" s="169"/>
    </row>
    <row r="665" spans="1:41" ht="12.75" customHeight="1" x14ac:dyDescent="0.2">
      <c r="A665" s="169"/>
      <c r="B665" s="169"/>
      <c r="C665" s="169"/>
      <c r="D665" s="186"/>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c r="AA665" s="169"/>
      <c r="AB665" s="169"/>
      <c r="AC665" s="169"/>
      <c r="AD665" s="169"/>
      <c r="AE665" s="169"/>
      <c r="AF665" s="235"/>
      <c r="AG665" s="169"/>
      <c r="AH665" s="169"/>
      <c r="AI665" s="169"/>
      <c r="AJ665" s="169"/>
      <c r="AK665" s="169"/>
      <c r="AL665" s="169"/>
      <c r="AM665" s="169"/>
      <c r="AN665" s="169"/>
      <c r="AO665" s="169"/>
    </row>
    <row r="666" spans="1:41" ht="12.75" customHeight="1" x14ac:dyDescent="0.2">
      <c r="A666" s="169"/>
      <c r="B666" s="169"/>
      <c r="C666" s="169"/>
      <c r="D666" s="186"/>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c r="AA666" s="169"/>
      <c r="AB666" s="169"/>
      <c r="AC666" s="169"/>
      <c r="AD666" s="169"/>
      <c r="AE666" s="169"/>
      <c r="AF666" s="235"/>
      <c r="AG666" s="169"/>
      <c r="AH666" s="169"/>
      <c r="AI666" s="169"/>
      <c r="AJ666" s="169"/>
      <c r="AK666" s="169"/>
      <c r="AL666" s="169"/>
      <c r="AM666" s="169"/>
      <c r="AN666" s="169"/>
      <c r="AO666" s="169"/>
    </row>
    <row r="667" spans="1:41" ht="12.75" customHeight="1" x14ac:dyDescent="0.2">
      <c r="A667" s="169"/>
      <c r="B667" s="169"/>
      <c r="C667" s="169"/>
      <c r="D667" s="186"/>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c r="AA667" s="169"/>
      <c r="AB667" s="169"/>
      <c r="AC667" s="169"/>
      <c r="AD667" s="169"/>
      <c r="AE667" s="169"/>
      <c r="AF667" s="235"/>
      <c r="AG667" s="169"/>
      <c r="AH667" s="169"/>
      <c r="AI667" s="169"/>
      <c r="AJ667" s="169"/>
      <c r="AK667" s="169"/>
      <c r="AL667" s="169"/>
      <c r="AM667" s="169"/>
      <c r="AN667" s="169"/>
      <c r="AO667" s="169"/>
    </row>
    <row r="668" spans="1:41" ht="12.75" customHeight="1" x14ac:dyDescent="0.2">
      <c r="A668" s="169"/>
      <c r="B668" s="169"/>
      <c r="C668" s="169"/>
      <c r="D668" s="186"/>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c r="AA668" s="169"/>
      <c r="AB668" s="169"/>
      <c r="AC668" s="169"/>
      <c r="AD668" s="169"/>
      <c r="AE668" s="169"/>
      <c r="AF668" s="235"/>
      <c r="AG668" s="169"/>
      <c r="AH668" s="169"/>
      <c r="AI668" s="169"/>
      <c r="AJ668" s="169"/>
      <c r="AK668" s="169"/>
      <c r="AL668" s="169"/>
      <c r="AM668" s="169"/>
      <c r="AN668" s="169"/>
      <c r="AO668" s="169"/>
    </row>
    <row r="669" spans="1:41" ht="12.75" customHeight="1" x14ac:dyDescent="0.2">
      <c r="A669" s="169"/>
      <c r="B669" s="169"/>
      <c r="C669" s="169"/>
      <c r="D669" s="186"/>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c r="AA669" s="169"/>
      <c r="AB669" s="169"/>
      <c r="AC669" s="169"/>
      <c r="AD669" s="169"/>
      <c r="AE669" s="169"/>
      <c r="AF669" s="235"/>
      <c r="AG669" s="169"/>
      <c r="AH669" s="169"/>
      <c r="AI669" s="169"/>
      <c r="AJ669" s="169"/>
      <c r="AK669" s="169"/>
      <c r="AL669" s="169"/>
      <c r="AM669" s="169"/>
      <c r="AN669" s="169"/>
      <c r="AO669" s="169"/>
    </row>
    <row r="670" spans="1:41" ht="12.75" customHeight="1" x14ac:dyDescent="0.2">
      <c r="A670" s="169"/>
      <c r="B670" s="169"/>
      <c r="C670" s="169"/>
      <c r="D670" s="186"/>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c r="AA670" s="169"/>
      <c r="AB670" s="169"/>
      <c r="AC670" s="169"/>
      <c r="AD670" s="169"/>
      <c r="AE670" s="169"/>
      <c r="AF670" s="235"/>
      <c r="AG670" s="169"/>
      <c r="AH670" s="169"/>
      <c r="AI670" s="169"/>
      <c r="AJ670" s="169"/>
      <c r="AK670" s="169"/>
      <c r="AL670" s="169"/>
      <c r="AM670" s="169"/>
      <c r="AN670" s="169"/>
      <c r="AO670" s="169"/>
    </row>
    <row r="671" spans="1:41" ht="12.75" customHeight="1" x14ac:dyDescent="0.2">
      <c r="A671" s="169"/>
      <c r="B671" s="169"/>
      <c r="C671" s="169"/>
      <c r="D671" s="186"/>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c r="AA671" s="169"/>
      <c r="AB671" s="169"/>
      <c r="AC671" s="169"/>
      <c r="AD671" s="169"/>
      <c r="AE671" s="169"/>
      <c r="AF671" s="235"/>
      <c r="AG671" s="169"/>
      <c r="AH671" s="169"/>
      <c r="AI671" s="169"/>
      <c r="AJ671" s="169"/>
      <c r="AK671" s="169"/>
      <c r="AL671" s="169"/>
      <c r="AM671" s="169"/>
      <c r="AN671" s="169"/>
      <c r="AO671" s="169"/>
    </row>
    <row r="672" spans="1:41" ht="12.75" customHeight="1" x14ac:dyDescent="0.2">
      <c r="A672" s="169"/>
      <c r="B672" s="169"/>
      <c r="C672" s="169"/>
      <c r="D672" s="186"/>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c r="AA672" s="169"/>
      <c r="AB672" s="169"/>
      <c r="AC672" s="169"/>
      <c r="AD672" s="169"/>
      <c r="AE672" s="169"/>
      <c r="AF672" s="235"/>
      <c r="AG672" s="169"/>
      <c r="AH672" s="169"/>
      <c r="AI672" s="169"/>
      <c r="AJ672" s="169"/>
      <c r="AK672" s="169"/>
      <c r="AL672" s="169"/>
      <c r="AM672" s="169"/>
      <c r="AN672" s="169"/>
      <c r="AO672" s="169"/>
    </row>
    <row r="673" spans="1:41" ht="12.75" customHeight="1" x14ac:dyDescent="0.2">
      <c r="A673" s="169"/>
      <c r="B673" s="169"/>
      <c r="C673" s="169"/>
      <c r="D673" s="186"/>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c r="AA673" s="169"/>
      <c r="AB673" s="169"/>
      <c r="AC673" s="169"/>
      <c r="AD673" s="169"/>
      <c r="AE673" s="169"/>
      <c r="AF673" s="235"/>
      <c r="AG673" s="169"/>
      <c r="AH673" s="169"/>
      <c r="AI673" s="169"/>
      <c r="AJ673" s="169"/>
      <c r="AK673" s="169"/>
      <c r="AL673" s="169"/>
      <c r="AM673" s="169"/>
      <c r="AN673" s="169"/>
      <c r="AO673" s="169"/>
    </row>
    <row r="674" spans="1:41" ht="12.75" customHeight="1" x14ac:dyDescent="0.2">
      <c r="A674" s="169"/>
      <c r="B674" s="169"/>
      <c r="C674" s="169"/>
      <c r="D674" s="186"/>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c r="AA674" s="169"/>
      <c r="AB674" s="169"/>
      <c r="AC674" s="169"/>
      <c r="AD674" s="169"/>
      <c r="AE674" s="169"/>
      <c r="AF674" s="235"/>
      <c r="AG674" s="169"/>
      <c r="AH674" s="169"/>
      <c r="AI674" s="169"/>
      <c r="AJ674" s="169"/>
      <c r="AK674" s="169"/>
      <c r="AL674" s="169"/>
      <c r="AM674" s="169"/>
      <c r="AN674" s="169"/>
      <c r="AO674" s="169"/>
    </row>
    <row r="675" spans="1:41" ht="12.75" customHeight="1" x14ac:dyDescent="0.2">
      <c r="A675" s="169"/>
      <c r="B675" s="169"/>
      <c r="C675" s="169"/>
      <c r="D675" s="186"/>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235"/>
      <c r="AG675" s="169"/>
      <c r="AH675" s="169"/>
      <c r="AI675" s="169"/>
      <c r="AJ675" s="169"/>
      <c r="AK675" s="169"/>
      <c r="AL675" s="169"/>
      <c r="AM675" s="169"/>
      <c r="AN675" s="169"/>
      <c r="AO675" s="169"/>
    </row>
    <row r="676" spans="1:41" ht="12.75" customHeight="1" x14ac:dyDescent="0.2">
      <c r="A676" s="169"/>
      <c r="B676" s="169"/>
      <c r="C676" s="169"/>
      <c r="D676" s="186"/>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235"/>
      <c r="AG676" s="169"/>
      <c r="AH676" s="169"/>
      <c r="AI676" s="169"/>
      <c r="AJ676" s="169"/>
      <c r="AK676" s="169"/>
      <c r="AL676" s="169"/>
      <c r="AM676" s="169"/>
      <c r="AN676" s="169"/>
      <c r="AO676" s="169"/>
    </row>
    <row r="677" spans="1:41" ht="12.75" customHeight="1" x14ac:dyDescent="0.2">
      <c r="A677" s="169"/>
      <c r="B677" s="169"/>
      <c r="C677" s="169"/>
      <c r="D677" s="186"/>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235"/>
      <c r="AG677" s="169"/>
      <c r="AH677" s="169"/>
      <c r="AI677" s="169"/>
      <c r="AJ677" s="169"/>
      <c r="AK677" s="169"/>
      <c r="AL677" s="169"/>
      <c r="AM677" s="169"/>
      <c r="AN677" s="169"/>
      <c r="AO677" s="169"/>
    </row>
    <row r="678" spans="1:41" ht="12.75" customHeight="1" x14ac:dyDescent="0.2">
      <c r="A678" s="169"/>
      <c r="B678" s="169"/>
      <c r="C678" s="169"/>
      <c r="D678" s="186"/>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235"/>
      <c r="AG678" s="169"/>
      <c r="AH678" s="169"/>
      <c r="AI678" s="169"/>
      <c r="AJ678" s="169"/>
      <c r="AK678" s="169"/>
      <c r="AL678" s="169"/>
      <c r="AM678" s="169"/>
      <c r="AN678" s="169"/>
      <c r="AO678" s="169"/>
    </row>
    <row r="679" spans="1:41" ht="12.75" customHeight="1" x14ac:dyDescent="0.2">
      <c r="A679" s="169"/>
      <c r="B679" s="169"/>
      <c r="C679" s="169"/>
      <c r="D679" s="186"/>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235"/>
      <c r="AG679" s="169"/>
      <c r="AH679" s="169"/>
      <c r="AI679" s="169"/>
      <c r="AJ679" s="169"/>
      <c r="AK679" s="169"/>
      <c r="AL679" s="169"/>
      <c r="AM679" s="169"/>
      <c r="AN679" s="169"/>
      <c r="AO679" s="169"/>
    </row>
    <row r="680" spans="1:41" ht="12.75" customHeight="1" x14ac:dyDescent="0.2">
      <c r="A680" s="169"/>
      <c r="B680" s="169"/>
      <c r="C680" s="169"/>
      <c r="D680" s="186"/>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235"/>
      <c r="AG680" s="169"/>
      <c r="AH680" s="169"/>
      <c r="AI680" s="169"/>
      <c r="AJ680" s="169"/>
      <c r="AK680" s="169"/>
      <c r="AL680" s="169"/>
      <c r="AM680" s="169"/>
      <c r="AN680" s="169"/>
      <c r="AO680" s="169"/>
    </row>
    <row r="681" spans="1:41" ht="12.75" customHeight="1" x14ac:dyDescent="0.2">
      <c r="A681" s="169"/>
      <c r="B681" s="169"/>
      <c r="C681" s="169"/>
      <c r="D681" s="186"/>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235"/>
      <c r="AG681" s="169"/>
      <c r="AH681" s="169"/>
      <c r="AI681" s="169"/>
      <c r="AJ681" s="169"/>
      <c r="AK681" s="169"/>
      <c r="AL681" s="169"/>
      <c r="AM681" s="169"/>
      <c r="AN681" s="169"/>
      <c r="AO681" s="169"/>
    </row>
    <row r="682" spans="1:41" ht="12.75" customHeight="1" x14ac:dyDescent="0.2">
      <c r="A682" s="169"/>
      <c r="B682" s="169"/>
      <c r="C682" s="169"/>
      <c r="D682" s="186"/>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235"/>
      <c r="AG682" s="169"/>
      <c r="AH682" s="169"/>
      <c r="AI682" s="169"/>
      <c r="AJ682" s="169"/>
      <c r="AK682" s="169"/>
      <c r="AL682" s="169"/>
      <c r="AM682" s="169"/>
      <c r="AN682" s="169"/>
      <c r="AO682" s="169"/>
    </row>
    <row r="683" spans="1:41" ht="12.75" customHeight="1" x14ac:dyDescent="0.2">
      <c r="A683" s="169"/>
      <c r="B683" s="169"/>
      <c r="C683" s="169"/>
      <c r="D683" s="186"/>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235"/>
      <c r="AG683" s="169"/>
      <c r="AH683" s="169"/>
      <c r="AI683" s="169"/>
      <c r="AJ683" s="169"/>
      <c r="AK683" s="169"/>
      <c r="AL683" s="169"/>
      <c r="AM683" s="169"/>
      <c r="AN683" s="169"/>
      <c r="AO683" s="169"/>
    </row>
    <row r="684" spans="1:41" ht="12.75" customHeight="1" x14ac:dyDescent="0.2">
      <c r="A684" s="169"/>
      <c r="B684" s="169"/>
      <c r="C684" s="169"/>
      <c r="D684" s="186"/>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235"/>
      <c r="AG684" s="169"/>
      <c r="AH684" s="169"/>
      <c r="AI684" s="169"/>
      <c r="AJ684" s="169"/>
      <c r="AK684" s="169"/>
      <c r="AL684" s="169"/>
      <c r="AM684" s="169"/>
      <c r="AN684" s="169"/>
      <c r="AO684" s="169"/>
    </row>
    <row r="685" spans="1:41" ht="12.75" customHeight="1" x14ac:dyDescent="0.2">
      <c r="A685" s="169"/>
      <c r="B685" s="169"/>
      <c r="C685" s="169"/>
      <c r="D685" s="186"/>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235"/>
      <c r="AG685" s="169"/>
      <c r="AH685" s="169"/>
      <c r="AI685" s="169"/>
      <c r="AJ685" s="169"/>
      <c r="AK685" s="169"/>
      <c r="AL685" s="169"/>
      <c r="AM685" s="169"/>
      <c r="AN685" s="169"/>
      <c r="AO685" s="169"/>
    </row>
    <row r="686" spans="1:41" ht="12.75" customHeight="1" x14ac:dyDescent="0.2">
      <c r="A686" s="169"/>
      <c r="B686" s="169"/>
      <c r="C686" s="169"/>
      <c r="D686" s="186"/>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235"/>
      <c r="AG686" s="169"/>
      <c r="AH686" s="169"/>
      <c r="AI686" s="169"/>
      <c r="AJ686" s="169"/>
      <c r="AK686" s="169"/>
      <c r="AL686" s="169"/>
      <c r="AM686" s="169"/>
      <c r="AN686" s="169"/>
      <c r="AO686" s="169"/>
    </row>
    <row r="687" spans="1:41" ht="12.75" customHeight="1" x14ac:dyDescent="0.2">
      <c r="A687" s="169"/>
      <c r="B687" s="169"/>
      <c r="C687" s="169"/>
      <c r="D687" s="186"/>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235"/>
      <c r="AG687" s="169"/>
      <c r="AH687" s="169"/>
      <c r="AI687" s="169"/>
      <c r="AJ687" s="169"/>
      <c r="AK687" s="169"/>
      <c r="AL687" s="169"/>
      <c r="AM687" s="169"/>
      <c r="AN687" s="169"/>
      <c r="AO687" s="169"/>
    </row>
    <row r="688" spans="1:41" ht="12.75" customHeight="1" x14ac:dyDescent="0.2">
      <c r="A688" s="169"/>
      <c r="B688" s="169"/>
      <c r="C688" s="169"/>
      <c r="D688" s="186"/>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235"/>
      <c r="AG688" s="169"/>
      <c r="AH688" s="169"/>
      <c r="AI688" s="169"/>
      <c r="AJ688" s="169"/>
      <c r="AK688" s="169"/>
      <c r="AL688" s="169"/>
      <c r="AM688" s="169"/>
      <c r="AN688" s="169"/>
      <c r="AO688" s="169"/>
    </row>
    <row r="689" spans="1:41" ht="12.75" customHeight="1" x14ac:dyDescent="0.2">
      <c r="A689" s="169"/>
      <c r="B689" s="169"/>
      <c r="C689" s="169"/>
      <c r="D689" s="186"/>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235"/>
      <c r="AG689" s="169"/>
      <c r="AH689" s="169"/>
      <c r="AI689" s="169"/>
      <c r="AJ689" s="169"/>
      <c r="AK689" s="169"/>
      <c r="AL689" s="169"/>
      <c r="AM689" s="169"/>
      <c r="AN689" s="169"/>
      <c r="AO689" s="169"/>
    </row>
    <row r="690" spans="1:41" ht="12.75" customHeight="1" x14ac:dyDescent="0.2">
      <c r="A690" s="169"/>
      <c r="B690" s="169"/>
      <c r="C690" s="169"/>
      <c r="D690" s="186"/>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235"/>
      <c r="AG690" s="169"/>
      <c r="AH690" s="169"/>
      <c r="AI690" s="169"/>
      <c r="AJ690" s="169"/>
      <c r="AK690" s="169"/>
      <c r="AL690" s="169"/>
      <c r="AM690" s="169"/>
      <c r="AN690" s="169"/>
      <c r="AO690" s="169"/>
    </row>
    <row r="691" spans="1:41" ht="12.75" customHeight="1" x14ac:dyDescent="0.2">
      <c r="A691" s="169"/>
      <c r="B691" s="169"/>
      <c r="C691" s="169"/>
      <c r="D691" s="186"/>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235"/>
      <c r="AG691" s="169"/>
      <c r="AH691" s="169"/>
      <c r="AI691" s="169"/>
      <c r="AJ691" s="169"/>
      <c r="AK691" s="169"/>
      <c r="AL691" s="169"/>
      <c r="AM691" s="169"/>
      <c r="AN691" s="169"/>
      <c r="AO691" s="169"/>
    </row>
    <row r="692" spans="1:41" ht="12.75" customHeight="1" x14ac:dyDescent="0.2">
      <c r="A692" s="169"/>
      <c r="B692" s="169"/>
      <c r="C692" s="169"/>
      <c r="D692" s="186"/>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235"/>
      <c r="AG692" s="169"/>
      <c r="AH692" s="169"/>
      <c r="AI692" s="169"/>
      <c r="AJ692" s="169"/>
      <c r="AK692" s="169"/>
      <c r="AL692" s="169"/>
      <c r="AM692" s="169"/>
      <c r="AN692" s="169"/>
      <c r="AO692" s="169"/>
    </row>
    <row r="693" spans="1:41" ht="12.75" customHeight="1" x14ac:dyDescent="0.2">
      <c r="A693" s="169"/>
      <c r="B693" s="169"/>
      <c r="C693" s="169"/>
      <c r="D693" s="186"/>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235"/>
      <c r="AG693" s="169"/>
      <c r="AH693" s="169"/>
      <c r="AI693" s="169"/>
      <c r="AJ693" s="169"/>
      <c r="AK693" s="169"/>
      <c r="AL693" s="169"/>
      <c r="AM693" s="169"/>
      <c r="AN693" s="169"/>
      <c r="AO693" s="169"/>
    </row>
    <row r="694" spans="1:41" ht="12.75" customHeight="1" x14ac:dyDescent="0.2">
      <c r="A694" s="169"/>
      <c r="B694" s="169"/>
      <c r="C694" s="169"/>
      <c r="D694" s="186"/>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235"/>
      <c r="AG694" s="169"/>
      <c r="AH694" s="169"/>
      <c r="AI694" s="169"/>
      <c r="AJ694" s="169"/>
      <c r="AK694" s="169"/>
      <c r="AL694" s="169"/>
      <c r="AM694" s="169"/>
      <c r="AN694" s="169"/>
      <c r="AO694" s="169"/>
    </row>
    <row r="695" spans="1:41" ht="12.75" customHeight="1" x14ac:dyDescent="0.2">
      <c r="A695" s="169"/>
      <c r="B695" s="169"/>
      <c r="C695" s="169"/>
      <c r="D695" s="186"/>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c r="AA695" s="169"/>
      <c r="AB695" s="169"/>
      <c r="AC695" s="169"/>
      <c r="AD695" s="169"/>
      <c r="AE695" s="169"/>
      <c r="AF695" s="235"/>
      <c r="AG695" s="169"/>
      <c r="AH695" s="169"/>
      <c r="AI695" s="169"/>
      <c r="AJ695" s="169"/>
      <c r="AK695" s="169"/>
      <c r="AL695" s="169"/>
      <c r="AM695" s="169"/>
      <c r="AN695" s="169"/>
      <c r="AO695" s="169"/>
    </row>
    <row r="696" spans="1:41" ht="12.75" customHeight="1" x14ac:dyDescent="0.2">
      <c r="A696" s="169"/>
      <c r="B696" s="169"/>
      <c r="C696" s="169"/>
      <c r="D696" s="186"/>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c r="AA696" s="169"/>
      <c r="AB696" s="169"/>
      <c r="AC696" s="169"/>
      <c r="AD696" s="169"/>
      <c r="AE696" s="169"/>
      <c r="AF696" s="235"/>
      <c r="AG696" s="169"/>
      <c r="AH696" s="169"/>
      <c r="AI696" s="169"/>
      <c r="AJ696" s="169"/>
      <c r="AK696" s="169"/>
      <c r="AL696" s="169"/>
      <c r="AM696" s="169"/>
      <c r="AN696" s="169"/>
      <c r="AO696" s="169"/>
    </row>
    <row r="697" spans="1:41" ht="12.75" customHeight="1" x14ac:dyDescent="0.2">
      <c r="A697" s="169"/>
      <c r="B697" s="169"/>
      <c r="C697" s="169"/>
      <c r="D697" s="186"/>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c r="AA697" s="169"/>
      <c r="AB697" s="169"/>
      <c r="AC697" s="169"/>
      <c r="AD697" s="169"/>
      <c r="AE697" s="169"/>
      <c r="AF697" s="235"/>
      <c r="AG697" s="169"/>
      <c r="AH697" s="169"/>
      <c r="AI697" s="169"/>
      <c r="AJ697" s="169"/>
      <c r="AK697" s="169"/>
      <c r="AL697" s="169"/>
      <c r="AM697" s="169"/>
      <c r="AN697" s="169"/>
      <c r="AO697" s="169"/>
    </row>
    <row r="698" spans="1:41" ht="12.75" customHeight="1" x14ac:dyDescent="0.2">
      <c r="A698" s="169"/>
      <c r="B698" s="169"/>
      <c r="C698" s="169"/>
      <c r="D698" s="186"/>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c r="AA698" s="169"/>
      <c r="AB698" s="169"/>
      <c r="AC698" s="169"/>
      <c r="AD698" s="169"/>
      <c r="AE698" s="169"/>
      <c r="AF698" s="235"/>
      <c r="AG698" s="169"/>
      <c r="AH698" s="169"/>
      <c r="AI698" s="169"/>
      <c r="AJ698" s="169"/>
      <c r="AK698" s="169"/>
      <c r="AL698" s="169"/>
      <c r="AM698" s="169"/>
      <c r="AN698" s="169"/>
      <c r="AO698" s="169"/>
    </row>
    <row r="699" spans="1:41" ht="12.75" customHeight="1" x14ac:dyDescent="0.2">
      <c r="A699" s="169"/>
      <c r="B699" s="169"/>
      <c r="C699" s="169"/>
      <c r="D699" s="186"/>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c r="AA699" s="169"/>
      <c r="AB699" s="169"/>
      <c r="AC699" s="169"/>
      <c r="AD699" s="169"/>
      <c r="AE699" s="169"/>
      <c r="AF699" s="235"/>
      <c r="AG699" s="169"/>
      <c r="AH699" s="169"/>
      <c r="AI699" s="169"/>
      <c r="AJ699" s="169"/>
      <c r="AK699" s="169"/>
      <c r="AL699" s="169"/>
      <c r="AM699" s="169"/>
      <c r="AN699" s="169"/>
      <c r="AO699" s="169"/>
    </row>
    <row r="700" spans="1:41" ht="12.75" customHeight="1" x14ac:dyDescent="0.2">
      <c r="A700" s="169"/>
      <c r="B700" s="169"/>
      <c r="C700" s="169"/>
      <c r="D700" s="186"/>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c r="AA700" s="169"/>
      <c r="AB700" s="169"/>
      <c r="AC700" s="169"/>
      <c r="AD700" s="169"/>
      <c r="AE700" s="169"/>
      <c r="AF700" s="235"/>
      <c r="AG700" s="169"/>
      <c r="AH700" s="169"/>
      <c r="AI700" s="169"/>
      <c r="AJ700" s="169"/>
      <c r="AK700" s="169"/>
      <c r="AL700" s="169"/>
      <c r="AM700" s="169"/>
      <c r="AN700" s="169"/>
      <c r="AO700" s="169"/>
    </row>
    <row r="701" spans="1:41" ht="12.75" customHeight="1" x14ac:dyDescent="0.2">
      <c r="A701" s="169"/>
      <c r="B701" s="169"/>
      <c r="C701" s="169"/>
      <c r="D701" s="186"/>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c r="AA701" s="169"/>
      <c r="AB701" s="169"/>
      <c r="AC701" s="169"/>
      <c r="AD701" s="169"/>
      <c r="AE701" s="169"/>
      <c r="AF701" s="235"/>
      <c r="AG701" s="169"/>
      <c r="AH701" s="169"/>
      <c r="AI701" s="169"/>
      <c r="AJ701" s="169"/>
      <c r="AK701" s="169"/>
      <c r="AL701" s="169"/>
      <c r="AM701" s="169"/>
      <c r="AN701" s="169"/>
      <c r="AO701" s="169"/>
    </row>
    <row r="702" spans="1:41" ht="12.75" customHeight="1" x14ac:dyDescent="0.2">
      <c r="A702" s="169"/>
      <c r="B702" s="169"/>
      <c r="C702" s="169"/>
      <c r="D702" s="186"/>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c r="AA702" s="169"/>
      <c r="AB702" s="169"/>
      <c r="AC702" s="169"/>
      <c r="AD702" s="169"/>
      <c r="AE702" s="169"/>
      <c r="AF702" s="235"/>
      <c r="AG702" s="169"/>
      <c r="AH702" s="169"/>
      <c r="AI702" s="169"/>
      <c r="AJ702" s="169"/>
      <c r="AK702" s="169"/>
      <c r="AL702" s="169"/>
      <c r="AM702" s="169"/>
      <c r="AN702" s="169"/>
      <c r="AO702" s="169"/>
    </row>
    <row r="703" spans="1:41" ht="12.75" customHeight="1" x14ac:dyDescent="0.2">
      <c r="A703" s="169"/>
      <c r="B703" s="169"/>
      <c r="C703" s="169"/>
      <c r="D703" s="186"/>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c r="AA703" s="169"/>
      <c r="AB703" s="169"/>
      <c r="AC703" s="169"/>
      <c r="AD703" s="169"/>
      <c r="AE703" s="169"/>
      <c r="AF703" s="235"/>
      <c r="AG703" s="169"/>
      <c r="AH703" s="169"/>
      <c r="AI703" s="169"/>
      <c r="AJ703" s="169"/>
      <c r="AK703" s="169"/>
      <c r="AL703" s="169"/>
      <c r="AM703" s="169"/>
      <c r="AN703" s="169"/>
      <c r="AO703" s="169"/>
    </row>
    <row r="704" spans="1:41" ht="12.75" customHeight="1" x14ac:dyDescent="0.2">
      <c r="A704" s="169"/>
      <c r="B704" s="169"/>
      <c r="C704" s="169"/>
      <c r="D704" s="186"/>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c r="AA704" s="169"/>
      <c r="AB704" s="169"/>
      <c r="AC704" s="169"/>
      <c r="AD704" s="169"/>
      <c r="AE704" s="169"/>
      <c r="AF704" s="235"/>
      <c r="AG704" s="169"/>
      <c r="AH704" s="169"/>
      <c r="AI704" s="169"/>
      <c r="AJ704" s="169"/>
      <c r="AK704" s="169"/>
      <c r="AL704" s="169"/>
      <c r="AM704" s="169"/>
      <c r="AN704" s="169"/>
      <c r="AO704" s="169"/>
    </row>
    <row r="705" spans="1:41" ht="12.75" customHeight="1" x14ac:dyDescent="0.2">
      <c r="A705" s="169"/>
      <c r="B705" s="169"/>
      <c r="C705" s="169"/>
      <c r="D705" s="186"/>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c r="AA705" s="169"/>
      <c r="AB705" s="169"/>
      <c r="AC705" s="169"/>
      <c r="AD705" s="169"/>
      <c r="AE705" s="169"/>
      <c r="AF705" s="235"/>
      <c r="AG705" s="169"/>
      <c r="AH705" s="169"/>
      <c r="AI705" s="169"/>
      <c r="AJ705" s="169"/>
      <c r="AK705" s="169"/>
      <c r="AL705" s="169"/>
      <c r="AM705" s="169"/>
      <c r="AN705" s="169"/>
      <c r="AO705" s="169"/>
    </row>
    <row r="706" spans="1:41" ht="12.75" customHeight="1" x14ac:dyDescent="0.2">
      <c r="A706" s="169"/>
      <c r="B706" s="169"/>
      <c r="C706" s="169"/>
      <c r="D706" s="186"/>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c r="AA706" s="169"/>
      <c r="AB706" s="169"/>
      <c r="AC706" s="169"/>
      <c r="AD706" s="169"/>
      <c r="AE706" s="169"/>
      <c r="AF706" s="235"/>
      <c r="AG706" s="169"/>
      <c r="AH706" s="169"/>
      <c r="AI706" s="169"/>
      <c r="AJ706" s="169"/>
      <c r="AK706" s="169"/>
      <c r="AL706" s="169"/>
      <c r="AM706" s="169"/>
      <c r="AN706" s="169"/>
      <c r="AO706" s="169"/>
    </row>
    <row r="707" spans="1:41" ht="12.75" customHeight="1" x14ac:dyDescent="0.2">
      <c r="A707" s="169"/>
      <c r="B707" s="169"/>
      <c r="C707" s="169"/>
      <c r="D707" s="186"/>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c r="AA707" s="169"/>
      <c r="AB707" s="169"/>
      <c r="AC707" s="169"/>
      <c r="AD707" s="169"/>
      <c r="AE707" s="169"/>
      <c r="AF707" s="235"/>
      <c r="AG707" s="169"/>
      <c r="AH707" s="169"/>
      <c r="AI707" s="169"/>
      <c r="AJ707" s="169"/>
      <c r="AK707" s="169"/>
      <c r="AL707" s="169"/>
      <c r="AM707" s="169"/>
      <c r="AN707" s="169"/>
      <c r="AO707" s="169"/>
    </row>
    <row r="708" spans="1:41" ht="12.75" customHeight="1" x14ac:dyDescent="0.2">
      <c r="A708" s="169"/>
      <c r="B708" s="169"/>
      <c r="C708" s="169"/>
      <c r="D708" s="186"/>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c r="AA708" s="169"/>
      <c r="AB708" s="169"/>
      <c r="AC708" s="169"/>
      <c r="AD708" s="169"/>
      <c r="AE708" s="169"/>
      <c r="AF708" s="235"/>
      <c r="AG708" s="169"/>
      <c r="AH708" s="169"/>
      <c r="AI708" s="169"/>
      <c r="AJ708" s="169"/>
      <c r="AK708" s="169"/>
      <c r="AL708" s="169"/>
      <c r="AM708" s="169"/>
      <c r="AN708" s="169"/>
      <c r="AO708" s="169"/>
    </row>
    <row r="709" spans="1:41" ht="12.75" customHeight="1" x14ac:dyDescent="0.2">
      <c r="A709" s="169"/>
      <c r="B709" s="169"/>
      <c r="C709" s="169"/>
      <c r="D709" s="186"/>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c r="AA709" s="169"/>
      <c r="AB709" s="169"/>
      <c r="AC709" s="169"/>
      <c r="AD709" s="169"/>
      <c r="AE709" s="169"/>
      <c r="AF709" s="235"/>
      <c r="AG709" s="169"/>
      <c r="AH709" s="169"/>
      <c r="AI709" s="169"/>
      <c r="AJ709" s="169"/>
      <c r="AK709" s="169"/>
      <c r="AL709" s="169"/>
      <c r="AM709" s="169"/>
      <c r="AN709" s="169"/>
      <c r="AO709" s="169"/>
    </row>
    <row r="710" spans="1:41" ht="12.75" customHeight="1" x14ac:dyDescent="0.2">
      <c r="A710" s="169"/>
      <c r="B710" s="169"/>
      <c r="C710" s="169"/>
      <c r="D710" s="186"/>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c r="AA710" s="169"/>
      <c r="AB710" s="169"/>
      <c r="AC710" s="169"/>
      <c r="AD710" s="169"/>
      <c r="AE710" s="169"/>
      <c r="AF710" s="235"/>
      <c r="AG710" s="169"/>
      <c r="AH710" s="169"/>
      <c r="AI710" s="169"/>
      <c r="AJ710" s="169"/>
      <c r="AK710" s="169"/>
      <c r="AL710" s="169"/>
      <c r="AM710" s="169"/>
      <c r="AN710" s="169"/>
      <c r="AO710" s="169"/>
    </row>
    <row r="711" spans="1:41" ht="12.75" customHeight="1" x14ac:dyDescent="0.2">
      <c r="A711" s="169"/>
      <c r="B711" s="169"/>
      <c r="C711" s="169"/>
      <c r="D711" s="186"/>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c r="AB711" s="169"/>
      <c r="AC711" s="169"/>
      <c r="AD711" s="169"/>
      <c r="AE711" s="169"/>
      <c r="AF711" s="235"/>
      <c r="AG711" s="169"/>
      <c r="AH711" s="169"/>
      <c r="AI711" s="169"/>
      <c r="AJ711" s="169"/>
      <c r="AK711" s="169"/>
      <c r="AL711" s="169"/>
      <c r="AM711" s="169"/>
      <c r="AN711" s="169"/>
      <c r="AO711" s="169"/>
    </row>
    <row r="712" spans="1:41" ht="12.75" customHeight="1" x14ac:dyDescent="0.2">
      <c r="A712" s="169"/>
      <c r="B712" s="169"/>
      <c r="C712" s="169"/>
      <c r="D712" s="186"/>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c r="AB712" s="169"/>
      <c r="AC712" s="169"/>
      <c r="AD712" s="169"/>
      <c r="AE712" s="169"/>
      <c r="AF712" s="235"/>
      <c r="AG712" s="169"/>
      <c r="AH712" s="169"/>
      <c r="AI712" s="169"/>
      <c r="AJ712" s="169"/>
      <c r="AK712" s="169"/>
      <c r="AL712" s="169"/>
      <c r="AM712" s="169"/>
      <c r="AN712" s="169"/>
      <c r="AO712" s="169"/>
    </row>
    <row r="713" spans="1:41" ht="12.75" customHeight="1" x14ac:dyDescent="0.2">
      <c r="A713" s="169"/>
      <c r="B713" s="169"/>
      <c r="C713" s="169"/>
      <c r="D713" s="186"/>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c r="AB713" s="169"/>
      <c r="AC713" s="169"/>
      <c r="AD713" s="169"/>
      <c r="AE713" s="169"/>
      <c r="AF713" s="235"/>
      <c r="AG713" s="169"/>
      <c r="AH713" s="169"/>
      <c r="AI713" s="169"/>
      <c r="AJ713" s="169"/>
      <c r="AK713" s="169"/>
      <c r="AL713" s="169"/>
      <c r="AM713" s="169"/>
      <c r="AN713" s="169"/>
      <c r="AO713" s="169"/>
    </row>
    <row r="714" spans="1:41" ht="12.75" customHeight="1" x14ac:dyDescent="0.2">
      <c r="A714" s="169"/>
      <c r="B714" s="169"/>
      <c r="C714" s="169"/>
      <c r="D714" s="186"/>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c r="AB714" s="169"/>
      <c r="AC714" s="169"/>
      <c r="AD714" s="169"/>
      <c r="AE714" s="169"/>
      <c r="AF714" s="235"/>
      <c r="AG714" s="169"/>
      <c r="AH714" s="169"/>
      <c r="AI714" s="169"/>
      <c r="AJ714" s="169"/>
      <c r="AK714" s="169"/>
      <c r="AL714" s="169"/>
      <c r="AM714" s="169"/>
      <c r="AN714" s="169"/>
      <c r="AO714" s="169"/>
    </row>
    <row r="715" spans="1:41" ht="12.75" customHeight="1" x14ac:dyDescent="0.2">
      <c r="A715" s="169"/>
      <c r="B715" s="169"/>
      <c r="C715" s="169"/>
      <c r="D715" s="186"/>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c r="AB715" s="169"/>
      <c r="AC715" s="169"/>
      <c r="AD715" s="169"/>
      <c r="AE715" s="169"/>
      <c r="AF715" s="235"/>
      <c r="AG715" s="169"/>
      <c r="AH715" s="169"/>
      <c r="AI715" s="169"/>
      <c r="AJ715" s="169"/>
      <c r="AK715" s="169"/>
      <c r="AL715" s="169"/>
      <c r="AM715" s="169"/>
      <c r="AN715" s="169"/>
      <c r="AO715" s="169"/>
    </row>
    <row r="716" spans="1:41" ht="12.75" customHeight="1" x14ac:dyDescent="0.2">
      <c r="A716" s="169"/>
      <c r="B716" s="169"/>
      <c r="C716" s="169"/>
      <c r="D716" s="186"/>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c r="AB716" s="169"/>
      <c r="AC716" s="169"/>
      <c r="AD716" s="169"/>
      <c r="AE716" s="169"/>
      <c r="AF716" s="235"/>
      <c r="AG716" s="169"/>
      <c r="AH716" s="169"/>
      <c r="AI716" s="169"/>
      <c r="AJ716" s="169"/>
      <c r="AK716" s="169"/>
      <c r="AL716" s="169"/>
      <c r="AM716" s="169"/>
      <c r="AN716" s="169"/>
      <c r="AO716" s="169"/>
    </row>
    <row r="717" spans="1:41" ht="12.75" customHeight="1" x14ac:dyDescent="0.2">
      <c r="A717" s="169"/>
      <c r="B717" s="169"/>
      <c r="C717" s="169"/>
      <c r="D717" s="186"/>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c r="AB717" s="169"/>
      <c r="AC717" s="169"/>
      <c r="AD717" s="169"/>
      <c r="AE717" s="169"/>
      <c r="AF717" s="235"/>
      <c r="AG717" s="169"/>
      <c r="AH717" s="169"/>
      <c r="AI717" s="169"/>
      <c r="AJ717" s="169"/>
      <c r="AK717" s="169"/>
      <c r="AL717" s="169"/>
      <c r="AM717" s="169"/>
      <c r="AN717" s="169"/>
      <c r="AO717" s="169"/>
    </row>
    <row r="718" spans="1:41" ht="12.75" customHeight="1" x14ac:dyDescent="0.2">
      <c r="A718" s="169"/>
      <c r="B718" s="169"/>
      <c r="C718" s="169"/>
      <c r="D718" s="186"/>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235"/>
      <c r="AG718" s="169"/>
      <c r="AH718" s="169"/>
      <c r="AI718" s="169"/>
      <c r="AJ718" s="169"/>
      <c r="AK718" s="169"/>
      <c r="AL718" s="169"/>
      <c r="AM718" s="169"/>
      <c r="AN718" s="169"/>
      <c r="AO718" s="169"/>
    </row>
    <row r="719" spans="1:41" ht="12.75" customHeight="1" x14ac:dyDescent="0.2">
      <c r="A719" s="169"/>
      <c r="B719" s="169"/>
      <c r="C719" s="169"/>
      <c r="D719" s="186"/>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235"/>
      <c r="AG719" s="169"/>
      <c r="AH719" s="169"/>
      <c r="AI719" s="169"/>
      <c r="AJ719" s="169"/>
      <c r="AK719" s="169"/>
      <c r="AL719" s="169"/>
      <c r="AM719" s="169"/>
      <c r="AN719" s="169"/>
      <c r="AO719" s="169"/>
    </row>
    <row r="720" spans="1:41" ht="12.75" customHeight="1" x14ac:dyDescent="0.2">
      <c r="A720" s="169"/>
      <c r="B720" s="169"/>
      <c r="C720" s="169"/>
      <c r="D720" s="186"/>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235"/>
      <c r="AG720" s="169"/>
      <c r="AH720" s="169"/>
      <c r="AI720" s="169"/>
      <c r="AJ720" s="169"/>
      <c r="AK720" s="169"/>
      <c r="AL720" s="169"/>
      <c r="AM720" s="169"/>
      <c r="AN720" s="169"/>
      <c r="AO720" s="169"/>
    </row>
    <row r="721" spans="1:41" ht="12.75" customHeight="1" x14ac:dyDescent="0.2">
      <c r="A721" s="169"/>
      <c r="B721" s="169"/>
      <c r="C721" s="169"/>
      <c r="D721" s="186"/>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235"/>
      <c r="AG721" s="169"/>
      <c r="AH721" s="169"/>
      <c r="AI721" s="169"/>
      <c r="AJ721" s="169"/>
      <c r="AK721" s="169"/>
      <c r="AL721" s="169"/>
      <c r="AM721" s="169"/>
      <c r="AN721" s="169"/>
      <c r="AO721" s="169"/>
    </row>
    <row r="722" spans="1:41" ht="12.75" customHeight="1" x14ac:dyDescent="0.2">
      <c r="A722" s="169"/>
      <c r="B722" s="169"/>
      <c r="C722" s="169"/>
      <c r="D722" s="186"/>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235"/>
      <c r="AG722" s="169"/>
      <c r="AH722" s="169"/>
      <c r="AI722" s="169"/>
      <c r="AJ722" s="169"/>
      <c r="AK722" s="169"/>
      <c r="AL722" s="169"/>
      <c r="AM722" s="169"/>
      <c r="AN722" s="169"/>
      <c r="AO722" s="169"/>
    </row>
    <row r="723" spans="1:41" ht="12.75" customHeight="1" x14ac:dyDescent="0.2">
      <c r="A723" s="169"/>
      <c r="B723" s="169"/>
      <c r="C723" s="169"/>
      <c r="D723" s="186"/>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c r="AA723" s="169"/>
      <c r="AB723" s="169"/>
      <c r="AC723" s="169"/>
      <c r="AD723" s="169"/>
      <c r="AE723" s="169"/>
      <c r="AF723" s="235"/>
      <c r="AG723" s="169"/>
      <c r="AH723" s="169"/>
      <c r="AI723" s="169"/>
      <c r="AJ723" s="169"/>
      <c r="AK723" s="169"/>
      <c r="AL723" s="169"/>
      <c r="AM723" s="169"/>
      <c r="AN723" s="169"/>
      <c r="AO723" s="169"/>
    </row>
    <row r="724" spans="1:41" ht="12.75" customHeight="1" x14ac:dyDescent="0.2">
      <c r="A724" s="169"/>
      <c r="B724" s="169"/>
      <c r="C724" s="169"/>
      <c r="D724" s="186"/>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c r="AA724" s="169"/>
      <c r="AB724" s="169"/>
      <c r="AC724" s="169"/>
      <c r="AD724" s="169"/>
      <c r="AE724" s="169"/>
      <c r="AF724" s="235"/>
      <c r="AG724" s="169"/>
      <c r="AH724" s="169"/>
      <c r="AI724" s="169"/>
      <c r="AJ724" s="169"/>
      <c r="AK724" s="169"/>
      <c r="AL724" s="169"/>
      <c r="AM724" s="169"/>
      <c r="AN724" s="169"/>
      <c r="AO724" s="169"/>
    </row>
    <row r="725" spans="1:41" ht="12.75" customHeight="1" x14ac:dyDescent="0.2">
      <c r="A725" s="169"/>
      <c r="B725" s="169"/>
      <c r="C725" s="169"/>
      <c r="D725" s="186"/>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c r="AA725" s="169"/>
      <c r="AB725" s="169"/>
      <c r="AC725" s="169"/>
      <c r="AD725" s="169"/>
      <c r="AE725" s="169"/>
      <c r="AF725" s="235"/>
      <c r="AG725" s="169"/>
      <c r="AH725" s="169"/>
      <c r="AI725" s="169"/>
      <c r="AJ725" s="169"/>
      <c r="AK725" s="169"/>
      <c r="AL725" s="169"/>
      <c r="AM725" s="169"/>
      <c r="AN725" s="169"/>
      <c r="AO725" s="169"/>
    </row>
    <row r="726" spans="1:41" ht="12.75" customHeight="1" x14ac:dyDescent="0.2">
      <c r="A726" s="169"/>
      <c r="B726" s="169"/>
      <c r="C726" s="169"/>
      <c r="D726" s="186"/>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c r="AA726" s="169"/>
      <c r="AB726" s="169"/>
      <c r="AC726" s="169"/>
      <c r="AD726" s="169"/>
      <c r="AE726" s="169"/>
      <c r="AF726" s="235"/>
      <c r="AG726" s="169"/>
      <c r="AH726" s="169"/>
      <c r="AI726" s="169"/>
      <c r="AJ726" s="169"/>
      <c r="AK726" s="169"/>
      <c r="AL726" s="169"/>
      <c r="AM726" s="169"/>
      <c r="AN726" s="169"/>
      <c r="AO726" s="169"/>
    </row>
    <row r="727" spans="1:41" ht="12.75" customHeight="1" x14ac:dyDescent="0.2">
      <c r="A727" s="169"/>
      <c r="B727" s="169"/>
      <c r="C727" s="169"/>
      <c r="D727" s="186"/>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c r="AA727" s="169"/>
      <c r="AB727" s="169"/>
      <c r="AC727" s="169"/>
      <c r="AD727" s="169"/>
      <c r="AE727" s="169"/>
      <c r="AF727" s="235"/>
      <c r="AG727" s="169"/>
      <c r="AH727" s="169"/>
      <c r="AI727" s="169"/>
      <c r="AJ727" s="169"/>
      <c r="AK727" s="169"/>
      <c r="AL727" s="169"/>
      <c r="AM727" s="169"/>
      <c r="AN727" s="169"/>
      <c r="AO727" s="169"/>
    </row>
    <row r="728" spans="1:41" ht="12.75" customHeight="1" x14ac:dyDescent="0.2">
      <c r="A728" s="169"/>
      <c r="B728" s="169"/>
      <c r="C728" s="169"/>
      <c r="D728" s="186"/>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c r="AA728" s="169"/>
      <c r="AB728" s="169"/>
      <c r="AC728" s="169"/>
      <c r="AD728" s="169"/>
      <c r="AE728" s="169"/>
      <c r="AF728" s="235"/>
      <c r="AG728" s="169"/>
      <c r="AH728" s="169"/>
      <c r="AI728" s="169"/>
      <c r="AJ728" s="169"/>
      <c r="AK728" s="169"/>
      <c r="AL728" s="169"/>
      <c r="AM728" s="169"/>
      <c r="AN728" s="169"/>
      <c r="AO728" s="169"/>
    </row>
    <row r="729" spans="1:41" ht="12.75" customHeight="1" x14ac:dyDescent="0.2">
      <c r="A729" s="169"/>
      <c r="B729" s="169"/>
      <c r="C729" s="169"/>
      <c r="D729" s="186"/>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c r="AA729" s="169"/>
      <c r="AB729" s="169"/>
      <c r="AC729" s="169"/>
      <c r="AD729" s="169"/>
      <c r="AE729" s="169"/>
      <c r="AF729" s="235"/>
      <c r="AG729" s="169"/>
      <c r="AH729" s="169"/>
      <c r="AI729" s="169"/>
      <c r="AJ729" s="169"/>
      <c r="AK729" s="169"/>
      <c r="AL729" s="169"/>
      <c r="AM729" s="169"/>
      <c r="AN729" s="169"/>
      <c r="AO729" s="169"/>
    </row>
    <row r="730" spans="1:41" ht="12.75" customHeight="1" x14ac:dyDescent="0.2">
      <c r="A730" s="169"/>
      <c r="B730" s="169"/>
      <c r="C730" s="169"/>
      <c r="D730" s="186"/>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c r="AA730" s="169"/>
      <c r="AB730" s="169"/>
      <c r="AC730" s="169"/>
      <c r="AD730" s="169"/>
      <c r="AE730" s="169"/>
      <c r="AF730" s="235"/>
      <c r="AG730" s="169"/>
      <c r="AH730" s="169"/>
      <c r="AI730" s="169"/>
      <c r="AJ730" s="169"/>
      <c r="AK730" s="169"/>
      <c r="AL730" s="169"/>
      <c r="AM730" s="169"/>
      <c r="AN730" s="169"/>
      <c r="AO730" s="169"/>
    </row>
    <row r="731" spans="1:41" ht="12.75" customHeight="1" x14ac:dyDescent="0.2">
      <c r="A731" s="169"/>
      <c r="B731" s="169"/>
      <c r="C731" s="169"/>
      <c r="D731" s="186"/>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c r="AA731" s="169"/>
      <c r="AB731" s="169"/>
      <c r="AC731" s="169"/>
      <c r="AD731" s="169"/>
      <c r="AE731" s="169"/>
      <c r="AF731" s="235"/>
      <c r="AG731" s="169"/>
      <c r="AH731" s="169"/>
      <c r="AI731" s="169"/>
      <c r="AJ731" s="169"/>
      <c r="AK731" s="169"/>
      <c r="AL731" s="169"/>
      <c r="AM731" s="169"/>
      <c r="AN731" s="169"/>
      <c r="AO731" s="169"/>
    </row>
    <row r="732" spans="1:41" ht="12.75" customHeight="1" x14ac:dyDescent="0.2">
      <c r="A732" s="169"/>
      <c r="B732" s="169"/>
      <c r="C732" s="169"/>
      <c r="D732" s="186"/>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c r="AA732" s="169"/>
      <c r="AB732" s="169"/>
      <c r="AC732" s="169"/>
      <c r="AD732" s="169"/>
      <c r="AE732" s="169"/>
      <c r="AF732" s="235"/>
      <c r="AG732" s="169"/>
      <c r="AH732" s="169"/>
      <c r="AI732" s="169"/>
      <c r="AJ732" s="169"/>
      <c r="AK732" s="169"/>
      <c r="AL732" s="169"/>
      <c r="AM732" s="169"/>
      <c r="AN732" s="169"/>
      <c r="AO732" s="169"/>
    </row>
    <row r="733" spans="1:41" ht="12.75" customHeight="1" x14ac:dyDescent="0.2">
      <c r="A733" s="169"/>
      <c r="B733" s="169"/>
      <c r="C733" s="169"/>
      <c r="D733" s="186"/>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c r="AA733" s="169"/>
      <c r="AB733" s="169"/>
      <c r="AC733" s="169"/>
      <c r="AD733" s="169"/>
      <c r="AE733" s="169"/>
      <c r="AF733" s="235"/>
      <c r="AG733" s="169"/>
      <c r="AH733" s="169"/>
      <c r="AI733" s="169"/>
      <c r="AJ733" s="169"/>
      <c r="AK733" s="169"/>
      <c r="AL733" s="169"/>
      <c r="AM733" s="169"/>
      <c r="AN733" s="169"/>
      <c r="AO733" s="169"/>
    </row>
    <row r="734" spans="1:41" ht="12.75" customHeight="1" x14ac:dyDescent="0.2">
      <c r="A734" s="169"/>
      <c r="B734" s="169"/>
      <c r="C734" s="169"/>
      <c r="D734" s="186"/>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c r="AA734" s="169"/>
      <c r="AB734" s="169"/>
      <c r="AC734" s="169"/>
      <c r="AD734" s="169"/>
      <c r="AE734" s="169"/>
      <c r="AF734" s="235"/>
      <c r="AG734" s="169"/>
      <c r="AH734" s="169"/>
      <c r="AI734" s="169"/>
      <c r="AJ734" s="169"/>
      <c r="AK734" s="169"/>
      <c r="AL734" s="169"/>
      <c r="AM734" s="169"/>
      <c r="AN734" s="169"/>
      <c r="AO734" s="169"/>
    </row>
    <row r="735" spans="1:41" ht="12.75" customHeight="1" x14ac:dyDescent="0.2">
      <c r="A735" s="169"/>
      <c r="B735" s="169"/>
      <c r="C735" s="169"/>
      <c r="D735" s="186"/>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c r="AA735" s="169"/>
      <c r="AB735" s="169"/>
      <c r="AC735" s="169"/>
      <c r="AD735" s="169"/>
      <c r="AE735" s="169"/>
      <c r="AF735" s="235"/>
      <c r="AG735" s="169"/>
      <c r="AH735" s="169"/>
      <c r="AI735" s="169"/>
      <c r="AJ735" s="169"/>
      <c r="AK735" s="169"/>
      <c r="AL735" s="169"/>
      <c r="AM735" s="169"/>
      <c r="AN735" s="169"/>
      <c r="AO735" s="169"/>
    </row>
    <row r="736" spans="1:41" ht="12.75" customHeight="1" x14ac:dyDescent="0.2">
      <c r="A736" s="169"/>
      <c r="B736" s="169"/>
      <c r="C736" s="169"/>
      <c r="D736" s="186"/>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c r="AA736" s="169"/>
      <c r="AB736" s="169"/>
      <c r="AC736" s="169"/>
      <c r="AD736" s="169"/>
      <c r="AE736" s="169"/>
      <c r="AF736" s="235"/>
      <c r="AG736" s="169"/>
      <c r="AH736" s="169"/>
      <c r="AI736" s="169"/>
      <c r="AJ736" s="169"/>
      <c r="AK736" s="169"/>
      <c r="AL736" s="169"/>
      <c r="AM736" s="169"/>
      <c r="AN736" s="169"/>
      <c r="AO736" s="169"/>
    </row>
    <row r="737" spans="1:41" ht="12.75" customHeight="1" x14ac:dyDescent="0.2">
      <c r="A737" s="169"/>
      <c r="B737" s="169"/>
      <c r="C737" s="169"/>
      <c r="D737" s="186"/>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c r="AA737" s="169"/>
      <c r="AB737" s="169"/>
      <c r="AC737" s="169"/>
      <c r="AD737" s="169"/>
      <c r="AE737" s="169"/>
      <c r="AF737" s="235"/>
      <c r="AG737" s="169"/>
      <c r="AH737" s="169"/>
      <c r="AI737" s="169"/>
      <c r="AJ737" s="169"/>
      <c r="AK737" s="169"/>
      <c r="AL737" s="169"/>
      <c r="AM737" s="169"/>
      <c r="AN737" s="169"/>
      <c r="AO737" s="169"/>
    </row>
    <row r="738" spans="1:41" ht="12.75" customHeight="1" x14ac:dyDescent="0.2">
      <c r="A738" s="169"/>
      <c r="B738" s="169"/>
      <c r="C738" s="169"/>
      <c r="D738" s="186"/>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c r="AA738" s="169"/>
      <c r="AB738" s="169"/>
      <c r="AC738" s="169"/>
      <c r="AD738" s="169"/>
      <c r="AE738" s="169"/>
      <c r="AF738" s="235"/>
      <c r="AG738" s="169"/>
      <c r="AH738" s="169"/>
      <c r="AI738" s="169"/>
      <c r="AJ738" s="169"/>
      <c r="AK738" s="169"/>
      <c r="AL738" s="169"/>
      <c r="AM738" s="169"/>
      <c r="AN738" s="169"/>
      <c r="AO738" s="169"/>
    </row>
    <row r="739" spans="1:41" ht="12.75" customHeight="1" x14ac:dyDescent="0.2">
      <c r="A739" s="169"/>
      <c r="B739" s="169"/>
      <c r="C739" s="169"/>
      <c r="D739" s="186"/>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c r="AA739" s="169"/>
      <c r="AB739" s="169"/>
      <c r="AC739" s="169"/>
      <c r="AD739" s="169"/>
      <c r="AE739" s="169"/>
      <c r="AF739" s="235"/>
      <c r="AG739" s="169"/>
      <c r="AH739" s="169"/>
      <c r="AI739" s="169"/>
      <c r="AJ739" s="169"/>
      <c r="AK739" s="169"/>
      <c r="AL739" s="169"/>
      <c r="AM739" s="169"/>
      <c r="AN739" s="169"/>
      <c r="AO739" s="169"/>
    </row>
    <row r="740" spans="1:41" ht="12.75" customHeight="1" x14ac:dyDescent="0.2">
      <c r="A740" s="169"/>
      <c r="B740" s="169"/>
      <c r="C740" s="169"/>
      <c r="D740" s="186"/>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c r="AA740" s="169"/>
      <c r="AB740" s="169"/>
      <c r="AC740" s="169"/>
      <c r="AD740" s="169"/>
      <c r="AE740" s="169"/>
      <c r="AF740" s="235"/>
      <c r="AG740" s="169"/>
      <c r="AH740" s="169"/>
      <c r="AI740" s="169"/>
      <c r="AJ740" s="169"/>
      <c r="AK740" s="169"/>
      <c r="AL740" s="169"/>
      <c r="AM740" s="169"/>
      <c r="AN740" s="169"/>
      <c r="AO740" s="169"/>
    </row>
    <row r="741" spans="1:41" ht="12.75" customHeight="1" x14ac:dyDescent="0.2">
      <c r="A741" s="169"/>
      <c r="B741" s="169"/>
      <c r="C741" s="169"/>
      <c r="D741" s="186"/>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c r="AA741" s="169"/>
      <c r="AB741" s="169"/>
      <c r="AC741" s="169"/>
      <c r="AD741" s="169"/>
      <c r="AE741" s="169"/>
      <c r="AF741" s="235"/>
      <c r="AG741" s="169"/>
      <c r="AH741" s="169"/>
      <c r="AI741" s="169"/>
      <c r="AJ741" s="169"/>
      <c r="AK741" s="169"/>
      <c r="AL741" s="169"/>
      <c r="AM741" s="169"/>
      <c r="AN741" s="169"/>
      <c r="AO741" s="169"/>
    </row>
    <row r="742" spans="1:41" ht="12.75" customHeight="1" x14ac:dyDescent="0.2">
      <c r="A742" s="169"/>
      <c r="B742" s="169"/>
      <c r="C742" s="169"/>
      <c r="D742" s="186"/>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c r="AA742" s="169"/>
      <c r="AB742" s="169"/>
      <c r="AC742" s="169"/>
      <c r="AD742" s="169"/>
      <c r="AE742" s="169"/>
      <c r="AF742" s="235"/>
      <c r="AG742" s="169"/>
      <c r="AH742" s="169"/>
      <c r="AI742" s="169"/>
      <c r="AJ742" s="169"/>
      <c r="AK742" s="169"/>
      <c r="AL742" s="169"/>
      <c r="AM742" s="169"/>
      <c r="AN742" s="169"/>
      <c r="AO742" s="169"/>
    </row>
    <row r="743" spans="1:41" ht="12.75" customHeight="1" x14ac:dyDescent="0.2">
      <c r="A743" s="169"/>
      <c r="B743" s="169"/>
      <c r="C743" s="169"/>
      <c r="D743" s="186"/>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c r="AA743" s="169"/>
      <c r="AB743" s="169"/>
      <c r="AC743" s="169"/>
      <c r="AD743" s="169"/>
      <c r="AE743" s="169"/>
      <c r="AF743" s="235"/>
      <c r="AG743" s="169"/>
      <c r="AH743" s="169"/>
      <c r="AI743" s="169"/>
      <c r="AJ743" s="169"/>
      <c r="AK743" s="169"/>
      <c r="AL743" s="169"/>
      <c r="AM743" s="169"/>
      <c r="AN743" s="169"/>
      <c r="AO743" s="169"/>
    </row>
    <row r="744" spans="1:41" ht="12.75" customHeight="1" x14ac:dyDescent="0.2">
      <c r="A744" s="169"/>
      <c r="B744" s="169"/>
      <c r="C744" s="169"/>
      <c r="D744" s="186"/>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c r="AB744" s="169"/>
      <c r="AC744" s="169"/>
      <c r="AD744" s="169"/>
      <c r="AE744" s="169"/>
      <c r="AF744" s="235"/>
      <c r="AG744" s="169"/>
      <c r="AH744" s="169"/>
      <c r="AI744" s="169"/>
      <c r="AJ744" s="169"/>
      <c r="AK744" s="169"/>
      <c r="AL744" s="169"/>
      <c r="AM744" s="169"/>
      <c r="AN744" s="169"/>
      <c r="AO744" s="169"/>
    </row>
    <row r="745" spans="1:41" ht="12.75" customHeight="1" x14ac:dyDescent="0.2">
      <c r="A745" s="169"/>
      <c r="B745" s="169"/>
      <c r="C745" s="169"/>
      <c r="D745" s="186"/>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c r="AB745" s="169"/>
      <c r="AC745" s="169"/>
      <c r="AD745" s="169"/>
      <c r="AE745" s="169"/>
      <c r="AF745" s="235"/>
      <c r="AG745" s="169"/>
      <c r="AH745" s="169"/>
      <c r="AI745" s="169"/>
      <c r="AJ745" s="169"/>
      <c r="AK745" s="169"/>
      <c r="AL745" s="169"/>
      <c r="AM745" s="169"/>
      <c r="AN745" s="169"/>
      <c r="AO745" s="169"/>
    </row>
    <row r="746" spans="1:41" ht="12.75" customHeight="1" x14ac:dyDescent="0.2">
      <c r="A746" s="169"/>
      <c r="B746" s="169"/>
      <c r="C746" s="169"/>
      <c r="D746" s="186"/>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c r="AB746" s="169"/>
      <c r="AC746" s="169"/>
      <c r="AD746" s="169"/>
      <c r="AE746" s="169"/>
      <c r="AF746" s="235"/>
      <c r="AG746" s="169"/>
      <c r="AH746" s="169"/>
      <c r="AI746" s="169"/>
      <c r="AJ746" s="169"/>
      <c r="AK746" s="169"/>
      <c r="AL746" s="169"/>
      <c r="AM746" s="169"/>
      <c r="AN746" s="169"/>
      <c r="AO746" s="169"/>
    </row>
    <row r="747" spans="1:41" ht="12.75" customHeight="1" x14ac:dyDescent="0.2">
      <c r="A747" s="169"/>
      <c r="B747" s="169"/>
      <c r="C747" s="169"/>
      <c r="D747" s="186"/>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c r="AB747" s="169"/>
      <c r="AC747" s="169"/>
      <c r="AD747" s="169"/>
      <c r="AE747" s="169"/>
      <c r="AF747" s="235"/>
      <c r="AG747" s="169"/>
      <c r="AH747" s="169"/>
      <c r="AI747" s="169"/>
      <c r="AJ747" s="169"/>
      <c r="AK747" s="169"/>
      <c r="AL747" s="169"/>
      <c r="AM747" s="169"/>
      <c r="AN747" s="169"/>
      <c r="AO747" s="169"/>
    </row>
    <row r="748" spans="1:41" ht="12.75" customHeight="1" x14ac:dyDescent="0.2">
      <c r="A748" s="169"/>
      <c r="B748" s="169"/>
      <c r="C748" s="169"/>
      <c r="D748" s="186"/>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c r="AB748" s="169"/>
      <c r="AC748" s="169"/>
      <c r="AD748" s="169"/>
      <c r="AE748" s="169"/>
      <c r="AF748" s="235"/>
      <c r="AG748" s="169"/>
      <c r="AH748" s="169"/>
      <c r="AI748" s="169"/>
      <c r="AJ748" s="169"/>
      <c r="AK748" s="169"/>
      <c r="AL748" s="169"/>
      <c r="AM748" s="169"/>
      <c r="AN748" s="169"/>
      <c r="AO748" s="169"/>
    </row>
    <row r="749" spans="1:41" ht="12.75" customHeight="1" x14ac:dyDescent="0.2">
      <c r="A749" s="169"/>
      <c r="B749" s="169"/>
      <c r="C749" s="169"/>
      <c r="D749" s="186"/>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c r="AB749" s="169"/>
      <c r="AC749" s="169"/>
      <c r="AD749" s="169"/>
      <c r="AE749" s="169"/>
      <c r="AF749" s="235"/>
      <c r="AG749" s="169"/>
      <c r="AH749" s="169"/>
      <c r="AI749" s="169"/>
      <c r="AJ749" s="169"/>
      <c r="AK749" s="169"/>
      <c r="AL749" s="169"/>
      <c r="AM749" s="169"/>
      <c r="AN749" s="169"/>
      <c r="AO749" s="169"/>
    </row>
    <row r="750" spans="1:41" ht="12.75" customHeight="1" x14ac:dyDescent="0.2">
      <c r="A750" s="169"/>
      <c r="B750" s="169"/>
      <c r="C750" s="169"/>
      <c r="D750" s="186"/>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235"/>
      <c r="AG750" s="169"/>
      <c r="AH750" s="169"/>
      <c r="AI750" s="169"/>
      <c r="AJ750" s="169"/>
      <c r="AK750" s="169"/>
      <c r="AL750" s="169"/>
      <c r="AM750" s="169"/>
      <c r="AN750" s="169"/>
      <c r="AO750" s="169"/>
    </row>
    <row r="751" spans="1:41" ht="12.75" customHeight="1" x14ac:dyDescent="0.2">
      <c r="A751" s="169"/>
      <c r="B751" s="169"/>
      <c r="C751" s="169"/>
      <c r="D751" s="186"/>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235"/>
      <c r="AG751" s="169"/>
      <c r="AH751" s="169"/>
      <c r="AI751" s="169"/>
      <c r="AJ751" s="169"/>
      <c r="AK751" s="169"/>
      <c r="AL751" s="169"/>
      <c r="AM751" s="169"/>
      <c r="AN751" s="169"/>
      <c r="AO751" s="169"/>
    </row>
    <row r="752" spans="1:41" ht="12.75" customHeight="1" x14ac:dyDescent="0.2">
      <c r="A752" s="169"/>
      <c r="B752" s="169"/>
      <c r="C752" s="169"/>
      <c r="D752" s="186"/>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235"/>
      <c r="AG752" s="169"/>
      <c r="AH752" s="169"/>
      <c r="AI752" s="169"/>
      <c r="AJ752" s="169"/>
      <c r="AK752" s="169"/>
      <c r="AL752" s="169"/>
      <c r="AM752" s="169"/>
      <c r="AN752" s="169"/>
      <c r="AO752" s="169"/>
    </row>
    <row r="753" spans="1:41" ht="12.75" customHeight="1" x14ac:dyDescent="0.2">
      <c r="A753" s="169"/>
      <c r="B753" s="169"/>
      <c r="C753" s="169"/>
      <c r="D753" s="186"/>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235"/>
      <c r="AG753" s="169"/>
      <c r="AH753" s="169"/>
      <c r="AI753" s="169"/>
      <c r="AJ753" s="169"/>
      <c r="AK753" s="169"/>
      <c r="AL753" s="169"/>
      <c r="AM753" s="169"/>
      <c r="AN753" s="169"/>
      <c r="AO753" s="169"/>
    </row>
    <row r="754" spans="1:41" ht="12.75" customHeight="1" x14ac:dyDescent="0.2">
      <c r="A754" s="169"/>
      <c r="B754" s="169"/>
      <c r="C754" s="169"/>
      <c r="D754" s="186"/>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c r="AA754" s="169"/>
      <c r="AB754" s="169"/>
      <c r="AC754" s="169"/>
      <c r="AD754" s="169"/>
      <c r="AE754" s="169"/>
      <c r="AF754" s="235"/>
      <c r="AG754" s="169"/>
      <c r="AH754" s="169"/>
      <c r="AI754" s="169"/>
      <c r="AJ754" s="169"/>
      <c r="AK754" s="169"/>
      <c r="AL754" s="169"/>
      <c r="AM754" s="169"/>
      <c r="AN754" s="169"/>
      <c r="AO754" s="169"/>
    </row>
    <row r="755" spans="1:41" ht="12.75" customHeight="1" x14ac:dyDescent="0.2">
      <c r="A755" s="169"/>
      <c r="B755" s="169"/>
      <c r="C755" s="169"/>
      <c r="D755" s="186"/>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c r="AA755" s="169"/>
      <c r="AB755" s="169"/>
      <c r="AC755" s="169"/>
      <c r="AD755" s="169"/>
      <c r="AE755" s="169"/>
      <c r="AF755" s="235"/>
      <c r="AG755" s="169"/>
      <c r="AH755" s="169"/>
      <c r="AI755" s="169"/>
      <c r="AJ755" s="169"/>
      <c r="AK755" s="169"/>
      <c r="AL755" s="169"/>
      <c r="AM755" s="169"/>
      <c r="AN755" s="169"/>
      <c r="AO755" s="169"/>
    </row>
    <row r="756" spans="1:41" ht="12.75" customHeight="1" x14ac:dyDescent="0.2">
      <c r="A756" s="169"/>
      <c r="B756" s="169"/>
      <c r="C756" s="169"/>
      <c r="D756" s="186"/>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c r="AA756" s="169"/>
      <c r="AB756" s="169"/>
      <c r="AC756" s="169"/>
      <c r="AD756" s="169"/>
      <c r="AE756" s="169"/>
      <c r="AF756" s="235"/>
      <c r="AG756" s="169"/>
      <c r="AH756" s="169"/>
      <c r="AI756" s="169"/>
      <c r="AJ756" s="169"/>
      <c r="AK756" s="169"/>
      <c r="AL756" s="169"/>
      <c r="AM756" s="169"/>
      <c r="AN756" s="169"/>
      <c r="AO756" s="169"/>
    </row>
    <row r="757" spans="1:41" ht="12.75" customHeight="1" x14ac:dyDescent="0.2">
      <c r="A757" s="169"/>
      <c r="B757" s="169"/>
      <c r="C757" s="169"/>
      <c r="D757" s="186"/>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235"/>
      <c r="AG757" s="169"/>
      <c r="AH757" s="169"/>
      <c r="AI757" s="169"/>
      <c r="AJ757" s="169"/>
      <c r="AK757" s="169"/>
      <c r="AL757" s="169"/>
      <c r="AM757" s="169"/>
      <c r="AN757" s="169"/>
      <c r="AO757" s="169"/>
    </row>
    <row r="758" spans="1:41" ht="12.75" customHeight="1" x14ac:dyDescent="0.2">
      <c r="A758" s="169"/>
      <c r="B758" s="169"/>
      <c r="C758" s="169"/>
      <c r="D758" s="186"/>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c r="AA758" s="169"/>
      <c r="AB758" s="169"/>
      <c r="AC758" s="169"/>
      <c r="AD758" s="169"/>
      <c r="AE758" s="169"/>
      <c r="AF758" s="235"/>
      <c r="AG758" s="169"/>
      <c r="AH758" s="169"/>
      <c r="AI758" s="169"/>
      <c r="AJ758" s="169"/>
      <c r="AK758" s="169"/>
      <c r="AL758" s="169"/>
      <c r="AM758" s="169"/>
      <c r="AN758" s="169"/>
      <c r="AO758" s="169"/>
    </row>
    <row r="759" spans="1:41" ht="12.75" customHeight="1" x14ac:dyDescent="0.2">
      <c r="A759" s="169"/>
      <c r="B759" s="169"/>
      <c r="C759" s="169"/>
      <c r="D759" s="186"/>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c r="AA759" s="169"/>
      <c r="AB759" s="169"/>
      <c r="AC759" s="169"/>
      <c r="AD759" s="169"/>
      <c r="AE759" s="169"/>
      <c r="AF759" s="235"/>
      <c r="AG759" s="169"/>
      <c r="AH759" s="169"/>
      <c r="AI759" s="169"/>
      <c r="AJ759" s="169"/>
      <c r="AK759" s="169"/>
      <c r="AL759" s="169"/>
      <c r="AM759" s="169"/>
      <c r="AN759" s="169"/>
      <c r="AO759" s="169"/>
    </row>
    <row r="760" spans="1:41" ht="12.75" customHeight="1" x14ac:dyDescent="0.2">
      <c r="A760" s="169"/>
      <c r="B760" s="169"/>
      <c r="C760" s="169"/>
      <c r="D760" s="186"/>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c r="AA760" s="169"/>
      <c r="AB760" s="169"/>
      <c r="AC760" s="169"/>
      <c r="AD760" s="169"/>
      <c r="AE760" s="169"/>
      <c r="AF760" s="235"/>
      <c r="AG760" s="169"/>
      <c r="AH760" s="169"/>
      <c r="AI760" s="169"/>
      <c r="AJ760" s="169"/>
      <c r="AK760" s="169"/>
      <c r="AL760" s="169"/>
      <c r="AM760" s="169"/>
      <c r="AN760" s="169"/>
      <c r="AO760" s="169"/>
    </row>
    <row r="761" spans="1:41" ht="12.75" customHeight="1" x14ac:dyDescent="0.2">
      <c r="A761" s="169"/>
      <c r="B761" s="169"/>
      <c r="C761" s="169"/>
      <c r="D761" s="186"/>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c r="AA761" s="169"/>
      <c r="AB761" s="169"/>
      <c r="AC761" s="169"/>
      <c r="AD761" s="169"/>
      <c r="AE761" s="169"/>
      <c r="AF761" s="235"/>
      <c r="AG761" s="169"/>
      <c r="AH761" s="169"/>
      <c r="AI761" s="169"/>
      <c r="AJ761" s="169"/>
      <c r="AK761" s="169"/>
      <c r="AL761" s="169"/>
      <c r="AM761" s="169"/>
      <c r="AN761" s="169"/>
      <c r="AO761" s="169"/>
    </row>
    <row r="762" spans="1:41" ht="12.75" customHeight="1" x14ac:dyDescent="0.2">
      <c r="A762" s="169"/>
      <c r="B762" s="169"/>
      <c r="C762" s="169"/>
      <c r="D762" s="186"/>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c r="AA762" s="169"/>
      <c r="AB762" s="169"/>
      <c r="AC762" s="169"/>
      <c r="AD762" s="169"/>
      <c r="AE762" s="169"/>
      <c r="AF762" s="235"/>
      <c r="AG762" s="169"/>
      <c r="AH762" s="169"/>
      <c r="AI762" s="169"/>
      <c r="AJ762" s="169"/>
      <c r="AK762" s="169"/>
      <c r="AL762" s="169"/>
      <c r="AM762" s="169"/>
      <c r="AN762" s="169"/>
      <c r="AO762" s="169"/>
    </row>
    <row r="763" spans="1:41" ht="12.75" customHeight="1" x14ac:dyDescent="0.2">
      <c r="A763" s="169"/>
      <c r="B763" s="169"/>
      <c r="C763" s="169"/>
      <c r="D763" s="186"/>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c r="AA763" s="169"/>
      <c r="AB763" s="169"/>
      <c r="AC763" s="169"/>
      <c r="AD763" s="169"/>
      <c r="AE763" s="169"/>
      <c r="AF763" s="235"/>
      <c r="AG763" s="169"/>
      <c r="AH763" s="169"/>
      <c r="AI763" s="169"/>
      <c r="AJ763" s="169"/>
      <c r="AK763" s="169"/>
      <c r="AL763" s="169"/>
      <c r="AM763" s="169"/>
      <c r="AN763" s="169"/>
      <c r="AO763" s="169"/>
    </row>
    <row r="764" spans="1:41" ht="12.75" customHeight="1" x14ac:dyDescent="0.2">
      <c r="A764" s="169"/>
      <c r="B764" s="169"/>
      <c r="C764" s="169"/>
      <c r="D764" s="186"/>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c r="AA764" s="169"/>
      <c r="AB764" s="169"/>
      <c r="AC764" s="169"/>
      <c r="AD764" s="169"/>
      <c r="AE764" s="169"/>
      <c r="AF764" s="235"/>
      <c r="AG764" s="169"/>
      <c r="AH764" s="169"/>
      <c r="AI764" s="169"/>
      <c r="AJ764" s="169"/>
      <c r="AK764" s="169"/>
      <c r="AL764" s="169"/>
      <c r="AM764" s="169"/>
      <c r="AN764" s="169"/>
      <c r="AO764" s="169"/>
    </row>
    <row r="765" spans="1:41" ht="12.75" customHeight="1" x14ac:dyDescent="0.2">
      <c r="A765" s="169"/>
      <c r="B765" s="169"/>
      <c r="C765" s="169"/>
      <c r="D765" s="186"/>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c r="AA765" s="169"/>
      <c r="AB765" s="169"/>
      <c r="AC765" s="169"/>
      <c r="AD765" s="169"/>
      <c r="AE765" s="169"/>
      <c r="AF765" s="235"/>
      <c r="AG765" s="169"/>
      <c r="AH765" s="169"/>
      <c r="AI765" s="169"/>
      <c r="AJ765" s="169"/>
      <c r="AK765" s="169"/>
      <c r="AL765" s="169"/>
      <c r="AM765" s="169"/>
      <c r="AN765" s="169"/>
      <c r="AO765" s="169"/>
    </row>
    <row r="766" spans="1:41" ht="12.75" customHeight="1" x14ac:dyDescent="0.2">
      <c r="A766" s="169"/>
      <c r="B766" s="169"/>
      <c r="C766" s="169"/>
      <c r="D766" s="186"/>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c r="AA766" s="169"/>
      <c r="AB766" s="169"/>
      <c r="AC766" s="169"/>
      <c r="AD766" s="169"/>
      <c r="AE766" s="169"/>
      <c r="AF766" s="235"/>
      <c r="AG766" s="169"/>
      <c r="AH766" s="169"/>
      <c r="AI766" s="169"/>
      <c r="AJ766" s="169"/>
      <c r="AK766" s="169"/>
      <c r="AL766" s="169"/>
      <c r="AM766" s="169"/>
      <c r="AN766" s="169"/>
      <c r="AO766" s="169"/>
    </row>
    <row r="767" spans="1:41" ht="12.75" customHeight="1" x14ac:dyDescent="0.2">
      <c r="A767" s="169"/>
      <c r="B767" s="169"/>
      <c r="C767" s="169"/>
      <c r="D767" s="186"/>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c r="AA767" s="169"/>
      <c r="AB767" s="169"/>
      <c r="AC767" s="169"/>
      <c r="AD767" s="169"/>
      <c r="AE767" s="169"/>
      <c r="AF767" s="235"/>
      <c r="AG767" s="169"/>
      <c r="AH767" s="169"/>
      <c r="AI767" s="169"/>
      <c r="AJ767" s="169"/>
      <c r="AK767" s="169"/>
      <c r="AL767" s="169"/>
      <c r="AM767" s="169"/>
      <c r="AN767" s="169"/>
      <c r="AO767" s="169"/>
    </row>
    <row r="768" spans="1:41" ht="12.75" customHeight="1" x14ac:dyDescent="0.2">
      <c r="A768" s="169"/>
      <c r="B768" s="169"/>
      <c r="C768" s="169"/>
      <c r="D768" s="186"/>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c r="AA768" s="169"/>
      <c r="AB768" s="169"/>
      <c r="AC768" s="169"/>
      <c r="AD768" s="169"/>
      <c r="AE768" s="169"/>
      <c r="AF768" s="235"/>
      <c r="AG768" s="169"/>
      <c r="AH768" s="169"/>
      <c r="AI768" s="169"/>
      <c r="AJ768" s="169"/>
      <c r="AK768" s="169"/>
      <c r="AL768" s="169"/>
      <c r="AM768" s="169"/>
      <c r="AN768" s="169"/>
      <c r="AO768" s="169"/>
    </row>
    <row r="769" spans="1:41" ht="12.75" customHeight="1" x14ac:dyDescent="0.2">
      <c r="A769" s="169"/>
      <c r="B769" s="169"/>
      <c r="C769" s="169"/>
      <c r="D769" s="186"/>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c r="AA769" s="169"/>
      <c r="AB769" s="169"/>
      <c r="AC769" s="169"/>
      <c r="AD769" s="169"/>
      <c r="AE769" s="169"/>
      <c r="AF769" s="235"/>
      <c r="AG769" s="169"/>
      <c r="AH769" s="169"/>
      <c r="AI769" s="169"/>
      <c r="AJ769" s="169"/>
      <c r="AK769" s="169"/>
      <c r="AL769" s="169"/>
      <c r="AM769" s="169"/>
      <c r="AN769" s="169"/>
      <c r="AO769" s="169"/>
    </row>
    <row r="770" spans="1:41" ht="12.75" customHeight="1" x14ac:dyDescent="0.2">
      <c r="A770" s="169"/>
      <c r="B770" s="169"/>
      <c r="C770" s="169"/>
      <c r="D770" s="186"/>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c r="AA770" s="169"/>
      <c r="AB770" s="169"/>
      <c r="AC770" s="169"/>
      <c r="AD770" s="169"/>
      <c r="AE770" s="169"/>
      <c r="AF770" s="235"/>
      <c r="AG770" s="169"/>
      <c r="AH770" s="169"/>
      <c r="AI770" s="169"/>
      <c r="AJ770" s="169"/>
      <c r="AK770" s="169"/>
      <c r="AL770" s="169"/>
      <c r="AM770" s="169"/>
      <c r="AN770" s="169"/>
      <c r="AO770" s="169"/>
    </row>
    <row r="771" spans="1:41" ht="12.75" customHeight="1" x14ac:dyDescent="0.2">
      <c r="A771" s="169"/>
      <c r="B771" s="169"/>
      <c r="C771" s="169"/>
      <c r="D771" s="186"/>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c r="AA771" s="169"/>
      <c r="AB771" s="169"/>
      <c r="AC771" s="169"/>
      <c r="AD771" s="169"/>
      <c r="AE771" s="169"/>
      <c r="AF771" s="235"/>
      <c r="AG771" s="169"/>
      <c r="AH771" s="169"/>
      <c r="AI771" s="169"/>
      <c r="AJ771" s="169"/>
      <c r="AK771" s="169"/>
      <c r="AL771" s="169"/>
      <c r="AM771" s="169"/>
      <c r="AN771" s="169"/>
      <c r="AO771" s="169"/>
    </row>
    <row r="772" spans="1:41" ht="12.75" customHeight="1" x14ac:dyDescent="0.2">
      <c r="A772" s="169"/>
      <c r="B772" s="169"/>
      <c r="C772" s="169"/>
      <c r="D772" s="186"/>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c r="AA772" s="169"/>
      <c r="AB772" s="169"/>
      <c r="AC772" s="169"/>
      <c r="AD772" s="169"/>
      <c r="AE772" s="169"/>
      <c r="AF772" s="235"/>
      <c r="AG772" s="169"/>
      <c r="AH772" s="169"/>
      <c r="AI772" s="169"/>
      <c r="AJ772" s="169"/>
      <c r="AK772" s="169"/>
      <c r="AL772" s="169"/>
      <c r="AM772" s="169"/>
      <c r="AN772" s="169"/>
      <c r="AO772" s="169"/>
    </row>
    <row r="773" spans="1:41" ht="12.75" customHeight="1" x14ac:dyDescent="0.2">
      <c r="A773" s="169"/>
      <c r="B773" s="169"/>
      <c r="C773" s="169"/>
      <c r="D773" s="186"/>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235"/>
      <c r="AG773" s="169"/>
      <c r="AH773" s="169"/>
      <c r="AI773" s="169"/>
      <c r="AJ773" s="169"/>
      <c r="AK773" s="169"/>
      <c r="AL773" s="169"/>
      <c r="AM773" s="169"/>
      <c r="AN773" s="169"/>
      <c r="AO773" s="169"/>
    </row>
    <row r="774" spans="1:41" ht="12.75" customHeight="1" x14ac:dyDescent="0.2">
      <c r="A774" s="169"/>
      <c r="B774" s="169"/>
      <c r="C774" s="169"/>
      <c r="D774" s="186"/>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235"/>
      <c r="AG774" s="169"/>
      <c r="AH774" s="169"/>
      <c r="AI774" s="169"/>
      <c r="AJ774" s="169"/>
      <c r="AK774" s="169"/>
      <c r="AL774" s="169"/>
      <c r="AM774" s="169"/>
      <c r="AN774" s="169"/>
      <c r="AO774" s="169"/>
    </row>
    <row r="775" spans="1:41" ht="12.75" customHeight="1" x14ac:dyDescent="0.2">
      <c r="A775" s="169"/>
      <c r="B775" s="169"/>
      <c r="C775" s="169"/>
      <c r="D775" s="186"/>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235"/>
      <c r="AG775" s="169"/>
      <c r="AH775" s="169"/>
      <c r="AI775" s="169"/>
      <c r="AJ775" s="169"/>
      <c r="AK775" s="169"/>
      <c r="AL775" s="169"/>
      <c r="AM775" s="169"/>
      <c r="AN775" s="169"/>
      <c r="AO775" s="169"/>
    </row>
    <row r="776" spans="1:41" ht="12.75" customHeight="1" x14ac:dyDescent="0.2">
      <c r="A776" s="169"/>
      <c r="B776" s="169"/>
      <c r="C776" s="169"/>
      <c r="D776" s="186"/>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235"/>
      <c r="AG776" s="169"/>
      <c r="AH776" s="169"/>
      <c r="AI776" s="169"/>
      <c r="AJ776" s="169"/>
      <c r="AK776" s="169"/>
      <c r="AL776" s="169"/>
      <c r="AM776" s="169"/>
      <c r="AN776" s="169"/>
      <c r="AO776" s="169"/>
    </row>
    <row r="777" spans="1:41" ht="12.75" customHeight="1" x14ac:dyDescent="0.2">
      <c r="A777" s="169"/>
      <c r="B777" s="169"/>
      <c r="C777" s="169"/>
      <c r="D777" s="186"/>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235"/>
      <c r="AG777" s="169"/>
      <c r="AH777" s="169"/>
      <c r="AI777" s="169"/>
      <c r="AJ777" s="169"/>
      <c r="AK777" s="169"/>
      <c r="AL777" s="169"/>
      <c r="AM777" s="169"/>
      <c r="AN777" s="169"/>
      <c r="AO777" s="169"/>
    </row>
    <row r="778" spans="1:41" ht="12.75" customHeight="1" x14ac:dyDescent="0.2">
      <c r="A778" s="169"/>
      <c r="B778" s="169"/>
      <c r="C778" s="169"/>
      <c r="D778" s="186"/>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235"/>
      <c r="AG778" s="169"/>
      <c r="AH778" s="169"/>
      <c r="AI778" s="169"/>
      <c r="AJ778" s="169"/>
      <c r="AK778" s="169"/>
      <c r="AL778" s="169"/>
      <c r="AM778" s="169"/>
      <c r="AN778" s="169"/>
      <c r="AO778" s="169"/>
    </row>
    <row r="779" spans="1:41" ht="12.75" customHeight="1" x14ac:dyDescent="0.2">
      <c r="A779" s="169"/>
      <c r="B779" s="169"/>
      <c r="C779" s="169"/>
      <c r="D779" s="186"/>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235"/>
      <c r="AG779" s="169"/>
      <c r="AH779" s="169"/>
      <c r="AI779" s="169"/>
      <c r="AJ779" s="169"/>
      <c r="AK779" s="169"/>
      <c r="AL779" s="169"/>
      <c r="AM779" s="169"/>
      <c r="AN779" s="169"/>
      <c r="AO779" s="169"/>
    </row>
    <row r="780" spans="1:41" ht="12.75" customHeight="1" x14ac:dyDescent="0.2">
      <c r="A780" s="169"/>
      <c r="B780" s="169"/>
      <c r="C780" s="169"/>
      <c r="D780" s="186"/>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235"/>
      <c r="AG780" s="169"/>
      <c r="AH780" s="169"/>
      <c r="AI780" s="169"/>
      <c r="AJ780" s="169"/>
      <c r="AK780" s="169"/>
      <c r="AL780" s="169"/>
      <c r="AM780" s="169"/>
      <c r="AN780" s="169"/>
      <c r="AO780" s="169"/>
    </row>
    <row r="781" spans="1:41" ht="12.75" customHeight="1" x14ac:dyDescent="0.2">
      <c r="A781" s="169"/>
      <c r="B781" s="169"/>
      <c r="C781" s="169"/>
      <c r="D781" s="186"/>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235"/>
      <c r="AG781" s="169"/>
      <c r="AH781" s="169"/>
      <c r="AI781" s="169"/>
      <c r="AJ781" s="169"/>
      <c r="AK781" s="169"/>
      <c r="AL781" s="169"/>
      <c r="AM781" s="169"/>
      <c r="AN781" s="169"/>
      <c r="AO781" s="169"/>
    </row>
    <row r="782" spans="1:41" ht="12.75" customHeight="1" x14ac:dyDescent="0.2">
      <c r="A782" s="169"/>
      <c r="B782" s="169"/>
      <c r="C782" s="169"/>
      <c r="D782" s="186"/>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235"/>
      <c r="AG782" s="169"/>
      <c r="AH782" s="169"/>
      <c r="AI782" s="169"/>
      <c r="AJ782" s="169"/>
      <c r="AK782" s="169"/>
      <c r="AL782" s="169"/>
      <c r="AM782" s="169"/>
      <c r="AN782" s="169"/>
      <c r="AO782" s="169"/>
    </row>
    <row r="783" spans="1:41" ht="12.75" customHeight="1" x14ac:dyDescent="0.2">
      <c r="A783" s="169"/>
      <c r="B783" s="169"/>
      <c r="C783" s="169"/>
      <c r="D783" s="186"/>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c r="AA783" s="169"/>
      <c r="AB783" s="169"/>
      <c r="AC783" s="169"/>
      <c r="AD783" s="169"/>
      <c r="AE783" s="169"/>
      <c r="AF783" s="235"/>
      <c r="AG783" s="169"/>
      <c r="AH783" s="169"/>
      <c r="AI783" s="169"/>
      <c r="AJ783" s="169"/>
      <c r="AK783" s="169"/>
      <c r="AL783" s="169"/>
      <c r="AM783" s="169"/>
      <c r="AN783" s="169"/>
      <c r="AO783" s="169"/>
    </row>
    <row r="784" spans="1:41" ht="12.75" customHeight="1" x14ac:dyDescent="0.2">
      <c r="A784" s="169"/>
      <c r="B784" s="169"/>
      <c r="C784" s="169"/>
      <c r="D784" s="186"/>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c r="AA784" s="169"/>
      <c r="AB784" s="169"/>
      <c r="AC784" s="169"/>
      <c r="AD784" s="169"/>
      <c r="AE784" s="169"/>
      <c r="AF784" s="235"/>
      <c r="AG784" s="169"/>
      <c r="AH784" s="169"/>
      <c r="AI784" s="169"/>
      <c r="AJ784" s="169"/>
      <c r="AK784" s="169"/>
      <c r="AL784" s="169"/>
      <c r="AM784" s="169"/>
      <c r="AN784" s="169"/>
      <c r="AO784" s="169"/>
    </row>
    <row r="785" spans="1:41" ht="12.75" customHeight="1" x14ac:dyDescent="0.2">
      <c r="A785" s="169"/>
      <c r="B785" s="169"/>
      <c r="C785" s="169"/>
      <c r="D785" s="186"/>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c r="AA785" s="169"/>
      <c r="AB785" s="169"/>
      <c r="AC785" s="169"/>
      <c r="AD785" s="169"/>
      <c r="AE785" s="169"/>
      <c r="AF785" s="235"/>
      <c r="AG785" s="169"/>
      <c r="AH785" s="169"/>
      <c r="AI785" s="169"/>
      <c r="AJ785" s="169"/>
      <c r="AK785" s="169"/>
      <c r="AL785" s="169"/>
      <c r="AM785" s="169"/>
      <c r="AN785" s="169"/>
      <c r="AO785" s="169"/>
    </row>
    <row r="786" spans="1:41" ht="12.75" customHeight="1" x14ac:dyDescent="0.2">
      <c r="A786" s="169"/>
      <c r="B786" s="169"/>
      <c r="C786" s="169"/>
      <c r="D786" s="186"/>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c r="AA786" s="169"/>
      <c r="AB786" s="169"/>
      <c r="AC786" s="169"/>
      <c r="AD786" s="169"/>
      <c r="AE786" s="169"/>
      <c r="AF786" s="235"/>
      <c r="AG786" s="169"/>
      <c r="AH786" s="169"/>
      <c r="AI786" s="169"/>
      <c r="AJ786" s="169"/>
      <c r="AK786" s="169"/>
      <c r="AL786" s="169"/>
      <c r="AM786" s="169"/>
      <c r="AN786" s="169"/>
      <c r="AO786" s="169"/>
    </row>
    <row r="787" spans="1:41" ht="12.75" customHeight="1" x14ac:dyDescent="0.2">
      <c r="A787" s="169"/>
      <c r="B787" s="169"/>
      <c r="C787" s="169"/>
      <c r="D787" s="186"/>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c r="AA787" s="169"/>
      <c r="AB787" s="169"/>
      <c r="AC787" s="169"/>
      <c r="AD787" s="169"/>
      <c r="AE787" s="169"/>
      <c r="AF787" s="235"/>
      <c r="AG787" s="169"/>
      <c r="AH787" s="169"/>
      <c r="AI787" s="169"/>
      <c r="AJ787" s="169"/>
      <c r="AK787" s="169"/>
      <c r="AL787" s="169"/>
      <c r="AM787" s="169"/>
      <c r="AN787" s="169"/>
      <c r="AO787" s="169"/>
    </row>
    <row r="788" spans="1:41" ht="12.75" customHeight="1" x14ac:dyDescent="0.2">
      <c r="A788" s="169"/>
      <c r="B788" s="169"/>
      <c r="C788" s="169"/>
      <c r="D788" s="186"/>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c r="AA788" s="169"/>
      <c r="AB788" s="169"/>
      <c r="AC788" s="169"/>
      <c r="AD788" s="169"/>
      <c r="AE788" s="169"/>
      <c r="AF788" s="235"/>
      <c r="AG788" s="169"/>
      <c r="AH788" s="169"/>
      <c r="AI788" s="169"/>
      <c r="AJ788" s="169"/>
      <c r="AK788" s="169"/>
      <c r="AL788" s="169"/>
      <c r="AM788" s="169"/>
      <c r="AN788" s="169"/>
      <c r="AO788" s="169"/>
    </row>
    <row r="789" spans="1:41" ht="12.75" customHeight="1" x14ac:dyDescent="0.2">
      <c r="A789" s="169"/>
      <c r="B789" s="169"/>
      <c r="C789" s="169"/>
      <c r="D789" s="186"/>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c r="AA789" s="169"/>
      <c r="AB789" s="169"/>
      <c r="AC789" s="169"/>
      <c r="AD789" s="169"/>
      <c r="AE789" s="169"/>
      <c r="AF789" s="235"/>
      <c r="AG789" s="169"/>
      <c r="AH789" s="169"/>
      <c r="AI789" s="169"/>
      <c r="AJ789" s="169"/>
      <c r="AK789" s="169"/>
      <c r="AL789" s="169"/>
      <c r="AM789" s="169"/>
      <c r="AN789" s="169"/>
      <c r="AO789" s="169"/>
    </row>
    <row r="790" spans="1:41" ht="12.75" customHeight="1" x14ac:dyDescent="0.2">
      <c r="A790" s="169"/>
      <c r="B790" s="169"/>
      <c r="C790" s="169"/>
      <c r="D790" s="186"/>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c r="AA790" s="169"/>
      <c r="AB790" s="169"/>
      <c r="AC790" s="169"/>
      <c r="AD790" s="169"/>
      <c r="AE790" s="169"/>
      <c r="AF790" s="235"/>
      <c r="AG790" s="169"/>
      <c r="AH790" s="169"/>
      <c r="AI790" s="169"/>
      <c r="AJ790" s="169"/>
      <c r="AK790" s="169"/>
      <c r="AL790" s="169"/>
      <c r="AM790" s="169"/>
      <c r="AN790" s="169"/>
      <c r="AO790" s="169"/>
    </row>
    <row r="791" spans="1:41" ht="12.75" customHeight="1" x14ac:dyDescent="0.2">
      <c r="A791" s="169"/>
      <c r="B791" s="169"/>
      <c r="C791" s="169"/>
      <c r="D791" s="186"/>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c r="AA791" s="169"/>
      <c r="AB791" s="169"/>
      <c r="AC791" s="169"/>
      <c r="AD791" s="169"/>
      <c r="AE791" s="169"/>
      <c r="AF791" s="235"/>
      <c r="AG791" s="169"/>
      <c r="AH791" s="169"/>
      <c r="AI791" s="169"/>
      <c r="AJ791" s="169"/>
      <c r="AK791" s="169"/>
      <c r="AL791" s="169"/>
      <c r="AM791" s="169"/>
      <c r="AN791" s="169"/>
      <c r="AO791" s="169"/>
    </row>
    <row r="792" spans="1:41" ht="12.75" customHeight="1" x14ac:dyDescent="0.2">
      <c r="A792" s="169"/>
      <c r="B792" s="169"/>
      <c r="C792" s="169"/>
      <c r="D792" s="186"/>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c r="AA792" s="169"/>
      <c r="AB792" s="169"/>
      <c r="AC792" s="169"/>
      <c r="AD792" s="169"/>
      <c r="AE792" s="169"/>
      <c r="AF792" s="235"/>
      <c r="AG792" s="169"/>
      <c r="AH792" s="169"/>
      <c r="AI792" s="169"/>
      <c r="AJ792" s="169"/>
      <c r="AK792" s="169"/>
      <c r="AL792" s="169"/>
      <c r="AM792" s="169"/>
      <c r="AN792" s="169"/>
      <c r="AO792" s="169"/>
    </row>
    <row r="793" spans="1:41" ht="12.75" customHeight="1" x14ac:dyDescent="0.2">
      <c r="A793" s="169"/>
      <c r="B793" s="169"/>
      <c r="C793" s="169"/>
      <c r="D793" s="186"/>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c r="AA793" s="169"/>
      <c r="AB793" s="169"/>
      <c r="AC793" s="169"/>
      <c r="AD793" s="169"/>
      <c r="AE793" s="169"/>
      <c r="AF793" s="235"/>
      <c r="AG793" s="169"/>
      <c r="AH793" s="169"/>
      <c r="AI793" s="169"/>
      <c r="AJ793" s="169"/>
      <c r="AK793" s="169"/>
      <c r="AL793" s="169"/>
      <c r="AM793" s="169"/>
      <c r="AN793" s="169"/>
      <c r="AO793" s="169"/>
    </row>
    <row r="794" spans="1:41" ht="12.75" customHeight="1" x14ac:dyDescent="0.2">
      <c r="A794" s="169"/>
      <c r="B794" s="169"/>
      <c r="C794" s="169"/>
      <c r="D794" s="186"/>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c r="AA794" s="169"/>
      <c r="AB794" s="169"/>
      <c r="AC794" s="169"/>
      <c r="AD794" s="169"/>
      <c r="AE794" s="169"/>
      <c r="AF794" s="235"/>
      <c r="AG794" s="169"/>
      <c r="AH794" s="169"/>
      <c r="AI794" s="169"/>
      <c r="AJ794" s="169"/>
      <c r="AK794" s="169"/>
      <c r="AL794" s="169"/>
      <c r="AM794" s="169"/>
      <c r="AN794" s="169"/>
      <c r="AO794" s="169"/>
    </row>
    <row r="795" spans="1:41" ht="12.75" customHeight="1" x14ac:dyDescent="0.2">
      <c r="A795" s="169"/>
      <c r="B795" s="169"/>
      <c r="C795" s="169"/>
      <c r="D795" s="186"/>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c r="AA795" s="169"/>
      <c r="AB795" s="169"/>
      <c r="AC795" s="169"/>
      <c r="AD795" s="169"/>
      <c r="AE795" s="169"/>
      <c r="AF795" s="235"/>
      <c r="AG795" s="169"/>
      <c r="AH795" s="169"/>
      <c r="AI795" s="169"/>
      <c r="AJ795" s="169"/>
      <c r="AK795" s="169"/>
      <c r="AL795" s="169"/>
      <c r="AM795" s="169"/>
      <c r="AN795" s="169"/>
      <c r="AO795" s="169"/>
    </row>
    <row r="796" spans="1:41" ht="12.75" customHeight="1" x14ac:dyDescent="0.2">
      <c r="A796" s="169"/>
      <c r="B796" s="169"/>
      <c r="C796" s="169"/>
      <c r="D796" s="186"/>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c r="AA796" s="169"/>
      <c r="AB796" s="169"/>
      <c r="AC796" s="169"/>
      <c r="AD796" s="169"/>
      <c r="AE796" s="169"/>
      <c r="AF796" s="235"/>
      <c r="AG796" s="169"/>
      <c r="AH796" s="169"/>
      <c r="AI796" s="169"/>
      <c r="AJ796" s="169"/>
      <c r="AK796" s="169"/>
      <c r="AL796" s="169"/>
      <c r="AM796" s="169"/>
      <c r="AN796" s="169"/>
      <c r="AO796" s="169"/>
    </row>
    <row r="797" spans="1:41" ht="12.75" customHeight="1" x14ac:dyDescent="0.2">
      <c r="A797" s="169"/>
      <c r="B797" s="169"/>
      <c r="C797" s="169"/>
      <c r="D797" s="186"/>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c r="AA797" s="169"/>
      <c r="AB797" s="169"/>
      <c r="AC797" s="169"/>
      <c r="AD797" s="169"/>
      <c r="AE797" s="169"/>
      <c r="AF797" s="235"/>
      <c r="AG797" s="169"/>
      <c r="AH797" s="169"/>
      <c r="AI797" s="169"/>
      <c r="AJ797" s="169"/>
      <c r="AK797" s="169"/>
      <c r="AL797" s="169"/>
      <c r="AM797" s="169"/>
      <c r="AN797" s="169"/>
      <c r="AO797" s="169"/>
    </row>
    <row r="798" spans="1:41" ht="12.75" customHeight="1" x14ac:dyDescent="0.2">
      <c r="A798" s="169"/>
      <c r="B798" s="169"/>
      <c r="C798" s="169"/>
      <c r="D798" s="186"/>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c r="AA798" s="169"/>
      <c r="AB798" s="169"/>
      <c r="AC798" s="169"/>
      <c r="AD798" s="169"/>
      <c r="AE798" s="169"/>
      <c r="AF798" s="235"/>
      <c r="AG798" s="169"/>
      <c r="AH798" s="169"/>
      <c r="AI798" s="169"/>
      <c r="AJ798" s="169"/>
      <c r="AK798" s="169"/>
      <c r="AL798" s="169"/>
      <c r="AM798" s="169"/>
      <c r="AN798" s="169"/>
      <c r="AO798" s="169"/>
    </row>
    <row r="799" spans="1:41" ht="12.75" customHeight="1" x14ac:dyDescent="0.2">
      <c r="A799" s="169"/>
      <c r="B799" s="169"/>
      <c r="C799" s="169"/>
      <c r="D799" s="186"/>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c r="AA799" s="169"/>
      <c r="AB799" s="169"/>
      <c r="AC799" s="169"/>
      <c r="AD799" s="169"/>
      <c r="AE799" s="169"/>
      <c r="AF799" s="235"/>
      <c r="AG799" s="169"/>
      <c r="AH799" s="169"/>
      <c r="AI799" s="169"/>
      <c r="AJ799" s="169"/>
      <c r="AK799" s="169"/>
      <c r="AL799" s="169"/>
      <c r="AM799" s="169"/>
      <c r="AN799" s="169"/>
      <c r="AO799" s="169"/>
    </row>
    <row r="800" spans="1:41" ht="12.75" customHeight="1" x14ac:dyDescent="0.2">
      <c r="A800" s="169"/>
      <c r="B800" s="169"/>
      <c r="C800" s="169"/>
      <c r="D800" s="186"/>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c r="AA800" s="169"/>
      <c r="AB800" s="169"/>
      <c r="AC800" s="169"/>
      <c r="AD800" s="169"/>
      <c r="AE800" s="169"/>
      <c r="AF800" s="235"/>
      <c r="AG800" s="169"/>
      <c r="AH800" s="169"/>
      <c r="AI800" s="169"/>
      <c r="AJ800" s="169"/>
      <c r="AK800" s="169"/>
      <c r="AL800" s="169"/>
      <c r="AM800" s="169"/>
      <c r="AN800" s="169"/>
      <c r="AO800" s="169"/>
    </row>
    <row r="801" spans="1:41" ht="12.75" customHeight="1" x14ac:dyDescent="0.2">
      <c r="A801" s="169"/>
      <c r="B801" s="169"/>
      <c r="C801" s="169"/>
      <c r="D801" s="186"/>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c r="AA801" s="169"/>
      <c r="AB801" s="169"/>
      <c r="AC801" s="169"/>
      <c r="AD801" s="169"/>
      <c r="AE801" s="169"/>
      <c r="AF801" s="235"/>
      <c r="AG801" s="169"/>
      <c r="AH801" s="169"/>
      <c r="AI801" s="169"/>
      <c r="AJ801" s="169"/>
      <c r="AK801" s="169"/>
      <c r="AL801" s="169"/>
      <c r="AM801" s="169"/>
      <c r="AN801" s="169"/>
      <c r="AO801" s="169"/>
    </row>
    <row r="802" spans="1:41" ht="12.75" customHeight="1" x14ac:dyDescent="0.2">
      <c r="A802" s="169"/>
      <c r="B802" s="169"/>
      <c r="C802" s="169"/>
      <c r="D802" s="186"/>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c r="AA802" s="169"/>
      <c r="AB802" s="169"/>
      <c r="AC802" s="169"/>
      <c r="AD802" s="169"/>
      <c r="AE802" s="169"/>
      <c r="AF802" s="235"/>
      <c r="AG802" s="169"/>
      <c r="AH802" s="169"/>
      <c r="AI802" s="169"/>
      <c r="AJ802" s="169"/>
      <c r="AK802" s="169"/>
      <c r="AL802" s="169"/>
      <c r="AM802" s="169"/>
      <c r="AN802" s="169"/>
      <c r="AO802" s="169"/>
    </row>
    <row r="803" spans="1:41" ht="12.75" customHeight="1" x14ac:dyDescent="0.2">
      <c r="A803" s="169"/>
      <c r="B803" s="169"/>
      <c r="C803" s="169"/>
      <c r="D803" s="186"/>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c r="AA803" s="169"/>
      <c r="AB803" s="169"/>
      <c r="AC803" s="169"/>
      <c r="AD803" s="169"/>
      <c r="AE803" s="169"/>
      <c r="AF803" s="235"/>
      <c r="AG803" s="169"/>
      <c r="AH803" s="169"/>
      <c r="AI803" s="169"/>
      <c r="AJ803" s="169"/>
      <c r="AK803" s="169"/>
      <c r="AL803" s="169"/>
      <c r="AM803" s="169"/>
      <c r="AN803" s="169"/>
      <c r="AO803" s="169"/>
    </row>
    <row r="804" spans="1:41" ht="12.75" customHeight="1" x14ac:dyDescent="0.2">
      <c r="A804" s="169"/>
      <c r="B804" s="169"/>
      <c r="C804" s="169"/>
      <c r="D804" s="186"/>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c r="AA804" s="169"/>
      <c r="AB804" s="169"/>
      <c r="AC804" s="169"/>
      <c r="AD804" s="169"/>
      <c r="AE804" s="169"/>
      <c r="AF804" s="235"/>
      <c r="AG804" s="169"/>
      <c r="AH804" s="169"/>
      <c r="AI804" s="169"/>
      <c r="AJ804" s="169"/>
      <c r="AK804" s="169"/>
      <c r="AL804" s="169"/>
      <c r="AM804" s="169"/>
      <c r="AN804" s="169"/>
      <c r="AO804" s="169"/>
    </row>
    <row r="805" spans="1:41" ht="12.75" customHeight="1" x14ac:dyDescent="0.2">
      <c r="A805" s="169"/>
      <c r="B805" s="169"/>
      <c r="C805" s="169"/>
      <c r="D805" s="186"/>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c r="AA805" s="169"/>
      <c r="AB805" s="169"/>
      <c r="AC805" s="169"/>
      <c r="AD805" s="169"/>
      <c r="AE805" s="169"/>
      <c r="AF805" s="235"/>
      <c r="AG805" s="169"/>
      <c r="AH805" s="169"/>
      <c r="AI805" s="169"/>
      <c r="AJ805" s="169"/>
      <c r="AK805" s="169"/>
      <c r="AL805" s="169"/>
      <c r="AM805" s="169"/>
      <c r="AN805" s="169"/>
      <c r="AO805" s="169"/>
    </row>
    <row r="806" spans="1:41" ht="12.75" customHeight="1" x14ac:dyDescent="0.2">
      <c r="A806" s="169"/>
      <c r="B806" s="169"/>
      <c r="C806" s="169"/>
      <c r="D806" s="186"/>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c r="AA806" s="169"/>
      <c r="AB806" s="169"/>
      <c r="AC806" s="169"/>
      <c r="AD806" s="169"/>
      <c r="AE806" s="169"/>
      <c r="AF806" s="235"/>
      <c r="AG806" s="169"/>
      <c r="AH806" s="169"/>
      <c r="AI806" s="169"/>
      <c r="AJ806" s="169"/>
      <c r="AK806" s="169"/>
      <c r="AL806" s="169"/>
      <c r="AM806" s="169"/>
      <c r="AN806" s="169"/>
      <c r="AO806" s="169"/>
    </row>
    <row r="807" spans="1:41" ht="12.75" customHeight="1" x14ac:dyDescent="0.2">
      <c r="A807" s="169"/>
      <c r="B807" s="169"/>
      <c r="C807" s="169"/>
      <c r="D807" s="186"/>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c r="AA807" s="169"/>
      <c r="AB807" s="169"/>
      <c r="AC807" s="169"/>
      <c r="AD807" s="169"/>
      <c r="AE807" s="169"/>
      <c r="AF807" s="235"/>
      <c r="AG807" s="169"/>
      <c r="AH807" s="169"/>
      <c r="AI807" s="169"/>
      <c r="AJ807" s="169"/>
      <c r="AK807" s="169"/>
      <c r="AL807" s="169"/>
      <c r="AM807" s="169"/>
      <c r="AN807" s="169"/>
      <c r="AO807" s="169"/>
    </row>
    <row r="808" spans="1:41" ht="12.75" customHeight="1" x14ac:dyDescent="0.2">
      <c r="A808" s="169"/>
      <c r="B808" s="169"/>
      <c r="C808" s="169"/>
      <c r="D808" s="186"/>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c r="AA808" s="169"/>
      <c r="AB808" s="169"/>
      <c r="AC808" s="169"/>
      <c r="AD808" s="169"/>
      <c r="AE808" s="169"/>
      <c r="AF808" s="235"/>
      <c r="AG808" s="169"/>
      <c r="AH808" s="169"/>
      <c r="AI808" s="169"/>
      <c r="AJ808" s="169"/>
      <c r="AK808" s="169"/>
      <c r="AL808" s="169"/>
      <c r="AM808" s="169"/>
      <c r="AN808" s="169"/>
      <c r="AO808" s="169"/>
    </row>
    <row r="809" spans="1:41" ht="12.75" customHeight="1" x14ac:dyDescent="0.2">
      <c r="A809" s="169"/>
      <c r="B809" s="169"/>
      <c r="C809" s="169"/>
      <c r="D809" s="186"/>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c r="AA809" s="169"/>
      <c r="AB809" s="169"/>
      <c r="AC809" s="169"/>
      <c r="AD809" s="169"/>
      <c r="AE809" s="169"/>
      <c r="AF809" s="235"/>
      <c r="AG809" s="169"/>
      <c r="AH809" s="169"/>
      <c r="AI809" s="169"/>
      <c r="AJ809" s="169"/>
      <c r="AK809" s="169"/>
      <c r="AL809" s="169"/>
      <c r="AM809" s="169"/>
      <c r="AN809" s="169"/>
      <c r="AO809" s="169"/>
    </row>
    <row r="810" spans="1:41" ht="12.75" customHeight="1" x14ac:dyDescent="0.2">
      <c r="A810" s="169"/>
      <c r="B810" s="169"/>
      <c r="C810" s="169"/>
      <c r="D810" s="186"/>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c r="AA810" s="169"/>
      <c r="AB810" s="169"/>
      <c r="AC810" s="169"/>
      <c r="AD810" s="169"/>
      <c r="AE810" s="169"/>
      <c r="AF810" s="235"/>
      <c r="AG810" s="169"/>
      <c r="AH810" s="169"/>
      <c r="AI810" s="169"/>
      <c r="AJ810" s="169"/>
      <c r="AK810" s="169"/>
      <c r="AL810" s="169"/>
      <c r="AM810" s="169"/>
      <c r="AN810" s="169"/>
      <c r="AO810" s="169"/>
    </row>
    <row r="811" spans="1:41" ht="12.75" customHeight="1" x14ac:dyDescent="0.2">
      <c r="A811" s="169"/>
      <c r="B811" s="169"/>
      <c r="C811" s="169"/>
      <c r="D811" s="186"/>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c r="AA811" s="169"/>
      <c r="AB811" s="169"/>
      <c r="AC811" s="169"/>
      <c r="AD811" s="169"/>
      <c r="AE811" s="169"/>
      <c r="AF811" s="235"/>
      <c r="AG811" s="169"/>
      <c r="AH811" s="169"/>
      <c r="AI811" s="169"/>
      <c r="AJ811" s="169"/>
      <c r="AK811" s="169"/>
      <c r="AL811" s="169"/>
      <c r="AM811" s="169"/>
      <c r="AN811" s="169"/>
      <c r="AO811" s="169"/>
    </row>
    <row r="812" spans="1:41" ht="12.75" customHeight="1" x14ac:dyDescent="0.2">
      <c r="A812" s="169"/>
      <c r="B812" s="169"/>
      <c r="C812" s="169"/>
      <c r="D812" s="186"/>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c r="AA812" s="169"/>
      <c r="AB812" s="169"/>
      <c r="AC812" s="169"/>
      <c r="AD812" s="169"/>
      <c r="AE812" s="169"/>
      <c r="AF812" s="235"/>
      <c r="AG812" s="169"/>
      <c r="AH812" s="169"/>
      <c r="AI812" s="169"/>
      <c r="AJ812" s="169"/>
      <c r="AK812" s="169"/>
      <c r="AL812" s="169"/>
      <c r="AM812" s="169"/>
      <c r="AN812" s="169"/>
      <c r="AO812" s="169"/>
    </row>
    <row r="813" spans="1:41" ht="12.75" customHeight="1" x14ac:dyDescent="0.2">
      <c r="A813" s="169"/>
      <c r="B813" s="169"/>
      <c r="C813" s="169"/>
      <c r="D813" s="186"/>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c r="AA813" s="169"/>
      <c r="AB813" s="169"/>
      <c r="AC813" s="169"/>
      <c r="AD813" s="169"/>
      <c r="AE813" s="169"/>
      <c r="AF813" s="235"/>
      <c r="AG813" s="169"/>
      <c r="AH813" s="169"/>
      <c r="AI813" s="169"/>
      <c r="AJ813" s="169"/>
      <c r="AK813" s="169"/>
      <c r="AL813" s="169"/>
      <c r="AM813" s="169"/>
      <c r="AN813" s="169"/>
      <c r="AO813" s="169"/>
    </row>
    <row r="814" spans="1:41" ht="12.75" customHeight="1" x14ac:dyDescent="0.2">
      <c r="A814" s="169"/>
      <c r="B814" s="169"/>
      <c r="C814" s="169"/>
      <c r="D814" s="186"/>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c r="AA814" s="169"/>
      <c r="AB814" s="169"/>
      <c r="AC814" s="169"/>
      <c r="AD814" s="169"/>
      <c r="AE814" s="169"/>
      <c r="AF814" s="235"/>
      <c r="AG814" s="169"/>
      <c r="AH814" s="169"/>
      <c r="AI814" s="169"/>
      <c r="AJ814" s="169"/>
      <c r="AK814" s="169"/>
      <c r="AL814" s="169"/>
      <c r="AM814" s="169"/>
      <c r="AN814" s="169"/>
      <c r="AO814" s="169"/>
    </row>
    <row r="815" spans="1:41" ht="12.75" customHeight="1" x14ac:dyDescent="0.2">
      <c r="A815" s="169"/>
      <c r="B815" s="169"/>
      <c r="C815" s="169"/>
      <c r="D815" s="186"/>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c r="AA815" s="169"/>
      <c r="AB815" s="169"/>
      <c r="AC815" s="169"/>
      <c r="AD815" s="169"/>
      <c r="AE815" s="169"/>
      <c r="AF815" s="235"/>
      <c r="AG815" s="169"/>
      <c r="AH815" s="169"/>
      <c r="AI815" s="169"/>
      <c r="AJ815" s="169"/>
      <c r="AK815" s="169"/>
      <c r="AL815" s="169"/>
      <c r="AM815" s="169"/>
      <c r="AN815" s="169"/>
      <c r="AO815" s="169"/>
    </row>
    <row r="816" spans="1:41" ht="12.75" customHeight="1" x14ac:dyDescent="0.2">
      <c r="A816" s="169"/>
      <c r="B816" s="169"/>
      <c r="C816" s="169"/>
      <c r="D816" s="186"/>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c r="AA816" s="169"/>
      <c r="AB816" s="169"/>
      <c r="AC816" s="169"/>
      <c r="AD816" s="169"/>
      <c r="AE816" s="169"/>
      <c r="AF816" s="235"/>
      <c r="AG816" s="169"/>
      <c r="AH816" s="169"/>
      <c r="AI816" s="169"/>
      <c r="AJ816" s="169"/>
      <c r="AK816" s="169"/>
      <c r="AL816" s="169"/>
      <c r="AM816" s="169"/>
      <c r="AN816" s="169"/>
      <c r="AO816" s="169"/>
    </row>
    <row r="817" spans="1:41" ht="12.75" customHeight="1" x14ac:dyDescent="0.2">
      <c r="A817" s="169"/>
      <c r="B817" s="169"/>
      <c r="C817" s="169"/>
      <c r="D817" s="186"/>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c r="AA817" s="169"/>
      <c r="AB817" s="169"/>
      <c r="AC817" s="169"/>
      <c r="AD817" s="169"/>
      <c r="AE817" s="169"/>
      <c r="AF817" s="235"/>
      <c r="AG817" s="169"/>
      <c r="AH817" s="169"/>
      <c r="AI817" s="169"/>
      <c r="AJ817" s="169"/>
      <c r="AK817" s="169"/>
      <c r="AL817" s="169"/>
      <c r="AM817" s="169"/>
      <c r="AN817" s="169"/>
      <c r="AO817" s="169"/>
    </row>
    <row r="818" spans="1:41" ht="12.75" customHeight="1" x14ac:dyDescent="0.2">
      <c r="A818" s="169"/>
      <c r="B818" s="169"/>
      <c r="C818" s="169"/>
      <c r="D818" s="186"/>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c r="AA818" s="169"/>
      <c r="AB818" s="169"/>
      <c r="AC818" s="169"/>
      <c r="AD818" s="169"/>
      <c r="AE818" s="169"/>
      <c r="AF818" s="235"/>
      <c r="AG818" s="169"/>
      <c r="AH818" s="169"/>
      <c r="AI818" s="169"/>
      <c r="AJ818" s="169"/>
      <c r="AK818" s="169"/>
      <c r="AL818" s="169"/>
      <c r="AM818" s="169"/>
      <c r="AN818" s="169"/>
      <c r="AO818" s="169"/>
    </row>
    <row r="819" spans="1:41" ht="12.75" customHeight="1" x14ac:dyDescent="0.2">
      <c r="A819" s="169"/>
      <c r="B819" s="169"/>
      <c r="C819" s="169"/>
      <c r="D819" s="186"/>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c r="AA819" s="169"/>
      <c r="AB819" s="169"/>
      <c r="AC819" s="169"/>
      <c r="AD819" s="169"/>
      <c r="AE819" s="169"/>
      <c r="AF819" s="235"/>
      <c r="AG819" s="169"/>
      <c r="AH819" s="169"/>
      <c r="AI819" s="169"/>
      <c r="AJ819" s="169"/>
      <c r="AK819" s="169"/>
      <c r="AL819" s="169"/>
      <c r="AM819" s="169"/>
      <c r="AN819" s="169"/>
      <c r="AO819" s="169"/>
    </row>
    <row r="820" spans="1:41" ht="12.75" customHeight="1" x14ac:dyDescent="0.2">
      <c r="A820" s="169"/>
      <c r="B820" s="169"/>
      <c r="C820" s="169"/>
      <c r="D820" s="186"/>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c r="AA820" s="169"/>
      <c r="AB820" s="169"/>
      <c r="AC820" s="169"/>
      <c r="AD820" s="169"/>
      <c r="AE820" s="169"/>
      <c r="AF820" s="235"/>
      <c r="AG820" s="169"/>
      <c r="AH820" s="169"/>
      <c r="AI820" s="169"/>
      <c r="AJ820" s="169"/>
      <c r="AK820" s="169"/>
      <c r="AL820" s="169"/>
      <c r="AM820" s="169"/>
      <c r="AN820" s="169"/>
      <c r="AO820" s="169"/>
    </row>
    <row r="821" spans="1:41" ht="12.75" customHeight="1" x14ac:dyDescent="0.2">
      <c r="A821" s="169"/>
      <c r="B821" s="169"/>
      <c r="C821" s="169"/>
      <c r="D821" s="186"/>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c r="AA821" s="169"/>
      <c r="AB821" s="169"/>
      <c r="AC821" s="169"/>
      <c r="AD821" s="169"/>
      <c r="AE821" s="169"/>
      <c r="AF821" s="235"/>
      <c r="AG821" s="169"/>
      <c r="AH821" s="169"/>
      <c r="AI821" s="169"/>
      <c r="AJ821" s="169"/>
      <c r="AK821" s="169"/>
      <c r="AL821" s="169"/>
      <c r="AM821" s="169"/>
      <c r="AN821" s="169"/>
      <c r="AO821" s="169"/>
    </row>
    <row r="822" spans="1:41" ht="12.75" customHeight="1" x14ac:dyDescent="0.2">
      <c r="A822" s="169"/>
      <c r="B822" s="169"/>
      <c r="C822" s="169"/>
      <c r="D822" s="186"/>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c r="AA822" s="169"/>
      <c r="AB822" s="169"/>
      <c r="AC822" s="169"/>
      <c r="AD822" s="169"/>
      <c r="AE822" s="169"/>
      <c r="AF822" s="235"/>
      <c r="AG822" s="169"/>
      <c r="AH822" s="169"/>
      <c r="AI822" s="169"/>
      <c r="AJ822" s="169"/>
      <c r="AK822" s="169"/>
      <c r="AL822" s="169"/>
      <c r="AM822" s="169"/>
      <c r="AN822" s="169"/>
      <c r="AO822" s="169"/>
    </row>
    <row r="823" spans="1:41" ht="12.75" customHeight="1" x14ac:dyDescent="0.2">
      <c r="A823" s="169"/>
      <c r="B823" s="169"/>
      <c r="C823" s="169"/>
      <c r="D823" s="186"/>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c r="AA823" s="169"/>
      <c r="AB823" s="169"/>
      <c r="AC823" s="169"/>
      <c r="AD823" s="169"/>
      <c r="AE823" s="169"/>
      <c r="AF823" s="235"/>
      <c r="AG823" s="169"/>
      <c r="AH823" s="169"/>
      <c r="AI823" s="169"/>
      <c r="AJ823" s="169"/>
      <c r="AK823" s="169"/>
      <c r="AL823" s="169"/>
      <c r="AM823" s="169"/>
      <c r="AN823" s="169"/>
      <c r="AO823" s="169"/>
    </row>
    <row r="824" spans="1:41" ht="12.75" customHeight="1" x14ac:dyDescent="0.2">
      <c r="A824" s="169"/>
      <c r="B824" s="169"/>
      <c r="C824" s="169"/>
      <c r="D824" s="186"/>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c r="AA824" s="169"/>
      <c r="AB824" s="169"/>
      <c r="AC824" s="169"/>
      <c r="AD824" s="169"/>
      <c r="AE824" s="169"/>
      <c r="AF824" s="235"/>
      <c r="AG824" s="169"/>
      <c r="AH824" s="169"/>
      <c r="AI824" s="169"/>
      <c r="AJ824" s="169"/>
      <c r="AK824" s="169"/>
      <c r="AL824" s="169"/>
      <c r="AM824" s="169"/>
      <c r="AN824" s="169"/>
      <c r="AO824" s="169"/>
    </row>
    <row r="825" spans="1:41" ht="12.75" customHeight="1" x14ac:dyDescent="0.2">
      <c r="A825" s="169"/>
      <c r="B825" s="169"/>
      <c r="C825" s="169"/>
      <c r="D825" s="186"/>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c r="AA825" s="169"/>
      <c r="AB825" s="169"/>
      <c r="AC825" s="169"/>
      <c r="AD825" s="169"/>
      <c r="AE825" s="169"/>
      <c r="AF825" s="235"/>
      <c r="AG825" s="169"/>
      <c r="AH825" s="169"/>
      <c r="AI825" s="169"/>
      <c r="AJ825" s="169"/>
      <c r="AK825" s="169"/>
      <c r="AL825" s="169"/>
      <c r="AM825" s="169"/>
      <c r="AN825" s="169"/>
      <c r="AO825" s="169"/>
    </row>
    <row r="826" spans="1:41" ht="12.75" customHeight="1" x14ac:dyDescent="0.2">
      <c r="A826" s="169"/>
      <c r="B826" s="169"/>
      <c r="C826" s="169"/>
      <c r="D826" s="186"/>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c r="AA826" s="169"/>
      <c r="AB826" s="169"/>
      <c r="AC826" s="169"/>
      <c r="AD826" s="169"/>
      <c r="AE826" s="169"/>
      <c r="AF826" s="235"/>
      <c r="AG826" s="169"/>
      <c r="AH826" s="169"/>
      <c r="AI826" s="169"/>
      <c r="AJ826" s="169"/>
      <c r="AK826" s="169"/>
      <c r="AL826" s="169"/>
      <c r="AM826" s="169"/>
      <c r="AN826" s="169"/>
      <c r="AO826" s="169"/>
    </row>
    <row r="827" spans="1:41" ht="12.75" customHeight="1" x14ac:dyDescent="0.2">
      <c r="A827" s="169"/>
      <c r="B827" s="169"/>
      <c r="C827" s="169"/>
      <c r="D827" s="186"/>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c r="AA827" s="169"/>
      <c r="AB827" s="169"/>
      <c r="AC827" s="169"/>
      <c r="AD827" s="169"/>
      <c r="AE827" s="169"/>
      <c r="AF827" s="235"/>
      <c r="AG827" s="169"/>
      <c r="AH827" s="169"/>
      <c r="AI827" s="169"/>
      <c r="AJ827" s="169"/>
      <c r="AK827" s="169"/>
      <c r="AL827" s="169"/>
      <c r="AM827" s="169"/>
      <c r="AN827" s="169"/>
      <c r="AO827" s="169"/>
    </row>
    <row r="828" spans="1:41" ht="12.75" customHeight="1" x14ac:dyDescent="0.2">
      <c r="A828" s="169"/>
      <c r="B828" s="169"/>
      <c r="C828" s="169"/>
      <c r="D828" s="186"/>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c r="AA828" s="169"/>
      <c r="AB828" s="169"/>
      <c r="AC828" s="169"/>
      <c r="AD828" s="169"/>
      <c r="AE828" s="169"/>
      <c r="AF828" s="235"/>
      <c r="AG828" s="169"/>
      <c r="AH828" s="169"/>
      <c r="AI828" s="169"/>
      <c r="AJ828" s="169"/>
      <c r="AK828" s="169"/>
      <c r="AL828" s="169"/>
      <c r="AM828" s="169"/>
      <c r="AN828" s="169"/>
      <c r="AO828" s="169"/>
    </row>
    <row r="829" spans="1:41" ht="12.75" customHeight="1" x14ac:dyDescent="0.2">
      <c r="A829" s="169"/>
      <c r="B829" s="169"/>
      <c r="C829" s="169"/>
      <c r="D829" s="186"/>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235"/>
      <c r="AG829" s="169"/>
      <c r="AH829" s="169"/>
      <c r="AI829" s="169"/>
      <c r="AJ829" s="169"/>
      <c r="AK829" s="169"/>
      <c r="AL829" s="169"/>
      <c r="AM829" s="169"/>
      <c r="AN829" s="169"/>
      <c r="AO829" s="169"/>
    </row>
    <row r="830" spans="1:41" ht="12.75" customHeight="1" x14ac:dyDescent="0.2">
      <c r="A830" s="169"/>
      <c r="B830" s="169"/>
      <c r="C830" s="169"/>
      <c r="D830" s="186"/>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c r="AA830" s="169"/>
      <c r="AB830" s="169"/>
      <c r="AC830" s="169"/>
      <c r="AD830" s="169"/>
      <c r="AE830" s="169"/>
      <c r="AF830" s="235"/>
      <c r="AG830" s="169"/>
      <c r="AH830" s="169"/>
      <c r="AI830" s="169"/>
      <c r="AJ830" s="169"/>
      <c r="AK830" s="169"/>
      <c r="AL830" s="169"/>
      <c r="AM830" s="169"/>
      <c r="AN830" s="169"/>
      <c r="AO830" s="169"/>
    </row>
    <row r="831" spans="1:41" ht="12.75" customHeight="1" x14ac:dyDescent="0.2">
      <c r="A831" s="169"/>
      <c r="B831" s="169"/>
      <c r="C831" s="169"/>
      <c r="D831" s="186"/>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c r="AA831" s="169"/>
      <c r="AB831" s="169"/>
      <c r="AC831" s="169"/>
      <c r="AD831" s="169"/>
      <c r="AE831" s="169"/>
      <c r="AF831" s="235"/>
      <c r="AG831" s="169"/>
      <c r="AH831" s="169"/>
      <c r="AI831" s="169"/>
      <c r="AJ831" s="169"/>
      <c r="AK831" s="169"/>
      <c r="AL831" s="169"/>
      <c r="AM831" s="169"/>
      <c r="AN831" s="169"/>
      <c r="AO831" s="169"/>
    </row>
    <row r="832" spans="1:41" ht="12.75" customHeight="1" x14ac:dyDescent="0.2">
      <c r="A832" s="169"/>
      <c r="B832" s="169"/>
      <c r="C832" s="169"/>
      <c r="D832" s="186"/>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c r="AA832" s="169"/>
      <c r="AB832" s="169"/>
      <c r="AC832" s="169"/>
      <c r="AD832" s="169"/>
      <c r="AE832" s="169"/>
      <c r="AF832" s="235"/>
      <c r="AG832" s="169"/>
      <c r="AH832" s="169"/>
      <c r="AI832" s="169"/>
      <c r="AJ832" s="169"/>
      <c r="AK832" s="169"/>
      <c r="AL832" s="169"/>
      <c r="AM832" s="169"/>
      <c r="AN832" s="169"/>
      <c r="AO832" s="169"/>
    </row>
    <row r="833" spans="1:41" ht="12.75" customHeight="1" x14ac:dyDescent="0.2">
      <c r="A833" s="169"/>
      <c r="B833" s="169"/>
      <c r="C833" s="169"/>
      <c r="D833" s="186"/>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c r="AA833" s="169"/>
      <c r="AB833" s="169"/>
      <c r="AC833" s="169"/>
      <c r="AD833" s="169"/>
      <c r="AE833" s="169"/>
      <c r="AF833" s="235"/>
      <c r="AG833" s="169"/>
      <c r="AH833" s="169"/>
      <c r="AI833" s="169"/>
      <c r="AJ833" s="169"/>
      <c r="AK833" s="169"/>
      <c r="AL833" s="169"/>
      <c r="AM833" s="169"/>
      <c r="AN833" s="169"/>
      <c r="AO833" s="169"/>
    </row>
    <row r="834" spans="1:41" ht="12.75" customHeight="1" x14ac:dyDescent="0.2">
      <c r="A834" s="169"/>
      <c r="B834" s="169"/>
      <c r="C834" s="169"/>
      <c r="D834" s="186"/>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c r="AA834" s="169"/>
      <c r="AB834" s="169"/>
      <c r="AC834" s="169"/>
      <c r="AD834" s="169"/>
      <c r="AE834" s="169"/>
      <c r="AF834" s="235"/>
      <c r="AG834" s="169"/>
      <c r="AH834" s="169"/>
      <c r="AI834" s="169"/>
      <c r="AJ834" s="169"/>
      <c r="AK834" s="169"/>
      <c r="AL834" s="169"/>
      <c r="AM834" s="169"/>
      <c r="AN834" s="169"/>
      <c r="AO834" s="169"/>
    </row>
    <row r="835" spans="1:41" ht="12.75" customHeight="1" x14ac:dyDescent="0.2">
      <c r="A835" s="169"/>
      <c r="B835" s="169"/>
      <c r="C835" s="169"/>
      <c r="D835" s="186"/>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c r="AA835" s="169"/>
      <c r="AB835" s="169"/>
      <c r="AC835" s="169"/>
      <c r="AD835" s="169"/>
      <c r="AE835" s="169"/>
      <c r="AF835" s="235"/>
      <c r="AG835" s="169"/>
      <c r="AH835" s="169"/>
      <c r="AI835" s="169"/>
      <c r="AJ835" s="169"/>
      <c r="AK835" s="169"/>
      <c r="AL835" s="169"/>
      <c r="AM835" s="169"/>
      <c r="AN835" s="169"/>
      <c r="AO835" s="169"/>
    </row>
    <row r="836" spans="1:41" ht="12.75" customHeight="1" x14ac:dyDescent="0.2">
      <c r="A836" s="169"/>
      <c r="B836" s="169"/>
      <c r="C836" s="169"/>
      <c r="D836" s="186"/>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c r="AA836" s="169"/>
      <c r="AB836" s="169"/>
      <c r="AC836" s="169"/>
      <c r="AD836" s="169"/>
      <c r="AE836" s="169"/>
      <c r="AF836" s="235"/>
      <c r="AG836" s="169"/>
      <c r="AH836" s="169"/>
      <c r="AI836" s="169"/>
      <c r="AJ836" s="169"/>
      <c r="AK836" s="169"/>
      <c r="AL836" s="169"/>
      <c r="AM836" s="169"/>
      <c r="AN836" s="169"/>
      <c r="AO836" s="169"/>
    </row>
    <row r="837" spans="1:41" ht="12.75" customHeight="1" x14ac:dyDescent="0.2">
      <c r="A837" s="169"/>
      <c r="B837" s="169"/>
      <c r="C837" s="169"/>
      <c r="D837" s="186"/>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c r="AA837" s="169"/>
      <c r="AB837" s="169"/>
      <c r="AC837" s="169"/>
      <c r="AD837" s="169"/>
      <c r="AE837" s="169"/>
      <c r="AF837" s="235"/>
      <c r="AG837" s="169"/>
      <c r="AH837" s="169"/>
      <c r="AI837" s="169"/>
      <c r="AJ837" s="169"/>
      <c r="AK837" s="169"/>
      <c r="AL837" s="169"/>
      <c r="AM837" s="169"/>
      <c r="AN837" s="169"/>
      <c r="AO837" s="169"/>
    </row>
    <row r="838" spans="1:41" ht="12.75" customHeight="1" x14ac:dyDescent="0.2">
      <c r="A838" s="169"/>
      <c r="B838" s="169"/>
      <c r="C838" s="169"/>
      <c r="D838" s="186"/>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c r="AA838" s="169"/>
      <c r="AB838" s="169"/>
      <c r="AC838" s="169"/>
      <c r="AD838" s="169"/>
      <c r="AE838" s="169"/>
      <c r="AF838" s="235"/>
      <c r="AG838" s="169"/>
      <c r="AH838" s="169"/>
      <c r="AI838" s="169"/>
      <c r="AJ838" s="169"/>
      <c r="AK838" s="169"/>
      <c r="AL838" s="169"/>
      <c r="AM838" s="169"/>
      <c r="AN838" s="169"/>
      <c r="AO838" s="169"/>
    </row>
    <row r="839" spans="1:41" ht="12.75" customHeight="1" x14ac:dyDescent="0.2">
      <c r="A839" s="169"/>
      <c r="B839" s="169"/>
      <c r="C839" s="169"/>
      <c r="D839" s="186"/>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c r="AA839" s="169"/>
      <c r="AB839" s="169"/>
      <c r="AC839" s="169"/>
      <c r="AD839" s="169"/>
      <c r="AE839" s="169"/>
      <c r="AF839" s="235"/>
      <c r="AG839" s="169"/>
      <c r="AH839" s="169"/>
      <c r="AI839" s="169"/>
      <c r="AJ839" s="169"/>
      <c r="AK839" s="169"/>
      <c r="AL839" s="169"/>
      <c r="AM839" s="169"/>
      <c r="AN839" s="169"/>
      <c r="AO839" s="169"/>
    </row>
    <row r="840" spans="1:41" ht="12.75" customHeight="1" x14ac:dyDescent="0.2">
      <c r="A840" s="169"/>
      <c r="B840" s="169"/>
      <c r="C840" s="169"/>
      <c r="D840" s="186"/>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c r="AA840" s="169"/>
      <c r="AB840" s="169"/>
      <c r="AC840" s="169"/>
      <c r="AD840" s="169"/>
      <c r="AE840" s="169"/>
      <c r="AF840" s="235"/>
      <c r="AG840" s="169"/>
      <c r="AH840" s="169"/>
      <c r="AI840" s="169"/>
      <c r="AJ840" s="169"/>
      <c r="AK840" s="169"/>
      <c r="AL840" s="169"/>
      <c r="AM840" s="169"/>
      <c r="AN840" s="169"/>
      <c r="AO840" s="169"/>
    </row>
    <row r="841" spans="1:41" ht="12.75" customHeight="1" x14ac:dyDescent="0.2">
      <c r="A841" s="169"/>
      <c r="B841" s="169"/>
      <c r="C841" s="169"/>
      <c r="D841" s="186"/>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c r="AA841" s="169"/>
      <c r="AB841" s="169"/>
      <c r="AC841" s="169"/>
      <c r="AD841" s="169"/>
      <c r="AE841" s="169"/>
      <c r="AF841" s="235"/>
      <c r="AG841" s="169"/>
      <c r="AH841" s="169"/>
      <c r="AI841" s="169"/>
      <c r="AJ841" s="169"/>
      <c r="AK841" s="169"/>
      <c r="AL841" s="169"/>
      <c r="AM841" s="169"/>
      <c r="AN841" s="169"/>
      <c r="AO841" s="169"/>
    </row>
    <row r="842" spans="1:41" ht="12.75" customHeight="1" x14ac:dyDescent="0.2">
      <c r="A842" s="169"/>
      <c r="B842" s="169"/>
      <c r="C842" s="169"/>
      <c r="D842" s="186"/>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c r="AA842" s="169"/>
      <c r="AB842" s="169"/>
      <c r="AC842" s="169"/>
      <c r="AD842" s="169"/>
      <c r="AE842" s="169"/>
      <c r="AF842" s="235"/>
      <c r="AG842" s="169"/>
      <c r="AH842" s="169"/>
      <c r="AI842" s="169"/>
      <c r="AJ842" s="169"/>
      <c r="AK842" s="169"/>
      <c r="AL842" s="169"/>
      <c r="AM842" s="169"/>
      <c r="AN842" s="169"/>
      <c r="AO842" s="169"/>
    </row>
    <row r="843" spans="1:41" ht="12.75" customHeight="1" x14ac:dyDescent="0.2">
      <c r="A843" s="169"/>
      <c r="B843" s="169"/>
      <c r="C843" s="169"/>
      <c r="D843" s="186"/>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c r="AA843" s="169"/>
      <c r="AB843" s="169"/>
      <c r="AC843" s="169"/>
      <c r="AD843" s="169"/>
      <c r="AE843" s="169"/>
      <c r="AF843" s="235"/>
      <c r="AG843" s="169"/>
      <c r="AH843" s="169"/>
      <c r="AI843" s="169"/>
      <c r="AJ843" s="169"/>
      <c r="AK843" s="169"/>
      <c r="AL843" s="169"/>
      <c r="AM843" s="169"/>
      <c r="AN843" s="169"/>
      <c r="AO843" s="169"/>
    </row>
    <row r="844" spans="1:41" ht="12.75" customHeight="1" x14ac:dyDescent="0.2">
      <c r="A844" s="169"/>
      <c r="B844" s="169"/>
      <c r="C844" s="169"/>
      <c r="D844" s="186"/>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c r="AA844" s="169"/>
      <c r="AB844" s="169"/>
      <c r="AC844" s="169"/>
      <c r="AD844" s="169"/>
      <c r="AE844" s="169"/>
      <c r="AF844" s="235"/>
      <c r="AG844" s="169"/>
      <c r="AH844" s="169"/>
      <c r="AI844" s="169"/>
      <c r="AJ844" s="169"/>
      <c r="AK844" s="169"/>
      <c r="AL844" s="169"/>
      <c r="AM844" s="169"/>
      <c r="AN844" s="169"/>
      <c r="AO844" s="169"/>
    </row>
    <row r="845" spans="1:41" ht="12.75" customHeight="1" x14ac:dyDescent="0.2">
      <c r="A845" s="169"/>
      <c r="B845" s="169"/>
      <c r="C845" s="169"/>
      <c r="D845" s="186"/>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c r="AA845" s="169"/>
      <c r="AB845" s="169"/>
      <c r="AC845" s="169"/>
      <c r="AD845" s="169"/>
      <c r="AE845" s="169"/>
      <c r="AF845" s="235"/>
      <c r="AG845" s="169"/>
      <c r="AH845" s="169"/>
      <c r="AI845" s="169"/>
      <c r="AJ845" s="169"/>
      <c r="AK845" s="169"/>
      <c r="AL845" s="169"/>
      <c r="AM845" s="169"/>
      <c r="AN845" s="169"/>
      <c r="AO845" s="169"/>
    </row>
    <row r="846" spans="1:41" ht="12.75" customHeight="1" x14ac:dyDescent="0.2">
      <c r="A846" s="169"/>
      <c r="B846" s="169"/>
      <c r="C846" s="169"/>
      <c r="D846" s="186"/>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c r="AA846" s="169"/>
      <c r="AB846" s="169"/>
      <c r="AC846" s="169"/>
      <c r="AD846" s="169"/>
      <c r="AE846" s="169"/>
      <c r="AF846" s="235"/>
      <c r="AG846" s="169"/>
      <c r="AH846" s="169"/>
      <c r="AI846" s="169"/>
      <c r="AJ846" s="169"/>
      <c r="AK846" s="169"/>
      <c r="AL846" s="169"/>
      <c r="AM846" s="169"/>
      <c r="AN846" s="169"/>
      <c r="AO846" s="169"/>
    </row>
    <row r="847" spans="1:41" ht="12.75" customHeight="1" x14ac:dyDescent="0.2">
      <c r="A847" s="169"/>
      <c r="B847" s="169"/>
      <c r="C847" s="169"/>
      <c r="D847" s="186"/>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c r="AA847" s="169"/>
      <c r="AB847" s="169"/>
      <c r="AC847" s="169"/>
      <c r="AD847" s="169"/>
      <c r="AE847" s="169"/>
      <c r="AF847" s="235"/>
      <c r="AG847" s="169"/>
      <c r="AH847" s="169"/>
      <c r="AI847" s="169"/>
      <c r="AJ847" s="169"/>
      <c r="AK847" s="169"/>
      <c r="AL847" s="169"/>
      <c r="AM847" s="169"/>
      <c r="AN847" s="169"/>
      <c r="AO847" s="169"/>
    </row>
    <row r="848" spans="1:41" ht="12.75" customHeight="1" x14ac:dyDescent="0.2">
      <c r="A848" s="169"/>
      <c r="B848" s="169"/>
      <c r="C848" s="169"/>
      <c r="D848" s="186"/>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c r="AA848" s="169"/>
      <c r="AB848" s="169"/>
      <c r="AC848" s="169"/>
      <c r="AD848" s="169"/>
      <c r="AE848" s="169"/>
      <c r="AF848" s="235"/>
      <c r="AG848" s="169"/>
      <c r="AH848" s="169"/>
      <c r="AI848" s="169"/>
      <c r="AJ848" s="169"/>
      <c r="AK848" s="169"/>
      <c r="AL848" s="169"/>
      <c r="AM848" s="169"/>
      <c r="AN848" s="169"/>
      <c r="AO848" s="169"/>
    </row>
    <row r="849" spans="1:41" ht="12.75" customHeight="1" x14ac:dyDescent="0.2">
      <c r="A849" s="169"/>
      <c r="B849" s="169"/>
      <c r="C849" s="169"/>
      <c r="D849" s="186"/>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c r="AA849" s="169"/>
      <c r="AB849" s="169"/>
      <c r="AC849" s="169"/>
      <c r="AD849" s="169"/>
      <c r="AE849" s="169"/>
      <c r="AF849" s="235"/>
      <c r="AG849" s="169"/>
      <c r="AH849" s="169"/>
      <c r="AI849" s="169"/>
      <c r="AJ849" s="169"/>
      <c r="AK849" s="169"/>
      <c r="AL849" s="169"/>
      <c r="AM849" s="169"/>
      <c r="AN849" s="169"/>
      <c r="AO849" s="169"/>
    </row>
    <row r="850" spans="1:41" ht="12.75" customHeight="1" x14ac:dyDescent="0.2">
      <c r="A850" s="169"/>
      <c r="B850" s="169"/>
      <c r="C850" s="169"/>
      <c r="D850" s="186"/>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c r="AA850" s="169"/>
      <c r="AB850" s="169"/>
      <c r="AC850" s="169"/>
      <c r="AD850" s="169"/>
      <c r="AE850" s="169"/>
      <c r="AF850" s="235"/>
      <c r="AG850" s="169"/>
      <c r="AH850" s="169"/>
      <c r="AI850" s="169"/>
      <c r="AJ850" s="169"/>
      <c r="AK850" s="169"/>
      <c r="AL850" s="169"/>
      <c r="AM850" s="169"/>
      <c r="AN850" s="169"/>
      <c r="AO850" s="169"/>
    </row>
    <row r="851" spans="1:41" ht="12.75" customHeight="1" x14ac:dyDescent="0.2">
      <c r="A851" s="169"/>
      <c r="B851" s="169"/>
      <c r="C851" s="169"/>
      <c r="D851" s="186"/>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c r="AA851" s="169"/>
      <c r="AB851" s="169"/>
      <c r="AC851" s="169"/>
      <c r="AD851" s="169"/>
      <c r="AE851" s="169"/>
      <c r="AF851" s="235"/>
      <c r="AG851" s="169"/>
      <c r="AH851" s="169"/>
      <c r="AI851" s="169"/>
      <c r="AJ851" s="169"/>
      <c r="AK851" s="169"/>
      <c r="AL851" s="169"/>
      <c r="AM851" s="169"/>
      <c r="AN851" s="169"/>
      <c r="AO851" s="169"/>
    </row>
    <row r="852" spans="1:41" ht="12.75" customHeight="1" x14ac:dyDescent="0.2">
      <c r="A852" s="169"/>
      <c r="B852" s="169"/>
      <c r="C852" s="169"/>
      <c r="D852" s="186"/>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c r="AA852" s="169"/>
      <c r="AB852" s="169"/>
      <c r="AC852" s="169"/>
      <c r="AD852" s="169"/>
      <c r="AE852" s="169"/>
      <c r="AF852" s="235"/>
      <c r="AG852" s="169"/>
      <c r="AH852" s="169"/>
      <c r="AI852" s="169"/>
      <c r="AJ852" s="169"/>
      <c r="AK852" s="169"/>
      <c r="AL852" s="169"/>
      <c r="AM852" s="169"/>
      <c r="AN852" s="169"/>
      <c r="AO852" s="169"/>
    </row>
    <row r="853" spans="1:41" ht="12.75" customHeight="1" x14ac:dyDescent="0.2">
      <c r="A853" s="169"/>
      <c r="B853" s="169"/>
      <c r="C853" s="169"/>
      <c r="D853" s="186"/>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c r="AA853" s="169"/>
      <c r="AB853" s="169"/>
      <c r="AC853" s="169"/>
      <c r="AD853" s="169"/>
      <c r="AE853" s="169"/>
      <c r="AF853" s="235"/>
      <c r="AG853" s="169"/>
      <c r="AH853" s="169"/>
      <c r="AI853" s="169"/>
      <c r="AJ853" s="169"/>
      <c r="AK853" s="169"/>
      <c r="AL853" s="169"/>
      <c r="AM853" s="169"/>
      <c r="AN853" s="169"/>
      <c r="AO853" s="169"/>
    </row>
    <row r="854" spans="1:41" ht="12.75" customHeight="1" x14ac:dyDescent="0.2">
      <c r="A854" s="169"/>
      <c r="B854" s="169"/>
      <c r="C854" s="169"/>
      <c r="D854" s="186"/>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c r="AA854" s="169"/>
      <c r="AB854" s="169"/>
      <c r="AC854" s="169"/>
      <c r="AD854" s="169"/>
      <c r="AE854" s="169"/>
      <c r="AF854" s="235"/>
      <c r="AG854" s="169"/>
      <c r="AH854" s="169"/>
      <c r="AI854" s="169"/>
      <c r="AJ854" s="169"/>
      <c r="AK854" s="169"/>
      <c r="AL854" s="169"/>
      <c r="AM854" s="169"/>
      <c r="AN854" s="169"/>
      <c r="AO854" s="169"/>
    </row>
    <row r="855" spans="1:41" ht="12.75" customHeight="1" x14ac:dyDescent="0.2">
      <c r="A855" s="169"/>
      <c r="B855" s="169"/>
      <c r="C855" s="169"/>
      <c r="D855" s="186"/>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c r="AA855" s="169"/>
      <c r="AB855" s="169"/>
      <c r="AC855" s="169"/>
      <c r="AD855" s="169"/>
      <c r="AE855" s="169"/>
      <c r="AF855" s="235"/>
      <c r="AG855" s="169"/>
      <c r="AH855" s="169"/>
      <c r="AI855" s="169"/>
      <c r="AJ855" s="169"/>
      <c r="AK855" s="169"/>
      <c r="AL855" s="169"/>
      <c r="AM855" s="169"/>
      <c r="AN855" s="169"/>
      <c r="AO855" s="169"/>
    </row>
    <row r="856" spans="1:41" ht="12.75" customHeight="1" x14ac:dyDescent="0.2">
      <c r="A856" s="169"/>
      <c r="B856" s="169"/>
      <c r="C856" s="169"/>
      <c r="D856" s="186"/>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c r="AA856" s="169"/>
      <c r="AB856" s="169"/>
      <c r="AC856" s="169"/>
      <c r="AD856" s="169"/>
      <c r="AE856" s="169"/>
      <c r="AF856" s="235"/>
      <c r="AG856" s="169"/>
      <c r="AH856" s="169"/>
      <c r="AI856" s="169"/>
      <c r="AJ856" s="169"/>
      <c r="AK856" s="169"/>
      <c r="AL856" s="169"/>
      <c r="AM856" s="169"/>
      <c r="AN856" s="169"/>
      <c r="AO856" s="169"/>
    </row>
    <row r="857" spans="1:41" ht="12.75" customHeight="1" x14ac:dyDescent="0.2">
      <c r="A857" s="169"/>
      <c r="B857" s="169"/>
      <c r="C857" s="169"/>
      <c r="D857" s="186"/>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c r="AA857" s="169"/>
      <c r="AB857" s="169"/>
      <c r="AC857" s="169"/>
      <c r="AD857" s="169"/>
      <c r="AE857" s="169"/>
      <c r="AF857" s="235"/>
      <c r="AG857" s="169"/>
      <c r="AH857" s="169"/>
      <c r="AI857" s="169"/>
      <c r="AJ857" s="169"/>
      <c r="AK857" s="169"/>
      <c r="AL857" s="169"/>
      <c r="AM857" s="169"/>
      <c r="AN857" s="169"/>
      <c r="AO857" s="169"/>
    </row>
    <row r="858" spans="1:41" ht="12.75" customHeight="1" x14ac:dyDescent="0.2">
      <c r="A858" s="169"/>
      <c r="B858" s="169"/>
      <c r="C858" s="169"/>
      <c r="D858" s="186"/>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c r="AA858" s="169"/>
      <c r="AB858" s="169"/>
      <c r="AC858" s="169"/>
      <c r="AD858" s="169"/>
      <c r="AE858" s="169"/>
      <c r="AF858" s="235"/>
      <c r="AG858" s="169"/>
      <c r="AH858" s="169"/>
      <c r="AI858" s="169"/>
      <c r="AJ858" s="169"/>
      <c r="AK858" s="169"/>
      <c r="AL858" s="169"/>
      <c r="AM858" s="169"/>
      <c r="AN858" s="169"/>
      <c r="AO858" s="169"/>
    </row>
    <row r="859" spans="1:41" ht="12.75" customHeight="1" x14ac:dyDescent="0.2">
      <c r="A859" s="169"/>
      <c r="B859" s="169"/>
      <c r="C859" s="169"/>
      <c r="D859" s="186"/>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c r="AA859" s="169"/>
      <c r="AB859" s="169"/>
      <c r="AC859" s="169"/>
      <c r="AD859" s="169"/>
      <c r="AE859" s="169"/>
      <c r="AF859" s="235"/>
      <c r="AG859" s="169"/>
      <c r="AH859" s="169"/>
      <c r="AI859" s="169"/>
      <c r="AJ859" s="169"/>
      <c r="AK859" s="169"/>
      <c r="AL859" s="169"/>
      <c r="AM859" s="169"/>
      <c r="AN859" s="169"/>
      <c r="AO859" s="169"/>
    </row>
    <row r="860" spans="1:41" ht="12.75" customHeight="1" x14ac:dyDescent="0.2">
      <c r="A860" s="169"/>
      <c r="B860" s="169"/>
      <c r="C860" s="169"/>
      <c r="D860" s="186"/>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c r="AA860" s="169"/>
      <c r="AB860" s="169"/>
      <c r="AC860" s="169"/>
      <c r="AD860" s="169"/>
      <c r="AE860" s="169"/>
      <c r="AF860" s="235"/>
      <c r="AG860" s="169"/>
      <c r="AH860" s="169"/>
      <c r="AI860" s="169"/>
      <c r="AJ860" s="169"/>
      <c r="AK860" s="169"/>
      <c r="AL860" s="169"/>
      <c r="AM860" s="169"/>
      <c r="AN860" s="169"/>
      <c r="AO860" s="169"/>
    </row>
    <row r="861" spans="1:41" ht="12.75" customHeight="1" x14ac:dyDescent="0.2">
      <c r="A861" s="169"/>
      <c r="B861" s="169"/>
      <c r="C861" s="169"/>
      <c r="D861" s="186"/>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c r="AA861" s="169"/>
      <c r="AB861" s="169"/>
      <c r="AC861" s="169"/>
      <c r="AD861" s="169"/>
      <c r="AE861" s="169"/>
      <c r="AF861" s="235"/>
      <c r="AG861" s="169"/>
      <c r="AH861" s="169"/>
      <c r="AI861" s="169"/>
      <c r="AJ861" s="169"/>
      <c r="AK861" s="169"/>
      <c r="AL861" s="169"/>
      <c r="AM861" s="169"/>
      <c r="AN861" s="169"/>
      <c r="AO861" s="169"/>
    </row>
    <row r="862" spans="1:41" ht="12.75" customHeight="1" x14ac:dyDescent="0.2">
      <c r="A862" s="169"/>
      <c r="B862" s="169"/>
      <c r="C862" s="169"/>
      <c r="D862" s="186"/>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c r="AA862" s="169"/>
      <c r="AB862" s="169"/>
      <c r="AC862" s="169"/>
      <c r="AD862" s="169"/>
      <c r="AE862" s="169"/>
      <c r="AF862" s="235"/>
      <c r="AG862" s="169"/>
      <c r="AH862" s="169"/>
      <c r="AI862" s="169"/>
      <c r="AJ862" s="169"/>
      <c r="AK862" s="169"/>
      <c r="AL862" s="169"/>
      <c r="AM862" s="169"/>
      <c r="AN862" s="169"/>
      <c r="AO862" s="169"/>
    </row>
    <row r="863" spans="1:41" ht="12.75" customHeight="1" x14ac:dyDescent="0.2">
      <c r="A863" s="169"/>
      <c r="B863" s="169"/>
      <c r="C863" s="169"/>
      <c r="D863" s="186"/>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c r="AA863" s="169"/>
      <c r="AB863" s="169"/>
      <c r="AC863" s="169"/>
      <c r="AD863" s="169"/>
      <c r="AE863" s="169"/>
      <c r="AF863" s="235"/>
      <c r="AG863" s="169"/>
      <c r="AH863" s="169"/>
      <c r="AI863" s="169"/>
      <c r="AJ863" s="169"/>
      <c r="AK863" s="169"/>
      <c r="AL863" s="169"/>
      <c r="AM863" s="169"/>
      <c r="AN863" s="169"/>
      <c r="AO863" s="169"/>
    </row>
    <row r="864" spans="1:41" ht="12.75" customHeight="1" x14ac:dyDescent="0.2">
      <c r="A864" s="169"/>
      <c r="B864" s="169"/>
      <c r="C864" s="169"/>
      <c r="D864" s="186"/>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c r="AA864" s="169"/>
      <c r="AB864" s="169"/>
      <c r="AC864" s="169"/>
      <c r="AD864" s="169"/>
      <c r="AE864" s="169"/>
      <c r="AF864" s="235"/>
      <c r="AG864" s="169"/>
      <c r="AH864" s="169"/>
      <c r="AI864" s="169"/>
      <c r="AJ864" s="169"/>
      <c r="AK864" s="169"/>
      <c r="AL864" s="169"/>
      <c r="AM864" s="169"/>
      <c r="AN864" s="169"/>
      <c r="AO864" s="169"/>
    </row>
    <row r="865" spans="1:41" ht="12.75" customHeight="1" x14ac:dyDescent="0.2">
      <c r="A865" s="169"/>
      <c r="B865" s="169"/>
      <c r="C865" s="169"/>
      <c r="D865" s="186"/>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c r="AA865" s="169"/>
      <c r="AB865" s="169"/>
      <c r="AC865" s="169"/>
      <c r="AD865" s="169"/>
      <c r="AE865" s="169"/>
      <c r="AF865" s="235"/>
      <c r="AG865" s="169"/>
      <c r="AH865" s="169"/>
      <c r="AI865" s="169"/>
      <c r="AJ865" s="169"/>
      <c r="AK865" s="169"/>
      <c r="AL865" s="169"/>
      <c r="AM865" s="169"/>
      <c r="AN865" s="169"/>
      <c r="AO865" s="169"/>
    </row>
    <row r="866" spans="1:41" ht="12.75" customHeight="1" x14ac:dyDescent="0.2">
      <c r="A866" s="169"/>
      <c r="B866" s="169"/>
      <c r="C866" s="169"/>
      <c r="D866" s="186"/>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c r="AA866" s="169"/>
      <c r="AB866" s="169"/>
      <c r="AC866" s="169"/>
      <c r="AD866" s="169"/>
      <c r="AE866" s="169"/>
      <c r="AF866" s="235"/>
      <c r="AG866" s="169"/>
      <c r="AH866" s="169"/>
      <c r="AI866" s="169"/>
      <c r="AJ866" s="169"/>
      <c r="AK866" s="169"/>
      <c r="AL866" s="169"/>
      <c r="AM866" s="169"/>
      <c r="AN866" s="169"/>
      <c r="AO866" s="169"/>
    </row>
    <row r="867" spans="1:41" ht="12.75" customHeight="1" x14ac:dyDescent="0.2">
      <c r="A867" s="169"/>
      <c r="B867" s="169"/>
      <c r="C867" s="169"/>
      <c r="D867" s="186"/>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c r="AA867" s="169"/>
      <c r="AB867" s="169"/>
      <c r="AC867" s="169"/>
      <c r="AD867" s="169"/>
      <c r="AE867" s="169"/>
      <c r="AF867" s="235"/>
      <c r="AG867" s="169"/>
      <c r="AH867" s="169"/>
      <c r="AI867" s="169"/>
      <c r="AJ867" s="169"/>
      <c r="AK867" s="169"/>
      <c r="AL867" s="169"/>
      <c r="AM867" s="169"/>
      <c r="AN867" s="169"/>
      <c r="AO867" s="169"/>
    </row>
    <row r="868" spans="1:41" ht="12.75" customHeight="1" x14ac:dyDescent="0.2">
      <c r="A868" s="169"/>
      <c r="B868" s="169"/>
      <c r="C868" s="169"/>
      <c r="D868" s="186"/>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c r="AA868" s="169"/>
      <c r="AB868" s="169"/>
      <c r="AC868" s="169"/>
      <c r="AD868" s="169"/>
      <c r="AE868" s="169"/>
      <c r="AF868" s="235"/>
      <c r="AG868" s="169"/>
      <c r="AH868" s="169"/>
      <c r="AI868" s="169"/>
      <c r="AJ868" s="169"/>
      <c r="AK868" s="169"/>
      <c r="AL868" s="169"/>
      <c r="AM868" s="169"/>
      <c r="AN868" s="169"/>
      <c r="AO868" s="169"/>
    </row>
    <row r="869" spans="1:41" ht="12.75" customHeight="1" x14ac:dyDescent="0.2">
      <c r="A869" s="169"/>
      <c r="B869" s="169"/>
      <c r="C869" s="169"/>
      <c r="D869" s="186"/>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c r="AA869" s="169"/>
      <c r="AB869" s="169"/>
      <c r="AC869" s="169"/>
      <c r="AD869" s="169"/>
      <c r="AE869" s="169"/>
      <c r="AF869" s="235"/>
      <c r="AG869" s="169"/>
      <c r="AH869" s="169"/>
      <c r="AI869" s="169"/>
      <c r="AJ869" s="169"/>
      <c r="AK869" s="169"/>
      <c r="AL869" s="169"/>
      <c r="AM869" s="169"/>
      <c r="AN869" s="169"/>
      <c r="AO869" s="169"/>
    </row>
    <row r="870" spans="1:41" ht="12.75" customHeight="1" x14ac:dyDescent="0.2">
      <c r="A870" s="169"/>
      <c r="B870" s="169"/>
      <c r="C870" s="169"/>
      <c r="D870" s="186"/>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c r="AA870" s="169"/>
      <c r="AB870" s="169"/>
      <c r="AC870" s="169"/>
      <c r="AD870" s="169"/>
      <c r="AE870" s="169"/>
      <c r="AF870" s="235"/>
      <c r="AG870" s="169"/>
      <c r="AH870" s="169"/>
      <c r="AI870" s="169"/>
      <c r="AJ870" s="169"/>
      <c r="AK870" s="169"/>
      <c r="AL870" s="169"/>
      <c r="AM870" s="169"/>
      <c r="AN870" s="169"/>
      <c r="AO870" s="169"/>
    </row>
    <row r="871" spans="1:41" ht="12.75" customHeight="1" x14ac:dyDescent="0.2">
      <c r="A871" s="169"/>
      <c r="B871" s="169"/>
      <c r="C871" s="169"/>
      <c r="D871" s="186"/>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c r="AA871" s="169"/>
      <c r="AB871" s="169"/>
      <c r="AC871" s="169"/>
      <c r="AD871" s="169"/>
      <c r="AE871" s="169"/>
      <c r="AF871" s="235"/>
      <c r="AG871" s="169"/>
      <c r="AH871" s="169"/>
      <c r="AI871" s="169"/>
      <c r="AJ871" s="169"/>
      <c r="AK871" s="169"/>
      <c r="AL871" s="169"/>
      <c r="AM871" s="169"/>
      <c r="AN871" s="169"/>
      <c r="AO871" s="169"/>
    </row>
    <row r="872" spans="1:41" ht="12.75" customHeight="1" x14ac:dyDescent="0.2">
      <c r="A872" s="169"/>
      <c r="B872" s="169"/>
      <c r="C872" s="169"/>
      <c r="D872" s="186"/>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c r="AA872" s="169"/>
      <c r="AB872" s="169"/>
      <c r="AC872" s="169"/>
      <c r="AD872" s="169"/>
      <c r="AE872" s="169"/>
      <c r="AF872" s="235"/>
      <c r="AG872" s="169"/>
      <c r="AH872" s="169"/>
      <c r="AI872" s="169"/>
      <c r="AJ872" s="169"/>
      <c r="AK872" s="169"/>
      <c r="AL872" s="169"/>
      <c r="AM872" s="169"/>
      <c r="AN872" s="169"/>
      <c r="AO872" s="169"/>
    </row>
    <row r="873" spans="1:41" ht="12.75" customHeight="1" x14ac:dyDescent="0.2">
      <c r="A873" s="169"/>
      <c r="B873" s="169"/>
      <c r="C873" s="169"/>
      <c r="D873" s="186"/>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c r="AA873" s="169"/>
      <c r="AB873" s="169"/>
      <c r="AC873" s="169"/>
      <c r="AD873" s="169"/>
      <c r="AE873" s="169"/>
      <c r="AF873" s="235"/>
      <c r="AG873" s="169"/>
      <c r="AH873" s="169"/>
      <c r="AI873" s="169"/>
      <c r="AJ873" s="169"/>
      <c r="AK873" s="169"/>
      <c r="AL873" s="169"/>
      <c r="AM873" s="169"/>
      <c r="AN873" s="169"/>
      <c r="AO873" s="169"/>
    </row>
    <row r="874" spans="1:41" ht="12.75" customHeight="1" x14ac:dyDescent="0.2">
      <c r="A874" s="169"/>
      <c r="B874" s="169"/>
      <c r="C874" s="169"/>
      <c r="D874" s="186"/>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c r="AA874" s="169"/>
      <c r="AB874" s="169"/>
      <c r="AC874" s="169"/>
      <c r="AD874" s="169"/>
      <c r="AE874" s="169"/>
      <c r="AF874" s="235"/>
      <c r="AG874" s="169"/>
      <c r="AH874" s="169"/>
      <c r="AI874" s="169"/>
      <c r="AJ874" s="169"/>
      <c r="AK874" s="169"/>
      <c r="AL874" s="169"/>
      <c r="AM874" s="169"/>
      <c r="AN874" s="169"/>
      <c r="AO874" s="169"/>
    </row>
    <row r="875" spans="1:41" ht="12.75" customHeight="1" x14ac:dyDescent="0.2">
      <c r="A875" s="169"/>
      <c r="B875" s="169"/>
      <c r="C875" s="169"/>
      <c r="D875" s="186"/>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c r="AA875" s="169"/>
      <c r="AB875" s="169"/>
      <c r="AC875" s="169"/>
      <c r="AD875" s="169"/>
      <c r="AE875" s="169"/>
      <c r="AF875" s="235"/>
      <c r="AG875" s="169"/>
      <c r="AH875" s="169"/>
      <c r="AI875" s="169"/>
      <c r="AJ875" s="169"/>
      <c r="AK875" s="169"/>
      <c r="AL875" s="169"/>
      <c r="AM875" s="169"/>
      <c r="AN875" s="169"/>
      <c r="AO875" s="169"/>
    </row>
    <row r="876" spans="1:41" ht="12.75" customHeight="1" x14ac:dyDescent="0.2">
      <c r="A876" s="169"/>
      <c r="B876" s="169"/>
      <c r="C876" s="169"/>
      <c r="D876" s="186"/>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c r="AA876" s="169"/>
      <c r="AB876" s="169"/>
      <c r="AC876" s="169"/>
      <c r="AD876" s="169"/>
      <c r="AE876" s="169"/>
      <c r="AF876" s="235"/>
      <c r="AG876" s="169"/>
      <c r="AH876" s="169"/>
      <c r="AI876" s="169"/>
      <c r="AJ876" s="169"/>
      <c r="AK876" s="169"/>
      <c r="AL876" s="169"/>
      <c r="AM876" s="169"/>
      <c r="AN876" s="169"/>
      <c r="AO876" s="169"/>
    </row>
    <row r="877" spans="1:41" ht="12.75" customHeight="1" x14ac:dyDescent="0.2">
      <c r="A877" s="169"/>
      <c r="B877" s="169"/>
      <c r="C877" s="169"/>
      <c r="D877" s="186"/>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c r="AA877" s="169"/>
      <c r="AB877" s="169"/>
      <c r="AC877" s="169"/>
      <c r="AD877" s="169"/>
      <c r="AE877" s="169"/>
      <c r="AF877" s="235"/>
      <c r="AG877" s="169"/>
      <c r="AH877" s="169"/>
      <c r="AI877" s="169"/>
      <c r="AJ877" s="169"/>
      <c r="AK877" s="169"/>
      <c r="AL877" s="169"/>
      <c r="AM877" s="169"/>
      <c r="AN877" s="169"/>
      <c r="AO877" s="169"/>
    </row>
    <row r="878" spans="1:41" ht="12.75" customHeight="1" x14ac:dyDescent="0.2">
      <c r="A878" s="169"/>
      <c r="B878" s="169"/>
      <c r="C878" s="169"/>
      <c r="D878" s="186"/>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c r="AA878" s="169"/>
      <c r="AB878" s="169"/>
      <c r="AC878" s="169"/>
      <c r="AD878" s="169"/>
      <c r="AE878" s="169"/>
      <c r="AF878" s="235"/>
      <c r="AG878" s="169"/>
      <c r="AH878" s="169"/>
      <c r="AI878" s="169"/>
      <c r="AJ878" s="169"/>
      <c r="AK878" s="169"/>
      <c r="AL878" s="169"/>
      <c r="AM878" s="169"/>
      <c r="AN878" s="169"/>
      <c r="AO878" s="169"/>
    </row>
    <row r="879" spans="1:41" ht="12.75" customHeight="1" x14ac:dyDescent="0.2">
      <c r="A879" s="169"/>
      <c r="B879" s="169"/>
      <c r="C879" s="169"/>
      <c r="D879" s="186"/>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c r="AA879" s="169"/>
      <c r="AB879" s="169"/>
      <c r="AC879" s="169"/>
      <c r="AD879" s="169"/>
      <c r="AE879" s="169"/>
      <c r="AF879" s="235"/>
      <c r="AG879" s="169"/>
      <c r="AH879" s="169"/>
      <c r="AI879" s="169"/>
      <c r="AJ879" s="169"/>
      <c r="AK879" s="169"/>
      <c r="AL879" s="169"/>
      <c r="AM879" s="169"/>
      <c r="AN879" s="169"/>
      <c r="AO879" s="169"/>
    </row>
    <row r="880" spans="1:41" ht="12.75" customHeight="1" x14ac:dyDescent="0.2">
      <c r="A880" s="169"/>
      <c r="B880" s="169"/>
      <c r="C880" s="169"/>
      <c r="D880" s="186"/>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c r="AA880" s="169"/>
      <c r="AB880" s="169"/>
      <c r="AC880" s="169"/>
      <c r="AD880" s="169"/>
      <c r="AE880" s="169"/>
      <c r="AF880" s="235"/>
      <c r="AG880" s="169"/>
      <c r="AH880" s="169"/>
      <c r="AI880" s="169"/>
      <c r="AJ880" s="169"/>
      <c r="AK880" s="169"/>
      <c r="AL880" s="169"/>
      <c r="AM880" s="169"/>
      <c r="AN880" s="169"/>
      <c r="AO880" s="169"/>
    </row>
    <row r="881" spans="1:41" ht="12.75" customHeight="1" x14ac:dyDescent="0.2">
      <c r="A881" s="169"/>
      <c r="B881" s="169"/>
      <c r="C881" s="169"/>
      <c r="D881" s="186"/>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c r="AA881" s="169"/>
      <c r="AB881" s="169"/>
      <c r="AC881" s="169"/>
      <c r="AD881" s="169"/>
      <c r="AE881" s="169"/>
      <c r="AF881" s="235"/>
      <c r="AG881" s="169"/>
      <c r="AH881" s="169"/>
      <c r="AI881" s="169"/>
      <c r="AJ881" s="169"/>
      <c r="AK881" s="169"/>
      <c r="AL881" s="169"/>
      <c r="AM881" s="169"/>
      <c r="AN881" s="169"/>
      <c r="AO881" s="169"/>
    </row>
    <row r="882" spans="1:41" ht="12.75" customHeight="1" x14ac:dyDescent="0.2">
      <c r="A882" s="169"/>
      <c r="B882" s="169"/>
      <c r="C882" s="169"/>
      <c r="D882" s="186"/>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c r="AA882" s="169"/>
      <c r="AB882" s="169"/>
      <c r="AC882" s="169"/>
      <c r="AD882" s="169"/>
      <c r="AE882" s="169"/>
      <c r="AF882" s="235"/>
      <c r="AG882" s="169"/>
      <c r="AH882" s="169"/>
      <c r="AI882" s="169"/>
      <c r="AJ882" s="169"/>
      <c r="AK882" s="169"/>
      <c r="AL882" s="169"/>
      <c r="AM882" s="169"/>
      <c r="AN882" s="169"/>
      <c r="AO882" s="169"/>
    </row>
    <row r="883" spans="1:41" ht="12.75" customHeight="1" x14ac:dyDescent="0.2">
      <c r="A883" s="169"/>
      <c r="B883" s="169"/>
      <c r="C883" s="169"/>
      <c r="D883" s="186"/>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c r="AA883" s="169"/>
      <c r="AB883" s="169"/>
      <c r="AC883" s="169"/>
      <c r="AD883" s="169"/>
      <c r="AE883" s="169"/>
      <c r="AF883" s="235"/>
      <c r="AG883" s="169"/>
      <c r="AH883" s="169"/>
      <c r="AI883" s="169"/>
      <c r="AJ883" s="169"/>
      <c r="AK883" s="169"/>
      <c r="AL883" s="169"/>
      <c r="AM883" s="169"/>
      <c r="AN883" s="169"/>
      <c r="AO883" s="169"/>
    </row>
    <row r="884" spans="1:41" ht="12.75" customHeight="1" x14ac:dyDescent="0.2">
      <c r="A884" s="169"/>
      <c r="B884" s="169"/>
      <c r="C884" s="169"/>
      <c r="D884" s="186"/>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c r="AA884" s="169"/>
      <c r="AB884" s="169"/>
      <c r="AC884" s="169"/>
      <c r="AD884" s="169"/>
      <c r="AE884" s="169"/>
      <c r="AF884" s="235"/>
      <c r="AG884" s="169"/>
      <c r="AH884" s="169"/>
      <c r="AI884" s="169"/>
      <c r="AJ884" s="169"/>
      <c r="AK884" s="169"/>
      <c r="AL884" s="169"/>
      <c r="AM884" s="169"/>
      <c r="AN884" s="169"/>
      <c r="AO884" s="169"/>
    </row>
    <row r="885" spans="1:41" ht="12.75" customHeight="1" x14ac:dyDescent="0.2">
      <c r="A885" s="169"/>
      <c r="B885" s="169"/>
      <c r="C885" s="169"/>
      <c r="D885" s="186"/>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c r="AA885" s="169"/>
      <c r="AB885" s="169"/>
      <c r="AC885" s="169"/>
      <c r="AD885" s="169"/>
      <c r="AE885" s="169"/>
      <c r="AF885" s="235"/>
      <c r="AG885" s="169"/>
      <c r="AH885" s="169"/>
      <c r="AI885" s="169"/>
      <c r="AJ885" s="169"/>
      <c r="AK885" s="169"/>
      <c r="AL885" s="169"/>
      <c r="AM885" s="169"/>
      <c r="AN885" s="169"/>
      <c r="AO885" s="169"/>
    </row>
    <row r="886" spans="1:41" ht="12.75" customHeight="1" x14ac:dyDescent="0.2">
      <c r="A886" s="169"/>
      <c r="B886" s="169"/>
      <c r="C886" s="169"/>
      <c r="D886" s="186"/>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c r="AA886" s="169"/>
      <c r="AB886" s="169"/>
      <c r="AC886" s="169"/>
      <c r="AD886" s="169"/>
      <c r="AE886" s="169"/>
      <c r="AF886" s="235"/>
      <c r="AG886" s="169"/>
      <c r="AH886" s="169"/>
      <c r="AI886" s="169"/>
      <c r="AJ886" s="169"/>
      <c r="AK886" s="169"/>
      <c r="AL886" s="169"/>
      <c r="AM886" s="169"/>
      <c r="AN886" s="169"/>
      <c r="AO886" s="169"/>
    </row>
    <row r="887" spans="1:41" ht="12.75" customHeight="1" x14ac:dyDescent="0.2">
      <c r="A887" s="169"/>
      <c r="B887" s="169"/>
      <c r="C887" s="169"/>
      <c r="D887" s="186"/>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c r="AA887" s="169"/>
      <c r="AB887" s="169"/>
      <c r="AC887" s="169"/>
      <c r="AD887" s="169"/>
      <c r="AE887" s="169"/>
      <c r="AF887" s="235"/>
      <c r="AG887" s="169"/>
      <c r="AH887" s="169"/>
      <c r="AI887" s="169"/>
      <c r="AJ887" s="169"/>
      <c r="AK887" s="169"/>
      <c r="AL887" s="169"/>
      <c r="AM887" s="169"/>
      <c r="AN887" s="169"/>
      <c r="AO887" s="169"/>
    </row>
    <row r="888" spans="1:41" ht="12.75" customHeight="1" x14ac:dyDescent="0.2">
      <c r="A888" s="169"/>
      <c r="B888" s="169"/>
      <c r="C888" s="169"/>
      <c r="D888" s="186"/>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c r="AA888" s="169"/>
      <c r="AB888" s="169"/>
      <c r="AC888" s="169"/>
      <c r="AD888" s="169"/>
      <c r="AE888" s="169"/>
      <c r="AF888" s="235"/>
      <c r="AG888" s="169"/>
      <c r="AH888" s="169"/>
      <c r="AI888" s="169"/>
      <c r="AJ888" s="169"/>
      <c r="AK888" s="169"/>
      <c r="AL888" s="169"/>
      <c r="AM888" s="169"/>
      <c r="AN888" s="169"/>
      <c r="AO888" s="169"/>
    </row>
    <row r="889" spans="1:41" ht="12.75" customHeight="1" x14ac:dyDescent="0.2">
      <c r="A889" s="169"/>
      <c r="B889" s="169"/>
      <c r="C889" s="169"/>
      <c r="D889" s="186"/>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c r="AA889" s="169"/>
      <c r="AB889" s="169"/>
      <c r="AC889" s="169"/>
      <c r="AD889" s="169"/>
      <c r="AE889" s="169"/>
      <c r="AF889" s="235"/>
      <c r="AG889" s="169"/>
      <c r="AH889" s="169"/>
      <c r="AI889" s="169"/>
      <c r="AJ889" s="169"/>
      <c r="AK889" s="169"/>
      <c r="AL889" s="169"/>
      <c r="AM889" s="169"/>
      <c r="AN889" s="169"/>
      <c r="AO889" s="169"/>
    </row>
    <row r="890" spans="1:41" ht="12.75" customHeight="1" x14ac:dyDescent="0.2">
      <c r="A890" s="169"/>
      <c r="B890" s="169"/>
      <c r="C890" s="169"/>
      <c r="D890" s="186"/>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c r="AA890" s="169"/>
      <c r="AB890" s="169"/>
      <c r="AC890" s="169"/>
      <c r="AD890" s="169"/>
      <c r="AE890" s="169"/>
      <c r="AF890" s="235"/>
      <c r="AG890" s="169"/>
      <c r="AH890" s="169"/>
      <c r="AI890" s="169"/>
      <c r="AJ890" s="169"/>
      <c r="AK890" s="169"/>
      <c r="AL890" s="169"/>
      <c r="AM890" s="169"/>
      <c r="AN890" s="169"/>
      <c r="AO890" s="169"/>
    </row>
    <row r="891" spans="1:41" ht="12.75" customHeight="1" x14ac:dyDescent="0.2">
      <c r="A891" s="169"/>
      <c r="B891" s="169"/>
      <c r="C891" s="169"/>
      <c r="D891" s="186"/>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c r="AA891" s="169"/>
      <c r="AB891" s="169"/>
      <c r="AC891" s="169"/>
      <c r="AD891" s="169"/>
      <c r="AE891" s="169"/>
      <c r="AF891" s="235"/>
      <c r="AG891" s="169"/>
      <c r="AH891" s="169"/>
      <c r="AI891" s="169"/>
      <c r="AJ891" s="169"/>
      <c r="AK891" s="169"/>
      <c r="AL891" s="169"/>
      <c r="AM891" s="169"/>
      <c r="AN891" s="169"/>
      <c r="AO891" s="169"/>
    </row>
    <row r="892" spans="1:41" ht="12.75" customHeight="1" x14ac:dyDescent="0.2">
      <c r="A892" s="169"/>
      <c r="B892" s="169"/>
      <c r="C892" s="169"/>
      <c r="D892" s="186"/>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c r="AA892" s="169"/>
      <c r="AB892" s="169"/>
      <c r="AC892" s="169"/>
      <c r="AD892" s="169"/>
      <c r="AE892" s="169"/>
      <c r="AF892" s="235"/>
      <c r="AG892" s="169"/>
      <c r="AH892" s="169"/>
      <c r="AI892" s="169"/>
      <c r="AJ892" s="169"/>
      <c r="AK892" s="169"/>
      <c r="AL892" s="169"/>
      <c r="AM892" s="169"/>
      <c r="AN892" s="169"/>
      <c r="AO892" s="169"/>
    </row>
    <row r="893" spans="1:41" ht="12.75" customHeight="1" x14ac:dyDescent="0.2">
      <c r="A893" s="169"/>
      <c r="B893" s="169"/>
      <c r="C893" s="169"/>
      <c r="D893" s="186"/>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c r="AA893" s="169"/>
      <c r="AB893" s="169"/>
      <c r="AC893" s="169"/>
      <c r="AD893" s="169"/>
      <c r="AE893" s="169"/>
      <c r="AF893" s="235"/>
      <c r="AG893" s="169"/>
      <c r="AH893" s="169"/>
      <c r="AI893" s="169"/>
      <c r="AJ893" s="169"/>
      <c r="AK893" s="169"/>
      <c r="AL893" s="169"/>
      <c r="AM893" s="169"/>
      <c r="AN893" s="169"/>
      <c r="AO893" s="169"/>
    </row>
    <row r="894" spans="1:41" ht="12.75" customHeight="1" x14ac:dyDescent="0.2">
      <c r="A894" s="169"/>
      <c r="B894" s="169"/>
      <c r="C894" s="169"/>
      <c r="D894" s="186"/>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c r="AA894" s="169"/>
      <c r="AB894" s="169"/>
      <c r="AC894" s="169"/>
      <c r="AD894" s="169"/>
      <c r="AE894" s="169"/>
      <c r="AF894" s="235"/>
      <c r="AG894" s="169"/>
      <c r="AH894" s="169"/>
      <c r="AI894" s="169"/>
      <c r="AJ894" s="169"/>
      <c r="AK894" s="169"/>
      <c r="AL894" s="169"/>
      <c r="AM894" s="169"/>
      <c r="AN894" s="169"/>
      <c r="AO894" s="169"/>
    </row>
    <row r="895" spans="1:41" ht="12.75" customHeight="1" x14ac:dyDescent="0.2">
      <c r="A895" s="169"/>
      <c r="B895" s="169"/>
      <c r="C895" s="169"/>
      <c r="D895" s="186"/>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c r="AA895" s="169"/>
      <c r="AB895" s="169"/>
      <c r="AC895" s="169"/>
      <c r="AD895" s="169"/>
      <c r="AE895" s="169"/>
      <c r="AF895" s="235"/>
      <c r="AG895" s="169"/>
      <c r="AH895" s="169"/>
      <c r="AI895" s="169"/>
      <c r="AJ895" s="169"/>
      <c r="AK895" s="169"/>
      <c r="AL895" s="169"/>
      <c r="AM895" s="169"/>
      <c r="AN895" s="169"/>
      <c r="AO895" s="169"/>
    </row>
    <row r="896" spans="1:41" ht="12.75" customHeight="1" x14ac:dyDescent="0.2">
      <c r="A896" s="169"/>
      <c r="B896" s="169"/>
      <c r="C896" s="169"/>
      <c r="D896" s="186"/>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c r="AA896" s="169"/>
      <c r="AB896" s="169"/>
      <c r="AC896" s="169"/>
      <c r="AD896" s="169"/>
      <c r="AE896" s="169"/>
      <c r="AF896" s="235"/>
      <c r="AG896" s="169"/>
      <c r="AH896" s="169"/>
      <c r="AI896" s="169"/>
      <c r="AJ896" s="169"/>
      <c r="AK896" s="169"/>
      <c r="AL896" s="169"/>
      <c r="AM896" s="169"/>
      <c r="AN896" s="169"/>
      <c r="AO896" s="169"/>
    </row>
    <row r="897" spans="1:41" ht="12.75" customHeight="1" x14ac:dyDescent="0.2">
      <c r="A897" s="169"/>
      <c r="B897" s="169"/>
      <c r="C897" s="169"/>
      <c r="D897" s="186"/>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c r="AA897" s="169"/>
      <c r="AB897" s="169"/>
      <c r="AC897" s="169"/>
      <c r="AD897" s="169"/>
      <c r="AE897" s="169"/>
      <c r="AF897" s="235"/>
      <c r="AG897" s="169"/>
      <c r="AH897" s="169"/>
      <c r="AI897" s="169"/>
      <c r="AJ897" s="169"/>
      <c r="AK897" s="169"/>
      <c r="AL897" s="169"/>
      <c r="AM897" s="169"/>
      <c r="AN897" s="169"/>
      <c r="AO897" s="169"/>
    </row>
    <row r="898" spans="1:41" ht="12.75" customHeight="1" x14ac:dyDescent="0.2">
      <c r="A898" s="169"/>
      <c r="B898" s="169"/>
      <c r="C898" s="169"/>
      <c r="D898" s="186"/>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c r="AA898" s="169"/>
      <c r="AB898" s="169"/>
      <c r="AC898" s="169"/>
      <c r="AD898" s="169"/>
      <c r="AE898" s="169"/>
      <c r="AF898" s="235"/>
      <c r="AG898" s="169"/>
      <c r="AH898" s="169"/>
      <c r="AI898" s="169"/>
      <c r="AJ898" s="169"/>
      <c r="AK898" s="169"/>
      <c r="AL898" s="169"/>
      <c r="AM898" s="169"/>
      <c r="AN898" s="169"/>
      <c r="AO898" s="169"/>
    </row>
    <row r="899" spans="1:41" ht="12.75" customHeight="1" x14ac:dyDescent="0.2">
      <c r="A899" s="169"/>
      <c r="B899" s="169"/>
      <c r="C899" s="169"/>
      <c r="D899" s="186"/>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c r="AA899" s="169"/>
      <c r="AB899" s="169"/>
      <c r="AC899" s="169"/>
      <c r="AD899" s="169"/>
      <c r="AE899" s="169"/>
      <c r="AF899" s="235"/>
      <c r="AG899" s="169"/>
      <c r="AH899" s="169"/>
      <c r="AI899" s="169"/>
      <c r="AJ899" s="169"/>
      <c r="AK899" s="169"/>
      <c r="AL899" s="169"/>
      <c r="AM899" s="169"/>
      <c r="AN899" s="169"/>
      <c r="AO899" s="169"/>
    </row>
    <row r="900" spans="1:41" ht="12.75" customHeight="1" x14ac:dyDescent="0.2">
      <c r="A900" s="169"/>
      <c r="B900" s="169"/>
      <c r="C900" s="169"/>
      <c r="D900" s="186"/>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c r="AA900" s="169"/>
      <c r="AB900" s="169"/>
      <c r="AC900" s="169"/>
      <c r="AD900" s="169"/>
      <c r="AE900" s="169"/>
      <c r="AF900" s="235"/>
      <c r="AG900" s="169"/>
      <c r="AH900" s="169"/>
      <c r="AI900" s="169"/>
      <c r="AJ900" s="169"/>
      <c r="AK900" s="169"/>
      <c r="AL900" s="169"/>
      <c r="AM900" s="169"/>
      <c r="AN900" s="169"/>
      <c r="AO900" s="169"/>
    </row>
    <row r="901" spans="1:41" ht="12.75" customHeight="1" x14ac:dyDescent="0.2">
      <c r="A901" s="169"/>
      <c r="B901" s="169"/>
      <c r="C901" s="169"/>
      <c r="D901" s="186"/>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c r="AA901" s="169"/>
      <c r="AB901" s="169"/>
      <c r="AC901" s="169"/>
      <c r="AD901" s="169"/>
      <c r="AE901" s="169"/>
      <c r="AF901" s="235"/>
      <c r="AG901" s="169"/>
      <c r="AH901" s="169"/>
      <c r="AI901" s="169"/>
      <c r="AJ901" s="169"/>
      <c r="AK901" s="169"/>
      <c r="AL901" s="169"/>
      <c r="AM901" s="169"/>
      <c r="AN901" s="169"/>
      <c r="AO901" s="169"/>
    </row>
    <row r="902" spans="1:41" ht="12.75" customHeight="1" x14ac:dyDescent="0.2">
      <c r="A902" s="169"/>
      <c r="B902" s="169"/>
      <c r="C902" s="169"/>
      <c r="D902" s="186"/>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c r="AA902" s="169"/>
      <c r="AB902" s="169"/>
      <c r="AC902" s="169"/>
      <c r="AD902" s="169"/>
      <c r="AE902" s="169"/>
      <c r="AF902" s="235"/>
      <c r="AG902" s="169"/>
      <c r="AH902" s="169"/>
      <c r="AI902" s="169"/>
      <c r="AJ902" s="169"/>
      <c r="AK902" s="169"/>
      <c r="AL902" s="169"/>
      <c r="AM902" s="169"/>
      <c r="AN902" s="169"/>
      <c r="AO902" s="169"/>
    </row>
    <row r="903" spans="1:41" ht="12.75" customHeight="1" x14ac:dyDescent="0.2">
      <c r="A903" s="169"/>
      <c r="B903" s="169"/>
      <c r="C903" s="169"/>
      <c r="D903" s="186"/>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c r="AA903" s="169"/>
      <c r="AB903" s="169"/>
      <c r="AC903" s="169"/>
      <c r="AD903" s="169"/>
      <c r="AE903" s="169"/>
      <c r="AF903" s="235"/>
      <c r="AG903" s="169"/>
      <c r="AH903" s="169"/>
      <c r="AI903" s="169"/>
      <c r="AJ903" s="169"/>
      <c r="AK903" s="169"/>
      <c r="AL903" s="169"/>
      <c r="AM903" s="169"/>
      <c r="AN903" s="169"/>
      <c r="AO903" s="169"/>
    </row>
    <row r="904" spans="1:41" ht="12.75" customHeight="1" x14ac:dyDescent="0.2">
      <c r="A904" s="169"/>
      <c r="B904" s="169"/>
      <c r="C904" s="169"/>
      <c r="D904" s="186"/>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c r="AA904" s="169"/>
      <c r="AB904" s="169"/>
      <c r="AC904" s="169"/>
      <c r="AD904" s="169"/>
      <c r="AE904" s="169"/>
      <c r="AF904" s="235"/>
      <c r="AG904" s="169"/>
      <c r="AH904" s="169"/>
      <c r="AI904" s="169"/>
      <c r="AJ904" s="169"/>
      <c r="AK904" s="169"/>
      <c r="AL904" s="169"/>
      <c r="AM904" s="169"/>
      <c r="AN904" s="169"/>
      <c r="AO904" s="169"/>
    </row>
    <row r="905" spans="1:41" ht="12.75" customHeight="1" x14ac:dyDescent="0.2">
      <c r="A905" s="169"/>
      <c r="B905" s="169"/>
      <c r="C905" s="169"/>
      <c r="D905" s="186"/>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c r="AA905" s="169"/>
      <c r="AB905" s="169"/>
      <c r="AC905" s="169"/>
      <c r="AD905" s="169"/>
      <c r="AE905" s="169"/>
      <c r="AF905" s="235"/>
      <c r="AG905" s="169"/>
      <c r="AH905" s="169"/>
      <c r="AI905" s="169"/>
      <c r="AJ905" s="169"/>
      <c r="AK905" s="169"/>
      <c r="AL905" s="169"/>
      <c r="AM905" s="169"/>
      <c r="AN905" s="169"/>
      <c r="AO905" s="169"/>
    </row>
    <row r="906" spans="1:41" ht="12.75" customHeight="1" x14ac:dyDescent="0.2">
      <c r="A906" s="169"/>
      <c r="B906" s="169"/>
      <c r="C906" s="169"/>
      <c r="D906" s="186"/>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c r="AA906" s="169"/>
      <c r="AB906" s="169"/>
      <c r="AC906" s="169"/>
      <c r="AD906" s="169"/>
      <c r="AE906" s="169"/>
      <c r="AF906" s="235"/>
      <c r="AG906" s="169"/>
      <c r="AH906" s="169"/>
      <c r="AI906" s="169"/>
      <c r="AJ906" s="169"/>
      <c r="AK906" s="169"/>
      <c r="AL906" s="169"/>
      <c r="AM906" s="169"/>
      <c r="AN906" s="169"/>
      <c r="AO906" s="169"/>
    </row>
    <row r="907" spans="1:41" ht="12.75" customHeight="1" x14ac:dyDescent="0.2">
      <c r="A907" s="169"/>
      <c r="B907" s="169"/>
      <c r="C907" s="169"/>
      <c r="D907" s="186"/>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c r="AA907" s="169"/>
      <c r="AB907" s="169"/>
      <c r="AC907" s="169"/>
      <c r="AD907" s="169"/>
      <c r="AE907" s="169"/>
      <c r="AF907" s="235"/>
      <c r="AG907" s="169"/>
      <c r="AH907" s="169"/>
      <c r="AI907" s="169"/>
      <c r="AJ907" s="169"/>
      <c r="AK907" s="169"/>
      <c r="AL907" s="169"/>
      <c r="AM907" s="169"/>
      <c r="AN907" s="169"/>
      <c r="AO907" s="169"/>
    </row>
    <row r="908" spans="1:41" ht="12.75" customHeight="1" x14ac:dyDescent="0.2">
      <c r="A908" s="169"/>
      <c r="B908" s="169"/>
      <c r="C908" s="169"/>
      <c r="D908" s="186"/>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c r="AA908" s="169"/>
      <c r="AB908" s="169"/>
      <c r="AC908" s="169"/>
      <c r="AD908" s="169"/>
      <c r="AE908" s="169"/>
      <c r="AF908" s="235"/>
      <c r="AG908" s="169"/>
      <c r="AH908" s="169"/>
      <c r="AI908" s="169"/>
      <c r="AJ908" s="169"/>
      <c r="AK908" s="169"/>
      <c r="AL908" s="169"/>
      <c r="AM908" s="169"/>
      <c r="AN908" s="169"/>
      <c r="AO908" s="169"/>
    </row>
    <row r="909" spans="1:41" ht="12.75" customHeight="1" x14ac:dyDescent="0.2">
      <c r="A909" s="169"/>
      <c r="B909" s="169"/>
      <c r="C909" s="169"/>
      <c r="D909" s="186"/>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c r="AA909" s="169"/>
      <c r="AB909" s="169"/>
      <c r="AC909" s="169"/>
      <c r="AD909" s="169"/>
      <c r="AE909" s="169"/>
      <c r="AF909" s="235"/>
      <c r="AG909" s="169"/>
      <c r="AH909" s="169"/>
      <c r="AI909" s="169"/>
      <c r="AJ909" s="169"/>
      <c r="AK909" s="169"/>
      <c r="AL909" s="169"/>
      <c r="AM909" s="169"/>
      <c r="AN909" s="169"/>
      <c r="AO909" s="169"/>
    </row>
    <row r="910" spans="1:41" ht="12.75" customHeight="1" x14ac:dyDescent="0.2">
      <c r="A910" s="169"/>
      <c r="B910" s="169"/>
      <c r="C910" s="169"/>
      <c r="D910" s="186"/>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c r="AA910" s="169"/>
      <c r="AB910" s="169"/>
      <c r="AC910" s="169"/>
      <c r="AD910" s="169"/>
      <c r="AE910" s="169"/>
      <c r="AF910" s="235"/>
      <c r="AG910" s="169"/>
      <c r="AH910" s="169"/>
      <c r="AI910" s="169"/>
      <c r="AJ910" s="169"/>
      <c r="AK910" s="169"/>
      <c r="AL910" s="169"/>
      <c r="AM910" s="169"/>
      <c r="AN910" s="169"/>
      <c r="AO910" s="169"/>
    </row>
    <row r="911" spans="1:41" ht="12.75" customHeight="1" x14ac:dyDescent="0.2">
      <c r="A911" s="169"/>
      <c r="B911" s="169"/>
      <c r="C911" s="169"/>
      <c r="D911" s="186"/>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c r="AA911" s="169"/>
      <c r="AB911" s="169"/>
      <c r="AC911" s="169"/>
      <c r="AD911" s="169"/>
      <c r="AE911" s="169"/>
      <c r="AF911" s="235"/>
      <c r="AG911" s="169"/>
      <c r="AH911" s="169"/>
      <c r="AI911" s="169"/>
      <c r="AJ911" s="169"/>
      <c r="AK911" s="169"/>
      <c r="AL911" s="169"/>
      <c r="AM911" s="169"/>
      <c r="AN911" s="169"/>
      <c r="AO911" s="169"/>
    </row>
    <row r="912" spans="1:41" ht="12.75" customHeight="1" x14ac:dyDescent="0.2">
      <c r="A912" s="169"/>
      <c r="B912" s="169"/>
      <c r="C912" s="169"/>
      <c r="D912" s="186"/>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c r="AA912" s="169"/>
      <c r="AB912" s="169"/>
      <c r="AC912" s="169"/>
      <c r="AD912" s="169"/>
      <c r="AE912" s="169"/>
      <c r="AF912" s="235"/>
      <c r="AG912" s="169"/>
      <c r="AH912" s="169"/>
      <c r="AI912" s="169"/>
      <c r="AJ912" s="169"/>
      <c r="AK912" s="169"/>
      <c r="AL912" s="169"/>
      <c r="AM912" s="169"/>
      <c r="AN912" s="169"/>
      <c r="AO912" s="169"/>
    </row>
    <row r="913" spans="1:41" ht="12.75" customHeight="1" x14ac:dyDescent="0.2">
      <c r="A913" s="169"/>
      <c r="B913" s="169"/>
      <c r="C913" s="169"/>
      <c r="D913" s="186"/>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c r="AA913" s="169"/>
      <c r="AB913" s="169"/>
      <c r="AC913" s="169"/>
      <c r="AD913" s="169"/>
      <c r="AE913" s="169"/>
      <c r="AF913" s="235"/>
      <c r="AG913" s="169"/>
      <c r="AH913" s="169"/>
      <c r="AI913" s="169"/>
      <c r="AJ913" s="169"/>
      <c r="AK913" s="169"/>
      <c r="AL913" s="169"/>
      <c r="AM913" s="169"/>
      <c r="AN913" s="169"/>
      <c r="AO913" s="169"/>
    </row>
    <row r="914" spans="1:41" ht="12.75" customHeight="1" x14ac:dyDescent="0.2">
      <c r="A914" s="169"/>
      <c r="B914" s="169"/>
      <c r="C914" s="169"/>
      <c r="D914" s="186"/>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c r="AA914" s="169"/>
      <c r="AB914" s="169"/>
      <c r="AC914" s="169"/>
      <c r="AD914" s="169"/>
      <c r="AE914" s="169"/>
      <c r="AF914" s="235"/>
      <c r="AG914" s="169"/>
      <c r="AH914" s="169"/>
      <c r="AI914" s="169"/>
      <c r="AJ914" s="169"/>
      <c r="AK914" s="169"/>
      <c r="AL914" s="169"/>
      <c r="AM914" s="169"/>
      <c r="AN914" s="169"/>
      <c r="AO914" s="169"/>
    </row>
    <row r="915" spans="1:41" ht="12.75" customHeight="1" x14ac:dyDescent="0.2">
      <c r="A915" s="169"/>
      <c r="B915" s="169"/>
      <c r="C915" s="169"/>
      <c r="D915" s="186"/>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c r="AA915" s="169"/>
      <c r="AB915" s="169"/>
      <c r="AC915" s="169"/>
      <c r="AD915" s="169"/>
      <c r="AE915" s="169"/>
      <c r="AF915" s="235"/>
      <c r="AG915" s="169"/>
      <c r="AH915" s="169"/>
      <c r="AI915" s="169"/>
      <c r="AJ915" s="169"/>
      <c r="AK915" s="169"/>
      <c r="AL915" s="169"/>
      <c r="AM915" s="169"/>
      <c r="AN915" s="169"/>
      <c r="AO915" s="169"/>
    </row>
    <row r="916" spans="1:41" ht="12.75" customHeight="1" x14ac:dyDescent="0.2">
      <c r="A916" s="169"/>
      <c r="B916" s="169"/>
      <c r="C916" s="169"/>
      <c r="D916" s="186"/>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c r="AA916" s="169"/>
      <c r="AB916" s="169"/>
      <c r="AC916" s="169"/>
      <c r="AD916" s="169"/>
      <c r="AE916" s="169"/>
      <c r="AF916" s="235"/>
      <c r="AG916" s="169"/>
      <c r="AH916" s="169"/>
      <c r="AI916" s="169"/>
      <c r="AJ916" s="169"/>
      <c r="AK916" s="169"/>
      <c r="AL916" s="169"/>
      <c r="AM916" s="169"/>
      <c r="AN916" s="169"/>
      <c r="AO916" s="169"/>
    </row>
    <row r="917" spans="1:41" ht="12.75" customHeight="1" x14ac:dyDescent="0.2">
      <c r="A917" s="169"/>
      <c r="B917" s="169"/>
      <c r="C917" s="169"/>
      <c r="D917" s="186"/>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c r="AA917" s="169"/>
      <c r="AB917" s="169"/>
      <c r="AC917" s="169"/>
      <c r="AD917" s="169"/>
      <c r="AE917" s="169"/>
      <c r="AF917" s="235"/>
      <c r="AG917" s="169"/>
      <c r="AH917" s="169"/>
      <c r="AI917" s="169"/>
      <c r="AJ917" s="169"/>
      <c r="AK917" s="169"/>
      <c r="AL917" s="169"/>
      <c r="AM917" s="169"/>
      <c r="AN917" s="169"/>
      <c r="AO917" s="169"/>
    </row>
    <row r="918" spans="1:41" ht="12.75" customHeight="1" x14ac:dyDescent="0.2">
      <c r="A918" s="169"/>
      <c r="B918" s="169"/>
      <c r="C918" s="169"/>
      <c r="D918" s="186"/>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c r="AA918" s="169"/>
      <c r="AB918" s="169"/>
      <c r="AC918" s="169"/>
      <c r="AD918" s="169"/>
      <c r="AE918" s="169"/>
      <c r="AF918" s="235"/>
      <c r="AG918" s="169"/>
      <c r="AH918" s="169"/>
      <c r="AI918" s="169"/>
      <c r="AJ918" s="169"/>
      <c r="AK918" s="169"/>
      <c r="AL918" s="169"/>
      <c r="AM918" s="169"/>
      <c r="AN918" s="169"/>
      <c r="AO918" s="169"/>
    </row>
    <row r="919" spans="1:41" ht="12.75" customHeight="1" x14ac:dyDescent="0.2">
      <c r="A919" s="169"/>
      <c r="B919" s="169"/>
      <c r="C919" s="169"/>
      <c r="D919" s="186"/>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c r="AA919" s="169"/>
      <c r="AB919" s="169"/>
      <c r="AC919" s="169"/>
      <c r="AD919" s="169"/>
      <c r="AE919" s="169"/>
      <c r="AF919" s="235"/>
      <c r="AG919" s="169"/>
      <c r="AH919" s="169"/>
      <c r="AI919" s="169"/>
      <c r="AJ919" s="169"/>
      <c r="AK919" s="169"/>
      <c r="AL919" s="169"/>
      <c r="AM919" s="169"/>
      <c r="AN919" s="169"/>
      <c r="AO919" s="169"/>
    </row>
    <row r="920" spans="1:41" ht="12.75" customHeight="1" x14ac:dyDescent="0.2">
      <c r="A920" s="169"/>
      <c r="B920" s="169"/>
      <c r="C920" s="169"/>
      <c r="D920" s="186"/>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c r="AA920" s="169"/>
      <c r="AB920" s="169"/>
      <c r="AC920" s="169"/>
      <c r="AD920" s="169"/>
      <c r="AE920" s="169"/>
      <c r="AF920" s="235"/>
      <c r="AG920" s="169"/>
      <c r="AH920" s="169"/>
      <c r="AI920" s="169"/>
      <c r="AJ920" s="169"/>
      <c r="AK920" s="169"/>
      <c r="AL920" s="169"/>
      <c r="AM920" s="169"/>
      <c r="AN920" s="169"/>
      <c r="AO920" s="169"/>
    </row>
    <row r="921" spans="1:41" ht="12.75" customHeight="1" x14ac:dyDescent="0.2">
      <c r="A921" s="169"/>
      <c r="B921" s="169"/>
      <c r="C921" s="169"/>
      <c r="D921" s="186"/>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c r="AA921" s="169"/>
      <c r="AB921" s="169"/>
      <c r="AC921" s="169"/>
      <c r="AD921" s="169"/>
      <c r="AE921" s="169"/>
      <c r="AF921" s="235"/>
      <c r="AG921" s="169"/>
      <c r="AH921" s="169"/>
      <c r="AI921" s="169"/>
      <c r="AJ921" s="169"/>
      <c r="AK921" s="169"/>
      <c r="AL921" s="169"/>
      <c r="AM921" s="169"/>
      <c r="AN921" s="169"/>
      <c r="AO921" s="169"/>
    </row>
    <row r="922" spans="1:41" ht="12.75" customHeight="1" x14ac:dyDescent="0.2">
      <c r="A922" s="169"/>
      <c r="B922" s="169"/>
      <c r="C922" s="169"/>
      <c r="D922" s="186"/>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c r="AA922" s="169"/>
      <c r="AB922" s="169"/>
      <c r="AC922" s="169"/>
      <c r="AD922" s="169"/>
      <c r="AE922" s="169"/>
      <c r="AF922" s="235"/>
      <c r="AG922" s="169"/>
      <c r="AH922" s="169"/>
      <c r="AI922" s="169"/>
      <c r="AJ922" s="169"/>
      <c r="AK922" s="169"/>
      <c r="AL922" s="169"/>
      <c r="AM922" s="169"/>
      <c r="AN922" s="169"/>
      <c r="AO922" s="169"/>
    </row>
    <row r="923" spans="1:41" ht="12.75" customHeight="1" x14ac:dyDescent="0.2">
      <c r="A923" s="169"/>
      <c r="B923" s="169"/>
      <c r="C923" s="169"/>
      <c r="D923" s="186"/>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c r="AA923" s="169"/>
      <c r="AB923" s="169"/>
      <c r="AC923" s="169"/>
      <c r="AD923" s="169"/>
      <c r="AE923" s="169"/>
      <c r="AF923" s="235"/>
      <c r="AG923" s="169"/>
      <c r="AH923" s="169"/>
      <c r="AI923" s="169"/>
      <c r="AJ923" s="169"/>
      <c r="AK923" s="169"/>
      <c r="AL923" s="169"/>
      <c r="AM923" s="169"/>
      <c r="AN923" s="169"/>
      <c r="AO923" s="169"/>
    </row>
    <row r="924" spans="1:41" ht="12.75" customHeight="1" x14ac:dyDescent="0.2">
      <c r="A924" s="169"/>
      <c r="B924" s="169"/>
      <c r="C924" s="169"/>
      <c r="D924" s="186"/>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c r="AA924" s="169"/>
      <c r="AB924" s="169"/>
      <c r="AC924" s="169"/>
      <c r="AD924" s="169"/>
      <c r="AE924" s="169"/>
      <c r="AF924" s="235"/>
      <c r="AG924" s="169"/>
      <c r="AH924" s="169"/>
      <c r="AI924" s="169"/>
      <c r="AJ924" s="169"/>
      <c r="AK924" s="169"/>
      <c r="AL924" s="169"/>
      <c r="AM924" s="169"/>
      <c r="AN924" s="169"/>
      <c r="AO924" s="169"/>
    </row>
    <row r="925" spans="1:41" ht="12.75" customHeight="1" x14ac:dyDescent="0.2">
      <c r="A925" s="169"/>
      <c r="B925" s="169"/>
      <c r="C925" s="169"/>
      <c r="D925" s="186"/>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c r="AA925" s="169"/>
      <c r="AB925" s="169"/>
      <c r="AC925" s="169"/>
      <c r="AD925" s="169"/>
      <c r="AE925" s="169"/>
      <c r="AF925" s="235"/>
      <c r="AG925" s="169"/>
      <c r="AH925" s="169"/>
      <c r="AI925" s="169"/>
      <c r="AJ925" s="169"/>
      <c r="AK925" s="169"/>
      <c r="AL925" s="169"/>
      <c r="AM925" s="169"/>
      <c r="AN925" s="169"/>
      <c r="AO925" s="169"/>
    </row>
    <row r="926" spans="1:41" ht="12.75" customHeight="1" x14ac:dyDescent="0.2">
      <c r="A926" s="169"/>
      <c r="B926" s="169"/>
      <c r="C926" s="169"/>
      <c r="D926" s="186"/>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c r="AA926" s="169"/>
      <c r="AB926" s="169"/>
      <c r="AC926" s="169"/>
      <c r="AD926" s="169"/>
      <c r="AE926" s="169"/>
      <c r="AF926" s="235"/>
      <c r="AG926" s="169"/>
      <c r="AH926" s="169"/>
      <c r="AI926" s="169"/>
      <c r="AJ926" s="169"/>
      <c r="AK926" s="169"/>
      <c r="AL926" s="169"/>
      <c r="AM926" s="169"/>
      <c r="AN926" s="169"/>
      <c r="AO926" s="169"/>
    </row>
    <row r="927" spans="1:41" ht="12.75" customHeight="1" x14ac:dyDescent="0.2">
      <c r="A927" s="169"/>
      <c r="B927" s="169"/>
      <c r="C927" s="169"/>
      <c r="D927" s="186"/>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c r="AA927" s="169"/>
      <c r="AB927" s="169"/>
      <c r="AC927" s="169"/>
      <c r="AD927" s="169"/>
      <c r="AE927" s="169"/>
      <c r="AF927" s="235"/>
      <c r="AG927" s="169"/>
      <c r="AH927" s="169"/>
      <c r="AI927" s="169"/>
      <c r="AJ927" s="169"/>
      <c r="AK927" s="169"/>
      <c r="AL927" s="169"/>
      <c r="AM927" s="169"/>
      <c r="AN927" s="169"/>
      <c r="AO927" s="169"/>
    </row>
    <row r="928" spans="1:41" ht="12.75" customHeight="1" x14ac:dyDescent="0.2">
      <c r="A928" s="169"/>
      <c r="B928" s="169"/>
      <c r="C928" s="169"/>
      <c r="D928" s="186"/>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c r="AA928" s="169"/>
      <c r="AB928" s="169"/>
      <c r="AC928" s="169"/>
      <c r="AD928" s="169"/>
      <c r="AE928" s="169"/>
      <c r="AF928" s="235"/>
      <c r="AG928" s="169"/>
      <c r="AH928" s="169"/>
      <c r="AI928" s="169"/>
      <c r="AJ928" s="169"/>
      <c r="AK928" s="169"/>
      <c r="AL928" s="169"/>
      <c r="AM928" s="169"/>
      <c r="AN928" s="169"/>
      <c r="AO928" s="169"/>
    </row>
    <row r="929" spans="1:41" ht="12.75" customHeight="1" x14ac:dyDescent="0.2">
      <c r="A929" s="169"/>
      <c r="B929" s="169"/>
      <c r="C929" s="169"/>
      <c r="D929" s="186"/>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c r="AA929" s="169"/>
      <c r="AB929" s="169"/>
      <c r="AC929" s="169"/>
      <c r="AD929" s="169"/>
      <c r="AE929" s="169"/>
      <c r="AF929" s="235"/>
      <c r="AG929" s="169"/>
      <c r="AH929" s="169"/>
      <c r="AI929" s="169"/>
      <c r="AJ929" s="169"/>
      <c r="AK929" s="169"/>
      <c r="AL929" s="169"/>
      <c r="AM929" s="169"/>
      <c r="AN929" s="169"/>
      <c r="AO929" s="169"/>
    </row>
    <row r="930" spans="1:41" ht="12.75" customHeight="1" x14ac:dyDescent="0.2">
      <c r="A930" s="169"/>
      <c r="B930" s="169"/>
      <c r="C930" s="169"/>
      <c r="D930" s="186"/>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c r="AA930" s="169"/>
      <c r="AB930" s="169"/>
      <c r="AC930" s="169"/>
      <c r="AD930" s="169"/>
      <c r="AE930" s="169"/>
      <c r="AF930" s="235"/>
      <c r="AG930" s="169"/>
      <c r="AH930" s="169"/>
      <c r="AI930" s="169"/>
      <c r="AJ930" s="169"/>
      <c r="AK930" s="169"/>
      <c r="AL930" s="169"/>
      <c r="AM930" s="169"/>
      <c r="AN930" s="169"/>
      <c r="AO930" s="169"/>
    </row>
    <row r="931" spans="1:41" ht="12.75" customHeight="1" x14ac:dyDescent="0.2">
      <c r="A931" s="169"/>
      <c r="B931" s="169"/>
      <c r="C931" s="169"/>
      <c r="D931" s="186"/>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c r="AA931" s="169"/>
      <c r="AB931" s="169"/>
      <c r="AC931" s="169"/>
      <c r="AD931" s="169"/>
      <c r="AE931" s="169"/>
      <c r="AF931" s="235"/>
      <c r="AG931" s="169"/>
      <c r="AH931" s="169"/>
      <c r="AI931" s="169"/>
      <c r="AJ931" s="169"/>
      <c r="AK931" s="169"/>
      <c r="AL931" s="169"/>
      <c r="AM931" s="169"/>
      <c r="AN931" s="169"/>
      <c r="AO931" s="169"/>
    </row>
    <row r="932" spans="1:41" ht="12.75" customHeight="1" x14ac:dyDescent="0.2">
      <c r="A932" s="169"/>
      <c r="B932" s="169"/>
      <c r="C932" s="169"/>
      <c r="D932" s="186"/>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c r="AA932" s="169"/>
      <c r="AB932" s="169"/>
      <c r="AC932" s="169"/>
      <c r="AD932" s="169"/>
      <c r="AE932" s="169"/>
      <c r="AF932" s="235"/>
      <c r="AG932" s="169"/>
      <c r="AH932" s="169"/>
      <c r="AI932" s="169"/>
      <c r="AJ932" s="169"/>
      <c r="AK932" s="169"/>
      <c r="AL932" s="169"/>
      <c r="AM932" s="169"/>
      <c r="AN932" s="169"/>
      <c r="AO932" s="169"/>
    </row>
    <row r="933" spans="1:41" ht="12.75" customHeight="1" x14ac:dyDescent="0.2">
      <c r="A933" s="169"/>
      <c r="B933" s="169"/>
      <c r="C933" s="169"/>
      <c r="D933" s="186"/>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c r="AA933" s="169"/>
      <c r="AB933" s="169"/>
      <c r="AC933" s="169"/>
      <c r="AD933" s="169"/>
      <c r="AE933" s="169"/>
      <c r="AF933" s="235"/>
      <c r="AG933" s="169"/>
      <c r="AH933" s="169"/>
      <c r="AI933" s="169"/>
      <c r="AJ933" s="169"/>
      <c r="AK933" s="169"/>
      <c r="AL933" s="169"/>
      <c r="AM933" s="169"/>
      <c r="AN933" s="169"/>
      <c r="AO933" s="169"/>
    </row>
    <row r="934" spans="1:41" ht="12.75" customHeight="1" x14ac:dyDescent="0.2">
      <c r="A934" s="169"/>
      <c r="B934" s="169"/>
      <c r="C934" s="169"/>
      <c r="D934" s="186"/>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c r="AB934" s="169"/>
      <c r="AC934" s="169"/>
      <c r="AD934" s="169"/>
      <c r="AE934" s="169"/>
      <c r="AF934" s="235"/>
      <c r="AG934" s="169"/>
      <c r="AH934" s="169"/>
      <c r="AI934" s="169"/>
      <c r="AJ934" s="169"/>
      <c r="AK934" s="169"/>
      <c r="AL934" s="169"/>
      <c r="AM934" s="169"/>
      <c r="AN934" s="169"/>
      <c r="AO934" s="169"/>
    </row>
    <row r="935" spans="1:41" ht="12.75" customHeight="1" x14ac:dyDescent="0.2">
      <c r="A935" s="169"/>
      <c r="B935" s="169"/>
      <c r="C935" s="169"/>
      <c r="D935" s="186"/>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c r="AA935" s="169"/>
      <c r="AB935" s="169"/>
      <c r="AC935" s="169"/>
      <c r="AD935" s="169"/>
      <c r="AE935" s="169"/>
      <c r="AF935" s="235"/>
      <c r="AG935" s="169"/>
      <c r="AH935" s="169"/>
      <c r="AI935" s="169"/>
      <c r="AJ935" s="169"/>
      <c r="AK935" s="169"/>
      <c r="AL935" s="169"/>
      <c r="AM935" s="169"/>
      <c r="AN935" s="169"/>
      <c r="AO935" s="169"/>
    </row>
    <row r="936" spans="1:41" ht="12.75" customHeight="1" x14ac:dyDescent="0.2">
      <c r="A936" s="169"/>
      <c r="B936" s="169"/>
      <c r="C936" s="169"/>
      <c r="D936" s="186"/>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c r="AA936" s="169"/>
      <c r="AB936" s="169"/>
      <c r="AC936" s="169"/>
      <c r="AD936" s="169"/>
      <c r="AE936" s="169"/>
      <c r="AF936" s="235"/>
      <c r="AG936" s="169"/>
      <c r="AH936" s="169"/>
      <c r="AI936" s="169"/>
      <c r="AJ936" s="169"/>
      <c r="AK936" s="169"/>
      <c r="AL936" s="169"/>
      <c r="AM936" s="169"/>
      <c r="AN936" s="169"/>
      <c r="AO936" s="169"/>
    </row>
    <row r="937" spans="1:41" ht="12.75" customHeight="1" x14ac:dyDescent="0.2">
      <c r="A937" s="169"/>
      <c r="B937" s="169"/>
      <c r="C937" s="169"/>
      <c r="D937" s="186"/>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c r="AA937" s="169"/>
      <c r="AB937" s="169"/>
      <c r="AC937" s="169"/>
      <c r="AD937" s="169"/>
      <c r="AE937" s="169"/>
      <c r="AF937" s="235"/>
      <c r="AG937" s="169"/>
      <c r="AH937" s="169"/>
      <c r="AI937" s="169"/>
      <c r="AJ937" s="169"/>
      <c r="AK937" s="169"/>
      <c r="AL937" s="169"/>
      <c r="AM937" s="169"/>
      <c r="AN937" s="169"/>
      <c r="AO937" s="169"/>
    </row>
    <row r="938" spans="1:41" ht="12.75" customHeight="1" x14ac:dyDescent="0.2">
      <c r="A938" s="169"/>
      <c r="B938" s="169"/>
      <c r="C938" s="169"/>
      <c r="D938" s="186"/>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c r="AA938" s="169"/>
      <c r="AB938" s="169"/>
      <c r="AC938" s="169"/>
      <c r="AD938" s="169"/>
      <c r="AE938" s="169"/>
      <c r="AF938" s="235"/>
      <c r="AG938" s="169"/>
      <c r="AH938" s="169"/>
      <c r="AI938" s="169"/>
      <c r="AJ938" s="169"/>
      <c r="AK938" s="169"/>
      <c r="AL938" s="169"/>
      <c r="AM938" s="169"/>
      <c r="AN938" s="169"/>
      <c r="AO938" s="169"/>
    </row>
    <row r="939" spans="1:41" ht="12.75" customHeight="1" x14ac:dyDescent="0.2">
      <c r="A939" s="169"/>
      <c r="B939" s="169"/>
      <c r="C939" s="169"/>
      <c r="D939" s="186"/>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c r="AA939" s="169"/>
      <c r="AB939" s="169"/>
      <c r="AC939" s="169"/>
      <c r="AD939" s="169"/>
      <c r="AE939" s="169"/>
      <c r="AF939" s="235"/>
      <c r="AG939" s="169"/>
      <c r="AH939" s="169"/>
      <c r="AI939" s="169"/>
      <c r="AJ939" s="169"/>
      <c r="AK939" s="169"/>
      <c r="AL939" s="169"/>
      <c r="AM939" s="169"/>
      <c r="AN939" s="169"/>
      <c r="AO939" s="169"/>
    </row>
    <row r="940" spans="1:41" ht="12.75" customHeight="1" x14ac:dyDescent="0.2">
      <c r="A940" s="169"/>
      <c r="B940" s="169"/>
      <c r="C940" s="169"/>
      <c r="D940" s="186"/>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c r="AA940" s="169"/>
      <c r="AB940" s="169"/>
      <c r="AC940" s="169"/>
      <c r="AD940" s="169"/>
      <c r="AE940" s="169"/>
      <c r="AF940" s="235"/>
      <c r="AG940" s="169"/>
      <c r="AH940" s="169"/>
      <c r="AI940" s="169"/>
      <c r="AJ940" s="169"/>
      <c r="AK940" s="169"/>
      <c r="AL940" s="169"/>
      <c r="AM940" s="169"/>
      <c r="AN940" s="169"/>
      <c r="AO940" s="169"/>
    </row>
    <row r="941" spans="1:41" ht="12.75" customHeight="1" x14ac:dyDescent="0.2">
      <c r="A941" s="169"/>
      <c r="B941" s="169"/>
      <c r="C941" s="169"/>
      <c r="D941" s="186"/>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c r="AA941" s="169"/>
      <c r="AB941" s="169"/>
      <c r="AC941" s="169"/>
      <c r="AD941" s="169"/>
      <c r="AE941" s="169"/>
      <c r="AF941" s="235"/>
      <c r="AG941" s="169"/>
      <c r="AH941" s="169"/>
      <c r="AI941" s="169"/>
      <c r="AJ941" s="169"/>
      <c r="AK941" s="169"/>
      <c r="AL941" s="169"/>
      <c r="AM941" s="169"/>
      <c r="AN941" s="169"/>
      <c r="AO941" s="169"/>
    </row>
    <row r="942" spans="1:41" ht="12.75" customHeight="1" x14ac:dyDescent="0.2">
      <c r="A942" s="169"/>
      <c r="B942" s="169"/>
      <c r="C942" s="169"/>
      <c r="D942" s="186"/>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c r="AA942" s="169"/>
      <c r="AB942" s="169"/>
      <c r="AC942" s="169"/>
      <c r="AD942" s="169"/>
      <c r="AE942" s="169"/>
      <c r="AF942" s="235"/>
      <c r="AG942" s="169"/>
      <c r="AH942" s="169"/>
      <c r="AI942" s="169"/>
      <c r="AJ942" s="169"/>
      <c r="AK942" s="169"/>
      <c r="AL942" s="169"/>
      <c r="AM942" s="169"/>
      <c r="AN942" s="169"/>
      <c r="AO942" s="169"/>
    </row>
    <row r="943" spans="1:41" ht="12.75" customHeight="1" x14ac:dyDescent="0.2">
      <c r="A943" s="169"/>
      <c r="B943" s="169"/>
      <c r="C943" s="169"/>
      <c r="D943" s="186"/>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c r="AA943" s="169"/>
      <c r="AB943" s="169"/>
      <c r="AC943" s="169"/>
      <c r="AD943" s="169"/>
      <c r="AE943" s="169"/>
      <c r="AF943" s="235"/>
      <c r="AG943" s="169"/>
      <c r="AH943" s="169"/>
      <c r="AI943" s="169"/>
      <c r="AJ943" s="169"/>
      <c r="AK943" s="169"/>
      <c r="AL943" s="169"/>
      <c r="AM943" s="169"/>
      <c r="AN943" s="169"/>
      <c r="AO943" s="169"/>
    </row>
    <row r="944" spans="1:41" ht="12.75" customHeight="1" x14ac:dyDescent="0.2">
      <c r="A944" s="169"/>
      <c r="B944" s="169"/>
      <c r="C944" s="169"/>
      <c r="D944" s="186"/>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c r="AA944" s="169"/>
      <c r="AB944" s="169"/>
      <c r="AC944" s="169"/>
      <c r="AD944" s="169"/>
      <c r="AE944" s="169"/>
      <c r="AF944" s="235"/>
      <c r="AG944" s="169"/>
      <c r="AH944" s="169"/>
      <c r="AI944" s="169"/>
      <c r="AJ944" s="169"/>
      <c r="AK944" s="169"/>
      <c r="AL944" s="169"/>
      <c r="AM944" s="169"/>
      <c r="AN944" s="169"/>
      <c r="AO944" s="169"/>
    </row>
    <row r="945" spans="1:41" ht="12.75" customHeight="1" x14ac:dyDescent="0.2">
      <c r="A945" s="169"/>
      <c r="B945" s="169"/>
      <c r="C945" s="169"/>
      <c r="D945" s="186"/>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235"/>
      <c r="AG945" s="169"/>
      <c r="AH945" s="169"/>
      <c r="AI945" s="169"/>
      <c r="AJ945" s="169"/>
      <c r="AK945" s="169"/>
      <c r="AL945" s="169"/>
      <c r="AM945" s="169"/>
      <c r="AN945" s="169"/>
      <c r="AO945" s="169"/>
    </row>
    <row r="946" spans="1:41" ht="12.75" customHeight="1" x14ac:dyDescent="0.2">
      <c r="A946" s="169"/>
      <c r="B946" s="169"/>
      <c r="C946" s="169"/>
      <c r="D946" s="186"/>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235"/>
      <c r="AG946" s="169"/>
      <c r="AH946" s="169"/>
      <c r="AI946" s="169"/>
      <c r="AJ946" s="169"/>
      <c r="AK946" s="169"/>
      <c r="AL946" s="169"/>
      <c r="AM946" s="169"/>
      <c r="AN946" s="169"/>
      <c r="AO946" s="169"/>
    </row>
    <row r="947" spans="1:41" ht="12.75" customHeight="1" x14ac:dyDescent="0.2">
      <c r="A947" s="169"/>
      <c r="B947" s="169"/>
      <c r="C947" s="169"/>
      <c r="D947" s="186"/>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235"/>
      <c r="AG947" s="169"/>
      <c r="AH947" s="169"/>
      <c r="AI947" s="169"/>
      <c r="AJ947" s="169"/>
      <c r="AK947" s="169"/>
      <c r="AL947" s="169"/>
      <c r="AM947" s="169"/>
      <c r="AN947" s="169"/>
      <c r="AO947" s="169"/>
    </row>
    <row r="948" spans="1:41" ht="12.75" customHeight="1" x14ac:dyDescent="0.2">
      <c r="A948" s="169"/>
      <c r="B948" s="169"/>
      <c r="C948" s="169"/>
      <c r="D948" s="186"/>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235"/>
      <c r="AG948" s="169"/>
      <c r="AH948" s="169"/>
      <c r="AI948" s="169"/>
      <c r="AJ948" s="169"/>
      <c r="AK948" s="169"/>
      <c r="AL948" s="169"/>
      <c r="AM948" s="169"/>
      <c r="AN948" s="169"/>
      <c r="AO948" s="169"/>
    </row>
    <row r="949" spans="1:41" ht="12.75" customHeight="1" x14ac:dyDescent="0.2">
      <c r="A949" s="169"/>
      <c r="B949" s="169"/>
      <c r="C949" s="169"/>
      <c r="D949" s="186"/>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235"/>
      <c r="AG949" s="169"/>
      <c r="AH949" s="169"/>
      <c r="AI949" s="169"/>
      <c r="AJ949" s="169"/>
      <c r="AK949" s="169"/>
      <c r="AL949" s="169"/>
      <c r="AM949" s="169"/>
      <c r="AN949" s="169"/>
      <c r="AO949" s="169"/>
    </row>
    <row r="950" spans="1:41" ht="12.75" customHeight="1" x14ac:dyDescent="0.2">
      <c r="A950" s="169"/>
      <c r="B950" s="169"/>
      <c r="C950" s="169"/>
      <c r="D950" s="186"/>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235"/>
      <c r="AG950" s="169"/>
      <c r="AH950" s="169"/>
      <c r="AI950" s="169"/>
      <c r="AJ950" s="169"/>
      <c r="AK950" s="169"/>
      <c r="AL950" s="169"/>
      <c r="AM950" s="169"/>
      <c r="AN950" s="169"/>
      <c r="AO950" s="169"/>
    </row>
    <row r="951" spans="1:41" ht="12.75" customHeight="1" x14ac:dyDescent="0.2">
      <c r="A951" s="169"/>
      <c r="B951" s="169"/>
      <c r="C951" s="169"/>
      <c r="D951" s="186"/>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235"/>
      <c r="AG951" s="169"/>
      <c r="AH951" s="169"/>
      <c r="AI951" s="169"/>
      <c r="AJ951" s="169"/>
      <c r="AK951" s="169"/>
      <c r="AL951" s="169"/>
      <c r="AM951" s="169"/>
      <c r="AN951" s="169"/>
      <c r="AO951" s="169"/>
    </row>
    <row r="952" spans="1:41" ht="12.75" customHeight="1" x14ac:dyDescent="0.2">
      <c r="A952" s="169"/>
      <c r="B952" s="169"/>
      <c r="C952" s="169"/>
      <c r="D952" s="186"/>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235"/>
      <c r="AG952" s="169"/>
      <c r="AH952" s="169"/>
      <c r="AI952" s="169"/>
      <c r="AJ952" s="169"/>
      <c r="AK952" s="169"/>
      <c r="AL952" s="169"/>
      <c r="AM952" s="169"/>
      <c r="AN952" s="169"/>
      <c r="AO952" s="169"/>
    </row>
    <row r="953" spans="1:41" ht="12.75" customHeight="1" x14ac:dyDescent="0.2">
      <c r="A953" s="169"/>
      <c r="B953" s="169"/>
      <c r="C953" s="169"/>
      <c r="D953" s="186"/>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235"/>
      <c r="AG953" s="169"/>
      <c r="AH953" s="169"/>
      <c r="AI953" s="169"/>
      <c r="AJ953" s="169"/>
      <c r="AK953" s="169"/>
      <c r="AL953" s="169"/>
      <c r="AM953" s="169"/>
      <c r="AN953" s="169"/>
      <c r="AO953" s="169"/>
    </row>
    <row r="954" spans="1:41" ht="12.75" customHeight="1" x14ac:dyDescent="0.2">
      <c r="A954" s="169"/>
      <c r="B954" s="169"/>
      <c r="C954" s="169"/>
      <c r="D954" s="186"/>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235"/>
      <c r="AG954" s="169"/>
      <c r="AH954" s="169"/>
      <c r="AI954" s="169"/>
      <c r="AJ954" s="169"/>
      <c r="AK954" s="169"/>
      <c r="AL954" s="169"/>
      <c r="AM954" s="169"/>
      <c r="AN954" s="169"/>
      <c r="AO954" s="169"/>
    </row>
    <row r="955" spans="1:41" ht="12.75" customHeight="1" x14ac:dyDescent="0.2">
      <c r="A955" s="169"/>
      <c r="B955" s="169"/>
      <c r="C955" s="169"/>
      <c r="D955" s="186"/>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235"/>
      <c r="AG955" s="169"/>
      <c r="AH955" s="169"/>
      <c r="AI955" s="169"/>
      <c r="AJ955" s="169"/>
      <c r="AK955" s="169"/>
      <c r="AL955" s="169"/>
      <c r="AM955" s="169"/>
      <c r="AN955" s="169"/>
      <c r="AO955" s="169"/>
    </row>
    <row r="956" spans="1:41" ht="12.75" customHeight="1" x14ac:dyDescent="0.2">
      <c r="A956" s="169"/>
      <c r="B956" s="169"/>
      <c r="C956" s="169"/>
      <c r="D956" s="186"/>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235"/>
      <c r="AG956" s="169"/>
      <c r="AH956" s="169"/>
      <c r="AI956" s="169"/>
      <c r="AJ956" s="169"/>
      <c r="AK956" s="169"/>
      <c r="AL956" s="169"/>
      <c r="AM956" s="169"/>
      <c r="AN956" s="169"/>
      <c r="AO956" s="169"/>
    </row>
    <row r="957" spans="1:41" ht="12.75" customHeight="1" x14ac:dyDescent="0.2">
      <c r="A957" s="169"/>
      <c r="B957" s="169"/>
      <c r="C957" s="169"/>
      <c r="D957" s="186"/>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235"/>
      <c r="AG957" s="169"/>
      <c r="AH957" s="169"/>
      <c r="AI957" s="169"/>
      <c r="AJ957" s="169"/>
      <c r="AK957" s="169"/>
      <c r="AL957" s="169"/>
      <c r="AM957" s="169"/>
      <c r="AN957" s="169"/>
      <c r="AO957" s="169"/>
    </row>
    <row r="958" spans="1:41" ht="12.75" customHeight="1" x14ac:dyDescent="0.2">
      <c r="A958" s="169"/>
      <c r="B958" s="169"/>
      <c r="C958" s="169"/>
      <c r="D958" s="186"/>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235"/>
      <c r="AG958" s="169"/>
      <c r="AH958" s="169"/>
      <c r="AI958" s="169"/>
      <c r="AJ958" s="169"/>
      <c r="AK958" s="169"/>
      <c r="AL958" s="169"/>
      <c r="AM958" s="169"/>
      <c r="AN958" s="169"/>
      <c r="AO958" s="169"/>
    </row>
    <row r="959" spans="1:41" ht="12.75" customHeight="1" x14ac:dyDescent="0.2">
      <c r="A959" s="169"/>
      <c r="B959" s="169"/>
      <c r="C959" s="169"/>
      <c r="D959" s="186"/>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235"/>
      <c r="AG959" s="169"/>
      <c r="AH959" s="169"/>
      <c r="AI959" s="169"/>
      <c r="AJ959" s="169"/>
      <c r="AK959" s="169"/>
      <c r="AL959" s="169"/>
      <c r="AM959" s="169"/>
      <c r="AN959" s="169"/>
      <c r="AO959" s="169"/>
    </row>
    <row r="960" spans="1:41" ht="12.75" customHeight="1" x14ac:dyDescent="0.2">
      <c r="A960" s="169"/>
      <c r="B960" s="169"/>
      <c r="C960" s="169"/>
      <c r="D960" s="186"/>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235"/>
      <c r="AG960" s="169"/>
      <c r="AH960" s="169"/>
      <c r="AI960" s="169"/>
      <c r="AJ960" s="169"/>
      <c r="AK960" s="169"/>
      <c r="AL960" s="169"/>
      <c r="AM960" s="169"/>
      <c r="AN960" s="169"/>
      <c r="AO960" s="169"/>
    </row>
    <row r="961" spans="1:41" ht="12.75" customHeight="1" x14ac:dyDescent="0.2">
      <c r="A961" s="169"/>
      <c r="B961" s="169"/>
      <c r="C961" s="169"/>
      <c r="D961" s="186"/>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235"/>
      <c r="AG961" s="169"/>
      <c r="AH961" s="169"/>
      <c r="AI961" s="169"/>
      <c r="AJ961" s="169"/>
      <c r="AK961" s="169"/>
      <c r="AL961" s="169"/>
      <c r="AM961" s="169"/>
      <c r="AN961" s="169"/>
      <c r="AO961" s="169"/>
    </row>
    <row r="962" spans="1:41" ht="12.75" customHeight="1" x14ac:dyDescent="0.2">
      <c r="A962" s="169"/>
      <c r="B962" s="169"/>
      <c r="C962" s="169"/>
      <c r="D962" s="186"/>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235"/>
      <c r="AG962" s="169"/>
      <c r="AH962" s="169"/>
      <c r="AI962" s="169"/>
      <c r="AJ962" s="169"/>
      <c r="AK962" s="169"/>
      <c r="AL962" s="169"/>
      <c r="AM962" s="169"/>
      <c r="AN962" s="169"/>
      <c r="AO962" s="169"/>
    </row>
    <row r="963" spans="1:41" ht="12.75" customHeight="1" x14ac:dyDescent="0.2">
      <c r="A963" s="169"/>
      <c r="B963" s="169"/>
      <c r="C963" s="169"/>
      <c r="D963" s="186"/>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235"/>
      <c r="AG963" s="169"/>
      <c r="AH963" s="169"/>
      <c r="AI963" s="169"/>
      <c r="AJ963" s="169"/>
      <c r="AK963" s="169"/>
      <c r="AL963" s="169"/>
      <c r="AM963" s="169"/>
      <c r="AN963" s="169"/>
      <c r="AO963" s="169"/>
    </row>
    <row r="964" spans="1:41" ht="12.75" customHeight="1" x14ac:dyDescent="0.2">
      <c r="A964" s="169"/>
      <c r="B964" s="169"/>
      <c r="C964" s="169"/>
      <c r="D964" s="186"/>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235"/>
      <c r="AG964" s="169"/>
      <c r="AH964" s="169"/>
      <c r="AI964" s="169"/>
      <c r="AJ964" s="169"/>
      <c r="AK964" s="169"/>
      <c r="AL964" s="169"/>
      <c r="AM964" s="169"/>
      <c r="AN964" s="169"/>
      <c r="AO964" s="169"/>
    </row>
    <row r="965" spans="1:41" ht="12.75" customHeight="1" x14ac:dyDescent="0.2">
      <c r="A965" s="169"/>
      <c r="B965" s="169"/>
      <c r="C965" s="169"/>
      <c r="D965" s="186"/>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c r="AB965" s="169"/>
      <c r="AC965" s="169"/>
      <c r="AD965" s="169"/>
      <c r="AE965" s="169"/>
      <c r="AF965" s="235"/>
      <c r="AG965" s="169"/>
      <c r="AH965" s="169"/>
      <c r="AI965" s="169"/>
      <c r="AJ965" s="169"/>
      <c r="AK965" s="169"/>
      <c r="AL965" s="169"/>
      <c r="AM965" s="169"/>
      <c r="AN965" s="169"/>
      <c r="AO965" s="169"/>
    </row>
    <row r="966" spans="1:41" ht="12.75" customHeight="1" x14ac:dyDescent="0.2">
      <c r="A966" s="169"/>
      <c r="B966" s="169"/>
      <c r="C966" s="169"/>
      <c r="D966" s="186"/>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c r="AA966" s="169"/>
      <c r="AB966" s="169"/>
      <c r="AC966" s="169"/>
      <c r="AD966" s="169"/>
      <c r="AE966" s="169"/>
      <c r="AF966" s="235"/>
      <c r="AG966" s="169"/>
      <c r="AH966" s="169"/>
      <c r="AI966" s="169"/>
      <c r="AJ966" s="169"/>
      <c r="AK966" s="169"/>
      <c r="AL966" s="169"/>
      <c r="AM966" s="169"/>
      <c r="AN966" s="169"/>
      <c r="AO966" s="169"/>
    </row>
    <row r="967" spans="1:41" ht="12.75" customHeight="1" x14ac:dyDescent="0.2">
      <c r="A967" s="169"/>
      <c r="B967" s="169"/>
      <c r="C967" s="169"/>
      <c r="D967" s="186"/>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c r="AA967" s="169"/>
      <c r="AB967" s="169"/>
      <c r="AC967" s="169"/>
      <c r="AD967" s="169"/>
      <c r="AE967" s="169"/>
      <c r="AF967" s="235"/>
      <c r="AG967" s="169"/>
      <c r="AH967" s="169"/>
      <c r="AI967" s="169"/>
      <c r="AJ967" s="169"/>
      <c r="AK967" s="169"/>
      <c r="AL967" s="169"/>
      <c r="AM967" s="169"/>
      <c r="AN967" s="169"/>
      <c r="AO967" s="169"/>
    </row>
    <row r="968" spans="1:41" ht="12.75" customHeight="1" x14ac:dyDescent="0.2">
      <c r="A968" s="169"/>
      <c r="B968" s="169"/>
      <c r="C968" s="169"/>
      <c r="D968" s="186"/>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c r="AA968" s="169"/>
      <c r="AB968" s="169"/>
      <c r="AC968" s="169"/>
      <c r="AD968" s="169"/>
      <c r="AE968" s="169"/>
      <c r="AF968" s="235"/>
      <c r="AG968" s="169"/>
      <c r="AH968" s="169"/>
      <c r="AI968" s="169"/>
      <c r="AJ968" s="169"/>
      <c r="AK968" s="169"/>
      <c r="AL968" s="169"/>
      <c r="AM968" s="169"/>
      <c r="AN968" s="169"/>
      <c r="AO968" s="169"/>
    </row>
    <row r="969" spans="1:41" ht="12.75" customHeight="1" x14ac:dyDescent="0.2">
      <c r="A969" s="169"/>
      <c r="B969" s="169"/>
      <c r="C969" s="169"/>
      <c r="D969" s="186"/>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c r="AA969" s="169"/>
      <c r="AB969" s="169"/>
      <c r="AC969" s="169"/>
      <c r="AD969" s="169"/>
      <c r="AE969" s="169"/>
      <c r="AF969" s="235"/>
      <c r="AG969" s="169"/>
      <c r="AH969" s="169"/>
      <c r="AI969" s="169"/>
      <c r="AJ969" s="169"/>
      <c r="AK969" s="169"/>
      <c r="AL969" s="169"/>
      <c r="AM969" s="169"/>
      <c r="AN969" s="169"/>
      <c r="AO969" s="169"/>
    </row>
    <row r="970" spans="1:41" ht="12.75" customHeight="1" x14ac:dyDescent="0.2">
      <c r="A970" s="169"/>
      <c r="B970" s="169"/>
      <c r="C970" s="169"/>
      <c r="D970" s="186"/>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c r="AA970" s="169"/>
      <c r="AB970" s="169"/>
      <c r="AC970" s="169"/>
      <c r="AD970" s="169"/>
      <c r="AE970" s="169"/>
      <c r="AF970" s="235"/>
      <c r="AG970" s="169"/>
      <c r="AH970" s="169"/>
      <c r="AI970" s="169"/>
      <c r="AJ970" s="169"/>
      <c r="AK970" s="169"/>
      <c r="AL970" s="169"/>
      <c r="AM970" s="169"/>
      <c r="AN970" s="169"/>
      <c r="AO970" s="169"/>
    </row>
    <row r="971" spans="1:41" ht="12.75" customHeight="1" x14ac:dyDescent="0.2">
      <c r="A971" s="169"/>
      <c r="B971" s="169"/>
      <c r="C971" s="169"/>
      <c r="D971" s="186"/>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c r="AA971" s="169"/>
      <c r="AB971" s="169"/>
      <c r="AC971" s="169"/>
      <c r="AD971" s="169"/>
      <c r="AE971" s="169"/>
      <c r="AF971" s="235"/>
      <c r="AG971" s="169"/>
      <c r="AH971" s="169"/>
      <c r="AI971" s="169"/>
      <c r="AJ971" s="169"/>
      <c r="AK971" s="169"/>
      <c r="AL971" s="169"/>
      <c r="AM971" s="169"/>
      <c r="AN971" s="169"/>
      <c r="AO971" s="169"/>
    </row>
    <row r="972" spans="1:41" ht="12.75" customHeight="1" x14ac:dyDescent="0.2">
      <c r="A972" s="169"/>
      <c r="B972" s="169"/>
      <c r="C972" s="169"/>
      <c r="D972" s="186"/>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c r="AA972" s="169"/>
      <c r="AB972" s="169"/>
      <c r="AC972" s="169"/>
      <c r="AD972" s="169"/>
      <c r="AE972" s="169"/>
      <c r="AF972" s="235"/>
      <c r="AG972" s="169"/>
      <c r="AH972" s="169"/>
      <c r="AI972" s="169"/>
      <c r="AJ972" s="169"/>
      <c r="AK972" s="169"/>
      <c r="AL972" s="169"/>
      <c r="AM972" s="169"/>
      <c r="AN972" s="169"/>
      <c r="AO972" s="169"/>
    </row>
    <row r="973" spans="1:41" ht="12.75" customHeight="1" x14ac:dyDescent="0.2">
      <c r="A973" s="169"/>
      <c r="B973" s="169"/>
      <c r="C973" s="169"/>
      <c r="D973" s="186"/>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c r="AA973" s="169"/>
      <c r="AB973" s="169"/>
      <c r="AC973" s="169"/>
      <c r="AD973" s="169"/>
      <c r="AE973" s="169"/>
      <c r="AF973" s="235"/>
      <c r="AG973" s="169"/>
      <c r="AH973" s="169"/>
      <c r="AI973" s="169"/>
      <c r="AJ973" s="169"/>
      <c r="AK973" s="169"/>
      <c r="AL973" s="169"/>
      <c r="AM973" s="169"/>
      <c r="AN973" s="169"/>
      <c r="AO973" s="169"/>
    </row>
    <row r="974" spans="1:41" ht="12.75" customHeight="1" x14ac:dyDescent="0.2">
      <c r="A974" s="169"/>
      <c r="B974" s="169"/>
      <c r="C974" s="169"/>
      <c r="D974" s="186"/>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c r="AA974" s="169"/>
      <c r="AB974" s="169"/>
      <c r="AC974" s="169"/>
      <c r="AD974" s="169"/>
      <c r="AE974" s="169"/>
      <c r="AF974" s="235"/>
      <c r="AG974" s="169"/>
      <c r="AH974" s="169"/>
      <c r="AI974" s="169"/>
      <c r="AJ974" s="169"/>
      <c r="AK974" s="169"/>
      <c r="AL974" s="169"/>
      <c r="AM974" s="169"/>
      <c r="AN974" s="169"/>
      <c r="AO974" s="169"/>
    </row>
    <row r="975" spans="1:41" ht="12.75" customHeight="1" x14ac:dyDescent="0.2">
      <c r="A975" s="169"/>
      <c r="B975" s="169"/>
      <c r="C975" s="169"/>
      <c r="D975" s="186"/>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c r="AA975" s="169"/>
      <c r="AB975" s="169"/>
      <c r="AC975" s="169"/>
      <c r="AD975" s="169"/>
      <c r="AE975" s="169"/>
      <c r="AF975" s="235"/>
      <c r="AG975" s="169"/>
      <c r="AH975" s="169"/>
      <c r="AI975" s="169"/>
      <c r="AJ975" s="169"/>
      <c r="AK975" s="169"/>
      <c r="AL975" s="169"/>
      <c r="AM975" s="169"/>
      <c r="AN975" s="169"/>
      <c r="AO975" s="169"/>
    </row>
    <row r="976" spans="1:41" ht="12.75" customHeight="1" x14ac:dyDescent="0.2">
      <c r="A976" s="169"/>
      <c r="B976" s="169"/>
      <c r="C976" s="169"/>
      <c r="D976" s="186"/>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c r="AA976" s="169"/>
      <c r="AB976" s="169"/>
      <c r="AC976" s="169"/>
      <c r="AD976" s="169"/>
      <c r="AE976" s="169"/>
      <c r="AF976" s="235"/>
      <c r="AG976" s="169"/>
      <c r="AH976" s="169"/>
      <c r="AI976" s="169"/>
      <c r="AJ976" s="169"/>
      <c r="AK976" s="169"/>
      <c r="AL976" s="169"/>
      <c r="AM976" s="169"/>
      <c r="AN976" s="169"/>
      <c r="AO976" s="169"/>
    </row>
    <row r="977" spans="1:41" ht="12.75" customHeight="1" x14ac:dyDescent="0.2">
      <c r="A977" s="169"/>
      <c r="B977" s="169"/>
      <c r="C977" s="169"/>
      <c r="D977" s="186"/>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c r="AA977" s="169"/>
      <c r="AB977" s="169"/>
      <c r="AC977" s="169"/>
      <c r="AD977" s="169"/>
      <c r="AE977" s="169"/>
      <c r="AF977" s="235"/>
      <c r="AG977" s="169"/>
      <c r="AH977" s="169"/>
      <c r="AI977" s="169"/>
      <c r="AJ977" s="169"/>
      <c r="AK977" s="169"/>
      <c r="AL977" s="169"/>
      <c r="AM977" s="169"/>
      <c r="AN977" s="169"/>
      <c r="AO977" s="169"/>
    </row>
    <row r="978" spans="1:41" ht="12.75" customHeight="1" x14ac:dyDescent="0.2">
      <c r="A978" s="169"/>
      <c r="B978" s="169"/>
      <c r="C978" s="169"/>
      <c r="D978" s="186"/>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c r="AA978" s="169"/>
      <c r="AB978" s="169"/>
      <c r="AC978" s="169"/>
      <c r="AD978" s="169"/>
      <c r="AE978" s="169"/>
      <c r="AF978" s="235"/>
      <c r="AG978" s="169"/>
      <c r="AH978" s="169"/>
      <c r="AI978" s="169"/>
      <c r="AJ978" s="169"/>
      <c r="AK978" s="169"/>
      <c r="AL978" s="169"/>
      <c r="AM978" s="169"/>
      <c r="AN978" s="169"/>
      <c r="AO978" s="169"/>
    </row>
    <row r="979" spans="1:41" ht="12.75" customHeight="1" x14ac:dyDescent="0.2">
      <c r="A979" s="169"/>
      <c r="B979" s="169"/>
      <c r="C979" s="169"/>
      <c r="D979" s="186"/>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c r="AA979" s="169"/>
      <c r="AB979" s="169"/>
      <c r="AC979" s="169"/>
      <c r="AD979" s="169"/>
      <c r="AE979" s="169"/>
      <c r="AF979" s="235"/>
      <c r="AG979" s="169"/>
      <c r="AH979" s="169"/>
      <c r="AI979" s="169"/>
      <c r="AJ979" s="169"/>
      <c r="AK979" s="169"/>
      <c r="AL979" s="169"/>
      <c r="AM979" s="169"/>
      <c r="AN979" s="169"/>
      <c r="AO979" s="169"/>
    </row>
    <row r="980" spans="1:41" ht="12.75" customHeight="1" x14ac:dyDescent="0.2">
      <c r="A980" s="169"/>
      <c r="B980" s="169"/>
      <c r="C980" s="169"/>
      <c r="D980" s="186"/>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c r="AA980" s="169"/>
      <c r="AB980" s="169"/>
      <c r="AC980" s="169"/>
      <c r="AD980" s="169"/>
      <c r="AE980" s="169"/>
      <c r="AF980" s="235"/>
      <c r="AG980" s="169"/>
      <c r="AH980" s="169"/>
      <c r="AI980" s="169"/>
      <c r="AJ980" s="169"/>
      <c r="AK980" s="169"/>
      <c r="AL980" s="169"/>
      <c r="AM980" s="169"/>
      <c r="AN980" s="169"/>
      <c r="AO980" s="169"/>
    </row>
    <row r="981" spans="1:41" ht="12.75" customHeight="1" x14ac:dyDescent="0.2">
      <c r="A981" s="169"/>
      <c r="B981" s="169"/>
      <c r="C981" s="169"/>
      <c r="D981" s="186"/>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c r="AA981" s="169"/>
      <c r="AB981" s="169"/>
      <c r="AC981" s="169"/>
      <c r="AD981" s="169"/>
      <c r="AE981" s="169"/>
      <c r="AF981" s="235"/>
      <c r="AG981" s="169"/>
      <c r="AH981" s="169"/>
      <c r="AI981" s="169"/>
      <c r="AJ981" s="169"/>
      <c r="AK981" s="169"/>
      <c r="AL981" s="169"/>
      <c r="AM981" s="169"/>
      <c r="AN981" s="169"/>
      <c r="AO981" s="169"/>
    </row>
    <row r="982" spans="1:41" ht="12.75" customHeight="1" x14ac:dyDescent="0.2">
      <c r="A982" s="169"/>
      <c r="B982" s="169"/>
      <c r="C982" s="169"/>
      <c r="D982" s="186"/>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c r="AA982" s="169"/>
      <c r="AB982" s="169"/>
      <c r="AC982" s="169"/>
      <c r="AD982" s="169"/>
      <c r="AE982" s="169"/>
      <c r="AF982" s="235"/>
      <c r="AG982" s="169"/>
      <c r="AH982" s="169"/>
      <c r="AI982" s="169"/>
      <c r="AJ982" s="169"/>
      <c r="AK982" s="169"/>
      <c r="AL982" s="169"/>
      <c r="AM982" s="169"/>
      <c r="AN982" s="169"/>
      <c r="AO982" s="169"/>
    </row>
    <row r="983" spans="1:41" ht="12.75" customHeight="1" x14ac:dyDescent="0.2">
      <c r="A983" s="169"/>
      <c r="B983" s="169"/>
      <c r="C983" s="169"/>
      <c r="D983" s="186"/>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c r="AA983" s="169"/>
      <c r="AB983" s="169"/>
      <c r="AC983" s="169"/>
      <c r="AD983" s="169"/>
      <c r="AE983" s="169"/>
      <c r="AF983" s="235"/>
      <c r="AG983" s="169"/>
      <c r="AH983" s="169"/>
      <c r="AI983" s="169"/>
      <c r="AJ983" s="169"/>
      <c r="AK983" s="169"/>
      <c r="AL983" s="169"/>
      <c r="AM983" s="169"/>
      <c r="AN983" s="169"/>
      <c r="AO983" s="169"/>
    </row>
    <row r="984" spans="1:41" ht="12.75" customHeight="1" x14ac:dyDescent="0.2">
      <c r="A984" s="169"/>
      <c r="B984" s="169"/>
      <c r="C984" s="169"/>
      <c r="D984" s="186"/>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c r="AA984" s="169"/>
      <c r="AB984" s="169"/>
      <c r="AC984" s="169"/>
      <c r="AD984" s="169"/>
      <c r="AE984" s="169"/>
      <c r="AF984" s="235"/>
      <c r="AG984" s="169"/>
      <c r="AH984" s="169"/>
      <c r="AI984" s="169"/>
      <c r="AJ984" s="169"/>
      <c r="AK984" s="169"/>
      <c r="AL984" s="169"/>
      <c r="AM984" s="169"/>
      <c r="AN984" s="169"/>
      <c r="AO984" s="169"/>
    </row>
    <row r="985" spans="1:41" ht="12.75" customHeight="1" x14ac:dyDescent="0.2">
      <c r="A985" s="169"/>
      <c r="B985" s="169"/>
      <c r="C985" s="169"/>
      <c r="D985" s="186"/>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c r="AA985" s="169"/>
      <c r="AB985" s="169"/>
      <c r="AC985" s="169"/>
      <c r="AD985" s="169"/>
      <c r="AE985" s="169"/>
      <c r="AF985" s="235"/>
      <c r="AG985" s="169"/>
      <c r="AH985" s="169"/>
      <c r="AI985" s="169"/>
      <c r="AJ985" s="169"/>
      <c r="AK985" s="169"/>
      <c r="AL985" s="169"/>
      <c r="AM985" s="169"/>
      <c r="AN985" s="169"/>
      <c r="AO985" s="169"/>
    </row>
    <row r="986" spans="1:41" ht="12.75" customHeight="1" x14ac:dyDescent="0.2">
      <c r="A986" s="169"/>
      <c r="B986" s="169"/>
      <c r="C986" s="169"/>
      <c r="D986" s="186"/>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c r="AA986" s="169"/>
      <c r="AB986" s="169"/>
      <c r="AC986" s="169"/>
      <c r="AD986" s="169"/>
      <c r="AE986" s="169"/>
      <c r="AF986" s="235"/>
      <c r="AG986" s="169"/>
      <c r="AH986" s="169"/>
      <c r="AI986" s="169"/>
      <c r="AJ986" s="169"/>
      <c r="AK986" s="169"/>
      <c r="AL986" s="169"/>
      <c r="AM986" s="169"/>
      <c r="AN986" s="169"/>
      <c r="AO986" s="169"/>
    </row>
    <row r="987" spans="1:41" ht="12.75" customHeight="1" x14ac:dyDescent="0.2">
      <c r="A987" s="169"/>
      <c r="B987" s="169"/>
      <c r="C987" s="169"/>
      <c r="D987" s="186"/>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c r="AA987" s="169"/>
      <c r="AB987" s="169"/>
      <c r="AC987" s="169"/>
      <c r="AD987" s="169"/>
      <c r="AE987" s="169"/>
      <c r="AF987" s="235"/>
      <c r="AG987" s="169"/>
      <c r="AH987" s="169"/>
      <c r="AI987" s="169"/>
      <c r="AJ987" s="169"/>
      <c r="AK987" s="169"/>
      <c r="AL987" s="169"/>
      <c r="AM987" s="169"/>
      <c r="AN987" s="169"/>
      <c r="AO987" s="169"/>
    </row>
    <row r="988" spans="1:41" ht="12.75" customHeight="1" x14ac:dyDescent="0.2">
      <c r="A988" s="169"/>
      <c r="B988" s="169"/>
      <c r="C988" s="169"/>
      <c r="D988" s="186"/>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c r="AA988" s="169"/>
      <c r="AB988" s="169"/>
      <c r="AC988" s="169"/>
      <c r="AD988" s="169"/>
      <c r="AE988" s="169"/>
      <c r="AF988" s="235"/>
      <c r="AG988" s="169"/>
      <c r="AH988" s="169"/>
      <c r="AI988" s="169"/>
      <c r="AJ988" s="169"/>
      <c r="AK988" s="169"/>
      <c r="AL988" s="169"/>
      <c r="AM988" s="169"/>
      <c r="AN988" s="169"/>
      <c r="AO988" s="169"/>
    </row>
    <row r="989" spans="1:41" ht="12.75" customHeight="1" x14ac:dyDescent="0.2">
      <c r="A989" s="169"/>
      <c r="B989" s="169"/>
      <c r="C989" s="169"/>
      <c r="D989" s="186"/>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c r="AA989" s="169"/>
      <c r="AB989" s="169"/>
      <c r="AC989" s="169"/>
      <c r="AD989" s="169"/>
      <c r="AE989" s="169"/>
      <c r="AF989" s="235"/>
      <c r="AG989" s="169"/>
      <c r="AH989" s="169"/>
      <c r="AI989" s="169"/>
      <c r="AJ989" s="169"/>
      <c r="AK989" s="169"/>
      <c r="AL989" s="169"/>
      <c r="AM989" s="169"/>
      <c r="AN989" s="169"/>
      <c r="AO989" s="169"/>
    </row>
    <row r="990" spans="1:41" ht="12.75" customHeight="1" x14ac:dyDescent="0.2">
      <c r="A990" s="169"/>
      <c r="B990" s="169"/>
      <c r="C990" s="169"/>
      <c r="D990" s="186"/>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c r="AA990" s="169"/>
      <c r="AB990" s="169"/>
      <c r="AC990" s="169"/>
      <c r="AD990" s="169"/>
      <c r="AE990" s="169"/>
      <c r="AF990" s="235"/>
      <c r="AG990" s="169"/>
      <c r="AH990" s="169"/>
      <c r="AI990" s="169"/>
      <c r="AJ990" s="169"/>
      <c r="AK990" s="169"/>
      <c r="AL990" s="169"/>
      <c r="AM990" s="169"/>
      <c r="AN990" s="169"/>
      <c r="AO990" s="169"/>
    </row>
    <row r="991" spans="1:41" ht="12.75" customHeight="1" x14ac:dyDescent="0.2">
      <c r="A991" s="169"/>
      <c r="B991" s="169"/>
      <c r="C991" s="169"/>
      <c r="D991" s="186"/>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c r="AA991" s="169"/>
      <c r="AB991" s="169"/>
      <c r="AC991" s="169"/>
      <c r="AD991" s="169"/>
      <c r="AE991" s="169"/>
      <c r="AF991" s="235"/>
      <c r="AG991" s="169"/>
      <c r="AH991" s="169"/>
      <c r="AI991" s="169"/>
      <c r="AJ991" s="169"/>
      <c r="AK991" s="169"/>
      <c r="AL991" s="169"/>
      <c r="AM991" s="169"/>
      <c r="AN991" s="169"/>
      <c r="AO991" s="169"/>
    </row>
    <row r="992" spans="1:41" ht="12.75" customHeight="1" x14ac:dyDescent="0.2">
      <c r="A992" s="169"/>
      <c r="B992" s="169"/>
      <c r="C992" s="169"/>
      <c r="D992" s="186"/>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c r="AA992" s="169"/>
      <c r="AB992" s="169"/>
      <c r="AC992" s="169"/>
      <c r="AD992" s="169"/>
      <c r="AE992" s="169"/>
      <c r="AF992" s="235"/>
      <c r="AG992" s="169"/>
      <c r="AH992" s="169"/>
      <c r="AI992" s="169"/>
      <c r="AJ992" s="169"/>
      <c r="AK992" s="169"/>
      <c r="AL992" s="169"/>
      <c r="AM992" s="169"/>
      <c r="AN992" s="169"/>
      <c r="AO992" s="169"/>
    </row>
    <row r="993" spans="1:41" ht="12.75" customHeight="1" x14ac:dyDescent="0.2">
      <c r="A993" s="169"/>
      <c r="B993" s="169"/>
      <c r="C993" s="169"/>
      <c r="D993" s="186"/>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c r="AA993" s="169"/>
      <c r="AB993" s="169"/>
      <c r="AC993" s="169"/>
      <c r="AD993" s="169"/>
      <c r="AE993" s="169"/>
      <c r="AF993" s="235"/>
      <c r="AG993" s="169"/>
      <c r="AH993" s="169"/>
      <c r="AI993" s="169"/>
      <c r="AJ993" s="169"/>
      <c r="AK993" s="169"/>
      <c r="AL993" s="169"/>
      <c r="AM993" s="169"/>
      <c r="AN993" s="169"/>
      <c r="AO993" s="169"/>
    </row>
    <row r="994" spans="1:41" ht="12.75" customHeight="1" x14ac:dyDescent="0.2">
      <c r="A994" s="169"/>
      <c r="B994" s="169"/>
      <c r="C994" s="169"/>
      <c r="D994" s="186"/>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c r="AA994" s="169"/>
      <c r="AB994" s="169"/>
      <c r="AC994" s="169"/>
      <c r="AD994" s="169"/>
      <c r="AE994" s="169"/>
      <c r="AF994" s="235"/>
      <c r="AG994" s="169"/>
      <c r="AH994" s="169"/>
      <c r="AI994" s="169"/>
      <c r="AJ994" s="169"/>
      <c r="AK994" s="169"/>
      <c r="AL994" s="169"/>
      <c r="AM994" s="169"/>
      <c r="AN994" s="169"/>
      <c r="AO994" s="169"/>
    </row>
  </sheetData>
  <mergeCells count="223">
    <mergeCell ref="B51:F51"/>
    <mergeCell ref="H51:L51"/>
    <mergeCell ref="O51:V51"/>
    <mergeCell ref="X51:AA51"/>
    <mergeCell ref="AC51:AG51"/>
    <mergeCell ref="B52:F52"/>
    <mergeCell ref="H52:L52"/>
    <mergeCell ref="O52:V52"/>
    <mergeCell ref="X52:AA52"/>
    <mergeCell ref="AC52:AG52"/>
    <mergeCell ref="A48:B48"/>
    <mergeCell ref="C48:Y48"/>
    <mergeCell ref="Z48:AC48"/>
    <mergeCell ref="AD48:AG48"/>
    <mergeCell ref="A49:AG49"/>
    <mergeCell ref="A50:F50"/>
    <mergeCell ref="G50:L50"/>
    <mergeCell ref="M50:V50"/>
    <mergeCell ref="W50:AA50"/>
    <mergeCell ref="AB50:AG50"/>
    <mergeCell ref="A46:B46"/>
    <mergeCell ref="C46:Y46"/>
    <mergeCell ref="Z46:AC46"/>
    <mergeCell ref="AD46:AG46"/>
    <mergeCell ref="A47:B47"/>
    <mergeCell ref="C47:Y47"/>
    <mergeCell ref="Z47:AC47"/>
    <mergeCell ref="AD47:AG47"/>
    <mergeCell ref="A44:B44"/>
    <mergeCell ref="C44:Y44"/>
    <mergeCell ref="Z44:AC44"/>
    <mergeCell ref="AD44:AG44"/>
    <mergeCell ref="A45:B45"/>
    <mergeCell ref="C45:Y45"/>
    <mergeCell ref="Z45:AC45"/>
    <mergeCell ref="AD45:AG45"/>
    <mergeCell ref="Z39:Z40"/>
    <mergeCell ref="A41:AG41"/>
    <mergeCell ref="A42:AG42"/>
    <mergeCell ref="A43:B43"/>
    <mergeCell ref="C43:Y43"/>
    <mergeCell ref="Z43:AC43"/>
    <mergeCell ref="AD43:AG43"/>
    <mergeCell ref="AE34:AE40"/>
    <mergeCell ref="AF34:AF36"/>
    <mergeCell ref="AG34:AG40"/>
    <mergeCell ref="O37:O40"/>
    <mergeCell ref="Q37:Q40"/>
    <mergeCell ref="R37:R40"/>
    <mergeCell ref="S37:S40"/>
    <mergeCell ref="T37:T40"/>
    <mergeCell ref="AF37:AF40"/>
    <mergeCell ref="Y34:Y40"/>
    <mergeCell ref="Z34:Z37"/>
    <mergeCell ref="AA34:AA40"/>
    <mergeCell ref="AB34:AB40"/>
    <mergeCell ref="AC34:AC40"/>
    <mergeCell ref="AD34:AD40"/>
    <mergeCell ref="S34:S35"/>
    <mergeCell ref="T34:T35"/>
    <mergeCell ref="U34:U40"/>
    <mergeCell ref="V34:V40"/>
    <mergeCell ref="W34:W40"/>
    <mergeCell ref="X34:X40"/>
    <mergeCell ref="J34:J40"/>
    <mergeCell ref="K34:K40"/>
    <mergeCell ref="O34:O36"/>
    <mergeCell ref="P34:P40"/>
    <mergeCell ref="Q34:Q36"/>
    <mergeCell ref="R34:R36"/>
    <mergeCell ref="A34:A40"/>
    <mergeCell ref="B34:B40"/>
    <mergeCell ref="C34:C40"/>
    <mergeCell ref="D34:D40"/>
    <mergeCell ref="E34:E36"/>
    <mergeCell ref="F34:F40"/>
    <mergeCell ref="G34:G40"/>
    <mergeCell ref="H34:H40"/>
    <mergeCell ref="K27:K33"/>
    <mergeCell ref="E38:E40"/>
    <mergeCell ref="AF27:AF29"/>
    <mergeCell ref="AG27:AG33"/>
    <mergeCell ref="O30:O33"/>
    <mergeCell ref="Q30:Q33"/>
    <mergeCell ref="R30:R33"/>
    <mergeCell ref="S30:S33"/>
    <mergeCell ref="T30:T33"/>
    <mergeCell ref="AF30:AF33"/>
    <mergeCell ref="Z27:Z30"/>
    <mergeCell ref="AA27:AA33"/>
    <mergeCell ref="AB27:AB33"/>
    <mergeCell ref="AC27:AC33"/>
    <mergeCell ref="AD27:AD33"/>
    <mergeCell ref="AE27:AE33"/>
    <mergeCell ref="T27:T28"/>
    <mergeCell ref="U27:U33"/>
    <mergeCell ref="V27:V33"/>
    <mergeCell ref="W27:W33"/>
    <mergeCell ref="X27:X33"/>
    <mergeCell ref="Y27:Y33"/>
    <mergeCell ref="O27:O29"/>
    <mergeCell ref="P27:P33"/>
    <mergeCell ref="Q27:Q29"/>
    <mergeCell ref="R27:R29"/>
    <mergeCell ref="O19:O21"/>
    <mergeCell ref="P19:P25"/>
    <mergeCell ref="Q19:Q21"/>
    <mergeCell ref="R19:R21"/>
    <mergeCell ref="E23:E25"/>
    <mergeCell ref="Z24:Z25"/>
    <mergeCell ref="B27:B33"/>
    <mergeCell ref="C27:C33"/>
    <mergeCell ref="D27:D33"/>
    <mergeCell ref="E27:E29"/>
    <mergeCell ref="F27:F33"/>
    <mergeCell ref="G27:G33"/>
    <mergeCell ref="H27:H33"/>
    <mergeCell ref="J27:J33"/>
    <mergeCell ref="K19:K25"/>
    <mergeCell ref="S19:S20"/>
    <mergeCell ref="E31:E33"/>
    <mergeCell ref="Z32:Z33"/>
    <mergeCell ref="S27:S28"/>
    <mergeCell ref="F19:F25"/>
    <mergeCell ref="G19:G25"/>
    <mergeCell ref="H19:H25"/>
    <mergeCell ref="J19:J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AG19:AG25"/>
    <mergeCell ref="O22:O25"/>
    <mergeCell ref="Q22:Q25"/>
    <mergeCell ref="R22:R25"/>
    <mergeCell ref="P12:P18"/>
    <mergeCell ref="O10:O11"/>
    <mergeCell ref="P10:P11"/>
    <mergeCell ref="W10:W11"/>
    <mergeCell ref="X10:X11"/>
    <mergeCell ref="H12:H18"/>
    <mergeCell ref="J12:J18"/>
    <mergeCell ref="K12:K18"/>
    <mergeCell ref="Q12:Q14"/>
    <mergeCell ref="Y10:AB10"/>
    <mergeCell ref="A12:A33"/>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U12:U18"/>
    <mergeCell ref="V12:V18"/>
    <mergeCell ref="W12:W18"/>
    <mergeCell ref="O12:O14"/>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71" priority="1" operator="containsText" text="EXTREMO">
      <formula>NOT(ISERROR(SEARCH(("EXTREMO"),(J12))))</formula>
    </cfRule>
  </conditionalFormatting>
  <conditionalFormatting sqref="J12:J18">
    <cfRule type="containsText" dxfId="70" priority="2" operator="containsText" text="ALTO">
      <formula>NOT(ISERROR(SEARCH(("ALTO"),(J12))))</formula>
    </cfRule>
  </conditionalFormatting>
  <conditionalFormatting sqref="J12:J18">
    <cfRule type="containsText" dxfId="69" priority="3" operator="containsText" text="MODERADO">
      <formula>NOT(ISERROR(SEARCH(("MODERADO"),(J12))))</formula>
    </cfRule>
  </conditionalFormatting>
  <conditionalFormatting sqref="J12:J18">
    <cfRule type="containsText" dxfId="68" priority="4" operator="containsText" text="BAJO">
      <formula>NOT(ISERROR(SEARCH(("BAJO"),(J12))))</formula>
    </cfRule>
  </conditionalFormatting>
  <conditionalFormatting sqref="U12:U18">
    <cfRule type="containsText" dxfId="67" priority="5" operator="containsText" text="EXTREMO">
      <formula>NOT(ISERROR(SEARCH(("EXTREMO"),(U12))))</formula>
    </cfRule>
  </conditionalFormatting>
  <conditionalFormatting sqref="U12:U18">
    <cfRule type="containsText" dxfId="66" priority="6" operator="containsText" text="MODERADO">
      <formula>NOT(ISERROR(SEARCH(("MODERADO"),(U12))))</formula>
    </cfRule>
  </conditionalFormatting>
  <conditionalFormatting sqref="U12:U18">
    <cfRule type="containsText" dxfId="65" priority="7" operator="containsText" text="ALTO">
      <formula>NOT(ISERROR(SEARCH(("ALTO"),(U12))))</formula>
    </cfRule>
  </conditionalFormatting>
  <conditionalFormatting sqref="U12:U18">
    <cfRule type="containsText" dxfId="64" priority="8" operator="containsText" text="BAJO">
      <formula>NOT(ISERROR(SEARCH(("BAJO"),(U12))))</formula>
    </cfRule>
  </conditionalFormatting>
  <conditionalFormatting sqref="J19:J25">
    <cfRule type="containsText" dxfId="63" priority="9" operator="containsText" text="EXTREMO">
      <formula>NOT(ISERROR(SEARCH(("EXTREMO"),(J19))))</formula>
    </cfRule>
  </conditionalFormatting>
  <conditionalFormatting sqref="J19:J25">
    <cfRule type="containsText" dxfId="62" priority="10" operator="containsText" text="ALTO">
      <formula>NOT(ISERROR(SEARCH(("ALTO"),(J19))))</formula>
    </cfRule>
  </conditionalFormatting>
  <conditionalFormatting sqref="J19:J25">
    <cfRule type="containsText" dxfId="61" priority="11" operator="containsText" text="MODERADO">
      <formula>NOT(ISERROR(SEARCH(("MODERADO"),(J19))))</formula>
    </cfRule>
  </conditionalFormatting>
  <conditionalFormatting sqref="J19:J25">
    <cfRule type="containsText" dxfId="60" priority="12" operator="containsText" text="BAJO">
      <formula>NOT(ISERROR(SEARCH(("BAJO"),(J19))))</formula>
    </cfRule>
  </conditionalFormatting>
  <conditionalFormatting sqref="U19:U25">
    <cfRule type="containsText" dxfId="59" priority="13" operator="containsText" text="EXTREMO">
      <formula>NOT(ISERROR(SEARCH(("EXTREMO"),(U19))))</formula>
    </cfRule>
  </conditionalFormatting>
  <conditionalFormatting sqref="U19:U25">
    <cfRule type="containsText" dxfId="58" priority="14" operator="containsText" text="MODERADO">
      <formula>NOT(ISERROR(SEARCH(("MODERADO"),(U19))))</formula>
    </cfRule>
  </conditionalFormatting>
  <conditionalFormatting sqref="U19:U25">
    <cfRule type="containsText" dxfId="57" priority="15" operator="containsText" text="ALTO">
      <formula>NOT(ISERROR(SEARCH(("ALTO"),(U19))))</formula>
    </cfRule>
  </conditionalFormatting>
  <conditionalFormatting sqref="U19:U25">
    <cfRule type="containsText" dxfId="56" priority="16" operator="containsText" text="BAJO">
      <formula>NOT(ISERROR(SEARCH(("BAJO"),(U19))))</formula>
    </cfRule>
  </conditionalFormatting>
  <conditionalFormatting sqref="J26">
    <cfRule type="containsText" dxfId="55" priority="17" operator="containsText" text="EXTREMO">
      <formula>NOT(ISERROR(SEARCH(("EXTREMO"),(J26))))</formula>
    </cfRule>
  </conditionalFormatting>
  <conditionalFormatting sqref="J26">
    <cfRule type="containsText" dxfId="54" priority="18" operator="containsText" text="ALTO">
      <formula>NOT(ISERROR(SEARCH(("ALTO"),(J26))))</formula>
    </cfRule>
  </conditionalFormatting>
  <conditionalFormatting sqref="J26">
    <cfRule type="containsText" dxfId="53" priority="19" operator="containsText" text="MODERADO">
      <formula>NOT(ISERROR(SEARCH(("MODERADO"),(J26))))</formula>
    </cfRule>
  </conditionalFormatting>
  <conditionalFormatting sqref="J26">
    <cfRule type="containsText" dxfId="52" priority="20" operator="containsText" text="BAJO">
      <formula>NOT(ISERROR(SEARCH(("BAJO"),(J26))))</formula>
    </cfRule>
  </conditionalFormatting>
  <conditionalFormatting sqref="U26">
    <cfRule type="containsText" dxfId="51" priority="21" operator="containsText" text="EXTREMO">
      <formula>NOT(ISERROR(SEARCH(("EXTREMO"),(U26))))</formula>
    </cfRule>
  </conditionalFormatting>
  <conditionalFormatting sqref="U26">
    <cfRule type="containsText" dxfId="50" priority="22" operator="containsText" text="MODERADO">
      <formula>NOT(ISERROR(SEARCH(("MODERADO"),(U26))))</formula>
    </cfRule>
  </conditionalFormatting>
  <conditionalFormatting sqref="U26">
    <cfRule type="containsText" dxfId="49" priority="23" operator="containsText" text="ALTO">
      <formula>NOT(ISERROR(SEARCH(("ALTO"),(U26))))</formula>
    </cfRule>
  </conditionalFormatting>
  <conditionalFormatting sqref="U26">
    <cfRule type="containsText" dxfId="48" priority="24" operator="containsText" text="BAJO">
      <formula>NOT(ISERROR(SEARCH(("BAJO"),(U26))))</formula>
    </cfRule>
  </conditionalFormatting>
  <conditionalFormatting sqref="J27:J33">
    <cfRule type="containsText" dxfId="47" priority="25" operator="containsText" text="EXTREMO">
      <formula>NOT(ISERROR(SEARCH(("EXTREMO"),(J27))))</formula>
    </cfRule>
  </conditionalFormatting>
  <conditionalFormatting sqref="J27:J33">
    <cfRule type="containsText" dxfId="46" priority="26" operator="containsText" text="ALTO">
      <formula>NOT(ISERROR(SEARCH(("ALTO"),(J27))))</formula>
    </cfRule>
  </conditionalFormatting>
  <conditionalFormatting sqref="J27:J33">
    <cfRule type="containsText" dxfId="45" priority="27" operator="containsText" text="MODERADO">
      <formula>NOT(ISERROR(SEARCH(("MODERADO"),(J27))))</formula>
    </cfRule>
  </conditionalFormatting>
  <conditionalFormatting sqref="J27:J33">
    <cfRule type="containsText" dxfId="44" priority="28" operator="containsText" text="BAJO">
      <formula>NOT(ISERROR(SEARCH(("BAJO"),(J27))))</formula>
    </cfRule>
  </conditionalFormatting>
  <conditionalFormatting sqref="U27:U33">
    <cfRule type="containsText" dxfId="43" priority="29" operator="containsText" text="EXTREMO">
      <formula>NOT(ISERROR(SEARCH(("EXTREMO"),(U27))))</formula>
    </cfRule>
  </conditionalFormatting>
  <conditionalFormatting sqref="U27:U33">
    <cfRule type="containsText" dxfId="42" priority="30" operator="containsText" text="MODERADO">
      <formula>NOT(ISERROR(SEARCH(("MODERADO"),(U27))))</formula>
    </cfRule>
  </conditionalFormatting>
  <conditionalFormatting sqref="U27:U33">
    <cfRule type="containsText" dxfId="41" priority="31" operator="containsText" text="ALTO">
      <formula>NOT(ISERROR(SEARCH(("ALTO"),(U27))))</formula>
    </cfRule>
  </conditionalFormatting>
  <conditionalFormatting sqref="U27:U33">
    <cfRule type="containsText" dxfId="40" priority="32" operator="containsText" text="BAJO">
      <formula>NOT(ISERROR(SEARCH(("BAJO"),(U27))))</formula>
    </cfRule>
  </conditionalFormatting>
  <conditionalFormatting sqref="J34:J40">
    <cfRule type="containsText" dxfId="39" priority="33" operator="containsText" text="EXTREMO">
      <formula>NOT(ISERROR(SEARCH(("EXTREMO"),(J34))))</formula>
    </cfRule>
  </conditionalFormatting>
  <conditionalFormatting sqref="J34:J40">
    <cfRule type="containsText" dxfId="38" priority="34" operator="containsText" text="ALTO">
      <formula>NOT(ISERROR(SEARCH(("ALTO"),(J34))))</formula>
    </cfRule>
  </conditionalFormatting>
  <conditionalFormatting sqref="J34:J40">
    <cfRule type="containsText" dxfId="37" priority="35" operator="containsText" text="MODERADO">
      <formula>NOT(ISERROR(SEARCH(("MODERADO"),(J34))))</formula>
    </cfRule>
  </conditionalFormatting>
  <conditionalFormatting sqref="J34:J40">
    <cfRule type="containsText" dxfId="36" priority="36" operator="containsText" text="BAJO">
      <formula>NOT(ISERROR(SEARCH(("BAJO"),(J34))))</formula>
    </cfRule>
  </conditionalFormatting>
  <conditionalFormatting sqref="U34:U40">
    <cfRule type="containsText" dxfId="35" priority="37" operator="containsText" text="EXTREMO">
      <formula>NOT(ISERROR(SEARCH(("EXTREMO"),(U34))))</formula>
    </cfRule>
  </conditionalFormatting>
  <conditionalFormatting sqref="U34:U40">
    <cfRule type="containsText" dxfId="34" priority="38" operator="containsText" text="MODERADO">
      <formula>NOT(ISERROR(SEARCH(("MODERADO"),(U34))))</formula>
    </cfRule>
  </conditionalFormatting>
  <conditionalFormatting sqref="U34:U40">
    <cfRule type="containsText" dxfId="33" priority="39" operator="containsText" text="ALTO">
      <formula>NOT(ISERROR(SEARCH(("ALTO"),(U34))))</formula>
    </cfRule>
  </conditionalFormatting>
  <conditionalFormatting sqref="U34:U40">
    <cfRule type="containsText" dxfId="32" priority="40" operator="containsText" text="BAJO">
      <formula>NOT(ISERROR(SEARCH(("BAJO"),(U34))))</formula>
    </cfRule>
  </conditionalFormatting>
  <dataValidations count="15">
    <dataValidation type="list" allowBlank="1" showErrorMessage="1" sqref="D12 D19 D26:D27 D34" xr:uid="{00000000-0002-0000-0700-000000000000}">
      <formula1>$AN$2:$AN$8</formula1>
    </dataValidation>
    <dataValidation type="list" allowBlank="1" showErrorMessage="1" sqref="S12:T12 S19:T19 S26:T27 S34:T34" xr:uid="{00000000-0002-0000-0700-000001000000}">
      <formula1>$AH$15:$AH$17</formula1>
    </dataValidation>
    <dataValidation type="list" allowBlank="1" showErrorMessage="1" sqref="U34 U26:U27 U19 U12" xr:uid="{00000000-0002-0000-0700-000002000000}">
      <formula1>$AO$10:$AO$58</formula1>
    </dataValidation>
    <dataValidation type="list" allowBlank="1" showErrorMessage="1" sqref="P12 P19 P26:P27 P34" xr:uid="{00000000-0002-0000-0700-000003000000}">
      <formula1>$AH$10:$AJ$10</formula1>
    </dataValidation>
    <dataValidation type="list" allowBlank="1" showErrorMessage="1" sqref="G12 G19 G26:G27 G34" xr:uid="{00000000-0002-0000-0700-000004000000}">
      <formula1>$AL$2:$AL$6</formula1>
    </dataValidation>
    <dataValidation type="list" allowBlank="1" showErrorMessage="1" sqref="M12 M19 M26:M27 M34" xr:uid="{00000000-0002-0000-0700-000005000000}">
      <formula1>$AH$2:$AH$3</formula1>
    </dataValidation>
    <dataValidation type="list" allowBlank="1" showErrorMessage="1" sqref="M13 M20 M28 M35" xr:uid="{00000000-0002-0000-0700-000006000000}">
      <formula1>$AH$4:$AI$4</formula1>
    </dataValidation>
    <dataValidation type="list" allowBlank="1" showErrorMessage="1" sqref="M17 M24 M32 M39" xr:uid="{00000000-0002-0000-0700-000007000000}">
      <formula1>$AH$8:$AI$8</formula1>
    </dataValidation>
    <dataValidation type="list" allowBlank="1" showErrorMessage="1" sqref="M15 M22 M30 M37" xr:uid="{00000000-0002-0000-0700-000008000000}">
      <formula1>$AJ$16:$AL$16</formula1>
    </dataValidation>
    <dataValidation type="list" allowBlank="1" showErrorMessage="1" sqref="H12 H19 H26:H27 H34" xr:uid="{00000000-0002-0000-0700-000009000000}">
      <formula1>$AL$10:$AL$14</formula1>
    </dataValidation>
    <dataValidation type="list" allowBlank="1" showErrorMessage="1" sqref="M14 M21 M29 M36" xr:uid="{00000000-0002-0000-0700-00000A000000}">
      <formula1>$AH$5:$AI$5</formula1>
    </dataValidation>
    <dataValidation type="list" allowBlank="1" showErrorMessage="1" sqref="M18 M25 M33 M40" xr:uid="{00000000-0002-0000-0700-00000B000000}">
      <formula1>$AH$9:$AJ$9</formula1>
    </dataValidation>
    <dataValidation type="list" allowBlank="1" showErrorMessage="1" sqref="M16 M23 M31 M38" xr:uid="{00000000-0002-0000-0700-00000C000000}">
      <formula1>$AH$7:$AI$7</formula1>
    </dataValidation>
    <dataValidation type="list" allowBlank="1" showErrorMessage="1" sqref="AA12 AA19 AA26:AA27 AA34" xr:uid="{00000000-0002-0000-0700-00000D000000}">
      <formula1>$AN$12:$AN$13</formula1>
    </dataValidation>
    <dataValidation type="list" allowBlank="1" showErrorMessage="1" sqref="V12 V19 V26:V27 V34" xr:uid="{00000000-0002-0000-0700-00000E000000}">
      <formula1>$AH$14:$AK$14</formula1>
    </dataValidation>
  </dataValidations>
  <printOptions horizontalCentered="1"/>
  <pageMargins left="0" right="0" top="0.39370078740157483" bottom="0.51181102362204722" header="0" footer="0"/>
  <pageSetup scale="2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1001"/>
  <sheetViews>
    <sheetView tabSelected="1" topLeftCell="X31" zoomScale="90" zoomScaleNormal="90" workbookViewId="0">
      <selection activeCell="AF36" sqref="AF36:AF39"/>
    </sheetView>
  </sheetViews>
  <sheetFormatPr baseColWidth="10" defaultColWidth="14.42578125" defaultRowHeight="15" customHeight="1" x14ac:dyDescent="0.2"/>
  <cols>
    <col min="1" max="1" width="22.5703125" style="170" customWidth="1"/>
    <col min="2" max="2" width="19.85546875" style="170" customWidth="1"/>
    <col min="3" max="3" width="22.28515625" style="170" customWidth="1"/>
    <col min="4" max="4" width="27.42578125" style="170" customWidth="1"/>
    <col min="5" max="5" width="24" style="170" customWidth="1"/>
    <col min="6" max="6" width="23.140625" style="170" customWidth="1"/>
    <col min="7" max="7" width="19.140625" style="170" customWidth="1"/>
    <col min="8" max="8" width="22.5703125" style="170" customWidth="1"/>
    <col min="9" max="9" width="25.28515625" style="170" hidden="1" customWidth="1"/>
    <col min="10" max="10" width="22.85546875" style="170" customWidth="1"/>
    <col min="11" max="11" width="41.42578125" style="213" customWidth="1"/>
    <col min="12" max="12" width="48.7109375" style="170" customWidth="1"/>
    <col min="13" max="13" width="26" style="170" customWidth="1"/>
    <col min="14" max="14" width="7.7109375" style="170" hidden="1" customWidth="1"/>
    <col min="15" max="15" width="21.140625" style="170" customWidth="1"/>
    <col min="16" max="16" width="16.7109375" style="170" customWidth="1"/>
    <col min="17" max="17" width="16.5703125" style="170" customWidth="1"/>
    <col min="18" max="18" width="22.140625" style="170" customWidth="1"/>
    <col min="19" max="19" width="24.140625" style="170" customWidth="1"/>
    <col min="20" max="20" width="26.85546875" style="170" customWidth="1"/>
    <col min="21" max="21" width="23.42578125" style="170" customWidth="1"/>
    <col min="22" max="22" width="21" style="170" customWidth="1"/>
    <col min="23" max="23" width="27.7109375" style="213" customWidth="1"/>
    <col min="24" max="24" width="28.140625" style="170" customWidth="1"/>
    <col min="25" max="25" width="22.85546875" style="213" customWidth="1"/>
    <col min="26" max="26" width="30.85546875" style="170" customWidth="1"/>
    <col min="27" max="27" width="26.85546875" style="170" customWidth="1"/>
    <col min="28" max="28" width="28.7109375" style="170" customWidth="1"/>
    <col min="29" max="29" width="18" style="170" customWidth="1"/>
    <col min="30" max="30" width="37" style="213" customWidth="1"/>
    <col min="31" max="31" width="19.140625" style="170" customWidth="1"/>
    <col min="32" max="32" width="27.28515625" style="247" customWidth="1"/>
    <col min="33" max="33" width="42" style="170" customWidth="1"/>
    <col min="34" max="34" width="17.28515625" style="170" hidden="1" customWidth="1"/>
    <col min="35" max="41" width="11.42578125" style="170" hidden="1" customWidth="1"/>
    <col min="42" max="16384" width="14.42578125" style="170"/>
  </cols>
  <sheetData>
    <row r="1" spans="1:41" ht="12.75" customHeight="1" x14ac:dyDescent="0.2">
      <c r="A1" s="167"/>
      <c r="B1" s="167"/>
      <c r="C1" s="167"/>
      <c r="D1" s="168"/>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214"/>
      <c r="AG1" s="167"/>
      <c r="AH1" s="169"/>
      <c r="AI1" s="169"/>
      <c r="AJ1" s="169"/>
      <c r="AK1" s="169" t="s">
        <v>0</v>
      </c>
      <c r="AL1" s="169" t="s">
        <v>1</v>
      </c>
      <c r="AM1" s="169"/>
      <c r="AN1" s="169" t="s">
        <v>2</v>
      </c>
      <c r="AO1" s="169"/>
    </row>
    <row r="2" spans="1:41" ht="12.75" customHeight="1" x14ac:dyDescent="0.2">
      <c r="A2" s="167"/>
      <c r="B2" s="167"/>
      <c r="C2" s="167"/>
      <c r="D2" s="168"/>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214"/>
      <c r="AG2" s="167"/>
      <c r="AH2" s="169" t="s">
        <v>3</v>
      </c>
      <c r="AI2" s="169" t="s">
        <v>4</v>
      </c>
      <c r="AJ2" s="169"/>
      <c r="AK2" s="169"/>
      <c r="AL2" s="169" t="s">
        <v>5</v>
      </c>
      <c r="AM2" s="169"/>
      <c r="AN2" s="169" t="s">
        <v>6</v>
      </c>
      <c r="AO2" s="169"/>
    </row>
    <row r="3" spans="1:41" ht="12.75" customHeight="1" x14ac:dyDescent="0.2">
      <c r="A3" s="167"/>
      <c r="B3" s="167"/>
      <c r="C3" s="167"/>
      <c r="D3" s="168"/>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214"/>
      <c r="AG3" s="167"/>
      <c r="AH3" s="169" t="s">
        <v>7</v>
      </c>
      <c r="AI3" s="169" t="s">
        <v>8</v>
      </c>
      <c r="AJ3" s="169"/>
      <c r="AK3" s="169"/>
      <c r="AL3" s="169" t="s">
        <v>9</v>
      </c>
      <c r="AM3" s="169"/>
      <c r="AN3" s="169" t="s">
        <v>10</v>
      </c>
      <c r="AO3" s="169"/>
    </row>
    <row r="4" spans="1:41" ht="12.75" customHeight="1" x14ac:dyDescent="0.2">
      <c r="A4" s="167"/>
      <c r="B4" s="167"/>
      <c r="C4" s="167"/>
      <c r="D4" s="168"/>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214"/>
      <c r="AG4" s="167"/>
      <c r="AH4" s="169" t="s">
        <v>11</v>
      </c>
      <c r="AI4" s="169" t="s">
        <v>12</v>
      </c>
      <c r="AJ4" s="169"/>
      <c r="AK4" s="169" t="s">
        <v>13</v>
      </c>
      <c r="AL4" s="169" t="s">
        <v>14</v>
      </c>
      <c r="AM4" s="169"/>
      <c r="AN4" s="169" t="s">
        <v>15</v>
      </c>
      <c r="AO4" s="169"/>
    </row>
    <row r="5" spans="1:41" ht="12.75" customHeight="1" x14ac:dyDescent="0.2">
      <c r="A5" s="167"/>
      <c r="B5" s="167"/>
      <c r="C5" s="167"/>
      <c r="D5" s="168"/>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214"/>
      <c r="AG5" s="167"/>
      <c r="AH5" s="169" t="s">
        <v>16</v>
      </c>
      <c r="AI5" s="169" t="s">
        <v>17</v>
      </c>
      <c r="AJ5" s="169"/>
      <c r="AK5" s="169" t="s">
        <v>18</v>
      </c>
      <c r="AL5" s="169" t="s">
        <v>19</v>
      </c>
      <c r="AM5" s="169"/>
      <c r="AN5" s="169" t="s">
        <v>20</v>
      </c>
      <c r="AO5" s="169"/>
    </row>
    <row r="6" spans="1:41" ht="29.25" customHeight="1" x14ac:dyDescent="0.2">
      <c r="A6" s="167"/>
      <c r="B6" s="167"/>
      <c r="C6" s="167"/>
      <c r="D6" s="168"/>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214"/>
      <c r="AG6" s="167"/>
      <c r="AH6" s="169" t="s">
        <v>21</v>
      </c>
      <c r="AI6" s="169" t="s">
        <v>22</v>
      </c>
      <c r="AJ6" s="169" t="s">
        <v>23</v>
      </c>
      <c r="AK6" s="169" t="s">
        <v>24</v>
      </c>
      <c r="AL6" s="169" t="s">
        <v>25</v>
      </c>
      <c r="AM6" s="169"/>
      <c r="AN6" s="169" t="s">
        <v>26</v>
      </c>
      <c r="AO6" s="169"/>
    </row>
    <row r="7" spans="1:41" ht="24.75" customHeight="1" x14ac:dyDescent="0.2">
      <c r="A7" s="800" t="s">
        <v>27</v>
      </c>
      <c r="B7" s="801"/>
      <c r="C7" s="881">
        <v>44196</v>
      </c>
      <c r="D7" s="803"/>
      <c r="E7" s="803"/>
      <c r="F7" s="801"/>
      <c r="G7" s="804"/>
      <c r="H7" s="803"/>
      <c r="I7" s="803"/>
      <c r="J7" s="803"/>
      <c r="K7" s="803"/>
      <c r="L7" s="801"/>
      <c r="M7" s="805" t="s">
        <v>28</v>
      </c>
      <c r="N7" s="803"/>
      <c r="O7" s="803"/>
      <c r="P7" s="803"/>
      <c r="Q7" s="803"/>
      <c r="R7" s="803"/>
      <c r="S7" s="803"/>
      <c r="T7" s="803"/>
      <c r="U7" s="803"/>
      <c r="V7" s="801"/>
      <c r="W7" s="237" t="s">
        <v>29</v>
      </c>
      <c r="X7" s="206" t="s">
        <v>33</v>
      </c>
      <c r="Y7" s="238" t="s">
        <v>30</v>
      </c>
      <c r="Z7" s="934"/>
      <c r="AA7" s="801"/>
      <c r="AB7" s="171" t="s">
        <v>31</v>
      </c>
      <c r="AC7" s="174"/>
      <c r="AD7" s="239" t="s">
        <v>32</v>
      </c>
      <c r="AE7" s="176"/>
      <c r="AF7" s="804"/>
      <c r="AG7" s="801"/>
      <c r="AH7" s="169" t="s">
        <v>34</v>
      </c>
      <c r="AI7" s="169" t="s">
        <v>35</v>
      </c>
      <c r="AJ7" s="169" t="s">
        <v>36</v>
      </c>
      <c r="AK7" s="169"/>
      <c r="AL7" s="169"/>
      <c r="AM7" s="169"/>
      <c r="AN7" s="169" t="s">
        <v>37</v>
      </c>
      <c r="AO7" s="169"/>
    </row>
    <row r="8" spans="1:41" ht="12.75" customHeight="1" x14ac:dyDescent="0.2">
      <c r="A8" s="807" t="s">
        <v>38</v>
      </c>
      <c r="B8" s="803"/>
      <c r="C8" s="803"/>
      <c r="D8" s="803"/>
      <c r="E8" s="803"/>
      <c r="F8" s="801"/>
      <c r="G8" s="807" t="s">
        <v>39</v>
      </c>
      <c r="H8" s="803"/>
      <c r="I8" s="803"/>
      <c r="J8" s="803"/>
      <c r="K8" s="803"/>
      <c r="L8" s="803"/>
      <c r="M8" s="803"/>
      <c r="N8" s="803"/>
      <c r="O8" s="803"/>
      <c r="P8" s="803"/>
      <c r="Q8" s="803"/>
      <c r="R8" s="803"/>
      <c r="S8" s="803"/>
      <c r="T8" s="803"/>
      <c r="U8" s="803"/>
      <c r="V8" s="803"/>
      <c r="W8" s="803"/>
      <c r="X8" s="803"/>
      <c r="Y8" s="803"/>
      <c r="Z8" s="803"/>
      <c r="AA8" s="803"/>
      <c r="AB8" s="801"/>
      <c r="AC8" s="808" t="s">
        <v>40</v>
      </c>
      <c r="AD8" s="811" t="s">
        <v>41</v>
      </c>
      <c r="AE8" s="812"/>
      <c r="AF8" s="812"/>
      <c r="AG8" s="812"/>
      <c r="AH8" s="169" t="s">
        <v>42</v>
      </c>
      <c r="AI8" s="169" t="s">
        <v>43</v>
      </c>
      <c r="AJ8" s="169"/>
      <c r="AK8" s="169"/>
      <c r="AL8" s="169"/>
      <c r="AM8" s="169"/>
      <c r="AN8" s="169" t="s">
        <v>44</v>
      </c>
      <c r="AO8" s="169"/>
    </row>
    <row r="9" spans="1:41" ht="14.25" customHeight="1" x14ac:dyDescent="0.2">
      <c r="A9" s="817" t="s">
        <v>45</v>
      </c>
      <c r="B9" s="817" t="s">
        <v>46</v>
      </c>
      <c r="C9" s="817" t="s">
        <v>47</v>
      </c>
      <c r="D9" s="817" t="s">
        <v>2</v>
      </c>
      <c r="E9" s="817" t="s">
        <v>48</v>
      </c>
      <c r="F9" s="808" t="s">
        <v>49</v>
      </c>
      <c r="G9" s="807" t="s">
        <v>50</v>
      </c>
      <c r="H9" s="803"/>
      <c r="I9" s="803"/>
      <c r="J9" s="801"/>
      <c r="K9" s="807" t="s">
        <v>51</v>
      </c>
      <c r="L9" s="803"/>
      <c r="M9" s="803"/>
      <c r="N9" s="803"/>
      <c r="O9" s="803"/>
      <c r="P9" s="803"/>
      <c r="Q9" s="803"/>
      <c r="R9" s="803"/>
      <c r="S9" s="803"/>
      <c r="T9" s="801"/>
      <c r="U9" s="807" t="s">
        <v>52</v>
      </c>
      <c r="V9" s="803"/>
      <c r="W9" s="803"/>
      <c r="X9" s="803"/>
      <c r="Y9" s="803"/>
      <c r="Z9" s="803"/>
      <c r="AA9" s="803"/>
      <c r="AB9" s="801"/>
      <c r="AC9" s="809"/>
      <c r="AD9" s="813"/>
      <c r="AE9" s="814"/>
      <c r="AF9" s="814"/>
      <c r="AG9" s="812"/>
      <c r="AH9" s="169" t="s">
        <v>53</v>
      </c>
      <c r="AI9" s="169" t="s">
        <v>54</v>
      </c>
      <c r="AJ9" s="169" t="s">
        <v>55</v>
      </c>
      <c r="AK9" s="177"/>
      <c r="AL9" s="177"/>
      <c r="AM9" s="177"/>
      <c r="AN9" s="177"/>
      <c r="AO9" s="177"/>
    </row>
    <row r="10" spans="1:41" ht="20.25" customHeight="1" x14ac:dyDescent="0.2">
      <c r="A10" s="809"/>
      <c r="B10" s="809"/>
      <c r="C10" s="809"/>
      <c r="D10" s="809"/>
      <c r="E10" s="809"/>
      <c r="F10" s="809"/>
      <c r="G10" s="818" t="s">
        <v>56</v>
      </c>
      <c r="H10" s="816"/>
      <c r="I10" s="816"/>
      <c r="J10" s="819"/>
      <c r="K10" s="935" t="s">
        <v>57</v>
      </c>
      <c r="L10" s="808" t="s">
        <v>58</v>
      </c>
      <c r="M10" s="808" t="s">
        <v>59</v>
      </c>
      <c r="N10" s="808" t="s">
        <v>60</v>
      </c>
      <c r="O10" s="817" t="s">
        <v>61</v>
      </c>
      <c r="P10" s="820" t="s">
        <v>62</v>
      </c>
      <c r="Q10" s="817" t="s">
        <v>63</v>
      </c>
      <c r="R10" s="817" t="s">
        <v>64</v>
      </c>
      <c r="S10" s="817" t="s">
        <v>65</v>
      </c>
      <c r="T10" s="817" t="s">
        <v>66</v>
      </c>
      <c r="U10" s="820" t="s">
        <v>67</v>
      </c>
      <c r="V10" s="817" t="s">
        <v>68</v>
      </c>
      <c r="W10" s="939" t="s">
        <v>69</v>
      </c>
      <c r="X10" s="817" t="s">
        <v>70</v>
      </c>
      <c r="Y10" s="821" t="s">
        <v>71</v>
      </c>
      <c r="Z10" s="803"/>
      <c r="AA10" s="803"/>
      <c r="AB10" s="801"/>
      <c r="AC10" s="809"/>
      <c r="AD10" s="815"/>
      <c r="AE10" s="816"/>
      <c r="AF10" s="816"/>
      <c r="AG10" s="816"/>
      <c r="AH10" s="177" t="s">
        <v>72</v>
      </c>
      <c r="AI10" s="177" t="s">
        <v>73</v>
      </c>
      <c r="AJ10" s="177" t="s">
        <v>74</v>
      </c>
      <c r="AK10" s="177"/>
      <c r="AL10" s="177" t="s">
        <v>75</v>
      </c>
      <c r="AM10" s="177"/>
      <c r="AN10" s="177"/>
      <c r="AO10" s="169" t="s">
        <v>76</v>
      </c>
    </row>
    <row r="11" spans="1:41" ht="57.75" customHeight="1" x14ac:dyDescent="0.2">
      <c r="A11" s="809"/>
      <c r="B11" s="810"/>
      <c r="C11" s="809"/>
      <c r="D11" s="809"/>
      <c r="E11" s="809"/>
      <c r="F11" s="809"/>
      <c r="G11" s="178" t="s">
        <v>1</v>
      </c>
      <c r="H11" s="178" t="s">
        <v>0</v>
      </c>
      <c r="I11" s="178"/>
      <c r="J11" s="179" t="s">
        <v>77</v>
      </c>
      <c r="K11" s="936"/>
      <c r="L11" s="810"/>
      <c r="M11" s="810"/>
      <c r="N11" s="810"/>
      <c r="O11" s="810"/>
      <c r="P11" s="810"/>
      <c r="Q11" s="810"/>
      <c r="R11" s="810"/>
      <c r="S11" s="810"/>
      <c r="T11" s="810"/>
      <c r="U11" s="810"/>
      <c r="V11" s="810"/>
      <c r="W11" s="851"/>
      <c r="X11" s="810"/>
      <c r="Y11" s="240" t="s">
        <v>78</v>
      </c>
      <c r="Z11" s="180" t="s">
        <v>79</v>
      </c>
      <c r="AA11" s="181" t="s">
        <v>80</v>
      </c>
      <c r="AB11" s="181" t="s">
        <v>81</v>
      </c>
      <c r="AC11" s="810"/>
      <c r="AD11" s="241" t="s">
        <v>82</v>
      </c>
      <c r="AE11" s="181" t="s">
        <v>83</v>
      </c>
      <c r="AF11" s="242" t="s">
        <v>84</v>
      </c>
      <c r="AG11" s="180" t="s">
        <v>85</v>
      </c>
      <c r="AH11" s="177" t="s">
        <v>86</v>
      </c>
      <c r="AI11" s="177" t="s">
        <v>8</v>
      </c>
      <c r="AJ11" s="177"/>
      <c r="AK11" s="177"/>
      <c r="AL11" s="177" t="s">
        <v>87</v>
      </c>
      <c r="AM11" s="177"/>
      <c r="AN11" s="177"/>
      <c r="AO11" s="169" t="s">
        <v>88</v>
      </c>
    </row>
    <row r="12" spans="1:41" ht="37.5" customHeight="1" x14ac:dyDescent="0.2">
      <c r="A12" s="823" t="s">
        <v>237</v>
      </c>
      <c r="B12" s="823" t="s">
        <v>595</v>
      </c>
      <c r="C12" s="839" t="s">
        <v>596</v>
      </c>
      <c r="D12" s="825" t="s">
        <v>15</v>
      </c>
      <c r="E12" s="824" t="s">
        <v>597</v>
      </c>
      <c r="F12" s="824" t="s">
        <v>598</v>
      </c>
      <c r="G12" s="822" t="s">
        <v>14</v>
      </c>
      <c r="H12" s="822" t="s">
        <v>13</v>
      </c>
      <c r="I12" s="182" t="str">
        <f>CONCATENATE(G12,H12)</f>
        <v>POSIBLEMODERADO</v>
      </c>
      <c r="J12" s="847" t="str">
        <f>I13</f>
        <v>3. ALTO</v>
      </c>
      <c r="K12" s="940" t="s">
        <v>599</v>
      </c>
      <c r="L12" s="207" t="s">
        <v>95</v>
      </c>
      <c r="M12" s="184" t="s">
        <v>3</v>
      </c>
      <c r="N12" s="185">
        <f>IF(M12="ASIGNADO",15,IF(M12="NO ASIGNADO",0,""))</f>
        <v>15</v>
      </c>
      <c r="O12" s="826">
        <f>SUM(N12:N18)</f>
        <v>100</v>
      </c>
      <c r="P12" s="828" t="s">
        <v>72</v>
      </c>
      <c r="Q12" s="829">
        <f>IF(Q15="DÉBIL",0,IF(Q15="MODERADO",50,IF(Q15="FUERTE",100,"")))</f>
        <v>100</v>
      </c>
      <c r="R12" s="889"/>
      <c r="S12" s="890" t="s">
        <v>96</v>
      </c>
      <c r="T12" s="890" t="s">
        <v>96</v>
      </c>
      <c r="U12" s="891" t="s">
        <v>88</v>
      </c>
      <c r="V12" s="822" t="s">
        <v>97</v>
      </c>
      <c r="W12" s="938">
        <v>43792</v>
      </c>
      <c r="X12" s="824" t="s">
        <v>600</v>
      </c>
      <c r="Y12" s="945" t="s">
        <v>601</v>
      </c>
      <c r="Z12" s="888">
        <v>44196</v>
      </c>
      <c r="AA12" s="841" t="s">
        <v>107</v>
      </c>
      <c r="AB12" s="824" t="s">
        <v>602</v>
      </c>
      <c r="AC12" s="888"/>
      <c r="AD12" s="883"/>
      <c r="AE12" s="823" t="s">
        <v>603</v>
      </c>
      <c r="AF12" s="944" t="s">
        <v>707</v>
      </c>
      <c r="AG12" s="823"/>
      <c r="AH12" s="169" t="s">
        <v>105</v>
      </c>
      <c r="AI12" s="169" t="s">
        <v>106</v>
      </c>
      <c r="AJ12" s="169" t="s">
        <v>13</v>
      </c>
      <c r="AK12" s="169" t="s">
        <v>76</v>
      </c>
      <c r="AL12" s="169" t="s">
        <v>13</v>
      </c>
      <c r="AM12" s="169"/>
      <c r="AN12" s="169" t="s">
        <v>107</v>
      </c>
      <c r="AO12" s="169" t="s">
        <v>108</v>
      </c>
    </row>
    <row r="13" spans="1:41" ht="51.75" customHeight="1" x14ac:dyDescent="0.2">
      <c r="A13" s="859"/>
      <c r="B13" s="809"/>
      <c r="C13" s="809"/>
      <c r="D13" s="809"/>
      <c r="E13" s="809"/>
      <c r="F13" s="809"/>
      <c r="G13" s="809"/>
      <c r="H13" s="809"/>
      <c r="I13" s="18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ALTO</v>
      </c>
      <c r="J13" s="809"/>
      <c r="K13" s="941"/>
      <c r="L13" s="208" t="s">
        <v>109</v>
      </c>
      <c r="M13" s="188" t="s">
        <v>11</v>
      </c>
      <c r="N13" s="189">
        <f>IF(M13="ADECUADO",15,IF(M13="INADECUADO",0,""))</f>
        <v>15</v>
      </c>
      <c r="O13" s="827"/>
      <c r="P13" s="809"/>
      <c r="Q13" s="809"/>
      <c r="R13" s="809"/>
      <c r="S13" s="810"/>
      <c r="T13" s="810"/>
      <c r="U13" s="809"/>
      <c r="V13" s="809"/>
      <c r="W13" s="850"/>
      <c r="X13" s="809"/>
      <c r="Y13" s="850"/>
      <c r="Z13" s="809"/>
      <c r="AA13" s="809"/>
      <c r="AB13" s="809"/>
      <c r="AC13" s="809"/>
      <c r="AD13" s="850"/>
      <c r="AE13" s="809"/>
      <c r="AF13" s="850"/>
      <c r="AG13" s="809"/>
      <c r="AH13" s="169" t="s">
        <v>96</v>
      </c>
      <c r="AI13" s="169" t="s">
        <v>110</v>
      </c>
      <c r="AJ13" s="169"/>
      <c r="AK13" s="169"/>
      <c r="AL13" s="169" t="s">
        <v>18</v>
      </c>
      <c r="AM13" s="169"/>
      <c r="AN13" s="169" t="s">
        <v>102</v>
      </c>
      <c r="AO13" s="169" t="s">
        <v>111</v>
      </c>
    </row>
    <row r="14" spans="1:41" ht="69.75" customHeight="1" x14ac:dyDescent="0.2">
      <c r="A14" s="859"/>
      <c r="B14" s="809"/>
      <c r="C14" s="809"/>
      <c r="D14" s="809"/>
      <c r="E14" s="809"/>
      <c r="F14" s="809"/>
      <c r="G14" s="809"/>
      <c r="H14" s="809"/>
      <c r="I14" s="18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ALTO</v>
      </c>
      <c r="J14" s="809"/>
      <c r="K14" s="941"/>
      <c r="L14" s="209" t="s">
        <v>112</v>
      </c>
      <c r="M14" s="188" t="s">
        <v>16</v>
      </c>
      <c r="N14" s="189">
        <f>IF(M14="OPORTUNA",15,IF(M14="INOPORTUNA",0,""))</f>
        <v>15</v>
      </c>
      <c r="O14" s="827"/>
      <c r="P14" s="809"/>
      <c r="Q14" s="810"/>
      <c r="R14" s="809"/>
      <c r="S14" s="210" t="s">
        <v>113</v>
      </c>
      <c r="T14" s="210" t="s">
        <v>114</v>
      </c>
      <c r="U14" s="809"/>
      <c r="V14" s="809"/>
      <c r="W14" s="850"/>
      <c r="X14" s="809"/>
      <c r="Y14" s="850"/>
      <c r="Z14" s="809"/>
      <c r="AA14" s="809"/>
      <c r="AB14" s="809"/>
      <c r="AC14" s="809"/>
      <c r="AD14" s="850"/>
      <c r="AE14" s="809"/>
      <c r="AF14" s="851"/>
      <c r="AG14" s="809"/>
      <c r="AH14" s="169" t="s">
        <v>115</v>
      </c>
      <c r="AI14" s="169" t="s">
        <v>97</v>
      </c>
      <c r="AJ14" s="169" t="s">
        <v>116</v>
      </c>
      <c r="AK14" s="169" t="s">
        <v>117</v>
      </c>
      <c r="AL14" s="169" t="s">
        <v>24</v>
      </c>
      <c r="AM14" s="169"/>
      <c r="AN14" s="169"/>
      <c r="AO14" s="169" t="s">
        <v>118</v>
      </c>
    </row>
    <row r="15" spans="1:41" ht="84" customHeight="1" x14ac:dyDescent="0.2">
      <c r="A15" s="859"/>
      <c r="B15" s="809"/>
      <c r="C15" s="809"/>
      <c r="D15" s="809"/>
      <c r="E15" s="192" t="s">
        <v>119</v>
      </c>
      <c r="F15" s="809"/>
      <c r="G15" s="809"/>
      <c r="H15" s="809"/>
      <c r="I15" s="182"/>
      <c r="J15" s="809"/>
      <c r="K15" s="941"/>
      <c r="L15" s="208" t="s">
        <v>120</v>
      </c>
      <c r="M15" s="188" t="s">
        <v>121</v>
      </c>
      <c r="N15" s="189">
        <f>IF(M15="PREVENIR",15,IF(M15="DETECTAR",10,IF(M15="NO ES UN CONTROL",0,"")))</f>
        <v>15</v>
      </c>
      <c r="O15" s="833" t="str">
        <f>IF(O12&lt;86,"DÉBIL",IF(O12&lt;96,"MODERADO",IF(O12&lt;101,"FUERTE","")))</f>
        <v>FUERTE</v>
      </c>
      <c r="P15" s="809"/>
      <c r="Q15" s="834" t="str">
        <f>IF(AND(O15="FUERTE",P12="FUERTE (SIEMPRE SE EJECUTA)"),"FUERTE",IF(OR(O15="DÉBIL",P12="DÉBIL (NO SE EJECUTA)"),"DÉBIL",IF(OR(O15="MODERADO",P12="MODERADO (ALGUNAS VECES)"),"MODERADO")))</f>
        <v>FUERTE</v>
      </c>
      <c r="R15" s="884" t="str">
        <f>IF(AND(O15="FUERTE",P12="FUERTE (SIEMPRE SE EJECUTA)"),"NO","SÍ")</f>
        <v>NO</v>
      </c>
      <c r="S15" s="885">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885">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15" s="809"/>
      <c r="V15" s="809"/>
      <c r="W15" s="850"/>
      <c r="X15" s="809"/>
      <c r="Y15" s="850"/>
      <c r="Z15" s="810"/>
      <c r="AA15" s="809"/>
      <c r="AB15" s="809"/>
      <c r="AC15" s="809"/>
      <c r="AD15" s="850"/>
      <c r="AE15" s="809"/>
      <c r="AF15" s="943" t="s">
        <v>708</v>
      </c>
      <c r="AG15" s="809"/>
      <c r="AH15" s="169" t="s">
        <v>96</v>
      </c>
      <c r="AI15" s="169"/>
      <c r="AJ15" s="169"/>
      <c r="AK15" s="169"/>
      <c r="AL15" s="169"/>
      <c r="AM15" s="169"/>
      <c r="AN15" s="169"/>
      <c r="AO15" s="169" t="s">
        <v>122</v>
      </c>
    </row>
    <row r="16" spans="1:41" ht="55.5" customHeight="1" x14ac:dyDescent="0.2">
      <c r="A16" s="859"/>
      <c r="B16" s="809"/>
      <c r="C16" s="809"/>
      <c r="D16" s="809"/>
      <c r="E16" s="845" t="s">
        <v>604</v>
      </c>
      <c r="F16" s="809"/>
      <c r="G16" s="809"/>
      <c r="H16" s="809"/>
      <c r="I16" s="182"/>
      <c r="J16" s="809"/>
      <c r="K16" s="941"/>
      <c r="L16" s="208" t="s">
        <v>124</v>
      </c>
      <c r="M16" s="188" t="s">
        <v>34</v>
      </c>
      <c r="N16" s="189">
        <f>IF(M16="CONFIABLE",15,IF(M16="NO CONFIABLE",0,""))</f>
        <v>15</v>
      </c>
      <c r="O16" s="827"/>
      <c r="P16" s="809"/>
      <c r="Q16" s="809"/>
      <c r="R16" s="809"/>
      <c r="S16" s="809"/>
      <c r="T16" s="809"/>
      <c r="U16" s="809"/>
      <c r="V16" s="809"/>
      <c r="W16" s="850"/>
      <c r="X16" s="809"/>
      <c r="Y16" s="850"/>
      <c r="Z16" s="192" t="s">
        <v>125</v>
      </c>
      <c r="AA16" s="809"/>
      <c r="AB16" s="809"/>
      <c r="AC16" s="809"/>
      <c r="AD16" s="850"/>
      <c r="AE16" s="809"/>
      <c r="AF16" s="850"/>
      <c r="AG16" s="809"/>
      <c r="AH16" s="169" t="s">
        <v>126</v>
      </c>
      <c r="AI16" s="169"/>
      <c r="AJ16" s="169" t="s">
        <v>21</v>
      </c>
      <c r="AK16" s="169" t="s">
        <v>121</v>
      </c>
      <c r="AL16" s="169" t="s">
        <v>22</v>
      </c>
      <c r="AM16" s="169"/>
      <c r="AN16" s="169"/>
      <c r="AO16" s="169" t="s">
        <v>127</v>
      </c>
    </row>
    <row r="17" spans="1:41" ht="66.75" customHeight="1" x14ac:dyDescent="0.2">
      <c r="A17" s="859"/>
      <c r="B17" s="809"/>
      <c r="C17" s="809"/>
      <c r="D17" s="809"/>
      <c r="E17" s="809"/>
      <c r="F17" s="809"/>
      <c r="G17" s="809"/>
      <c r="H17" s="809"/>
      <c r="I17" s="182"/>
      <c r="J17" s="809"/>
      <c r="K17" s="941"/>
      <c r="L17" s="208" t="s">
        <v>128</v>
      </c>
      <c r="M17" s="188" t="s">
        <v>42</v>
      </c>
      <c r="N17" s="189">
        <f>IF(M17="SE INVESTIGAN Y SE RESUELVEN OPORTUNAMENTE",15,IF(M17="NO SE INVESTIGAN Y SE RESUELVEN OPORTUNAMENTE",0,""))</f>
        <v>15</v>
      </c>
      <c r="O17" s="827"/>
      <c r="P17" s="809"/>
      <c r="Q17" s="809"/>
      <c r="R17" s="809"/>
      <c r="S17" s="809"/>
      <c r="T17" s="809"/>
      <c r="U17" s="809"/>
      <c r="V17" s="809"/>
      <c r="W17" s="850"/>
      <c r="X17" s="809"/>
      <c r="Y17" s="850"/>
      <c r="Z17" s="848" t="s">
        <v>605</v>
      </c>
      <c r="AA17" s="809"/>
      <c r="AB17" s="809"/>
      <c r="AC17" s="809"/>
      <c r="AD17" s="850"/>
      <c r="AE17" s="809"/>
      <c r="AF17" s="850"/>
      <c r="AG17" s="809"/>
      <c r="AH17" s="169" t="s">
        <v>110</v>
      </c>
      <c r="AI17" s="169"/>
      <c r="AJ17" s="169"/>
      <c r="AK17" s="169"/>
      <c r="AL17" s="169"/>
      <c r="AM17" s="169"/>
      <c r="AN17" s="169"/>
      <c r="AO17" s="169" t="s">
        <v>130</v>
      </c>
    </row>
    <row r="18" spans="1:41" ht="60.75" customHeight="1" x14ac:dyDescent="0.2">
      <c r="A18" s="859"/>
      <c r="B18" s="809"/>
      <c r="C18" s="810"/>
      <c r="D18" s="810"/>
      <c r="E18" s="810"/>
      <c r="F18" s="810"/>
      <c r="G18" s="810"/>
      <c r="H18" s="810"/>
      <c r="I18" s="182"/>
      <c r="J18" s="809"/>
      <c r="K18" s="942"/>
      <c r="L18" s="211" t="s">
        <v>131</v>
      </c>
      <c r="M18" s="197" t="s">
        <v>53</v>
      </c>
      <c r="N18" s="195">
        <f>IF(M18="COMPLETA",10,IF(M18="INCOMPLETA",5,IF(M18="NO EXISTE",0,"")))</f>
        <v>10</v>
      </c>
      <c r="O18" s="827"/>
      <c r="P18" s="810"/>
      <c r="Q18" s="809"/>
      <c r="R18" s="810"/>
      <c r="S18" s="809"/>
      <c r="T18" s="809"/>
      <c r="U18" s="810"/>
      <c r="V18" s="809"/>
      <c r="W18" s="851"/>
      <c r="X18" s="810"/>
      <c r="Y18" s="851"/>
      <c r="Z18" s="810"/>
      <c r="AA18" s="810"/>
      <c r="AB18" s="810"/>
      <c r="AC18" s="810"/>
      <c r="AD18" s="851"/>
      <c r="AE18" s="810"/>
      <c r="AF18" s="851"/>
      <c r="AG18" s="810"/>
      <c r="AH18" s="169"/>
      <c r="AI18" s="169"/>
      <c r="AJ18" s="169"/>
      <c r="AK18" s="169"/>
      <c r="AL18" s="169"/>
      <c r="AM18" s="169"/>
      <c r="AN18" s="169"/>
      <c r="AO18" s="169" t="s">
        <v>132</v>
      </c>
    </row>
    <row r="19" spans="1:41" ht="37.5" customHeight="1" x14ac:dyDescent="0.2">
      <c r="A19" s="859"/>
      <c r="B19" s="823" t="s">
        <v>595</v>
      </c>
      <c r="C19" s="937" t="s">
        <v>606</v>
      </c>
      <c r="D19" s="825" t="s">
        <v>15</v>
      </c>
      <c r="E19" s="824" t="s">
        <v>607</v>
      </c>
      <c r="F19" s="824" t="s">
        <v>608</v>
      </c>
      <c r="G19" s="822" t="s">
        <v>14</v>
      </c>
      <c r="H19" s="822" t="s">
        <v>87</v>
      </c>
      <c r="I19" s="182" t="str">
        <f>CONCATENATE(G19,H19)</f>
        <v>POSIBLEMENOR</v>
      </c>
      <c r="J19" s="847" t="str">
        <f>I20</f>
        <v>3. MODERADO</v>
      </c>
      <c r="K19" s="940" t="s">
        <v>609</v>
      </c>
      <c r="L19" s="207" t="s">
        <v>95</v>
      </c>
      <c r="M19" s="184" t="s">
        <v>3</v>
      </c>
      <c r="N19" s="185">
        <f>IF(M19="ASIGNADO",15,IF(M19="NO ASIGNADO",0,""))</f>
        <v>15</v>
      </c>
      <c r="O19" s="826">
        <f>SUM(N19:N25)</f>
        <v>100</v>
      </c>
      <c r="P19" s="828" t="s">
        <v>72</v>
      </c>
      <c r="Q19" s="829">
        <f>IF(Q22="DÉBIL",0,IF(Q22="MODERADO",50,IF(Q22="FUERTE",100,"")))</f>
        <v>100</v>
      </c>
      <c r="R19" s="889"/>
      <c r="S19" s="890" t="s">
        <v>96</v>
      </c>
      <c r="T19" s="890" t="s">
        <v>96</v>
      </c>
      <c r="U19" s="891" t="s">
        <v>88</v>
      </c>
      <c r="V19" s="822" t="s">
        <v>97</v>
      </c>
      <c r="W19" s="938">
        <v>43754</v>
      </c>
      <c r="X19" s="824" t="s">
        <v>610</v>
      </c>
      <c r="Y19" s="946" t="s">
        <v>611</v>
      </c>
      <c r="Z19" s="888">
        <v>44196</v>
      </c>
      <c r="AA19" s="841" t="s">
        <v>107</v>
      </c>
      <c r="AB19" s="824" t="s">
        <v>612</v>
      </c>
      <c r="AC19" s="888"/>
      <c r="AD19" s="883"/>
      <c r="AE19" s="823" t="s">
        <v>603</v>
      </c>
      <c r="AF19" s="943" t="s">
        <v>709</v>
      </c>
      <c r="AG19" s="823"/>
      <c r="AH19" s="169" t="s">
        <v>105</v>
      </c>
      <c r="AI19" s="169" t="s">
        <v>106</v>
      </c>
      <c r="AJ19" s="169" t="s">
        <v>13</v>
      </c>
      <c r="AK19" s="169" t="s">
        <v>76</v>
      </c>
      <c r="AL19" s="169" t="s">
        <v>13</v>
      </c>
      <c r="AM19" s="169"/>
      <c r="AN19" s="169" t="s">
        <v>107</v>
      </c>
      <c r="AO19" s="169" t="s">
        <v>108</v>
      </c>
    </row>
    <row r="20" spans="1:41" ht="51.75" customHeight="1" x14ac:dyDescent="0.2">
      <c r="A20" s="859"/>
      <c r="B20" s="809"/>
      <c r="C20" s="809"/>
      <c r="D20" s="809"/>
      <c r="E20" s="809"/>
      <c r="F20" s="809"/>
      <c r="G20" s="809"/>
      <c r="H20" s="809"/>
      <c r="I20" s="18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3. MODERADO</v>
      </c>
      <c r="J20" s="809"/>
      <c r="K20" s="941"/>
      <c r="L20" s="208" t="s">
        <v>109</v>
      </c>
      <c r="M20" s="188" t="s">
        <v>11</v>
      </c>
      <c r="N20" s="189">
        <f>IF(M20="ADECUADO",15,IF(M20="INADECUADO",0,""))</f>
        <v>15</v>
      </c>
      <c r="O20" s="827"/>
      <c r="P20" s="809"/>
      <c r="Q20" s="809"/>
      <c r="R20" s="809"/>
      <c r="S20" s="810"/>
      <c r="T20" s="810"/>
      <c r="U20" s="809"/>
      <c r="V20" s="809"/>
      <c r="W20" s="850"/>
      <c r="X20" s="809"/>
      <c r="Y20" s="850"/>
      <c r="Z20" s="809"/>
      <c r="AA20" s="809"/>
      <c r="AB20" s="809"/>
      <c r="AC20" s="809"/>
      <c r="AD20" s="850"/>
      <c r="AE20" s="809"/>
      <c r="AF20" s="850"/>
      <c r="AG20" s="809"/>
      <c r="AH20" s="169" t="s">
        <v>96</v>
      </c>
      <c r="AI20" s="169" t="s">
        <v>110</v>
      </c>
      <c r="AJ20" s="169"/>
      <c r="AK20" s="169"/>
      <c r="AL20" s="169" t="s">
        <v>18</v>
      </c>
      <c r="AM20" s="169"/>
      <c r="AN20" s="169" t="s">
        <v>102</v>
      </c>
      <c r="AO20" s="169" t="s">
        <v>111</v>
      </c>
    </row>
    <row r="21" spans="1:41" ht="69.75" customHeight="1" x14ac:dyDescent="0.2">
      <c r="A21" s="859"/>
      <c r="B21" s="809"/>
      <c r="C21" s="809"/>
      <c r="D21" s="809"/>
      <c r="E21" s="809"/>
      <c r="F21" s="809"/>
      <c r="G21" s="809"/>
      <c r="H21" s="809"/>
      <c r="I21" s="18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MODERADO</v>
      </c>
      <c r="J21" s="809"/>
      <c r="K21" s="941"/>
      <c r="L21" s="209" t="s">
        <v>112</v>
      </c>
      <c r="M21" s="188" t="s">
        <v>16</v>
      </c>
      <c r="N21" s="189">
        <f>IF(M21="OPORTUNA",15,IF(M21="INOPORTUNA",0,""))</f>
        <v>15</v>
      </c>
      <c r="O21" s="827"/>
      <c r="P21" s="809"/>
      <c r="Q21" s="810"/>
      <c r="R21" s="809"/>
      <c r="S21" s="210" t="s">
        <v>113</v>
      </c>
      <c r="T21" s="210" t="s">
        <v>114</v>
      </c>
      <c r="U21" s="809"/>
      <c r="V21" s="809"/>
      <c r="W21" s="850"/>
      <c r="X21" s="809"/>
      <c r="Y21" s="850"/>
      <c r="Z21" s="809"/>
      <c r="AA21" s="809"/>
      <c r="AB21" s="809"/>
      <c r="AC21" s="809"/>
      <c r="AD21" s="850"/>
      <c r="AE21" s="809"/>
      <c r="AF21" s="851"/>
      <c r="AG21" s="809"/>
      <c r="AH21" s="169" t="s">
        <v>115</v>
      </c>
      <c r="AI21" s="169" t="s">
        <v>97</v>
      </c>
      <c r="AJ21" s="169" t="s">
        <v>116</v>
      </c>
      <c r="AK21" s="169" t="s">
        <v>117</v>
      </c>
      <c r="AL21" s="169" t="s">
        <v>24</v>
      </c>
      <c r="AM21" s="169"/>
      <c r="AN21" s="169"/>
      <c r="AO21" s="169" t="s">
        <v>118</v>
      </c>
    </row>
    <row r="22" spans="1:41" ht="84" customHeight="1" x14ac:dyDescent="0.2">
      <c r="A22" s="859"/>
      <c r="B22" s="809"/>
      <c r="C22" s="809"/>
      <c r="D22" s="809"/>
      <c r="E22" s="192" t="s">
        <v>119</v>
      </c>
      <c r="F22" s="809"/>
      <c r="G22" s="809"/>
      <c r="H22" s="809"/>
      <c r="I22" s="182"/>
      <c r="J22" s="809"/>
      <c r="K22" s="941"/>
      <c r="L22" s="208" t="s">
        <v>120</v>
      </c>
      <c r="M22" s="188" t="s">
        <v>121</v>
      </c>
      <c r="N22" s="189">
        <f>IF(M22="PREVENIR",15,IF(M22="DETECTAR",10,IF(M22="NO ES UN CONTROL",0,"")))</f>
        <v>15</v>
      </c>
      <c r="O22" s="833" t="str">
        <f>IF(O19&lt;86,"DÉBIL",IF(O19&lt;96,"MODERADO",IF(O19&lt;101,"FUERTE","")))</f>
        <v>FUERTE</v>
      </c>
      <c r="P22" s="809"/>
      <c r="Q22" s="834" t="str">
        <f>IF(AND(O22="FUERTE",P19="FUERTE (SIEMPRE SE EJECUTA)"),"FUERTE",IF(OR(O22="DÉBIL",P19="DÉBIL (NO SE EJECUTA)"),"DÉBIL",IF(OR(O22="MODERADO",P19="MODERADO (ALGUNAS VECES)"),"MODERADO")))</f>
        <v>FUERTE</v>
      </c>
      <c r="R22" s="884" t="str">
        <f>IF(AND(O22="FUERTE",P19="FUERTE (SIEMPRE SE EJECUTA)"),"NO","SÍ")</f>
        <v>NO</v>
      </c>
      <c r="S22" s="885">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885">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2</v>
      </c>
      <c r="U22" s="809"/>
      <c r="V22" s="809"/>
      <c r="W22" s="850"/>
      <c r="X22" s="809"/>
      <c r="Y22" s="850"/>
      <c r="Z22" s="810"/>
      <c r="AA22" s="809"/>
      <c r="AB22" s="809"/>
      <c r="AC22" s="809"/>
      <c r="AD22" s="850"/>
      <c r="AE22" s="809"/>
      <c r="AF22" s="943" t="s">
        <v>710</v>
      </c>
      <c r="AG22" s="809"/>
      <c r="AH22" s="169" t="s">
        <v>96</v>
      </c>
      <c r="AI22" s="169"/>
      <c r="AJ22" s="169"/>
      <c r="AK22" s="169"/>
      <c r="AL22" s="169"/>
      <c r="AM22" s="169"/>
      <c r="AN22" s="169"/>
      <c r="AO22" s="169" t="s">
        <v>122</v>
      </c>
    </row>
    <row r="23" spans="1:41" ht="55.5" customHeight="1" x14ac:dyDescent="0.2">
      <c r="A23" s="859"/>
      <c r="B23" s="809"/>
      <c r="C23" s="809"/>
      <c r="D23" s="809"/>
      <c r="E23" s="845" t="s">
        <v>613</v>
      </c>
      <c r="F23" s="809"/>
      <c r="G23" s="809"/>
      <c r="H23" s="809"/>
      <c r="I23" s="182"/>
      <c r="J23" s="809"/>
      <c r="K23" s="941"/>
      <c r="L23" s="208" t="s">
        <v>124</v>
      </c>
      <c r="M23" s="188" t="s">
        <v>34</v>
      </c>
      <c r="N23" s="189">
        <f>IF(M23="CONFIABLE",15,IF(M23="NO CONFIABLE",0,""))</f>
        <v>15</v>
      </c>
      <c r="O23" s="827"/>
      <c r="P23" s="809"/>
      <c r="Q23" s="809"/>
      <c r="R23" s="809"/>
      <c r="S23" s="809"/>
      <c r="T23" s="809"/>
      <c r="U23" s="809"/>
      <c r="V23" s="809"/>
      <c r="W23" s="850"/>
      <c r="X23" s="809"/>
      <c r="Y23" s="850"/>
      <c r="Z23" s="192" t="s">
        <v>125</v>
      </c>
      <c r="AA23" s="809"/>
      <c r="AB23" s="809"/>
      <c r="AC23" s="809"/>
      <c r="AD23" s="850"/>
      <c r="AE23" s="809"/>
      <c r="AF23" s="850"/>
      <c r="AG23" s="809"/>
      <c r="AH23" s="169" t="s">
        <v>126</v>
      </c>
      <c r="AI23" s="169"/>
      <c r="AJ23" s="169" t="s">
        <v>21</v>
      </c>
      <c r="AK23" s="169" t="s">
        <v>121</v>
      </c>
      <c r="AL23" s="169" t="s">
        <v>22</v>
      </c>
      <c r="AM23" s="169"/>
      <c r="AN23" s="169"/>
      <c r="AO23" s="169" t="s">
        <v>127</v>
      </c>
    </row>
    <row r="24" spans="1:41" ht="66.75" customHeight="1" x14ac:dyDescent="0.2">
      <c r="A24" s="859"/>
      <c r="B24" s="809"/>
      <c r="C24" s="809"/>
      <c r="D24" s="809"/>
      <c r="E24" s="809"/>
      <c r="F24" s="809"/>
      <c r="G24" s="809"/>
      <c r="H24" s="809"/>
      <c r="I24" s="182"/>
      <c r="J24" s="809"/>
      <c r="K24" s="941"/>
      <c r="L24" s="208" t="s">
        <v>128</v>
      </c>
      <c r="M24" s="188" t="s">
        <v>42</v>
      </c>
      <c r="N24" s="189">
        <f>IF(M24="SE INVESTIGAN Y SE RESUELVEN OPORTUNAMENTE",15,IF(M24="NO SE INVESTIGAN Y SE RESUELVEN OPORTUNAMENTE",0,""))</f>
        <v>15</v>
      </c>
      <c r="O24" s="827"/>
      <c r="P24" s="809"/>
      <c r="Q24" s="809"/>
      <c r="R24" s="809"/>
      <c r="S24" s="809"/>
      <c r="T24" s="809"/>
      <c r="U24" s="809"/>
      <c r="V24" s="809"/>
      <c r="W24" s="850"/>
      <c r="X24" s="809"/>
      <c r="Y24" s="850"/>
      <c r="Z24" s="830" t="s">
        <v>614</v>
      </c>
      <c r="AA24" s="809"/>
      <c r="AB24" s="809"/>
      <c r="AC24" s="809"/>
      <c r="AD24" s="850"/>
      <c r="AE24" s="809"/>
      <c r="AF24" s="850"/>
      <c r="AG24" s="809"/>
      <c r="AH24" s="169" t="s">
        <v>110</v>
      </c>
      <c r="AI24" s="169"/>
      <c r="AJ24" s="169"/>
      <c r="AK24" s="169"/>
      <c r="AL24" s="169"/>
      <c r="AM24" s="169"/>
      <c r="AN24" s="169"/>
      <c r="AO24" s="169" t="s">
        <v>130</v>
      </c>
    </row>
    <row r="25" spans="1:41" ht="60.75" customHeight="1" x14ac:dyDescent="0.2">
      <c r="A25" s="859"/>
      <c r="B25" s="809"/>
      <c r="C25" s="810"/>
      <c r="D25" s="810"/>
      <c r="E25" s="810"/>
      <c r="F25" s="810"/>
      <c r="G25" s="810"/>
      <c r="H25" s="810"/>
      <c r="I25" s="182"/>
      <c r="J25" s="809"/>
      <c r="K25" s="942"/>
      <c r="L25" s="211" t="s">
        <v>131</v>
      </c>
      <c r="M25" s="197" t="s">
        <v>53</v>
      </c>
      <c r="N25" s="195">
        <f>IF(M25="COMPLETA",10,IF(M25="INCOMPLETA",5,IF(M25="NO EXISTE",0,"")))</f>
        <v>10</v>
      </c>
      <c r="O25" s="827"/>
      <c r="P25" s="810"/>
      <c r="Q25" s="809"/>
      <c r="R25" s="810"/>
      <c r="S25" s="809"/>
      <c r="T25" s="809"/>
      <c r="U25" s="810"/>
      <c r="V25" s="809"/>
      <c r="W25" s="851"/>
      <c r="X25" s="810"/>
      <c r="Y25" s="851"/>
      <c r="Z25" s="810"/>
      <c r="AA25" s="810"/>
      <c r="AB25" s="810"/>
      <c r="AC25" s="810"/>
      <c r="AD25" s="851"/>
      <c r="AE25" s="810"/>
      <c r="AF25" s="851"/>
      <c r="AG25" s="810"/>
      <c r="AH25" s="169"/>
      <c r="AI25" s="169"/>
      <c r="AJ25" s="169"/>
      <c r="AK25" s="169"/>
      <c r="AL25" s="169"/>
      <c r="AM25" s="169"/>
      <c r="AN25" s="169"/>
      <c r="AO25" s="169" t="s">
        <v>132</v>
      </c>
    </row>
    <row r="26" spans="1:41" ht="37.5" customHeight="1" x14ac:dyDescent="0.2">
      <c r="A26" s="859"/>
      <c r="B26" s="823" t="s">
        <v>595</v>
      </c>
      <c r="C26" s="824" t="s">
        <v>615</v>
      </c>
      <c r="D26" s="825" t="s">
        <v>15</v>
      </c>
      <c r="E26" s="823" t="s">
        <v>616</v>
      </c>
      <c r="F26" s="824" t="s">
        <v>617</v>
      </c>
      <c r="G26" s="822" t="s">
        <v>14</v>
      </c>
      <c r="H26" s="822" t="s">
        <v>13</v>
      </c>
      <c r="I26" s="182" t="str">
        <f>CONCATENATE(G26,H26)</f>
        <v>POSIBLEMODERADO</v>
      </c>
      <c r="J26" s="847" t="str">
        <f>I27</f>
        <v>3. ALTO</v>
      </c>
      <c r="K26" s="940" t="s">
        <v>618</v>
      </c>
      <c r="L26" s="207" t="s">
        <v>95</v>
      </c>
      <c r="M26" s="184" t="s">
        <v>3</v>
      </c>
      <c r="N26" s="185">
        <f>IF(M26="ASIGNADO",15,IF(M26="NO ASIGNADO",0,""))</f>
        <v>15</v>
      </c>
      <c r="O26" s="826">
        <f>SUM(N26:N32)</f>
        <v>100</v>
      </c>
      <c r="P26" s="828" t="s">
        <v>72</v>
      </c>
      <c r="Q26" s="829">
        <f>IF(Q29="DÉBIL",0,IF(Q29="MODERADO",50,IF(Q29="FUERTE",100,"")))</f>
        <v>100</v>
      </c>
      <c r="R26" s="889"/>
      <c r="S26" s="890" t="s">
        <v>96</v>
      </c>
      <c r="T26" s="890" t="s">
        <v>96</v>
      </c>
      <c r="U26" s="891" t="s">
        <v>88</v>
      </c>
      <c r="V26" s="822" t="s">
        <v>97</v>
      </c>
      <c r="W26" s="938">
        <v>43792</v>
      </c>
      <c r="X26" s="824" t="s">
        <v>619</v>
      </c>
      <c r="Y26" s="945" t="s">
        <v>620</v>
      </c>
      <c r="Z26" s="888">
        <v>44196</v>
      </c>
      <c r="AA26" s="841" t="s">
        <v>107</v>
      </c>
      <c r="AB26" s="824" t="s">
        <v>621</v>
      </c>
      <c r="AC26" s="888"/>
      <c r="AD26" s="943"/>
      <c r="AE26" s="823" t="s">
        <v>603</v>
      </c>
      <c r="AF26" s="944" t="s">
        <v>711</v>
      </c>
      <c r="AG26" s="823"/>
      <c r="AH26" s="169" t="s">
        <v>105</v>
      </c>
      <c r="AI26" s="169" t="s">
        <v>106</v>
      </c>
      <c r="AJ26" s="169" t="s">
        <v>13</v>
      </c>
      <c r="AK26" s="169" t="s">
        <v>76</v>
      </c>
      <c r="AL26" s="169" t="s">
        <v>13</v>
      </c>
      <c r="AM26" s="169"/>
      <c r="AN26" s="169" t="s">
        <v>107</v>
      </c>
      <c r="AO26" s="169" t="s">
        <v>108</v>
      </c>
    </row>
    <row r="27" spans="1:41" ht="51.75" customHeight="1" x14ac:dyDescent="0.2">
      <c r="A27" s="859"/>
      <c r="B27" s="809"/>
      <c r="C27" s="809"/>
      <c r="D27" s="809"/>
      <c r="E27" s="809"/>
      <c r="F27" s="809"/>
      <c r="G27" s="809"/>
      <c r="H27" s="809"/>
      <c r="I27" s="182"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3. ALTO</v>
      </c>
      <c r="J27" s="809"/>
      <c r="K27" s="941"/>
      <c r="L27" s="208" t="s">
        <v>109</v>
      </c>
      <c r="M27" s="188" t="s">
        <v>11</v>
      </c>
      <c r="N27" s="189">
        <f>IF(M27="ADECUADO",15,IF(M27="INADECUADO",0,""))</f>
        <v>15</v>
      </c>
      <c r="O27" s="827"/>
      <c r="P27" s="809"/>
      <c r="Q27" s="809"/>
      <c r="R27" s="809"/>
      <c r="S27" s="810"/>
      <c r="T27" s="810"/>
      <c r="U27" s="809"/>
      <c r="V27" s="809"/>
      <c r="W27" s="850"/>
      <c r="X27" s="809"/>
      <c r="Y27" s="850"/>
      <c r="Z27" s="809"/>
      <c r="AA27" s="809"/>
      <c r="AB27" s="809"/>
      <c r="AC27" s="809"/>
      <c r="AD27" s="850"/>
      <c r="AE27" s="809"/>
      <c r="AF27" s="850"/>
      <c r="AG27" s="809"/>
      <c r="AH27" s="169" t="s">
        <v>96</v>
      </c>
      <c r="AI27" s="169" t="s">
        <v>110</v>
      </c>
      <c r="AJ27" s="169"/>
      <c r="AK27" s="169"/>
      <c r="AL27" s="169" t="s">
        <v>18</v>
      </c>
      <c r="AM27" s="169"/>
      <c r="AN27" s="169" t="s">
        <v>102</v>
      </c>
      <c r="AO27" s="169" t="s">
        <v>111</v>
      </c>
    </row>
    <row r="28" spans="1:41" ht="69.75" customHeight="1" x14ac:dyDescent="0.2">
      <c r="A28" s="859"/>
      <c r="B28" s="809"/>
      <c r="C28" s="809"/>
      <c r="D28" s="809"/>
      <c r="E28" s="809"/>
      <c r="F28" s="809"/>
      <c r="G28" s="809"/>
      <c r="H28" s="809"/>
      <c r="I28" s="182"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ALTO</v>
      </c>
      <c r="J28" s="809"/>
      <c r="K28" s="941"/>
      <c r="L28" s="209" t="s">
        <v>112</v>
      </c>
      <c r="M28" s="188" t="s">
        <v>16</v>
      </c>
      <c r="N28" s="189">
        <f>IF(M28="OPORTUNA",15,IF(M28="INOPORTUNA",0,""))</f>
        <v>15</v>
      </c>
      <c r="O28" s="827"/>
      <c r="P28" s="809"/>
      <c r="Q28" s="810"/>
      <c r="R28" s="809"/>
      <c r="S28" s="210" t="s">
        <v>113</v>
      </c>
      <c r="T28" s="210" t="s">
        <v>114</v>
      </c>
      <c r="U28" s="809"/>
      <c r="V28" s="809"/>
      <c r="W28" s="850"/>
      <c r="X28" s="809"/>
      <c r="Y28" s="850"/>
      <c r="Z28" s="809"/>
      <c r="AA28" s="809"/>
      <c r="AB28" s="809"/>
      <c r="AC28" s="809"/>
      <c r="AD28" s="850"/>
      <c r="AE28" s="809"/>
      <c r="AF28" s="851"/>
      <c r="AG28" s="809"/>
      <c r="AH28" s="169" t="s">
        <v>115</v>
      </c>
      <c r="AI28" s="169" t="s">
        <v>97</v>
      </c>
      <c r="AJ28" s="169" t="s">
        <v>116</v>
      </c>
      <c r="AK28" s="169" t="s">
        <v>117</v>
      </c>
      <c r="AL28" s="169" t="s">
        <v>24</v>
      </c>
      <c r="AM28" s="169"/>
      <c r="AN28" s="169"/>
      <c r="AO28" s="169" t="s">
        <v>118</v>
      </c>
    </row>
    <row r="29" spans="1:41" ht="84" customHeight="1" x14ac:dyDescent="0.2">
      <c r="A29" s="859"/>
      <c r="B29" s="809"/>
      <c r="C29" s="809"/>
      <c r="D29" s="809"/>
      <c r="E29" s="192" t="s">
        <v>119</v>
      </c>
      <c r="F29" s="809"/>
      <c r="G29" s="809"/>
      <c r="H29" s="809"/>
      <c r="I29" s="182"/>
      <c r="J29" s="809"/>
      <c r="K29" s="941"/>
      <c r="L29" s="208" t="s">
        <v>120</v>
      </c>
      <c r="M29" s="188" t="s">
        <v>121</v>
      </c>
      <c r="N29" s="189">
        <f>IF(M29="PREVENIR",15,IF(M29="DETECTAR",10,IF(M29="NO ES UN CONTROL",0,"")))</f>
        <v>15</v>
      </c>
      <c r="O29" s="833" t="str">
        <f>IF(O26&lt;86,"DÉBIL",IF(O26&lt;96,"MODERADO",IF(O26&lt;101,"FUERTE","")))</f>
        <v>FUERTE</v>
      </c>
      <c r="P29" s="809"/>
      <c r="Q29" s="834" t="str">
        <f>IF(AND(O29="FUERTE",P26="FUERTE (SIEMPRE SE EJECUTA)"),"FUERTE",IF(OR(O29="DÉBIL",P26="DÉBIL (NO SE EJECUTA)"),"DÉBIL",IF(OR(O29="MODERADO",P26="MODERADO (ALGUNAS VECES)"),"MODERADO")))</f>
        <v>FUERTE</v>
      </c>
      <c r="R29" s="884" t="str">
        <f>IF(AND(O29="FUERTE",P26="FUERTE (SIEMPRE SE EJECUTA)"),"NO","SÍ")</f>
        <v>NO</v>
      </c>
      <c r="S29" s="885">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885">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809"/>
      <c r="V29" s="809"/>
      <c r="W29" s="850"/>
      <c r="X29" s="809"/>
      <c r="Y29" s="850"/>
      <c r="Z29" s="810"/>
      <c r="AA29" s="809"/>
      <c r="AB29" s="809"/>
      <c r="AC29" s="809"/>
      <c r="AD29" s="850"/>
      <c r="AE29" s="809"/>
      <c r="AF29" s="943" t="s">
        <v>712</v>
      </c>
      <c r="AG29" s="809"/>
      <c r="AH29" s="169" t="s">
        <v>96</v>
      </c>
      <c r="AI29" s="169"/>
      <c r="AJ29" s="169"/>
      <c r="AK29" s="169"/>
      <c r="AL29" s="169"/>
      <c r="AM29" s="169"/>
      <c r="AN29" s="169"/>
      <c r="AO29" s="169" t="s">
        <v>122</v>
      </c>
    </row>
    <row r="30" spans="1:41" ht="55.5" customHeight="1" x14ac:dyDescent="0.2">
      <c r="A30" s="859"/>
      <c r="B30" s="809"/>
      <c r="C30" s="809"/>
      <c r="D30" s="809"/>
      <c r="E30" s="845" t="s">
        <v>622</v>
      </c>
      <c r="F30" s="809"/>
      <c r="G30" s="809"/>
      <c r="H30" s="809"/>
      <c r="I30" s="182"/>
      <c r="J30" s="809"/>
      <c r="K30" s="941"/>
      <c r="L30" s="208" t="s">
        <v>124</v>
      </c>
      <c r="M30" s="188" t="s">
        <v>34</v>
      </c>
      <c r="N30" s="189">
        <f>IF(M30="CONFIABLE",15,IF(M30="NO CONFIABLE",0,""))</f>
        <v>15</v>
      </c>
      <c r="O30" s="827"/>
      <c r="P30" s="809"/>
      <c r="Q30" s="809"/>
      <c r="R30" s="809"/>
      <c r="S30" s="809"/>
      <c r="T30" s="809"/>
      <c r="U30" s="809"/>
      <c r="V30" s="809"/>
      <c r="W30" s="850"/>
      <c r="X30" s="809"/>
      <c r="Y30" s="850"/>
      <c r="Z30" s="192" t="s">
        <v>125</v>
      </c>
      <c r="AA30" s="809"/>
      <c r="AB30" s="809"/>
      <c r="AC30" s="809"/>
      <c r="AD30" s="850"/>
      <c r="AE30" s="809"/>
      <c r="AF30" s="850"/>
      <c r="AG30" s="809"/>
      <c r="AH30" s="169" t="s">
        <v>126</v>
      </c>
      <c r="AI30" s="169"/>
      <c r="AJ30" s="169" t="s">
        <v>21</v>
      </c>
      <c r="AK30" s="169" t="s">
        <v>121</v>
      </c>
      <c r="AL30" s="169" t="s">
        <v>22</v>
      </c>
      <c r="AM30" s="169"/>
      <c r="AN30" s="169"/>
      <c r="AO30" s="169" t="s">
        <v>127</v>
      </c>
    </row>
    <row r="31" spans="1:41" ht="66.75" customHeight="1" x14ac:dyDescent="0.2">
      <c r="A31" s="859"/>
      <c r="B31" s="809"/>
      <c r="C31" s="809"/>
      <c r="D31" s="809"/>
      <c r="E31" s="809"/>
      <c r="F31" s="809"/>
      <c r="G31" s="809"/>
      <c r="H31" s="809"/>
      <c r="I31" s="182"/>
      <c r="J31" s="809"/>
      <c r="K31" s="941"/>
      <c r="L31" s="208" t="s">
        <v>128</v>
      </c>
      <c r="M31" s="188" t="s">
        <v>42</v>
      </c>
      <c r="N31" s="189">
        <f>IF(M31="SE INVESTIGAN Y SE RESUELVEN OPORTUNAMENTE",15,IF(M31="NO SE INVESTIGAN Y SE RESUELVEN OPORTUNAMENTE",0,""))</f>
        <v>15</v>
      </c>
      <c r="O31" s="827"/>
      <c r="P31" s="809"/>
      <c r="Q31" s="809"/>
      <c r="R31" s="809"/>
      <c r="S31" s="809"/>
      <c r="T31" s="809"/>
      <c r="U31" s="809"/>
      <c r="V31" s="809"/>
      <c r="W31" s="850"/>
      <c r="X31" s="809"/>
      <c r="Y31" s="850"/>
      <c r="Z31" s="830" t="s">
        <v>623</v>
      </c>
      <c r="AA31" s="809"/>
      <c r="AB31" s="809"/>
      <c r="AC31" s="809"/>
      <c r="AD31" s="850"/>
      <c r="AE31" s="809"/>
      <c r="AF31" s="850"/>
      <c r="AG31" s="809"/>
      <c r="AH31" s="169" t="s">
        <v>110</v>
      </c>
      <c r="AI31" s="169"/>
      <c r="AJ31" s="169"/>
      <c r="AK31" s="169"/>
      <c r="AL31" s="169"/>
      <c r="AM31" s="169"/>
      <c r="AN31" s="169"/>
      <c r="AO31" s="169" t="s">
        <v>130</v>
      </c>
    </row>
    <row r="32" spans="1:41" ht="60.75" customHeight="1" x14ac:dyDescent="0.2">
      <c r="A32" s="859"/>
      <c r="B32" s="809"/>
      <c r="C32" s="810"/>
      <c r="D32" s="810"/>
      <c r="E32" s="810"/>
      <c r="F32" s="810"/>
      <c r="G32" s="810"/>
      <c r="H32" s="810"/>
      <c r="I32" s="182"/>
      <c r="J32" s="809"/>
      <c r="K32" s="942"/>
      <c r="L32" s="211" t="s">
        <v>131</v>
      </c>
      <c r="M32" s="197" t="s">
        <v>53</v>
      </c>
      <c r="N32" s="195">
        <f>IF(M32="COMPLETA",10,IF(M32="INCOMPLETA",5,IF(M32="NO EXISTE",0,"")))</f>
        <v>10</v>
      </c>
      <c r="O32" s="827"/>
      <c r="P32" s="810"/>
      <c r="Q32" s="809"/>
      <c r="R32" s="810"/>
      <c r="S32" s="809"/>
      <c r="T32" s="809"/>
      <c r="U32" s="810"/>
      <c r="V32" s="809"/>
      <c r="W32" s="851"/>
      <c r="X32" s="810"/>
      <c r="Y32" s="851"/>
      <c r="Z32" s="810"/>
      <c r="AA32" s="810"/>
      <c r="AB32" s="810"/>
      <c r="AC32" s="810"/>
      <c r="AD32" s="851"/>
      <c r="AE32" s="810"/>
      <c r="AF32" s="851"/>
      <c r="AG32" s="810"/>
      <c r="AH32" s="169"/>
      <c r="AI32" s="169"/>
      <c r="AJ32" s="169"/>
      <c r="AK32" s="169"/>
      <c r="AL32" s="169"/>
      <c r="AM32" s="169"/>
      <c r="AN32" s="169"/>
      <c r="AO32" s="169" t="s">
        <v>132</v>
      </c>
    </row>
    <row r="33" spans="1:41" ht="37.5" customHeight="1" x14ac:dyDescent="0.2">
      <c r="A33" s="859"/>
      <c r="B33" s="823" t="s">
        <v>595</v>
      </c>
      <c r="C33" s="937" t="s">
        <v>624</v>
      </c>
      <c r="D33" s="825" t="s">
        <v>6</v>
      </c>
      <c r="E33" s="824" t="s">
        <v>625</v>
      </c>
      <c r="F33" s="824" t="s">
        <v>626</v>
      </c>
      <c r="G33" s="822" t="s">
        <v>9</v>
      </c>
      <c r="H33" s="822" t="s">
        <v>13</v>
      </c>
      <c r="I33" s="182" t="str">
        <f>CONCATENATE(G33,H33)</f>
        <v>IMPROBABLEMODERADO</v>
      </c>
      <c r="J33" s="847" t="str">
        <f>I34</f>
        <v>2. MODERADO</v>
      </c>
      <c r="K33" s="940" t="s">
        <v>627</v>
      </c>
      <c r="L33" s="207" t="s">
        <v>95</v>
      </c>
      <c r="M33" s="184" t="s">
        <v>3</v>
      </c>
      <c r="N33" s="185">
        <f>IF(M33="ASIGNADO",15,IF(M33="NO ASIGNADO",0,""))</f>
        <v>15</v>
      </c>
      <c r="O33" s="826">
        <f>SUM(N33:N39)</f>
        <v>100</v>
      </c>
      <c r="P33" s="828" t="s">
        <v>72</v>
      </c>
      <c r="Q33" s="829">
        <f>IF(Q36="DÉBIL",0,IF(Q36="MODERADO",50,IF(Q36="FUERTE",100,"")))</f>
        <v>100</v>
      </c>
      <c r="R33" s="889"/>
      <c r="S33" s="890" t="s">
        <v>96</v>
      </c>
      <c r="T33" s="890" t="s">
        <v>96</v>
      </c>
      <c r="U33" s="891" t="s">
        <v>88</v>
      </c>
      <c r="V33" s="822" t="s">
        <v>97</v>
      </c>
      <c r="W33" s="938">
        <v>42633</v>
      </c>
      <c r="X33" s="824" t="s">
        <v>628</v>
      </c>
      <c r="Y33" s="947" t="s">
        <v>629</v>
      </c>
      <c r="Z33" s="888">
        <v>44196</v>
      </c>
      <c r="AA33" s="841" t="s">
        <v>107</v>
      </c>
      <c r="AB33" s="848" t="s">
        <v>630</v>
      </c>
      <c r="AC33" s="888"/>
      <c r="AD33" s="943"/>
      <c r="AE33" s="823" t="s">
        <v>603</v>
      </c>
      <c r="AF33" s="943" t="s">
        <v>713</v>
      </c>
      <c r="AG33" s="823"/>
      <c r="AH33" s="169" t="s">
        <v>105</v>
      </c>
      <c r="AI33" s="169" t="s">
        <v>106</v>
      </c>
      <c r="AJ33" s="169" t="s">
        <v>13</v>
      </c>
      <c r="AK33" s="169" t="s">
        <v>76</v>
      </c>
      <c r="AL33" s="169" t="s">
        <v>13</v>
      </c>
      <c r="AM33" s="169"/>
      <c r="AN33" s="169" t="s">
        <v>107</v>
      </c>
      <c r="AO33" s="169" t="s">
        <v>108</v>
      </c>
    </row>
    <row r="34" spans="1:41" ht="51.75" customHeight="1" x14ac:dyDescent="0.2">
      <c r="A34" s="859"/>
      <c r="B34" s="809"/>
      <c r="C34" s="809"/>
      <c r="D34" s="809"/>
      <c r="E34" s="809"/>
      <c r="F34" s="809"/>
      <c r="G34" s="809"/>
      <c r="H34" s="809"/>
      <c r="I34" s="182"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2. MODERADO</v>
      </c>
      <c r="J34" s="809"/>
      <c r="K34" s="941"/>
      <c r="L34" s="208" t="s">
        <v>109</v>
      </c>
      <c r="M34" s="188" t="s">
        <v>11</v>
      </c>
      <c r="N34" s="189">
        <f>IF(M34="ADECUADO",15,IF(M34="INADECUADO",0,""))</f>
        <v>15</v>
      </c>
      <c r="O34" s="827"/>
      <c r="P34" s="809"/>
      <c r="Q34" s="809"/>
      <c r="R34" s="809"/>
      <c r="S34" s="810"/>
      <c r="T34" s="810"/>
      <c r="U34" s="809"/>
      <c r="V34" s="809"/>
      <c r="W34" s="850"/>
      <c r="X34" s="809"/>
      <c r="Y34" s="850"/>
      <c r="Z34" s="809"/>
      <c r="AA34" s="809"/>
      <c r="AB34" s="809"/>
      <c r="AC34" s="809"/>
      <c r="AD34" s="850"/>
      <c r="AE34" s="809"/>
      <c r="AF34" s="850"/>
      <c r="AG34" s="809"/>
      <c r="AH34" s="169" t="s">
        <v>96</v>
      </c>
      <c r="AI34" s="169" t="s">
        <v>110</v>
      </c>
      <c r="AJ34" s="169"/>
      <c r="AK34" s="169"/>
      <c r="AL34" s="169" t="s">
        <v>18</v>
      </c>
      <c r="AM34" s="169"/>
      <c r="AN34" s="169" t="s">
        <v>102</v>
      </c>
      <c r="AO34" s="169" t="s">
        <v>111</v>
      </c>
    </row>
    <row r="35" spans="1:41" ht="69.75" customHeight="1" x14ac:dyDescent="0.2">
      <c r="A35" s="859"/>
      <c r="B35" s="809"/>
      <c r="C35" s="809"/>
      <c r="D35" s="809"/>
      <c r="E35" s="809"/>
      <c r="F35" s="809"/>
      <c r="G35" s="809"/>
      <c r="H35" s="809"/>
      <c r="I35" s="182"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MODERADO</v>
      </c>
      <c r="J35" s="809"/>
      <c r="K35" s="941"/>
      <c r="L35" s="209" t="s">
        <v>112</v>
      </c>
      <c r="M35" s="188" t="s">
        <v>16</v>
      </c>
      <c r="N35" s="189">
        <f>IF(M35="OPORTUNA",15,IF(M35="INOPORTUNA",0,""))</f>
        <v>15</v>
      </c>
      <c r="O35" s="827"/>
      <c r="P35" s="809"/>
      <c r="Q35" s="810"/>
      <c r="R35" s="809"/>
      <c r="S35" s="210" t="s">
        <v>113</v>
      </c>
      <c r="T35" s="210" t="s">
        <v>114</v>
      </c>
      <c r="U35" s="809"/>
      <c r="V35" s="809"/>
      <c r="W35" s="850"/>
      <c r="X35" s="809"/>
      <c r="Y35" s="850"/>
      <c r="Z35" s="809"/>
      <c r="AA35" s="809"/>
      <c r="AB35" s="809"/>
      <c r="AC35" s="809"/>
      <c r="AD35" s="850"/>
      <c r="AE35" s="809"/>
      <c r="AF35" s="851"/>
      <c r="AG35" s="809"/>
      <c r="AH35" s="169" t="s">
        <v>115</v>
      </c>
      <c r="AI35" s="169" t="s">
        <v>97</v>
      </c>
      <c r="AJ35" s="169" t="s">
        <v>116</v>
      </c>
      <c r="AK35" s="169" t="s">
        <v>117</v>
      </c>
      <c r="AL35" s="169" t="s">
        <v>24</v>
      </c>
      <c r="AM35" s="169"/>
      <c r="AN35" s="169"/>
      <c r="AO35" s="169" t="s">
        <v>118</v>
      </c>
    </row>
    <row r="36" spans="1:41" ht="84" customHeight="1" x14ac:dyDescent="0.2">
      <c r="A36" s="859"/>
      <c r="B36" s="809"/>
      <c r="C36" s="809"/>
      <c r="D36" s="809"/>
      <c r="E36" s="192" t="s">
        <v>119</v>
      </c>
      <c r="F36" s="809"/>
      <c r="G36" s="809"/>
      <c r="H36" s="809"/>
      <c r="I36" s="182"/>
      <c r="J36" s="809"/>
      <c r="K36" s="941"/>
      <c r="L36" s="208" t="s">
        <v>120</v>
      </c>
      <c r="M36" s="188" t="s">
        <v>121</v>
      </c>
      <c r="N36" s="189">
        <f>IF(M36="PREVENIR",15,IF(M36="DETECTAR",10,IF(M36="NO ES UN CONTROL",0,"")))</f>
        <v>15</v>
      </c>
      <c r="O36" s="833" t="str">
        <f>IF(O33&lt;86,"DÉBIL",IF(O33&lt;96,"MODERADO",IF(O33&lt;101,"FUERTE","")))</f>
        <v>FUERTE</v>
      </c>
      <c r="P36" s="809"/>
      <c r="Q36" s="834" t="str">
        <f>IF(AND(O36="FUERTE",P33="FUERTE (SIEMPRE SE EJECUTA)"),"FUERTE",IF(OR(O36="DÉBIL",P33="DÉBIL (NO SE EJECUTA)"),"DÉBIL",IF(OR(O36="MODERADO",P33="MODERADO (ALGUNAS VECES)"),"MODERADO")))</f>
        <v>FUERTE</v>
      </c>
      <c r="R36" s="884" t="str">
        <f>IF(AND(O36="FUERTE",P33="FUERTE (SIEMPRE SE EJECUTA)"),"NO","SÍ")</f>
        <v>NO</v>
      </c>
      <c r="S36" s="885">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2</v>
      </c>
      <c r="T36" s="885">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2</v>
      </c>
      <c r="U36" s="809"/>
      <c r="V36" s="809"/>
      <c r="W36" s="850"/>
      <c r="X36" s="809"/>
      <c r="Y36" s="850"/>
      <c r="Z36" s="810"/>
      <c r="AA36" s="809"/>
      <c r="AB36" s="809"/>
      <c r="AC36" s="809"/>
      <c r="AD36" s="850"/>
      <c r="AE36" s="809"/>
      <c r="AF36" s="943" t="s">
        <v>714</v>
      </c>
      <c r="AG36" s="809"/>
      <c r="AH36" s="169" t="s">
        <v>96</v>
      </c>
      <c r="AI36" s="169"/>
      <c r="AJ36" s="169"/>
      <c r="AK36" s="169"/>
      <c r="AL36" s="169"/>
      <c r="AM36" s="169"/>
      <c r="AN36" s="169"/>
      <c r="AO36" s="169" t="s">
        <v>122</v>
      </c>
    </row>
    <row r="37" spans="1:41" ht="55.5" customHeight="1" x14ac:dyDescent="0.2">
      <c r="A37" s="859"/>
      <c r="B37" s="809"/>
      <c r="C37" s="809"/>
      <c r="D37" s="809"/>
      <c r="E37" s="845" t="s">
        <v>631</v>
      </c>
      <c r="F37" s="809"/>
      <c r="G37" s="809"/>
      <c r="H37" s="809"/>
      <c r="I37" s="182"/>
      <c r="J37" s="809"/>
      <c r="K37" s="941"/>
      <c r="L37" s="208" t="s">
        <v>124</v>
      </c>
      <c r="M37" s="188" t="s">
        <v>34</v>
      </c>
      <c r="N37" s="189">
        <f>IF(M37="CONFIABLE",15,IF(M37="NO CONFIABLE",0,""))</f>
        <v>15</v>
      </c>
      <c r="O37" s="827"/>
      <c r="P37" s="809"/>
      <c r="Q37" s="809"/>
      <c r="R37" s="809"/>
      <c r="S37" s="809"/>
      <c r="T37" s="809"/>
      <c r="U37" s="809"/>
      <c r="V37" s="809"/>
      <c r="W37" s="850"/>
      <c r="X37" s="809"/>
      <c r="Y37" s="850"/>
      <c r="Z37" s="192" t="s">
        <v>125</v>
      </c>
      <c r="AA37" s="809"/>
      <c r="AB37" s="809"/>
      <c r="AC37" s="809"/>
      <c r="AD37" s="850"/>
      <c r="AE37" s="809"/>
      <c r="AF37" s="850"/>
      <c r="AG37" s="809"/>
      <c r="AH37" s="169" t="s">
        <v>126</v>
      </c>
      <c r="AI37" s="169"/>
      <c r="AJ37" s="169" t="s">
        <v>21</v>
      </c>
      <c r="AK37" s="169" t="s">
        <v>121</v>
      </c>
      <c r="AL37" s="169" t="s">
        <v>22</v>
      </c>
      <c r="AM37" s="169"/>
      <c r="AN37" s="169"/>
      <c r="AO37" s="169" t="s">
        <v>127</v>
      </c>
    </row>
    <row r="38" spans="1:41" ht="66.75" customHeight="1" x14ac:dyDescent="0.2">
      <c r="A38" s="859"/>
      <c r="B38" s="809"/>
      <c r="C38" s="809"/>
      <c r="D38" s="809"/>
      <c r="E38" s="809"/>
      <c r="F38" s="809"/>
      <c r="G38" s="809"/>
      <c r="H38" s="809"/>
      <c r="I38" s="182"/>
      <c r="J38" s="809"/>
      <c r="K38" s="941"/>
      <c r="L38" s="208" t="s">
        <v>128</v>
      </c>
      <c r="M38" s="188" t="s">
        <v>42</v>
      </c>
      <c r="N38" s="189">
        <f>IF(M38="SE INVESTIGAN Y SE RESUELVEN OPORTUNAMENTE",15,IF(M38="NO SE INVESTIGAN Y SE RESUELVEN OPORTUNAMENTE",0,""))</f>
        <v>15</v>
      </c>
      <c r="O38" s="827"/>
      <c r="P38" s="809"/>
      <c r="Q38" s="809"/>
      <c r="R38" s="809"/>
      <c r="S38" s="809"/>
      <c r="T38" s="809"/>
      <c r="U38" s="809"/>
      <c r="V38" s="809"/>
      <c r="W38" s="850"/>
      <c r="X38" s="809"/>
      <c r="Y38" s="850"/>
      <c r="Z38" s="951" t="s">
        <v>632</v>
      </c>
      <c r="AA38" s="809"/>
      <c r="AB38" s="809"/>
      <c r="AC38" s="809"/>
      <c r="AD38" s="850"/>
      <c r="AE38" s="809"/>
      <c r="AF38" s="850"/>
      <c r="AG38" s="809"/>
      <c r="AH38" s="169" t="s">
        <v>110</v>
      </c>
      <c r="AI38" s="169"/>
      <c r="AJ38" s="169"/>
      <c r="AK38" s="169"/>
      <c r="AL38" s="169"/>
      <c r="AM38" s="169"/>
      <c r="AN38" s="169"/>
      <c r="AO38" s="169" t="s">
        <v>130</v>
      </c>
    </row>
    <row r="39" spans="1:41" ht="60.75" customHeight="1" x14ac:dyDescent="0.2">
      <c r="A39" s="903"/>
      <c r="B39" s="809"/>
      <c r="C39" s="810"/>
      <c r="D39" s="810"/>
      <c r="E39" s="810"/>
      <c r="F39" s="810"/>
      <c r="G39" s="810"/>
      <c r="H39" s="810"/>
      <c r="I39" s="182"/>
      <c r="J39" s="809"/>
      <c r="K39" s="942"/>
      <c r="L39" s="211" t="s">
        <v>131</v>
      </c>
      <c r="M39" s="197" t="s">
        <v>53</v>
      </c>
      <c r="N39" s="195">
        <f>IF(M39="COMPLETA",10,IF(M39="INCOMPLETA",5,IF(M39="NO EXISTE",0,"")))</f>
        <v>10</v>
      </c>
      <c r="O39" s="827"/>
      <c r="P39" s="810"/>
      <c r="Q39" s="809"/>
      <c r="R39" s="810"/>
      <c r="S39" s="809"/>
      <c r="T39" s="809"/>
      <c r="U39" s="810"/>
      <c r="V39" s="809"/>
      <c r="W39" s="851"/>
      <c r="X39" s="810"/>
      <c r="Y39" s="851"/>
      <c r="Z39" s="810"/>
      <c r="AA39" s="810"/>
      <c r="AB39" s="810"/>
      <c r="AC39" s="810"/>
      <c r="AD39" s="851"/>
      <c r="AE39" s="810"/>
      <c r="AF39" s="851"/>
      <c r="AG39" s="810"/>
      <c r="AH39" s="169"/>
      <c r="AI39" s="169"/>
      <c r="AJ39" s="169"/>
      <c r="AK39" s="169"/>
      <c r="AL39" s="169"/>
      <c r="AM39" s="169"/>
      <c r="AN39" s="169"/>
      <c r="AO39" s="169" t="s">
        <v>132</v>
      </c>
    </row>
    <row r="40" spans="1:41" ht="19.5" customHeight="1" x14ac:dyDescent="0.2">
      <c r="A40" s="926" t="s">
        <v>194</v>
      </c>
      <c r="B40" s="803"/>
      <c r="C40" s="803"/>
      <c r="D40" s="803"/>
      <c r="E40" s="803"/>
      <c r="F40" s="803"/>
      <c r="G40" s="803"/>
      <c r="H40" s="803"/>
      <c r="I40" s="803"/>
      <c r="J40" s="803"/>
      <c r="K40" s="803"/>
      <c r="L40" s="803"/>
      <c r="M40" s="803"/>
      <c r="N40" s="803"/>
      <c r="O40" s="803"/>
      <c r="P40" s="803"/>
      <c r="Q40" s="803"/>
      <c r="R40" s="803"/>
      <c r="S40" s="803"/>
      <c r="T40" s="803"/>
      <c r="U40" s="803"/>
      <c r="V40" s="803"/>
      <c r="W40" s="803"/>
      <c r="X40" s="803"/>
      <c r="Y40" s="803"/>
      <c r="Z40" s="803"/>
      <c r="AA40" s="803"/>
      <c r="AB40" s="803"/>
      <c r="AC40" s="803"/>
      <c r="AD40" s="803"/>
      <c r="AE40" s="803"/>
      <c r="AF40" s="803"/>
      <c r="AG40" s="801"/>
      <c r="AH40" s="169"/>
      <c r="AI40" s="169"/>
      <c r="AJ40" s="169"/>
      <c r="AK40" s="169"/>
      <c r="AL40" s="169"/>
      <c r="AM40" s="169"/>
      <c r="AN40" s="169"/>
      <c r="AO40" s="169" t="s">
        <v>195</v>
      </c>
    </row>
    <row r="41" spans="1:41" ht="21.75" customHeight="1" x14ac:dyDescent="0.2">
      <c r="A41" s="861" t="s">
        <v>196</v>
      </c>
      <c r="B41" s="803"/>
      <c r="C41" s="803"/>
      <c r="D41" s="803"/>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1"/>
      <c r="AH41" s="169"/>
      <c r="AI41" s="169"/>
      <c r="AJ41" s="169"/>
      <c r="AK41" s="169"/>
      <c r="AL41" s="169"/>
      <c r="AM41" s="169"/>
      <c r="AN41" s="169"/>
      <c r="AO41" s="169" t="s">
        <v>197</v>
      </c>
    </row>
    <row r="42" spans="1:41" ht="27.75" customHeight="1" x14ac:dyDescent="0.2">
      <c r="A42" s="862" t="s">
        <v>198</v>
      </c>
      <c r="B42" s="819"/>
      <c r="C42" s="862" t="s">
        <v>199</v>
      </c>
      <c r="D42" s="816"/>
      <c r="E42" s="816"/>
      <c r="F42" s="816"/>
      <c r="G42" s="816"/>
      <c r="H42" s="816"/>
      <c r="I42" s="816"/>
      <c r="J42" s="816"/>
      <c r="K42" s="816"/>
      <c r="L42" s="816"/>
      <c r="M42" s="816"/>
      <c r="N42" s="816"/>
      <c r="O42" s="816"/>
      <c r="P42" s="816"/>
      <c r="Q42" s="816"/>
      <c r="R42" s="816"/>
      <c r="S42" s="816"/>
      <c r="T42" s="816"/>
      <c r="U42" s="816"/>
      <c r="V42" s="816"/>
      <c r="W42" s="816"/>
      <c r="X42" s="816"/>
      <c r="Y42" s="819"/>
      <c r="Z42" s="863" t="s">
        <v>200</v>
      </c>
      <c r="AA42" s="816"/>
      <c r="AB42" s="816"/>
      <c r="AC42" s="819"/>
      <c r="AD42" s="806" t="s">
        <v>201</v>
      </c>
      <c r="AE42" s="803"/>
      <c r="AF42" s="803"/>
      <c r="AG42" s="801"/>
      <c r="AH42" s="169"/>
      <c r="AI42" s="169"/>
      <c r="AJ42" s="169"/>
      <c r="AK42" s="169"/>
      <c r="AL42" s="169"/>
      <c r="AM42" s="169"/>
      <c r="AN42" s="169"/>
      <c r="AO42" s="169" t="s">
        <v>202</v>
      </c>
    </row>
    <row r="43" spans="1:41" ht="27.75" customHeight="1" x14ac:dyDescent="0.2">
      <c r="A43" s="893">
        <v>1</v>
      </c>
      <c r="B43" s="801"/>
      <c r="C43" s="948" t="s">
        <v>633</v>
      </c>
      <c r="D43" s="803"/>
      <c r="E43" s="803"/>
      <c r="F43" s="803"/>
      <c r="G43" s="803"/>
      <c r="H43" s="803"/>
      <c r="I43" s="803"/>
      <c r="J43" s="803"/>
      <c r="K43" s="803"/>
      <c r="L43" s="803"/>
      <c r="M43" s="803"/>
      <c r="N43" s="803"/>
      <c r="O43" s="803"/>
      <c r="P43" s="803"/>
      <c r="Q43" s="803"/>
      <c r="R43" s="803"/>
      <c r="S43" s="803"/>
      <c r="T43" s="803"/>
      <c r="U43" s="803"/>
      <c r="V43" s="803"/>
      <c r="W43" s="803"/>
      <c r="X43" s="803"/>
      <c r="Y43" s="801"/>
      <c r="Z43" s="949">
        <v>43853</v>
      </c>
      <c r="AA43" s="803"/>
      <c r="AB43" s="803"/>
      <c r="AC43" s="801"/>
      <c r="AD43" s="797" t="s">
        <v>634</v>
      </c>
      <c r="AE43" s="803"/>
      <c r="AF43" s="803"/>
      <c r="AG43" s="801"/>
      <c r="AH43" s="169"/>
      <c r="AI43" s="169"/>
      <c r="AJ43" s="169"/>
      <c r="AK43" s="169"/>
      <c r="AL43" s="169"/>
      <c r="AM43" s="169"/>
      <c r="AN43" s="169"/>
      <c r="AO43" s="169" t="s">
        <v>204</v>
      </c>
    </row>
    <row r="44" spans="1:41" ht="37.5" customHeight="1" x14ac:dyDescent="0.2">
      <c r="A44" s="893">
        <v>2</v>
      </c>
      <c r="B44" s="801"/>
      <c r="C44" s="950" t="s">
        <v>635</v>
      </c>
      <c r="D44" s="803"/>
      <c r="E44" s="803"/>
      <c r="F44" s="803"/>
      <c r="G44" s="803"/>
      <c r="H44" s="803"/>
      <c r="I44" s="803"/>
      <c r="J44" s="803"/>
      <c r="K44" s="803"/>
      <c r="L44" s="803"/>
      <c r="M44" s="803"/>
      <c r="N44" s="803"/>
      <c r="O44" s="803"/>
      <c r="P44" s="803"/>
      <c r="Q44" s="803"/>
      <c r="R44" s="803"/>
      <c r="S44" s="803"/>
      <c r="T44" s="803"/>
      <c r="U44" s="803"/>
      <c r="V44" s="803"/>
      <c r="W44" s="803"/>
      <c r="X44" s="803"/>
      <c r="Y44" s="801"/>
      <c r="Z44" s="949">
        <v>43951</v>
      </c>
      <c r="AA44" s="803"/>
      <c r="AB44" s="803"/>
      <c r="AC44" s="801"/>
      <c r="AD44" s="797" t="s">
        <v>634</v>
      </c>
      <c r="AE44" s="803"/>
      <c r="AF44" s="803"/>
      <c r="AG44" s="801"/>
      <c r="AH44" s="169"/>
      <c r="AI44" s="169"/>
      <c r="AJ44" s="169"/>
      <c r="AK44" s="169"/>
      <c r="AL44" s="169"/>
      <c r="AM44" s="169"/>
      <c r="AN44" s="169"/>
      <c r="AO44" s="169" t="s">
        <v>186</v>
      </c>
    </row>
    <row r="45" spans="1:41" ht="27.75" customHeight="1" x14ac:dyDescent="0.2">
      <c r="A45" s="852">
        <v>3</v>
      </c>
      <c r="B45" s="801"/>
      <c r="C45" s="950" t="s">
        <v>636</v>
      </c>
      <c r="D45" s="803"/>
      <c r="E45" s="803"/>
      <c r="F45" s="803"/>
      <c r="G45" s="803"/>
      <c r="H45" s="803"/>
      <c r="I45" s="803"/>
      <c r="J45" s="803"/>
      <c r="K45" s="803"/>
      <c r="L45" s="803"/>
      <c r="M45" s="803"/>
      <c r="N45" s="803"/>
      <c r="O45" s="803"/>
      <c r="P45" s="803"/>
      <c r="Q45" s="803"/>
      <c r="R45" s="803"/>
      <c r="S45" s="803"/>
      <c r="T45" s="803"/>
      <c r="U45" s="803"/>
      <c r="V45" s="803"/>
      <c r="W45" s="803"/>
      <c r="X45" s="803"/>
      <c r="Y45" s="801"/>
      <c r="Z45" s="873">
        <v>44074</v>
      </c>
      <c r="AA45" s="803"/>
      <c r="AB45" s="803"/>
      <c r="AC45" s="801"/>
      <c r="AD45" s="797" t="s">
        <v>637</v>
      </c>
      <c r="AE45" s="952"/>
      <c r="AF45" s="952"/>
      <c r="AG45" s="921"/>
      <c r="AH45" s="169"/>
      <c r="AI45" s="169"/>
      <c r="AJ45" s="169"/>
      <c r="AK45" s="169"/>
      <c r="AL45" s="169"/>
      <c r="AM45" s="169"/>
      <c r="AN45" s="169"/>
      <c r="AO45" s="169" t="s">
        <v>209</v>
      </c>
    </row>
    <row r="46" spans="1:41" ht="27.75" customHeight="1" x14ac:dyDescent="0.2">
      <c r="A46" s="852">
        <v>4</v>
      </c>
      <c r="B46" s="801"/>
      <c r="C46" s="953" t="s">
        <v>638</v>
      </c>
      <c r="D46" s="876"/>
      <c r="E46" s="876"/>
      <c r="F46" s="876"/>
      <c r="G46" s="876"/>
      <c r="H46" s="876"/>
      <c r="I46" s="876"/>
      <c r="J46" s="876"/>
      <c r="K46" s="876"/>
      <c r="L46" s="876"/>
      <c r="M46" s="876"/>
      <c r="N46" s="876"/>
      <c r="O46" s="876"/>
      <c r="P46" s="876"/>
      <c r="Q46" s="876"/>
      <c r="R46" s="876"/>
      <c r="S46" s="876"/>
      <c r="T46" s="876"/>
      <c r="U46" s="876"/>
      <c r="V46" s="876"/>
      <c r="W46" s="876"/>
      <c r="X46" s="876"/>
      <c r="Y46" s="877"/>
      <c r="Z46" s="873">
        <v>44196</v>
      </c>
      <c r="AA46" s="803"/>
      <c r="AB46" s="803"/>
      <c r="AC46" s="801"/>
      <c r="AD46" s="797" t="s">
        <v>637</v>
      </c>
      <c r="AE46" s="952"/>
      <c r="AF46" s="952"/>
      <c r="AG46" s="921"/>
      <c r="AH46" s="169"/>
      <c r="AI46" s="169"/>
      <c r="AJ46" s="169"/>
      <c r="AK46" s="169"/>
      <c r="AL46" s="169"/>
      <c r="AM46" s="169"/>
      <c r="AN46" s="169"/>
      <c r="AO46" s="169" t="s">
        <v>209</v>
      </c>
    </row>
    <row r="47" spans="1:41" ht="15" customHeight="1" x14ac:dyDescent="0.2">
      <c r="A47" s="868" t="s">
        <v>212</v>
      </c>
      <c r="B47" s="803"/>
      <c r="C47" s="803"/>
      <c r="D47" s="803"/>
      <c r="E47" s="803"/>
      <c r="F47" s="803"/>
      <c r="G47" s="803"/>
      <c r="H47" s="803"/>
      <c r="I47" s="803"/>
      <c r="J47" s="803"/>
      <c r="K47" s="803"/>
      <c r="L47" s="803"/>
      <c r="M47" s="803"/>
      <c r="N47" s="803"/>
      <c r="O47" s="803"/>
      <c r="P47" s="803"/>
      <c r="Q47" s="803"/>
      <c r="R47" s="803"/>
      <c r="S47" s="803"/>
      <c r="T47" s="803"/>
      <c r="U47" s="803"/>
      <c r="V47" s="803"/>
      <c r="W47" s="803"/>
      <c r="X47" s="803"/>
      <c r="Y47" s="803"/>
      <c r="Z47" s="803"/>
      <c r="AA47" s="803"/>
      <c r="AB47" s="803"/>
      <c r="AC47" s="803"/>
      <c r="AD47" s="803"/>
      <c r="AE47" s="803"/>
      <c r="AF47" s="803"/>
      <c r="AG47" s="801"/>
      <c r="AH47" s="169"/>
      <c r="AI47" s="169"/>
      <c r="AJ47" s="169"/>
      <c r="AK47" s="169"/>
      <c r="AL47" s="169"/>
      <c r="AM47" s="169"/>
      <c r="AN47" s="169"/>
      <c r="AO47" s="169" t="s">
        <v>213</v>
      </c>
    </row>
    <row r="48" spans="1:41" ht="30.75" customHeight="1" x14ac:dyDescent="0.25">
      <c r="A48" s="869" t="s">
        <v>201</v>
      </c>
      <c r="B48" s="816"/>
      <c r="C48" s="816"/>
      <c r="D48" s="816"/>
      <c r="E48" s="816"/>
      <c r="F48" s="819"/>
      <c r="G48" s="869" t="s">
        <v>214</v>
      </c>
      <c r="H48" s="816"/>
      <c r="I48" s="816"/>
      <c r="J48" s="816"/>
      <c r="K48" s="816"/>
      <c r="L48" s="819"/>
      <c r="M48" s="870" t="s">
        <v>215</v>
      </c>
      <c r="N48" s="803"/>
      <c r="O48" s="803"/>
      <c r="P48" s="803"/>
      <c r="Q48" s="803"/>
      <c r="R48" s="803"/>
      <c r="S48" s="803"/>
      <c r="T48" s="803"/>
      <c r="U48" s="803"/>
      <c r="V48" s="801"/>
      <c r="W48" s="870" t="s">
        <v>216</v>
      </c>
      <c r="X48" s="803"/>
      <c r="Y48" s="803"/>
      <c r="Z48" s="803"/>
      <c r="AA48" s="801"/>
      <c r="AB48" s="871" t="str">
        <f>IF(X7="X","APOYO OFICINA ASESORA DE PLANEACIÓN","APOYO OFICINA DE CONTROL INTERNO")</f>
        <v>APOYO OFICINA ASESORA DE PLANEACIÓN</v>
      </c>
      <c r="AC48" s="803"/>
      <c r="AD48" s="803"/>
      <c r="AE48" s="803"/>
      <c r="AF48" s="803"/>
      <c r="AG48" s="801"/>
      <c r="AH48" s="198"/>
      <c r="AI48" s="199"/>
      <c r="AJ48" s="199"/>
      <c r="AK48" s="199"/>
      <c r="AL48" s="199"/>
      <c r="AM48" s="199"/>
      <c r="AN48" s="199"/>
      <c r="AO48" s="169" t="s">
        <v>217</v>
      </c>
    </row>
    <row r="49" spans="1:41" ht="33.75" customHeight="1" x14ac:dyDescent="0.25">
      <c r="A49" s="200" t="s">
        <v>218</v>
      </c>
      <c r="B49" s="797" t="s">
        <v>637</v>
      </c>
      <c r="C49" s="803"/>
      <c r="D49" s="803"/>
      <c r="E49" s="803"/>
      <c r="F49" s="801"/>
      <c r="G49" s="201" t="s">
        <v>218</v>
      </c>
      <c r="H49" s="797" t="s">
        <v>639</v>
      </c>
      <c r="I49" s="803"/>
      <c r="J49" s="803"/>
      <c r="K49" s="803"/>
      <c r="L49" s="801"/>
      <c r="M49" s="201" t="s">
        <v>218</v>
      </c>
      <c r="N49" s="202"/>
      <c r="O49" s="954" t="s">
        <v>280</v>
      </c>
      <c r="P49" s="865"/>
      <c r="Q49" s="865"/>
      <c r="R49" s="865"/>
      <c r="S49" s="865"/>
      <c r="T49" s="865"/>
      <c r="U49" s="865"/>
      <c r="V49" s="866"/>
      <c r="W49" s="243" t="s">
        <v>218</v>
      </c>
      <c r="X49" s="934"/>
      <c r="Y49" s="803"/>
      <c r="Z49" s="803"/>
      <c r="AA49" s="801"/>
      <c r="AB49" s="203" t="s">
        <v>218</v>
      </c>
      <c r="AC49" s="797" t="s">
        <v>465</v>
      </c>
      <c r="AD49" s="798"/>
      <c r="AE49" s="798"/>
      <c r="AF49" s="798"/>
      <c r="AG49" s="799"/>
      <c r="AH49" s="199"/>
      <c r="AI49" s="199"/>
      <c r="AJ49" s="199"/>
      <c r="AK49" s="199"/>
      <c r="AL49" s="199"/>
      <c r="AM49" s="199"/>
      <c r="AN49" s="199"/>
      <c r="AO49" s="169" t="s">
        <v>224</v>
      </c>
    </row>
    <row r="50" spans="1:41" ht="32.25" customHeight="1" x14ac:dyDescent="0.25">
      <c r="A50" s="200" t="s">
        <v>225</v>
      </c>
      <c r="B50" s="797" t="s">
        <v>640</v>
      </c>
      <c r="C50" s="803"/>
      <c r="D50" s="803"/>
      <c r="E50" s="803"/>
      <c r="F50" s="801"/>
      <c r="G50" s="200" t="s">
        <v>225</v>
      </c>
      <c r="H50" s="797" t="s">
        <v>641</v>
      </c>
      <c r="I50" s="803"/>
      <c r="J50" s="803"/>
      <c r="K50" s="803"/>
      <c r="L50" s="801"/>
      <c r="M50" s="201" t="s">
        <v>225</v>
      </c>
      <c r="N50" s="204"/>
      <c r="O50" s="797" t="s">
        <v>541</v>
      </c>
      <c r="P50" s="803"/>
      <c r="Q50" s="803"/>
      <c r="R50" s="803"/>
      <c r="S50" s="803"/>
      <c r="T50" s="803"/>
      <c r="U50" s="803"/>
      <c r="V50" s="801"/>
      <c r="W50" s="244" t="s">
        <v>225</v>
      </c>
      <c r="X50" s="934"/>
      <c r="Y50" s="803"/>
      <c r="Z50" s="803"/>
      <c r="AA50" s="801"/>
      <c r="AB50" s="200" t="s">
        <v>225</v>
      </c>
      <c r="AC50" s="797" t="s">
        <v>333</v>
      </c>
      <c r="AD50" s="798"/>
      <c r="AE50" s="798"/>
      <c r="AF50" s="798"/>
      <c r="AG50" s="799"/>
      <c r="AH50" s="199"/>
      <c r="AI50" s="199"/>
      <c r="AJ50" s="199"/>
      <c r="AK50" s="199"/>
      <c r="AL50" s="199"/>
      <c r="AM50" s="199"/>
      <c r="AN50" s="199"/>
      <c r="AO50" s="169" t="s">
        <v>230</v>
      </c>
    </row>
    <row r="51" spans="1:41" ht="12.75" customHeight="1" x14ac:dyDescent="0.2">
      <c r="A51" s="169"/>
      <c r="B51" s="169"/>
      <c r="C51" s="169"/>
      <c r="D51" s="186"/>
      <c r="E51" s="169"/>
      <c r="F51" s="169"/>
      <c r="G51" s="169"/>
      <c r="H51" s="169"/>
      <c r="I51" s="169"/>
      <c r="J51" s="169"/>
      <c r="K51" s="245"/>
      <c r="L51" s="169"/>
      <c r="M51" s="169"/>
      <c r="N51" s="169"/>
      <c r="O51" s="169"/>
      <c r="P51" s="169"/>
      <c r="Q51" s="169"/>
      <c r="R51" s="169"/>
      <c r="S51" s="167"/>
      <c r="T51" s="167"/>
      <c r="U51" s="169"/>
      <c r="V51" s="169"/>
      <c r="W51" s="245"/>
      <c r="X51" s="169"/>
      <c r="Y51" s="245"/>
      <c r="Z51" s="169"/>
      <c r="AA51" s="169"/>
      <c r="AB51" s="169"/>
      <c r="AC51" s="169"/>
      <c r="AD51" s="245"/>
      <c r="AE51" s="169"/>
      <c r="AF51" s="246"/>
      <c r="AG51" s="169"/>
      <c r="AH51" s="169"/>
      <c r="AI51" s="169"/>
      <c r="AJ51" s="169"/>
      <c r="AK51" s="169"/>
      <c r="AL51" s="169"/>
      <c r="AM51" s="169"/>
      <c r="AN51" s="169"/>
      <c r="AO51" s="169" t="s">
        <v>231</v>
      </c>
    </row>
    <row r="52" spans="1:41" ht="12.75" customHeight="1" x14ac:dyDescent="0.2">
      <c r="A52" s="169"/>
      <c r="B52" s="169"/>
      <c r="C52" s="169"/>
      <c r="D52" s="186"/>
      <c r="E52" s="169"/>
      <c r="F52" s="169"/>
      <c r="G52" s="169"/>
      <c r="H52" s="169"/>
      <c r="I52" s="169"/>
      <c r="J52" s="169"/>
      <c r="K52" s="245"/>
      <c r="L52" s="169"/>
      <c r="M52" s="169"/>
      <c r="N52" s="169"/>
      <c r="O52" s="169"/>
      <c r="P52" s="169"/>
      <c r="Q52" s="169"/>
      <c r="R52" s="169"/>
      <c r="S52" s="167"/>
      <c r="T52" s="167"/>
      <c r="U52" s="169"/>
      <c r="V52" s="169"/>
      <c r="W52" s="245"/>
      <c r="X52" s="169"/>
      <c r="Y52" s="245"/>
      <c r="Z52" s="169"/>
      <c r="AA52" s="169"/>
      <c r="AB52" s="169"/>
      <c r="AC52" s="169"/>
      <c r="AD52" s="245"/>
      <c r="AE52" s="169"/>
      <c r="AF52" s="246"/>
      <c r="AG52" s="169"/>
      <c r="AH52" s="169"/>
      <c r="AI52" s="169"/>
      <c r="AJ52" s="169"/>
      <c r="AK52" s="169"/>
      <c r="AL52" s="169"/>
      <c r="AM52" s="169"/>
      <c r="AN52" s="169"/>
      <c r="AO52" s="169" t="s">
        <v>232</v>
      </c>
    </row>
    <row r="53" spans="1:41" ht="12.75" customHeight="1" x14ac:dyDescent="0.2">
      <c r="A53" s="169"/>
      <c r="B53" s="169"/>
      <c r="C53" s="169"/>
      <c r="D53" s="186"/>
      <c r="E53" s="169"/>
      <c r="F53" s="169"/>
      <c r="G53" s="169"/>
      <c r="H53" s="169"/>
      <c r="I53" s="169"/>
      <c r="J53" s="169"/>
      <c r="K53" s="245"/>
      <c r="L53" s="169"/>
      <c r="M53" s="169"/>
      <c r="N53" s="169"/>
      <c r="O53" s="169"/>
      <c r="P53" s="169"/>
      <c r="Q53" s="169"/>
      <c r="R53" s="169"/>
      <c r="S53" s="167"/>
      <c r="T53" s="167"/>
      <c r="U53" s="169"/>
      <c r="V53" s="169"/>
      <c r="W53" s="245"/>
      <c r="X53" s="169"/>
      <c r="Y53" s="245"/>
      <c r="Z53" s="169"/>
      <c r="AA53" s="169"/>
      <c r="AB53" s="169"/>
      <c r="AC53" s="169"/>
      <c r="AD53" s="245"/>
      <c r="AE53" s="169"/>
      <c r="AF53" s="246"/>
      <c r="AG53" s="169"/>
      <c r="AH53" s="169"/>
      <c r="AI53" s="169"/>
      <c r="AJ53" s="169"/>
      <c r="AK53" s="169"/>
      <c r="AL53" s="169"/>
      <c r="AM53" s="169"/>
      <c r="AN53" s="169"/>
      <c r="AO53" s="169" t="s">
        <v>233</v>
      </c>
    </row>
    <row r="54" spans="1:41" ht="12.75" customHeight="1" x14ac:dyDescent="0.2">
      <c r="A54" s="169"/>
      <c r="B54" s="169"/>
      <c r="C54" s="169"/>
      <c r="D54" s="186"/>
      <c r="E54" s="169"/>
      <c r="F54" s="169"/>
      <c r="G54" s="169"/>
      <c r="H54" s="169"/>
      <c r="I54" s="169"/>
      <c r="J54" s="169"/>
      <c r="K54" s="245"/>
      <c r="L54" s="169"/>
      <c r="M54" s="169"/>
      <c r="N54" s="169"/>
      <c r="O54" s="169"/>
      <c r="P54" s="169"/>
      <c r="Q54" s="169"/>
      <c r="R54" s="169"/>
      <c r="S54" s="167"/>
      <c r="T54" s="167"/>
      <c r="U54" s="169"/>
      <c r="V54" s="169"/>
      <c r="W54" s="245"/>
      <c r="X54" s="169"/>
      <c r="Y54" s="245"/>
      <c r="Z54" s="169"/>
      <c r="AA54" s="169"/>
      <c r="AB54" s="169"/>
      <c r="AC54" s="169"/>
      <c r="AD54" s="245"/>
      <c r="AE54" s="169"/>
      <c r="AF54" s="246"/>
      <c r="AG54" s="169"/>
      <c r="AH54" s="169"/>
      <c r="AI54" s="169"/>
      <c r="AJ54" s="169"/>
      <c r="AK54" s="169"/>
      <c r="AL54" s="169"/>
      <c r="AM54" s="169"/>
      <c r="AN54" s="169"/>
      <c r="AO54" s="169" t="s">
        <v>234</v>
      </c>
    </row>
    <row r="55" spans="1:41" ht="12.75" customHeight="1" x14ac:dyDescent="0.2">
      <c r="A55" s="169"/>
      <c r="B55" s="169"/>
      <c r="C55" s="169"/>
      <c r="D55" s="186"/>
      <c r="E55" s="169"/>
      <c r="F55" s="169"/>
      <c r="G55" s="169"/>
      <c r="H55" s="169"/>
      <c r="I55" s="169"/>
      <c r="J55" s="169"/>
      <c r="K55" s="245"/>
      <c r="L55" s="169"/>
      <c r="M55" s="169"/>
      <c r="N55" s="169"/>
      <c r="O55" s="169"/>
      <c r="P55" s="169"/>
      <c r="Q55" s="169"/>
      <c r="R55" s="169"/>
      <c r="S55" s="167"/>
      <c r="T55" s="167"/>
      <c r="U55" s="169"/>
      <c r="V55" s="169"/>
      <c r="W55" s="245"/>
      <c r="X55" s="169"/>
      <c r="Y55" s="245"/>
      <c r="Z55" s="169"/>
      <c r="AA55" s="169"/>
      <c r="AB55" s="169"/>
      <c r="AC55" s="169"/>
      <c r="AD55" s="245"/>
      <c r="AE55" s="169"/>
      <c r="AF55" s="246"/>
      <c r="AG55" s="169"/>
      <c r="AH55" s="169"/>
      <c r="AI55" s="169"/>
      <c r="AJ55" s="169"/>
      <c r="AK55" s="169"/>
      <c r="AL55" s="169"/>
      <c r="AM55" s="169"/>
      <c r="AN55" s="169"/>
      <c r="AO55" s="169" t="s">
        <v>235</v>
      </c>
    </row>
    <row r="56" spans="1:41" ht="12.75" customHeight="1" x14ac:dyDescent="0.2">
      <c r="A56" s="169"/>
      <c r="B56" s="169"/>
      <c r="C56" s="169"/>
      <c r="D56" s="186"/>
      <c r="E56" s="169"/>
      <c r="F56" s="169"/>
      <c r="G56" s="169"/>
      <c r="H56" s="169"/>
      <c r="I56" s="169"/>
      <c r="J56" s="169"/>
      <c r="K56" s="245"/>
      <c r="L56" s="169"/>
      <c r="M56" s="169"/>
      <c r="N56" s="169"/>
      <c r="O56" s="169"/>
      <c r="P56" s="169"/>
      <c r="Q56" s="169"/>
      <c r="R56" s="169"/>
      <c r="S56" s="167"/>
      <c r="T56" s="167"/>
      <c r="U56" s="169"/>
      <c r="V56" s="169"/>
      <c r="W56" s="245"/>
      <c r="X56" s="169"/>
      <c r="Y56" s="245"/>
      <c r="Z56" s="169"/>
      <c r="AA56" s="169"/>
      <c r="AB56" s="169"/>
      <c r="AC56" s="169"/>
      <c r="AD56" s="245"/>
      <c r="AE56" s="169"/>
      <c r="AF56" s="246"/>
      <c r="AG56" s="169"/>
      <c r="AH56" s="169"/>
      <c r="AI56" s="169"/>
      <c r="AJ56" s="169"/>
      <c r="AK56" s="169"/>
      <c r="AL56" s="169"/>
      <c r="AM56" s="169"/>
      <c r="AN56" s="169"/>
      <c r="AO56" s="169" t="s">
        <v>236</v>
      </c>
    </row>
    <row r="57" spans="1:41" ht="12.75" customHeight="1" x14ac:dyDescent="0.2">
      <c r="A57" s="169"/>
      <c r="B57" s="169"/>
      <c r="C57" s="169"/>
      <c r="D57" s="186"/>
      <c r="E57" s="169"/>
      <c r="F57" s="169"/>
      <c r="G57" s="169"/>
      <c r="H57" s="169"/>
      <c r="I57" s="169"/>
      <c r="J57" s="169"/>
      <c r="K57" s="245"/>
      <c r="L57" s="169"/>
      <c r="M57" s="169"/>
      <c r="N57" s="169"/>
      <c r="O57" s="169"/>
      <c r="P57" s="169"/>
      <c r="Q57" s="169"/>
      <c r="R57" s="169"/>
      <c r="S57" s="167"/>
      <c r="T57" s="167"/>
      <c r="U57" s="169"/>
      <c r="V57" s="169"/>
      <c r="W57" s="245"/>
      <c r="X57" s="169"/>
      <c r="Y57" s="245"/>
      <c r="Z57" s="169"/>
      <c r="AA57" s="169"/>
      <c r="AB57" s="169"/>
      <c r="AC57" s="169"/>
      <c r="AD57" s="245"/>
      <c r="AE57" s="169"/>
      <c r="AF57" s="246"/>
      <c r="AG57" s="169"/>
      <c r="AH57" s="169"/>
      <c r="AI57" s="169"/>
      <c r="AJ57" s="169"/>
      <c r="AK57" s="169"/>
      <c r="AL57" s="169"/>
      <c r="AM57" s="169"/>
      <c r="AN57" s="169"/>
      <c r="AO57" s="169"/>
    </row>
    <row r="58" spans="1:41" ht="12.75" customHeight="1" x14ac:dyDescent="0.2">
      <c r="A58" s="169"/>
      <c r="B58" s="169"/>
      <c r="C58" s="169"/>
      <c r="D58" s="186"/>
      <c r="E58" s="169"/>
      <c r="F58" s="169"/>
      <c r="G58" s="169"/>
      <c r="H58" s="169"/>
      <c r="I58" s="169"/>
      <c r="J58" s="169"/>
      <c r="K58" s="245"/>
      <c r="L58" s="169"/>
      <c r="M58" s="169"/>
      <c r="N58" s="169"/>
      <c r="O58" s="169"/>
      <c r="P58" s="169"/>
      <c r="Q58" s="169"/>
      <c r="R58" s="169"/>
      <c r="S58" s="167"/>
      <c r="T58" s="167"/>
      <c r="U58" s="169"/>
      <c r="V58" s="169"/>
      <c r="W58" s="245"/>
      <c r="X58" s="169"/>
      <c r="Y58" s="245"/>
      <c r="Z58" s="169"/>
      <c r="AA58" s="169"/>
      <c r="AB58" s="169"/>
      <c r="AC58" s="169"/>
      <c r="AD58" s="245"/>
      <c r="AE58" s="169"/>
      <c r="AF58" s="246"/>
      <c r="AG58" s="169"/>
      <c r="AH58" s="169"/>
      <c r="AI58" s="169"/>
      <c r="AJ58" s="169"/>
      <c r="AK58" s="169"/>
      <c r="AL58" s="169"/>
      <c r="AM58" s="169"/>
      <c r="AN58" s="169"/>
      <c r="AO58" s="169"/>
    </row>
    <row r="59" spans="1:41" ht="12.75" customHeight="1" x14ac:dyDescent="0.2">
      <c r="A59" s="169"/>
      <c r="B59" s="169"/>
      <c r="C59" s="169"/>
      <c r="D59" s="186"/>
      <c r="E59" s="169"/>
      <c r="F59" s="169"/>
      <c r="G59" s="169"/>
      <c r="H59" s="169"/>
      <c r="I59" s="169"/>
      <c r="J59" s="169"/>
      <c r="K59" s="245"/>
      <c r="L59" s="169"/>
      <c r="M59" s="169"/>
      <c r="N59" s="169"/>
      <c r="O59" s="169"/>
      <c r="P59" s="169"/>
      <c r="Q59" s="169"/>
      <c r="R59" s="169"/>
      <c r="S59" s="167"/>
      <c r="T59" s="167"/>
      <c r="U59" s="169"/>
      <c r="V59" s="169"/>
      <c r="W59" s="245"/>
      <c r="X59" s="169"/>
      <c r="Y59" s="245"/>
      <c r="Z59" s="169"/>
      <c r="AA59" s="169"/>
      <c r="AB59" s="169"/>
      <c r="AC59" s="169"/>
      <c r="AD59" s="245"/>
      <c r="AE59" s="169"/>
      <c r="AF59" s="246"/>
      <c r="AG59" s="169"/>
      <c r="AH59" s="169"/>
      <c r="AI59" s="169"/>
      <c r="AJ59" s="169"/>
      <c r="AK59" s="169"/>
      <c r="AL59" s="169"/>
      <c r="AM59" s="169"/>
      <c r="AN59" s="169"/>
      <c r="AO59" s="169"/>
    </row>
    <row r="60" spans="1:41" ht="12.75" customHeight="1" x14ac:dyDescent="0.2">
      <c r="A60" s="169"/>
      <c r="B60" s="169"/>
      <c r="C60" s="169"/>
      <c r="D60" s="186"/>
      <c r="E60" s="169"/>
      <c r="F60" s="169"/>
      <c r="G60" s="169"/>
      <c r="H60" s="169"/>
      <c r="I60" s="169"/>
      <c r="J60" s="169"/>
      <c r="K60" s="245"/>
      <c r="L60" s="169"/>
      <c r="M60" s="169"/>
      <c r="N60" s="169"/>
      <c r="O60" s="169"/>
      <c r="P60" s="169"/>
      <c r="Q60" s="169"/>
      <c r="R60" s="169"/>
      <c r="S60" s="167"/>
      <c r="T60" s="167"/>
      <c r="U60" s="169"/>
      <c r="V60" s="169"/>
      <c r="W60" s="245"/>
      <c r="X60" s="169"/>
      <c r="Y60" s="245"/>
      <c r="Z60" s="169"/>
      <c r="AA60" s="169"/>
      <c r="AB60" s="169"/>
      <c r="AC60" s="169"/>
      <c r="AD60" s="245"/>
      <c r="AE60" s="169"/>
      <c r="AF60" s="246"/>
      <c r="AG60" s="169"/>
      <c r="AH60" s="169"/>
      <c r="AI60" s="169"/>
      <c r="AJ60" s="169"/>
      <c r="AK60" s="169"/>
      <c r="AL60" s="169"/>
      <c r="AM60" s="169"/>
      <c r="AN60" s="169"/>
      <c r="AO60" s="169"/>
    </row>
    <row r="61" spans="1:41" ht="12.75" customHeight="1" x14ac:dyDescent="0.2">
      <c r="A61" s="169"/>
      <c r="B61" s="169"/>
      <c r="C61" s="169"/>
      <c r="D61" s="186"/>
      <c r="E61" s="169"/>
      <c r="F61" s="169"/>
      <c r="G61" s="169"/>
      <c r="H61" s="169"/>
      <c r="I61" s="169"/>
      <c r="J61" s="169"/>
      <c r="K61" s="245"/>
      <c r="L61" s="169"/>
      <c r="M61" s="169"/>
      <c r="N61" s="169"/>
      <c r="O61" s="169"/>
      <c r="P61" s="169"/>
      <c r="Q61" s="169"/>
      <c r="R61" s="169"/>
      <c r="S61" s="167"/>
      <c r="T61" s="167"/>
      <c r="U61" s="169"/>
      <c r="V61" s="169"/>
      <c r="W61" s="245"/>
      <c r="X61" s="169"/>
      <c r="Y61" s="245"/>
      <c r="Z61" s="169"/>
      <c r="AA61" s="169"/>
      <c r="AB61" s="169"/>
      <c r="AC61" s="169"/>
      <c r="AD61" s="245"/>
      <c r="AE61" s="169"/>
      <c r="AF61" s="246"/>
      <c r="AG61" s="169"/>
      <c r="AH61" s="169"/>
      <c r="AI61" s="169"/>
      <c r="AJ61" s="169"/>
      <c r="AK61" s="169"/>
      <c r="AL61" s="169"/>
      <c r="AM61" s="169"/>
      <c r="AN61" s="169"/>
      <c r="AO61" s="169"/>
    </row>
    <row r="62" spans="1:41" ht="12.75" customHeight="1" x14ac:dyDescent="0.2">
      <c r="A62" s="169"/>
      <c r="B62" s="169"/>
      <c r="C62" s="169"/>
      <c r="D62" s="186"/>
      <c r="E62" s="169"/>
      <c r="F62" s="169"/>
      <c r="G62" s="169"/>
      <c r="H62" s="169"/>
      <c r="I62" s="169"/>
      <c r="J62" s="169"/>
      <c r="K62" s="245"/>
      <c r="L62" s="169"/>
      <c r="M62" s="169"/>
      <c r="N62" s="169"/>
      <c r="O62" s="169"/>
      <c r="P62" s="169"/>
      <c r="Q62" s="169"/>
      <c r="R62" s="169"/>
      <c r="S62" s="167"/>
      <c r="T62" s="167"/>
      <c r="U62" s="169"/>
      <c r="V62" s="169"/>
      <c r="W62" s="245"/>
      <c r="X62" s="169"/>
      <c r="Y62" s="245"/>
      <c r="Z62" s="169"/>
      <c r="AA62" s="169"/>
      <c r="AB62" s="169"/>
      <c r="AC62" s="169"/>
      <c r="AD62" s="245"/>
      <c r="AE62" s="169"/>
      <c r="AF62" s="246"/>
      <c r="AG62" s="169"/>
      <c r="AH62" s="169"/>
      <c r="AI62" s="169"/>
      <c r="AJ62" s="169"/>
      <c r="AK62" s="169"/>
      <c r="AL62" s="169"/>
      <c r="AM62" s="169"/>
      <c r="AN62" s="169"/>
      <c r="AO62" s="169"/>
    </row>
    <row r="63" spans="1:41" ht="12.75" customHeight="1" x14ac:dyDescent="0.2">
      <c r="A63" s="169"/>
      <c r="B63" s="169"/>
      <c r="C63" s="169"/>
      <c r="D63" s="186"/>
      <c r="E63" s="169"/>
      <c r="F63" s="169"/>
      <c r="G63" s="169"/>
      <c r="H63" s="169"/>
      <c r="I63" s="169"/>
      <c r="J63" s="169"/>
      <c r="K63" s="245"/>
      <c r="L63" s="169"/>
      <c r="M63" s="169"/>
      <c r="N63" s="169"/>
      <c r="O63" s="169"/>
      <c r="P63" s="169"/>
      <c r="Q63" s="169"/>
      <c r="R63" s="169"/>
      <c r="S63" s="167"/>
      <c r="T63" s="167"/>
      <c r="U63" s="169"/>
      <c r="V63" s="169"/>
      <c r="W63" s="245"/>
      <c r="X63" s="169"/>
      <c r="Y63" s="245"/>
      <c r="Z63" s="169"/>
      <c r="AA63" s="169"/>
      <c r="AB63" s="169"/>
      <c r="AC63" s="169"/>
      <c r="AD63" s="245"/>
      <c r="AE63" s="169"/>
      <c r="AF63" s="246"/>
      <c r="AG63" s="169"/>
      <c r="AH63" s="169"/>
      <c r="AI63" s="169"/>
      <c r="AJ63" s="169"/>
      <c r="AK63" s="169"/>
      <c r="AL63" s="169"/>
      <c r="AM63" s="169"/>
      <c r="AN63" s="169"/>
      <c r="AO63" s="169"/>
    </row>
    <row r="64" spans="1:41" ht="12.75" customHeight="1" x14ac:dyDescent="0.2">
      <c r="A64" s="169"/>
      <c r="B64" s="169"/>
      <c r="C64" s="169"/>
      <c r="D64" s="186"/>
      <c r="E64" s="169"/>
      <c r="F64" s="169"/>
      <c r="G64" s="169"/>
      <c r="H64" s="169"/>
      <c r="I64" s="169"/>
      <c r="J64" s="169"/>
      <c r="K64" s="245"/>
      <c r="L64" s="169"/>
      <c r="M64" s="169"/>
      <c r="N64" s="169"/>
      <c r="O64" s="169"/>
      <c r="P64" s="169"/>
      <c r="Q64" s="169"/>
      <c r="R64" s="169"/>
      <c r="S64" s="167"/>
      <c r="T64" s="167"/>
      <c r="U64" s="169"/>
      <c r="V64" s="169"/>
      <c r="W64" s="245"/>
      <c r="X64" s="169"/>
      <c r="Y64" s="245"/>
      <c r="Z64" s="169"/>
      <c r="AA64" s="169"/>
      <c r="AB64" s="169"/>
      <c r="AC64" s="169"/>
      <c r="AD64" s="245"/>
      <c r="AE64" s="169"/>
      <c r="AF64" s="246"/>
      <c r="AG64" s="169"/>
      <c r="AH64" s="169"/>
      <c r="AI64" s="169"/>
      <c r="AJ64" s="169"/>
      <c r="AK64" s="169"/>
      <c r="AL64" s="169"/>
      <c r="AM64" s="169"/>
      <c r="AN64" s="169"/>
      <c r="AO64" s="169"/>
    </row>
    <row r="65" spans="1:41" ht="12.75" customHeight="1" x14ac:dyDescent="0.2">
      <c r="A65" s="169"/>
      <c r="B65" s="169"/>
      <c r="C65" s="169"/>
      <c r="D65" s="186"/>
      <c r="E65" s="169"/>
      <c r="F65" s="169"/>
      <c r="G65" s="169"/>
      <c r="H65" s="169"/>
      <c r="I65" s="169"/>
      <c r="J65" s="169"/>
      <c r="K65" s="245"/>
      <c r="L65" s="169"/>
      <c r="M65" s="169"/>
      <c r="N65" s="169"/>
      <c r="O65" s="169"/>
      <c r="P65" s="169"/>
      <c r="Q65" s="169"/>
      <c r="R65" s="169"/>
      <c r="S65" s="167"/>
      <c r="T65" s="167"/>
      <c r="U65" s="169"/>
      <c r="V65" s="169"/>
      <c r="W65" s="245"/>
      <c r="X65" s="169"/>
      <c r="Y65" s="245"/>
      <c r="Z65" s="169"/>
      <c r="AA65" s="169"/>
      <c r="AB65" s="169"/>
      <c r="AC65" s="169"/>
      <c r="AD65" s="245"/>
      <c r="AE65" s="169"/>
      <c r="AF65" s="246"/>
      <c r="AG65" s="169"/>
      <c r="AH65" s="169"/>
      <c r="AI65" s="169"/>
      <c r="AJ65" s="169"/>
      <c r="AK65" s="169"/>
      <c r="AL65" s="169"/>
      <c r="AM65" s="169"/>
      <c r="AN65" s="169"/>
      <c r="AO65" s="169"/>
    </row>
    <row r="66" spans="1:41" ht="12.75" customHeight="1" x14ac:dyDescent="0.2">
      <c r="A66" s="169"/>
      <c r="B66" s="169"/>
      <c r="C66" s="169"/>
      <c r="D66" s="186"/>
      <c r="E66" s="169"/>
      <c r="F66" s="169"/>
      <c r="G66" s="169"/>
      <c r="H66" s="169"/>
      <c r="I66" s="169"/>
      <c r="J66" s="169"/>
      <c r="K66" s="245"/>
      <c r="L66" s="169"/>
      <c r="M66" s="169"/>
      <c r="N66" s="169"/>
      <c r="O66" s="169"/>
      <c r="P66" s="169"/>
      <c r="Q66" s="169"/>
      <c r="R66" s="169"/>
      <c r="S66" s="167"/>
      <c r="T66" s="167"/>
      <c r="U66" s="169"/>
      <c r="V66" s="169"/>
      <c r="W66" s="245"/>
      <c r="X66" s="169"/>
      <c r="Y66" s="245"/>
      <c r="Z66" s="169"/>
      <c r="AA66" s="169"/>
      <c r="AB66" s="169"/>
      <c r="AC66" s="169"/>
      <c r="AD66" s="245"/>
      <c r="AE66" s="169"/>
      <c r="AF66" s="246"/>
      <c r="AG66" s="169"/>
      <c r="AH66" s="169"/>
      <c r="AI66" s="169"/>
      <c r="AJ66" s="169"/>
      <c r="AK66" s="169"/>
      <c r="AL66" s="169"/>
      <c r="AM66" s="169"/>
      <c r="AN66" s="169"/>
      <c r="AO66" s="169"/>
    </row>
    <row r="67" spans="1:41" ht="12.75" customHeight="1" x14ac:dyDescent="0.2">
      <c r="A67" s="169"/>
      <c r="B67" s="169"/>
      <c r="C67" s="169"/>
      <c r="D67" s="186"/>
      <c r="E67" s="169"/>
      <c r="F67" s="169"/>
      <c r="G67" s="169"/>
      <c r="H67" s="169"/>
      <c r="I67" s="169"/>
      <c r="J67" s="169"/>
      <c r="K67" s="245"/>
      <c r="L67" s="169"/>
      <c r="M67" s="169"/>
      <c r="N67" s="169"/>
      <c r="O67" s="169"/>
      <c r="P67" s="169"/>
      <c r="Q67" s="169"/>
      <c r="R67" s="169"/>
      <c r="S67" s="167"/>
      <c r="T67" s="167"/>
      <c r="U67" s="169"/>
      <c r="V67" s="169"/>
      <c r="W67" s="245"/>
      <c r="X67" s="169"/>
      <c r="Y67" s="245"/>
      <c r="Z67" s="169"/>
      <c r="AA67" s="169"/>
      <c r="AB67" s="169"/>
      <c r="AC67" s="169"/>
      <c r="AD67" s="245"/>
      <c r="AE67" s="169"/>
      <c r="AF67" s="246"/>
      <c r="AG67" s="169"/>
      <c r="AH67" s="169"/>
      <c r="AI67" s="169"/>
      <c r="AJ67" s="169"/>
      <c r="AK67" s="169"/>
      <c r="AL67" s="169"/>
      <c r="AM67" s="169"/>
      <c r="AN67" s="169"/>
      <c r="AO67" s="169"/>
    </row>
    <row r="68" spans="1:41" ht="12.75" customHeight="1" x14ac:dyDescent="0.2">
      <c r="A68" s="169"/>
      <c r="B68" s="169"/>
      <c r="C68" s="169"/>
      <c r="D68" s="186"/>
      <c r="E68" s="169"/>
      <c r="F68" s="169"/>
      <c r="G68" s="169"/>
      <c r="H68" s="169"/>
      <c r="I68" s="169"/>
      <c r="J68" s="169"/>
      <c r="K68" s="245"/>
      <c r="L68" s="169"/>
      <c r="M68" s="169"/>
      <c r="N68" s="169"/>
      <c r="O68" s="169"/>
      <c r="P68" s="169"/>
      <c r="Q68" s="169"/>
      <c r="R68" s="169"/>
      <c r="S68" s="167"/>
      <c r="T68" s="167"/>
      <c r="U68" s="169"/>
      <c r="V68" s="169"/>
      <c r="W68" s="245"/>
      <c r="X68" s="169"/>
      <c r="Y68" s="245"/>
      <c r="Z68" s="169"/>
      <c r="AA68" s="169"/>
      <c r="AB68" s="169"/>
      <c r="AC68" s="169"/>
      <c r="AD68" s="245"/>
      <c r="AE68" s="169"/>
      <c r="AF68" s="246"/>
      <c r="AG68" s="169"/>
      <c r="AH68" s="169"/>
      <c r="AI68" s="169"/>
      <c r="AJ68" s="169"/>
      <c r="AK68" s="169"/>
      <c r="AL68" s="169"/>
      <c r="AM68" s="169"/>
      <c r="AN68" s="169"/>
      <c r="AO68" s="169"/>
    </row>
    <row r="69" spans="1:41" ht="12.75" customHeight="1" x14ac:dyDescent="0.2">
      <c r="A69" s="169"/>
      <c r="B69" s="169"/>
      <c r="C69" s="169"/>
      <c r="D69" s="186"/>
      <c r="E69" s="169"/>
      <c r="F69" s="169"/>
      <c r="G69" s="169"/>
      <c r="H69" s="169"/>
      <c r="I69" s="169"/>
      <c r="J69" s="169"/>
      <c r="K69" s="245"/>
      <c r="L69" s="169"/>
      <c r="M69" s="169"/>
      <c r="N69" s="169"/>
      <c r="O69" s="169"/>
      <c r="P69" s="169"/>
      <c r="Q69" s="169"/>
      <c r="R69" s="169"/>
      <c r="S69" s="167"/>
      <c r="T69" s="167"/>
      <c r="U69" s="169"/>
      <c r="V69" s="169"/>
      <c r="W69" s="245"/>
      <c r="X69" s="169"/>
      <c r="Y69" s="245"/>
      <c r="Z69" s="169"/>
      <c r="AA69" s="169"/>
      <c r="AB69" s="169"/>
      <c r="AC69" s="169"/>
      <c r="AD69" s="245"/>
      <c r="AE69" s="169"/>
      <c r="AF69" s="246"/>
      <c r="AG69" s="169"/>
      <c r="AH69" s="169"/>
      <c r="AI69" s="169"/>
      <c r="AJ69" s="169"/>
      <c r="AK69" s="169"/>
      <c r="AL69" s="169"/>
      <c r="AM69" s="169"/>
      <c r="AN69" s="169"/>
      <c r="AO69" s="169"/>
    </row>
    <row r="70" spans="1:41" ht="12.75" customHeight="1" x14ac:dyDescent="0.2">
      <c r="A70" s="169"/>
      <c r="B70" s="169"/>
      <c r="C70" s="169"/>
      <c r="D70" s="186"/>
      <c r="E70" s="169"/>
      <c r="F70" s="169"/>
      <c r="G70" s="169"/>
      <c r="H70" s="169"/>
      <c r="I70" s="169"/>
      <c r="J70" s="169"/>
      <c r="K70" s="245"/>
      <c r="L70" s="169"/>
      <c r="M70" s="169"/>
      <c r="N70" s="169"/>
      <c r="O70" s="169"/>
      <c r="P70" s="169"/>
      <c r="Q70" s="169"/>
      <c r="R70" s="169"/>
      <c r="S70" s="167"/>
      <c r="T70" s="167"/>
      <c r="U70" s="169"/>
      <c r="V70" s="169"/>
      <c r="W70" s="245"/>
      <c r="X70" s="169"/>
      <c r="Y70" s="245"/>
      <c r="Z70" s="169"/>
      <c r="AA70" s="169"/>
      <c r="AB70" s="169"/>
      <c r="AC70" s="169"/>
      <c r="AD70" s="245"/>
      <c r="AE70" s="169"/>
      <c r="AF70" s="246"/>
      <c r="AG70" s="169"/>
      <c r="AH70" s="169"/>
      <c r="AI70" s="169"/>
      <c r="AJ70" s="169"/>
      <c r="AK70" s="169"/>
      <c r="AL70" s="169"/>
      <c r="AM70" s="169"/>
      <c r="AN70" s="169"/>
      <c r="AO70" s="169"/>
    </row>
    <row r="71" spans="1:41" ht="12.75" customHeight="1" x14ac:dyDescent="0.2">
      <c r="A71" s="169"/>
      <c r="B71" s="169"/>
      <c r="C71" s="169"/>
      <c r="D71" s="186"/>
      <c r="E71" s="169"/>
      <c r="F71" s="169"/>
      <c r="G71" s="169"/>
      <c r="H71" s="169"/>
      <c r="I71" s="169"/>
      <c r="J71" s="169"/>
      <c r="K71" s="245"/>
      <c r="L71" s="169"/>
      <c r="M71" s="169"/>
      <c r="N71" s="169"/>
      <c r="O71" s="169"/>
      <c r="P71" s="169"/>
      <c r="Q71" s="169"/>
      <c r="R71" s="169"/>
      <c r="S71" s="167"/>
      <c r="T71" s="167"/>
      <c r="U71" s="169"/>
      <c r="V71" s="169"/>
      <c r="W71" s="245"/>
      <c r="X71" s="169"/>
      <c r="Y71" s="245"/>
      <c r="Z71" s="169"/>
      <c r="AA71" s="169"/>
      <c r="AB71" s="169"/>
      <c r="AC71" s="169"/>
      <c r="AD71" s="245"/>
      <c r="AE71" s="169"/>
      <c r="AF71" s="246"/>
      <c r="AG71" s="169"/>
      <c r="AH71" s="169"/>
      <c r="AI71" s="169"/>
      <c r="AJ71" s="169"/>
      <c r="AK71" s="169"/>
      <c r="AL71" s="169"/>
      <c r="AM71" s="169"/>
      <c r="AN71" s="169"/>
      <c r="AO71" s="169"/>
    </row>
    <row r="72" spans="1:41" ht="12.75" customHeight="1" x14ac:dyDescent="0.2">
      <c r="A72" s="169"/>
      <c r="B72" s="169"/>
      <c r="C72" s="169"/>
      <c r="D72" s="186"/>
      <c r="E72" s="169"/>
      <c r="F72" s="169"/>
      <c r="G72" s="169"/>
      <c r="H72" s="169"/>
      <c r="I72" s="169"/>
      <c r="J72" s="169"/>
      <c r="K72" s="245"/>
      <c r="L72" s="169"/>
      <c r="M72" s="169"/>
      <c r="N72" s="169"/>
      <c r="O72" s="169"/>
      <c r="P72" s="169"/>
      <c r="Q72" s="169"/>
      <c r="R72" s="169"/>
      <c r="S72" s="167"/>
      <c r="T72" s="167"/>
      <c r="U72" s="169"/>
      <c r="V72" s="169"/>
      <c r="W72" s="245"/>
      <c r="X72" s="169"/>
      <c r="Y72" s="245"/>
      <c r="Z72" s="169"/>
      <c r="AA72" s="169"/>
      <c r="AB72" s="169"/>
      <c r="AC72" s="169"/>
      <c r="AD72" s="245"/>
      <c r="AE72" s="169"/>
      <c r="AF72" s="246"/>
      <c r="AG72" s="169"/>
      <c r="AH72" s="169"/>
      <c r="AI72" s="169"/>
      <c r="AJ72" s="169"/>
      <c r="AK72" s="169"/>
      <c r="AL72" s="169"/>
      <c r="AM72" s="169"/>
      <c r="AN72" s="169"/>
      <c r="AO72" s="169"/>
    </row>
    <row r="73" spans="1:41" ht="12.75" customHeight="1" x14ac:dyDescent="0.2">
      <c r="A73" s="169"/>
      <c r="B73" s="169"/>
      <c r="C73" s="169"/>
      <c r="D73" s="186"/>
      <c r="E73" s="169"/>
      <c r="F73" s="169"/>
      <c r="G73" s="169"/>
      <c r="H73" s="169"/>
      <c r="I73" s="169"/>
      <c r="J73" s="169"/>
      <c r="K73" s="245"/>
      <c r="L73" s="169"/>
      <c r="M73" s="169"/>
      <c r="N73" s="169"/>
      <c r="O73" s="169"/>
      <c r="P73" s="169"/>
      <c r="Q73" s="169"/>
      <c r="R73" s="169"/>
      <c r="S73" s="167"/>
      <c r="T73" s="167"/>
      <c r="U73" s="169"/>
      <c r="V73" s="169"/>
      <c r="W73" s="245"/>
      <c r="X73" s="169"/>
      <c r="Y73" s="245"/>
      <c r="Z73" s="169"/>
      <c r="AA73" s="169"/>
      <c r="AB73" s="169"/>
      <c r="AC73" s="169"/>
      <c r="AD73" s="245"/>
      <c r="AE73" s="169"/>
      <c r="AF73" s="246"/>
      <c r="AG73" s="169"/>
      <c r="AH73" s="169"/>
      <c r="AI73" s="169"/>
      <c r="AJ73" s="169"/>
      <c r="AK73" s="169"/>
      <c r="AL73" s="169"/>
      <c r="AM73" s="169"/>
      <c r="AN73" s="169"/>
      <c r="AO73" s="169"/>
    </row>
    <row r="74" spans="1:41" ht="12.75" customHeight="1" x14ac:dyDescent="0.2">
      <c r="A74" s="169"/>
      <c r="B74" s="169"/>
      <c r="C74" s="169"/>
      <c r="D74" s="186"/>
      <c r="E74" s="169"/>
      <c r="F74" s="169"/>
      <c r="G74" s="169"/>
      <c r="H74" s="169"/>
      <c r="I74" s="169"/>
      <c r="J74" s="169"/>
      <c r="K74" s="245"/>
      <c r="L74" s="169"/>
      <c r="M74" s="169"/>
      <c r="N74" s="169"/>
      <c r="O74" s="169"/>
      <c r="P74" s="169"/>
      <c r="Q74" s="169"/>
      <c r="R74" s="169"/>
      <c r="S74" s="167"/>
      <c r="T74" s="167"/>
      <c r="U74" s="169"/>
      <c r="V74" s="169"/>
      <c r="W74" s="245"/>
      <c r="X74" s="169"/>
      <c r="Y74" s="245"/>
      <c r="Z74" s="169"/>
      <c r="AA74" s="169"/>
      <c r="AB74" s="169"/>
      <c r="AC74" s="169"/>
      <c r="AD74" s="245"/>
      <c r="AE74" s="169"/>
      <c r="AF74" s="246"/>
      <c r="AG74" s="169"/>
      <c r="AH74" s="169"/>
      <c r="AI74" s="169"/>
      <c r="AJ74" s="169"/>
      <c r="AK74" s="169"/>
      <c r="AL74" s="169"/>
      <c r="AM74" s="169"/>
      <c r="AN74" s="169"/>
      <c r="AO74" s="169"/>
    </row>
    <row r="75" spans="1:41" ht="12.75" customHeight="1" x14ac:dyDescent="0.2">
      <c r="A75" s="169"/>
      <c r="B75" s="169"/>
      <c r="C75" s="169"/>
      <c r="D75" s="186"/>
      <c r="E75" s="169"/>
      <c r="F75" s="169"/>
      <c r="G75" s="169"/>
      <c r="H75" s="169"/>
      <c r="I75" s="169"/>
      <c r="J75" s="169"/>
      <c r="K75" s="245"/>
      <c r="L75" s="169"/>
      <c r="M75" s="169"/>
      <c r="N75" s="169"/>
      <c r="O75" s="169"/>
      <c r="P75" s="169"/>
      <c r="Q75" s="169"/>
      <c r="R75" s="169"/>
      <c r="S75" s="167"/>
      <c r="T75" s="167"/>
      <c r="U75" s="169"/>
      <c r="V75" s="169"/>
      <c r="W75" s="245"/>
      <c r="X75" s="169"/>
      <c r="Y75" s="245"/>
      <c r="Z75" s="169"/>
      <c r="AA75" s="169"/>
      <c r="AB75" s="169"/>
      <c r="AC75" s="169"/>
      <c r="AD75" s="245"/>
      <c r="AE75" s="169"/>
      <c r="AF75" s="246"/>
      <c r="AG75" s="169"/>
      <c r="AH75" s="169"/>
      <c r="AI75" s="169"/>
      <c r="AJ75" s="169"/>
      <c r="AK75" s="169"/>
      <c r="AL75" s="169"/>
      <c r="AM75" s="169"/>
      <c r="AN75" s="169"/>
      <c r="AO75" s="169"/>
    </row>
    <row r="76" spans="1:41" ht="12.75" customHeight="1" x14ac:dyDescent="0.2">
      <c r="A76" s="169"/>
      <c r="B76" s="169"/>
      <c r="C76" s="169"/>
      <c r="D76" s="186"/>
      <c r="E76" s="169"/>
      <c r="F76" s="169"/>
      <c r="G76" s="169"/>
      <c r="H76" s="169"/>
      <c r="I76" s="169"/>
      <c r="J76" s="169"/>
      <c r="K76" s="245"/>
      <c r="L76" s="169"/>
      <c r="M76" s="169"/>
      <c r="N76" s="169"/>
      <c r="O76" s="169"/>
      <c r="P76" s="169"/>
      <c r="Q76" s="169"/>
      <c r="R76" s="169"/>
      <c r="S76" s="167"/>
      <c r="T76" s="167"/>
      <c r="U76" s="169"/>
      <c r="V76" s="169"/>
      <c r="W76" s="245"/>
      <c r="X76" s="169"/>
      <c r="Y76" s="245"/>
      <c r="Z76" s="169"/>
      <c r="AA76" s="169"/>
      <c r="AB76" s="169"/>
      <c r="AC76" s="169"/>
      <c r="AD76" s="245"/>
      <c r="AE76" s="169"/>
      <c r="AF76" s="246"/>
      <c r="AG76" s="169"/>
      <c r="AH76" s="169"/>
      <c r="AI76" s="169"/>
      <c r="AJ76" s="169"/>
      <c r="AK76" s="169"/>
      <c r="AL76" s="169"/>
      <c r="AM76" s="169"/>
      <c r="AN76" s="169"/>
      <c r="AO76" s="169"/>
    </row>
    <row r="77" spans="1:41" ht="12.75" customHeight="1" x14ac:dyDescent="0.2">
      <c r="A77" s="169"/>
      <c r="B77" s="169"/>
      <c r="C77" s="169"/>
      <c r="D77" s="186"/>
      <c r="E77" s="169"/>
      <c r="F77" s="169"/>
      <c r="G77" s="169"/>
      <c r="H77" s="169"/>
      <c r="I77" s="169"/>
      <c r="J77" s="169"/>
      <c r="K77" s="245"/>
      <c r="L77" s="169"/>
      <c r="M77" s="169"/>
      <c r="N77" s="169"/>
      <c r="O77" s="169"/>
      <c r="P77" s="169"/>
      <c r="Q77" s="169"/>
      <c r="R77" s="169"/>
      <c r="S77" s="167"/>
      <c r="T77" s="167"/>
      <c r="U77" s="169"/>
      <c r="V77" s="169"/>
      <c r="W77" s="245"/>
      <c r="X77" s="169"/>
      <c r="Y77" s="245"/>
      <c r="Z77" s="169"/>
      <c r="AA77" s="169"/>
      <c r="AB77" s="169"/>
      <c r="AC77" s="169"/>
      <c r="AD77" s="245"/>
      <c r="AE77" s="169"/>
      <c r="AF77" s="246"/>
      <c r="AG77" s="169"/>
      <c r="AH77" s="169"/>
      <c r="AI77" s="169"/>
      <c r="AJ77" s="169"/>
      <c r="AK77" s="169"/>
      <c r="AL77" s="169"/>
      <c r="AM77" s="169"/>
      <c r="AN77" s="169"/>
      <c r="AO77" s="169"/>
    </row>
    <row r="78" spans="1:41" ht="12.75" customHeight="1" x14ac:dyDescent="0.2">
      <c r="A78" s="169"/>
      <c r="B78" s="169"/>
      <c r="C78" s="169"/>
      <c r="D78" s="186"/>
      <c r="E78" s="169"/>
      <c r="F78" s="169"/>
      <c r="G78" s="169"/>
      <c r="H78" s="169"/>
      <c r="I78" s="169"/>
      <c r="J78" s="169"/>
      <c r="K78" s="245"/>
      <c r="L78" s="169"/>
      <c r="M78" s="169"/>
      <c r="N78" s="169"/>
      <c r="O78" s="169"/>
      <c r="P78" s="169"/>
      <c r="Q78" s="169"/>
      <c r="R78" s="169"/>
      <c r="S78" s="167"/>
      <c r="T78" s="167"/>
      <c r="U78" s="169"/>
      <c r="V78" s="169"/>
      <c r="W78" s="245"/>
      <c r="X78" s="169"/>
      <c r="Y78" s="245"/>
      <c r="Z78" s="169"/>
      <c r="AA78" s="169"/>
      <c r="AB78" s="169"/>
      <c r="AC78" s="169"/>
      <c r="AD78" s="245"/>
      <c r="AE78" s="169"/>
      <c r="AF78" s="246"/>
      <c r="AG78" s="169"/>
      <c r="AH78" s="169"/>
      <c r="AI78" s="169"/>
      <c r="AJ78" s="169"/>
      <c r="AK78" s="169"/>
      <c r="AL78" s="169"/>
      <c r="AM78" s="169"/>
      <c r="AN78" s="169"/>
      <c r="AO78" s="169"/>
    </row>
    <row r="79" spans="1:41" ht="12.75" customHeight="1" x14ac:dyDescent="0.2">
      <c r="A79" s="169"/>
      <c r="B79" s="169"/>
      <c r="C79" s="169"/>
      <c r="D79" s="186"/>
      <c r="E79" s="169"/>
      <c r="F79" s="169"/>
      <c r="G79" s="169"/>
      <c r="H79" s="169"/>
      <c r="I79" s="169"/>
      <c r="J79" s="169"/>
      <c r="K79" s="245"/>
      <c r="L79" s="169"/>
      <c r="M79" s="169"/>
      <c r="N79" s="169"/>
      <c r="O79" s="169"/>
      <c r="P79" s="169"/>
      <c r="Q79" s="169"/>
      <c r="R79" s="169"/>
      <c r="S79" s="167"/>
      <c r="T79" s="167"/>
      <c r="U79" s="169"/>
      <c r="V79" s="169"/>
      <c r="W79" s="245"/>
      <c r="X79" s="169"/>
      <c r="Y79" s="245"/>
      <c r="Z79" s="169"/>
      <c r="AA79" s="169"/>
      <c r="AB79" s="169"/>
      <c r="AC79" s="169"/>
      <c r="AD79" s="245"/>
      <c r="AE79" s="169"/>
      <c r="AF79" s="246"/>
      <c r="AG79" s="169"/>
      <c r="AH79" s="169"/>
      <c r="AI79" s="169"/>
      <c r="AJ79" s="169"/>
      <c r="AK79" s="169"/>
      <c r="AL79" s="169"/>
      <c r="AM79" s="169"/>
      <c r="AN79" s="169"/>
      <c r="AO79" s="169"/>
    </row>
    <row r="80" spans="1:41" ht="12.75" customHeight="1" x14ac:dyDescent="0.2">
      <c r="A80" s="169"/>
      <c r="B80" s="169"/>
      <c r="C80" s="169"/>
      <c r="D80" s="186"/>
      <c r="E80" s="169"/>
      <c r="F80" s="169"/>
      <c r="G80" s="169"/>
      <c r="H80" s="169"/>
      <c r="I80" s="169"/>
      <c r="J80" s="169"/>
      <c r="K80" s="245"/>
      <c r="L80" s="169"/>
      <c r="M80" s="169"/>
      <c r="N80" s="169"/>
      <c r="O80" s="169"/>
      <c r="P80" s="169"/>
      <c r="Q80" s="169"/>
      <c r="R80" s="169"/>
      <c r="S80" s="167"/>
      <c r="T80" s="167"/>
      <c r="U80" s="169"/>
      <c r="V80" s="169"/>
      <c r="W80" s="245"/>
      <c r="X80" s="169"/>
      <c r="Y80" s="245"/>
      <c r="Z80" s="169"/>
      <c r="AA80" s="169"/>
      <c r="AB80" s="169"/>
      <c r="AC80" s="169"/>
      <c r="AD80" s="245"/>
      <c r="AE80" s="169"/>
      <c r="AF80" s="246"/>
      <c r="AG80" s="169"/>
      <c r="AH80" s="169"/>
      <c r="AI80" s="169"/>
      <c r="AJ80" s="169"/>
      <c r="AK80" s="169"/>
      <c r="AL80" s="169"/>
      <c r="AM80" s="169"/>
      <c r="AN80" s="169"/>
      <c r="AO80" s="169"/>
    </row>
    <row r="81" spans="1:41" ht="12.75" customHeight="1" x14ac:dyDescent="0.2">
      <c r="A81" s="169"/>
      <c r="B81" s="169"/>
      <c r="C81" s="169"/>
      <c r="D81" s="186"/>
      <c r="E81" s="169"/>
      <c r="F81" s="169"/>
      <c r="G81" s="169"/>
      <c r="H81" s="169"/>
      <c r="I81" s="169"/>
      <c r="J81" s="169"/>
      <c r="K81" s="245"/>
      <c r="L81" s="169"/>
      <c r="M81" s="169"/>
      <c r="N81" s="169"/>
      <c r="O81" s="169"/>
      <c r="P81" s="169"/>
      <c r="Q81" s="169"/>
      <c r="R81" s="169"/>
      <c r="S81" s="167"/>
      <c r="T81" s="167"/>
      <c r="U81" s="169"/>
      <c r="V81" s="169"/>
      <c r="W81" s="245"/>
      <c r="X81" s="169"/>
      <c r="Y81" s="245"/>
      <c r="Z81" s="169"/>
      <c r="AA81" s="169"/>
      <c r="AB81" s="169"/>
      <c r="AC81" s="169"/>
      <c r="AD81" s="245"/>
      <c r="AE81" s="169"/>
      <c r="AF81" s="246"/>
      <c r="AG81" s="169"/>
      <c r="AH81" s="169"/>
      <c r="AI81" s="169"/>
      <c r="AJ81" s="169"/>
      <c r="AK81" s="169"/>
      <c r="AL81" s="169"/>
      <c r="AM81" s="169"/>
      <c r="AN81" s="169"/>
      <c r="AO81" s="169"/>
    </row>
    <row r="82" spans="1:41" ht="12.75" customHeight="1" x14ac:dyDescent="0.2">
      <c r="A82" s="169"/>
      <c r="B82" s="169"/>
      <c r="C82" s="169"/>
      <c r="D82" s="186"/>
      <c r="E82" s="169"/>
      <c r="F82" s="169"/>
      <c r="G82" s="169"/>
      <c r="H82" s="169"/>
      <c r="I82" s="169"/>
      <c r="J82" s="169"/>
      <c r="K82" s="245"/>
      <c r="L82" s="169"/>
      <c r="M82" s="169"/>
      <c r="N82" s="169"/>
      <c r="O82" s="169"/>
      <c r="P82" s="169"/>
      <c r="Q82" s="169"/>
      <c r="R82" s="169"/>
      <c r="S82" s="167"/>
      <c r="T82" s="167"/>
      <c r="U82" s="169"/>
      <c r="V82" s="169"/>
      <c r="W82" s="245"/>
      <c r="X82" s="169"/>
      <c r="Y82" s="245"/>
      <c r="Z82" s="169"/>
      <c r="AA82" s="169"/>
      <c r="AB82" s="169"/>
      <c r="AC82" s="169"/>
      <c r="AD82" s="245"/>
      <c r="AE82" s="169"/>
      <c r="AF82" s="246"/>
      <c r="AG82" s="169"/>
      <c r="AH82" s="169"/>
      <c r="AI82" s="169"/>
      <c r="AJ82" s="169"/>
      <c r="AK82" s="169"/>
      <c r="AL82" s="169"/>
      <c r="AM82" s="169"/>
      <c r="AN82" s="169"/>
      <c r="AO82" s="169"/>
    </row>
    <row r="83" spans="1:41" ht="12.75" customHeight="1" x14ac:dyDescent="0.2">
      <c r="A83" s="169"/>
      <c r="B83" s="169"/>
      <c r="C83" s="169"/>
      <c r="D83" s="186"/>
      <c r="E83" s="169"/>
      <c r="F83" s="169"/>
      <c r="G83" s="169"/>
      <c r="H83" s="169"/>
      <c r="I83" s="169"/>
      <c r="J83" s="169"/>
      <c r="K83" s="245"/>
      <c r="L83" s="169"/>
      <c r="M83" s="169"/>
      <c r="N83" s="169"/>
      <c r="O83" s="169"/>
      <c r="P83" s="169"/>
      <c r="Q83" s="169"/>
      <c r="R83" s="169"/>
      <c r="S83" s="167"/>
      <c r="T83" s="167"/>
      <c r="U83" s="169"/>
      <c r="V83" s="169"/>
      <c r="W83" s="245"/>
      <c r="X83" s="169"/>
      <c r="Y83" s="245"/>
      <c r="Z83" s="169"/>
      <c r="AA83" s="169"/>
      <c r="AB83" s="169"/>
      <c r="AC83" s="169"/>
      <c r="AD83" s="245"/>
      <c r="AE83" s="169"/>
      <c r="AF83" s="246"/>
      <c r="AG83" s="169"/>
      <c r="AH83" s="169"/>
      <c r="AI83" s="169"/>
      <c r="AJ83" s="169"/>
      <c r="AK83" s="169"/>
      <c r="AL83" s="169"/>
      <c r="AM83" s="169"/>
      <c r="AN83" s="169"/>
      <c r="AO83" s="169"/>
    </row>
    <row r="84" spans="1:41" ht="12.75" customHeight="1" x14ac:dyDescent="0.2">
      <c r="A84" s="169"/>
      <c r="B84" s="169"/>
      <c r="C84" s="169"/>
      <c r="D84" s="186"/>
      <c r="E84" s="169"/>
      <c r="F84" s="169"/>
      <c r="G84" s="169"/>
      <c r="H84" s="169"/>
      <c r="I84" s="169"/>
      <c r="J84" s="169"/>
      <c r="K84" s="245"/>
      <c r="L84" s="169"/>
      <c r="M84" s="169"/>
      <c r="N84" s="169"/>
      <c r="O84" s="169"/>
      <c r="P84" s="169"/>
      <c r="Q84" s="169"/>
      <c r="R84" s="169"/>
      <c r="S84" s="167"/>
      <c r="T84" s="167"/>
      <c r="U84" s="169"/>
      <c r="V84" s="169"/>
      <c r="W84" s="245"/>
      <c r="X84" s="169"/>
      <c r="Y84" s="245"/>
      <c r="Z84" s="169"/>
      <c r="AA84" s="169"/>
      <c r="AB84" s="169"/>
      <c r="AC84" s="169"/>
      <c r="AD84" s="245"/>
      <c r="AE84" s="169"/>
      <c r="AF84" s="246"/>
      <c r="AG84" s="169"/>
      <c r="AH84" s="169"/>
      <c r="AI84" s="169"/>
      <c r="AJ84" s="169"/>
      <c r="AK84" s="169"/>
      <c r="AL84" s="169"/>
      <c r="AM84" s="169"/>
      <c r="AN84" s="169"/>
      <c r="AO84" s="169"/>
    </row>
    <row r="85" spans="1:41" ht="12.75" customHeight="1" x14ac:dyDescent="0.2">
      <c r="A85" s="169"/>
      <c r="B85" s="169"/>
      <c r="C85" s="169"/>
      <c r="D85" s="186"/>
      <c r="E85" s="169"/>
      <c r="F85" s="169"/>
      <c r="G85" s="169"/>
      <c r="H85" s="169"/>
      <c r="I85" s="169"/>
      <c r="J85" s="169"/>
      <c r="K85" s="245"/>
      <c r="L85" s="169"/>
      <c r="M85" s="169"/>
      <c r="N85" s="169"/>
      <c r="O85" s="169"/>
      <c r="P85" s="169"/>
      <c r="Q85" s="169"/>
      <c r="R85" s="169"/>
      <c r="S85" s="167"/>
      <c r="T85" s="167"/>
      <c r="U85" s="169"/>
      <c r="V85" s="169"/>
      <c r="W85" s="245"/>
      <c r="X85" s="169"/>
      <c r="Y85" s="245"/>
      <c r="Z85" s="169"/>
      <c r="AA85" s="169"/>
      <c r="AB85" s="169"/>
      <c r="AC85" s="169"/>
      <c r="AD85" s="245"/>
      <c r="AE85" s="169"/>
      <c r="AF85" s="246"/>
      <c r="AG85" s="169"/>
      <c r="AH85" s="169"/>
      <c r="AI85" s="169"/>
      <c r="AJ85" s="169"/>
      <c r="AK85" s="169"/>
      <c r="AL85" s="169"/>
      <c r="AM85" s="169"/>
      <c r="AN85" s="169"/>
      <c r="AO85" s="169"/>
    </row>
    <row r="86" spans="1:41" ht="12.75" customHeight="1" x14ac:dyDescent="0.2">
      <c r="A86" s="169"/>
      <c r="B86" s="169"/>
      <c r="C86" s="169"/>
      <c r="D86" s="186"/>
      <c r="E86" s="169"/>
      <c r="F86" s="169"/>
      <c r="G86" s="169"/>
      <c r="H86" s="169"/>
      <c r="I86" s="169"/>
      <c r="J86" s="169"/>
      <c r="K86" s="245"/>
      <c r="L86" s="169"/>
      <c r="M86" s="169"/>
      <c r="N86" s="169"/>
      <c r="O86" s="169"/>
      <c r="P86" s="169"/>
      <c r="Q86" s="169"/>
      <c r="R86" s="169"/>
      <c r="S86" s="167"/>
      <c r="T86" s="167"/>
      <c r="U86" s="169"/>
      <c r="V86" s="169"/>
      <c r="W86" s="245"/>
      <c r="X86" s="169"/>
      <c r="Y86" s="245"/>
      <c r="Z86" s="169"/>
      <c r="AA86" s="169"/>
      <c r="AB86" s="169"/>
      <c r="AC86" s="169"/>
      <c r="AD86" s="245"/>
      <c r="AE86" s="169"/>
      <c r="AF86" s="246"/>
      <c r="AG86" s="169"/>
      <c r="AH86" s="169"/>
      <c r="AI86" s="169"/>
      <c r="AJ86" s="169"/>
      <c r="AK86" s="169"/>
      <c r="AL86" s="169"/>
      <c r="AM86" s="169"/>
      <c r="AN86" s="169"/>
      <c r="AO86" s="169"/>
    </row>
    <row r="87" spans="1:41" ht="12.75" customHeight="1" x14ac:dyDescent="0.2">
      <c r="A87" s="169"/>
      <c r="B87" s="169"/>
      <c r="C87" s="169"/>
      <c r="D87" s="186"/>
      <c r="E87" s="169"/>
      <c r="F87" s="169"/>
      <c r="G87" s="169"/>
      <c r="H87" s="169"/>
      <c r="I87" s="169"/>
      <c r="J87" s="169"/>
      <c r="K87" s="245"/>
      <c r="L87" s="169"/>
      <c r="M87" s="169"/>
      <c r="N87" s="169"/>
      <c r="O87" s="169"/>
      <c r="P87" s="169"/>
      <c r="Q87" s="169"/>
      <c r="R87" s="169"/>
      <c r="S87" s="167"/>
      <c r="T87" s="167"/>
      <c r="U87" s="169"/>
      <c r="V87" s="169"/>
      <c r="W87" s="245"/>
      <c r="X87" s="169"/>
      <c r="Y87" s="245"/>
      <c r="Z87" s="169"/>
      <c r="AA87" s="169"/>
      <c r="AB87" s="169"/>
      <c r="AC87" s="169"/>
      <c r="AD87" s="245"/>
      <c r="AE87" s="169"/>
      <c r="AF87" s="246"/>
      <c r="AG87" s="169"/>
      <c r="AH87" s="169"/>
      <c r="AI87" s="169"/>
      <c r="AJ87" s="169"/>
      <c r="AK87" s="169"/>
      <c r="AL87" s="169"/>
      <c r="AM87" s="169"/>
      <c r="AN87" s="169"/>
      <c r="AO87" s="169"/>
    </row>
    <row r="88" spans="1:41" ht="12.75" customHeight="1" x14ac:dyDescent="0.2">
      <c r="A88" s="169"/>
      <c r="B88" s="169"/>
      <c r="C88" s="169"/>
      <c r="D88" s="186"/>
      <c r="E88" s="169"/>
      <c r="F88" s="169"/>
      <c r="G88" s="169"/>
      <c r="H88" s="169"/>
      <c r="I88" s="169"/>
      <c r="J88" s="169"/>
      <c r="K88" s="245"/>
      <c r="L88" s="169"/>
      <c r="M88" s="169"/>
      <c r="N88" s="169"/>
      <c r="O88" s="169"/>
      <c r="P88" s="169"/>
      <c r="Q88" s="169"/>
      <c r="R88" s="169"/>
      <c r="S88" s="167"/>
      <c r="T88" s="167"/>
      <c r="U88" s="169"/>
      <c r="V88" s="169"/>
      <c r="W88" s="245"/>
      <c r="X88" s="169"/>
      <c r="Y88" s="245"/>
      <c r="Z88" s="169"/>
      <c r="AA88" s="169"/>
      <c r="AB88" s="169"/>
      <c r="AC88" s="169"/>
      <c r="AD88" s="245"/>
      <c r="AE88" s="169"/>
      <c r="AF88" s="246"/>
      <c r="AG88" s="169"/>
      <c r="AH88" s="169"/>
      <c r="AI88" s="169"/>
      <c r="AJ88" s="169"/>
      <c r="AK88" s="169"/>
      <c r="AL88" s="169"/>
      <c r="AM88" s="169"/>
      <c r="AN88" s="169"/>
      <c r="AO88" s="169"/>
    </row>
    <row r="89" spans="1:41" ht="12.75" customHeight="1" x14ac:dyDescent="0.2">
      <c r="A89" s="169"/>
      <c r="B89" s="169"/>
      <c r="C89" s="169"/>
      <c r="D89" s="186"/>
      <c r="E89" s="169"/>
      <c r="F89" s="169"/>
      <c r="G89" s="169"/>
      <c r="H89" s="169"/>
      <c r="I89" s="169"/>
      <c r="J89" s="169"/>
      <c r="K89" s="245"/>
      <c r="L89" s="169"/>
      <c r="M89" s="169"/>
      <c r="N89" s="169"/>
      <c r="O89" s="169"/>
      <c r="P89" s="169"/>
      <c r="Q89" s="169"/>
      <c r="R89" s="169"/>
      <c r="S89" s="167"/>
      <c r="T89" s="167"/>
      <c r="U89" s="169"/>
      <c r="V89" s="169"/>
      <c r="W89" s="245"/>
      <c r="X89" s="169"/>
      <c r="Y89" s="245"/>
      <c r="Z89" s="169"/>
      <c r="AA89" s="169"/>
      <c r="AB89" s="169"/>
      <c r="AC89" s="169"/>
      <c r="AD89" s="245"/>
      <c r="AE89" s="169"/>
      <c r="AF89" s="246"/>
      <c r="AG89" s="169"/>
      <c r="AH89" s="169"/>
      <c r="AI89" s="169"/>
      <c r="AJ89" s="169"/>
      <c r="AK89" s="169"/>
      <c r="AL89" s="169"/>
      <c r="AM89" s="169"/>
      <c r="AN89" s="169"/>
      <c r="AO89" s="169"/>
    </row>
    <row r="90" spans="1:41" ht="12.75" customHeight="1" x14ac:dyDescent="0.2">
      <c r="A90" s="169"/>
      <c r="B90" s="169"/>
      <c r="C90" s="169"/>
      <c r="D90" s="186"/>
      <c r="E90" s="169"/>
      <c r="F90" s="169"/>
      <c r="G90" s="169"/>
      <c r="H90" s="169"/>
      <c r="I90" s="169"/>
      <c r="J90" s="169"/>
      <c r="K90" s="245"/>
      <c r="L90" s="169"/>
      <c r="M90" s="169"/>
      <c r="N90" s="169"/>
      <c r="O90" s="169"/>
      <c r="P90" s="169"/>
      <c r="Q90" s="169"/>
      <c r="R90" s="169"/>
      <c r="S90" s="167"/>
      <c r="T90" s="167"/>
      <c r="U90" s="169"/>
      <c r="V90" s="169"/>
      <c r="W90" s="245"/>
      <c r="X90" s="169"/>
      <c r="Y90" s="245"/>
      <c r="Z90" s="169"/>
      <c r="AA90" s="169"/>
      <c r="AB90" s="169"/>
      <c r="AC90" s="169"/>
      <c r="AD90" s="245"/>
      <c r="AE90" s="169"/>
      <c r="AF90" s="246"/>
      <c r="AG90" s="169"/>
      <c r="AH90" s="169"/>
      <c r="AI90" s="169"/>
      <c r="AJ90" s="169"/>
      <c r="AK90" s="169"/>
      <c r="AL90" s="169"/>
      <c r="AM90" s="169"/>
      <c r="AN90" s="169"/>
      <c r="AO90" s="169"/>
    </row>
    <row r="91" spans="1:41" ht="12.75" customHeight="1" x14ac:dyDescent="0.2">
      <c r="A91" s="169"/>
      <c r="B91" s="169"/>
      <c r="C91" s="169"/>
      <c r="D91" s="186"/>
      <c r="E91" s="169"/>
      <c r="F91" s="169"/>
      <c r="G91" s="169"/>
      <c r="H91" s="169"/>
      <c r="I91" s="169"/>
      <c r="J91" s="169"/>
      <c r="K91" s="245"/>
      <c r="L91" s="169"/>
      <c r="M91" s="169"/>
      <c r="N91" s="169"/>
      <c r="O91" s="169"/>
      <c r="P91" s="169"/>
      <c r="Q91" s="169"/>
      <c r="R91" s="169"/>
      <c r="S91" s="167"/>
      <c r="T91" s="167"/>
      <c r="U91" s="169"/>
      <c r="V91" s="169"/>
      <c r="W91" s="245"/>
      <c r="X91" s="169"/>
      <c r="Y91" s="245"/>
      <c r="Z91" s="169"/>
      <c r="AA91" s="169"/>
      <c r="AB91" s="169"/>
      <c r="AC91" s="169"/>
      <c r="AD91" s="245"/>
      <c r="AE91" s="169"/>
      <c r="AF91" s="246"/>
      <c r="AG91" s="169"/>
      <c r="AH91" s="169"/>
      <c r="AI91" s="169"/>
      <c r="AJ91" s="169"/>
      <c r="AK91" s="169"/>
      <c r="AL91" s="169"/>
      <c r="AM91" s="169"/>
      <c r="AN91" s="169"/>
      <c r="AO91" s="169"/>
    </row>
    <row r="92" spans="1:41" ht="12.75" customHeight="1" x14ac:dyDescent="0.2">
      <c r="A92" s="169"/>
      <c r="B92" s="169"/>
      <c r="C92" s="169"/>
      <c r="D92" s="186"/>
      <c r="E92" s="169"/>
      <c r="F92" s="169"/>
      <c r="G92" s="169"/>
      <c r="H92" s="169"/>
      <c r="I92" s="169"/>
      <c r="J92" s="169"/>
      <c r="K92" s="245"/>
      <c r="L92" s="169"/>
      <c r="M92" s="169"/>
      <c r="N92" s="169"/>
      <c r="O92" s="169"/>
      <c r="P92" s="169"/>
      <c r="Q92" s="169"/>
      <c r="R92" s="169"/>
      <c r="S92" s="167"/>
      <c r="T92" s="167"/>
      <c r="U92" s="169"/>
      <c r="V92" s="169"/>
      <c r="W92" s="245"/>
      <c r="X92" s="169"/>
      <c r="Y92" s="245"/>
      <c r="Z92" s="169"/>
      <c r="AA92" s="169"/>
      <c r="AB92" s="169"/>
      <c r="AC92" s="169"/>
      <c r="AD92" s="245"/>
      <c r="AE92" s="169"/>
      <c r="AF92" s="246"/>
      <c r="AG92" s="169"/>
      <c r="AH92" s="169"/>
      <c r="AI92" s="169"/>
      <c r="AJ92" s="169"/>
      <c r="AK92" s="169"/>
      <c r="AL92" s="169"/>
      <c r="AM92" s="169"/>
      <c r="AN92" s="169"/>
      <c r="AO92" s="169"/>
    </row>
    <row r="93" spans="1:41" ht="12.75" customHeight="1" x14ac:dyDescent="0.2">
      <c r="A93" s="169"/>
      <c r="B93" s="169"/>
      <c r="C93" s="169"/>
      <c r="D93" s="186"/>
      <c r="E93" s="169"/>
      <c r="F93" s="169"/>
      <c r="G93" s="169"/>
      <c r="H93" s="169"/>
      <c r="I93" s="169"/>
      <c r="J93" s="169"/>
      <c r="K93" s="245"/>
      <c r="L93" s="169"/>
      <c r="M93" s="169"/>
      <c r="N93" s="169"/>
      <c r="O93" s="169"/>
      <c r="P93" s="169"/>
      <c r="Q93" s="169"/>
      <c r="R93" s="169"/>
      <c r="S93" s="167"/>
      <c r="T93" s="167"/>
      <c r="U93" s="169"/>
      <c r="V93" s="169"/>
      <c r="W93" s="245"/>
      <c r="X93" s="169"/>
      <c r="Y93" s="245"/>
      <c r="Z93" s="169"/>
      <c r="AA93" s="169"/>
      <c r="AB93" s="169"/>
      <c r="AC93" s="169"/>
      <c r="AD93" s="245"/>
      <c r="AE93" s="169"/>
      <c r="AF93" s="246"/>
      <c r="AG93" s="169"/>
      <c r="AH93" s="169"/>
      <c r="AI93" s="169"/>
      <c r="AJ93" s="169"/>
      <c r="AK93" s="169"/>
      <c r="AL93" s="169"/>
      <c r="AM93" s="169"/>
      <c r="AN93" s="169"/>
      <c r="AO93" s="169"/>
    </row>
    <row r="94" spans="1:41" ht="12.75" customHeight="1" x14ac:dyDescent="0.2">
      <c r="A94" s="169"/>
      <c r="B94" s="169"/>
      <c r="C94" s="169"/>
      <c r="D94" s="186"/>
      <c r="E94" s="169"/>
      <c r="F94" s="169"/>
      <c r="G94" s="169"/>
      <c r="H94" s="169"/>
      <c r="I94" s="169"/>
      <c r="J94" s="169"/>
      <c r="K94" s="245"/>
      <c r="L94" s="169"/>
      <c r="M94" s="169"/>
      <c r="N94" s="169"/>
      <c r="O94" s="169"/>
      <c r="P94" s="169"/>
      <c r="Q94" s="169"/>
      <c r="R94" s="169"/>
      <c r="S94" s="167"/>
      <c r="T94" s="167"/>
      <c r="U94" s="169"/>
      <c r="V94" s="169"/>
      <c r="W94" s="245"/>
      <c r="X94" s="169"/>
      <c r="Y94" s="245"/>
      <c r="Z94" s="169"/>
      <c r="AA94" s="169"/>
      <c r="AB94" s="169"/>
      <c r="AC94" s="169"/>
      <c r="AD94" s="245"/>
      <c r="AE94" s="169"/>
      <c r="AF94" s="246"/>
      <c r="AG94" s="169"/>
      <c r="AH94" s="169"/>
      <c r="AI94" s="169"/>
      <c r="AJ94" s="169"/>
      <c r="AK94" s="169"/>
      <c r="AL94" s="169"/>
      <c r="AM94" s="169"/>
      <c r="AN94" s="169"/>
      <c r="AO94" s="169"/>
    </row>
    <row r="95" spans="1:41" ht="12.75" customHeight="1" x14ac:dyDescent="0.2">
      <c r="A95" s="169"/>
      <c r="B95" s="169"/>
      <c r="C95" s="169"/>
      <c r="D95" s="186"/>
      <c r="E95" s="169"/>
      <c r="F95" s="169"/>
      <c r="G95" s="169"/>
      <c r="H95" s="169"/>
      <c r="I95" s="169"/>
      <c r="J95" s="169"/>
      <c r="K95" s="245"/>
      <c r="L95" s="169"/>
      <c r="M95" s="169"/>
      <c r="N95" s="169"/>
      <c r="O95" s="169"/>
      <c r="P95" s="169"/>
      <c r="Q95" s="169"/>
      <c r="R95" s="169"/>
      <c r="S95" s="167"/>
      <c r="T95" s="167"/>
      <c r="U95" s="169"/>
      <c r="V95" s="169"/>
      <c r="W95" s="245"/>
      <c r="X95" s="169"/>
      <c r="Y95" s="245"/>
      <c r="Z95" s="169"/>
      <c r="AA95" s="169"/>
      <c r="AB95" s="169"/>
      <c r="AC95" s="169"/>
      <c r="AD95" s="245"/>
      <c r="AE95" s="169"/>
      <c r="AF95" s="246"/>
      <c r="AG95" s="169"/>
      <c r="AH95" s="169"/>
      <c r="AI95" s="169"/>
      <c r="AJ95" s="169"/>
      <c r="AK95" s="169"/>
      <c r="AL95" s="169"/>
      <c r="AM95" s="169"/>
      <c r="AN95" s="169"/>
      <c r="AO95" s="169"/>
    </row>
    <row r="96" spans="1:41" ht="12.75" customHeight="1" x14ac:dyDescent="0.2">
      <c r="A96" s="169"/>
      <c r="B96" s="169"/>
      <c r="C96" s="169"/>
      <c r="D96" s="186"/>
      <c r="E96" s="169"/>
      <c r="F96" s="169"/>
      <c r="G96" s="169"/>
      <c r="H96" s="169"/>
      <c r="I96" s="169"/>
      <c r="J96" s="169"/>
      <c r="K96" s="245"/>
      <c r="L96" s="169"/>
      <c r="M96" s="169"/>
      <c r="N96" s="169"/>
      <c r="O96" s="169"/>
      <c r="P96" s="169"/>
      <c r="Q96" s="169"/>
      <c r="R96" s="169"/>
      <c r="S96" s="167"/>
      <c r="T96" s="167"/>
      <c r="U96" s="169"/>
      <c r="V96" s="169"/>
      <c r="W96" s="245"/>
      <c r="X96" s="169"/>
      <c r="Y96" s="245"/>
      <c r="Z96" s="169"/>
      <c r="AA96" s="169"/>
      <c r="AB96" s="169"/>
      <c r="AC96" s="169"/>
      <c r="AD96" s="245"/>
      <c r="AE96" s="169"/>
      <c r="AF96" s="246"/>
      <c r="AG96" s="169"/>
      <c r="AH96" s="169"/>
      <c r="AI96" s="169"/>
      <c r="AJ96" s="169"/>
      <c r="AK96" s="169"/>
      <c r="AL96" s="169"/>
      <c r="AM96" s="169"/>
      <c r="AN96" s="169"/>
      <c r="AO96" s="169"/>
    </row>
    <row r="97" spans="1:41" ht="12.75" customHeight="1" x14ac:dyDescent="0.2">
      <c r="A97" s="169"/>
      <c r="B97" s="169"/>
      <c r="C97" s="169"/>
      <c r="D97" s="186"/>
      <c r="E97" s="169"/>
      <c r="F97" s="169"/>
      <c r="G97" s="169"/>
      <c r="H97" s="169"/>
      <c r="I97" s="169"/>
      <c r="J97" s="169"/>
      <c r="K97" s="245"/>
      <c r="L97" s="169"/>
      <c r="M97" s="169"/>
      <c r="N97" s="169"/>
      <c r="O97" s="169"/>
      <c r="P97" s="169"/>
      <c r="Q97" s="169"/>
      <c r="R97" s="169"/>
      <c r="S97" s="167"/>
      <c r="T97" s="167"/>
      <c r="U97" s="169"/>
      <c r="V97" s="169"/>
      <c r="W97" s="245"/>
      <c r="X97" s="169"/>
      <c r="Y97" s="245"/>
      <c r="Z97" s="169"/>
      <c r="AA97" s="169"/>
      <c r="AB97" s="169"/>
      <c r="AC97" s="169"/>
      <c r="AD97" s="245"/>
      <c r="AE97" s="169"/>
      <c r="AF97" s="246"/>
      <c r="AG97" s="169"/>
      <c r="AH97" s="169"/>
      <c r="AI97" s="169"/>
      <c r="AJ97" s="169"/>
      <c r="AK97" s="169"/>
      <c r="AL97" s="169"/>
      <c r="AM97" s="169"/>
      <c r="AN97" s="169"/>
      <c r="AO97" s="169"/>
    </row>
    <row r="98" spans="1:41" ht="12.75" customHeight="1" x14ac:dyDescent="0.2">
      <c r="A98" s="169"/>
      <c r="B98" s="169"/>
      <c r="C98" s="169"/>
      <c r="D98" s="186"/>
      <c r="E98" s="169"/>
      <c r="F98" s="169"/>
      <c r="G98" s="169"/>
      <c r="H98" s="169"/>
      <c r="I98" s="169"/>
      <c r="J98" s="169"/>
      <c r="K98" s="245"/>
      <c r="L98" s="169"/>
      <c r="M98" s="169"/>
      <c r="N98" s="169"/>
      <c r="O98" s="169"/>
      <c r="P98" s="169"/>
      <c r="Q98" s="169"/>
      <c r="R98" s="169"/>
      <c r="S98" s="167"/>
      <c r="T98" s="167"/>
      <c r="U98" s="169"/>
      <c r="V98" s="169"/>
      <c r="W98" s="245"/>
      <c r="X98" s="169"/>
      <c r="Y98" s="245"/>
      <c r="Z98" s="169"/>
      <c r="AA98" s="169"/>
      <c r="AB98" s="169"/>
      <c r="AC98" s="169"/>
      <c r="AD98" s="245"/>
      <c r="AE98" s="169"/>
      <c r="AF98" s="246"/>
      <c r="AG98" s="169"/>
      <c r="AH98" s="169"/>
      <c r="AI98" s="169"/>
      <c r="AJ98" s="169"/>
      <c r="AK98" s="169"/>
      <c r="AL98" s="169"/>
      <c r="AM98" s="169"/>
      <c r="AN98" s="169"/>
      <c r="AO98" s="169"/>
    </row>
    <row r="99" spans="1:41" ht="12.75" customHeight="1" x14ac:dyDescent="0.2">
      <c r="A99" s="169"/>
      <c r="B99" s="169"/>
      <c r="C99" s="169"/>
      <c r="D99" s="186"/>
      <c r="E99" s="169"/>
      <c r="F99" s="169"/>
      <c r="G99" s="169"/>
      <c r="H99" s="169"/>
      <c r="I99" s="169"/>
      <c r="J99" s="169"/>
      <c r="K99" s="245"/>
      <c r="L99" s="169"/>
      <c r="M99" s="169"/>
      <c r="N99" s="169"/>
      <c r="O99" s="169"/>
      <c r="P99" s="169"/>
      <c r="Q99" s="169"/>
      <c r="R99" s="169"/>
      <c r="S99" s="167"/>
      <c r="T99" s="167"/>
      <c r="U99" s="169"/>
      <c r="V99" s="169"/>
      <c r="W99" s="245"/>
      <c r="X99" s="169"/>
      <c r="Y99" s="245"/>
      <c r="Z99" s="169"/>
      <c r="AA99" s="169"/>
      <c r="AB99" s="169"/>
      <c r="AC99" s="169"/>
      <c r="AD99" s="245"/>
      <c r="AE99" s="169"/>
      <c r="AF99" s="246"/>
      <c r="AG99" s="169"/>
      <c r="AH99" s="169"/>
      <c r="AI99" s="169"/>
      <c r="AJ99" s="169"/>
      <c r="AK99" s="169"/>
      <c r="AL99" s="169"/>
      <c r="AM99" s="169"/>
      <c r="AN99" s="169"/>
      <c r="AO99" s="169"/>
    </row>
    <row r="100" spans="1:41" ht="12.75" customHeight="1" x14ac:dyDescent="0.2">
      <c r="A100" s="169"/>
      <c r="B100" s="169"/>
      <c r="C100" s="169"/>
      <c r="D100" s="186"/>
      <c r="E100" s="169"/>
      <c r="F100" s="169"/>
      <c r="G100" s="169"/>
      <c r="H100" s="169"/>
      <c r="I100" s="169"/>
      <c r="J100" s="169"/>
      <c r="K100" s="245"/>
      <c r="L100" s="169"/>
      <c r="M100" s="169"/>
      <c r="N100" s="169"/>
      <c r="O100" s="169"/>
      <c r="P100" s="169"/>
      <c r="Q100" s="169"/>
      <c r="R100" s="169"/>
      <c r="S100" s="167"/>
      <c r="T100" s="167"/>
      <c r="U100" s="169"/>
      <c r="V100" s="169"/>
      <c r="W100" s="245"/>
      <c r="X100" s="169"/>
      <c r="Y100" s="245"/>
      <c r="Z100" s="169"/>
      <c r="AA100" s="169"/>
      <c r="AB100" s="169"/>
      <c r="AC100" s="169"/>
      <c r="AD100" s="245"/>
      <c r="AE100" s="169"/>
      <c r="AF100" s="246"/>
      <c r="AG100" s="169"/>
      <c r="AH100" s="169"/>
      <c r="AI100" s="169"/>
      <c r="AJ100" s="169"/>
      <c r="AK100" s="169"/>
      <c r="AL100" s="169"/>
      <c r="AM100" s="169"/>
      <c r="AN100" s="169"/>
      <c r="AO100" s="169"/>
    </row>
    <row r="101" spans="1:41" ht="12.75" customHeight="1" x14ac:dyDescent="0.2">
      <c r="A101" s="169"/>
      <c r="B101" s="169"/>
      <c r="C101" s="169"/>
      <c r="D101" s="186"/>
      <c r="E101" s="169"/>
      <c r="F101" s="169"/>
      <c r="G101" s="169"/>
      <c r="H101" s="169"/>
      <c r="I101" s="169"/>
      <c r="J101" s="169"/>
      <c r="K101" s="245"/>
      <c r="L101" s="169"/>
      <c r="M101" s="169"/>
      <c r="N101" s="169"/>
      <c r="O101" s="169"/>
      <c r="P101" s="169"/>
      <c r="Q101" s="169"/>
      <c r="R101" s="169"/>
      <c r="S101" s="167"/>
      <c r="T101" s="167"/>
      <c r="U101" s="169"/>
      <c r="V101" s="169"/>
      <c r="W101" s="245"/>
      <c r="X101" s="169"/>
      <c r="Y101" s="245"/>
      <c r="Z101" s="169"/>
      <c r="AA101" s="169"/>
      <c r="AB101" s="169"/>
      <c r="AC101" s="169"/>
      <c r="AD101" s="245"/>
      <c r="AE101" s="169"/>
      <c r="AF101" s="246"/>
      <c r="AG101" s="169"/>
      <c r="AH101" s="169"/>
      <c r="AI101" s="169"/>
      <c r="AJ101" s="169"/>
      <c r="AK101" s="169"/>
      <c r="AL101" s="169"/>
      <c r="AM101" s="169"/>
      <c r="AN101" s="169"/>
      <c r="AO101" s="169"/>
    </row>
    <row r="102" spans="1:41" ht="12.75" customHeight="1" x14ac:dyDescent="0.2">
      <c r="A102" s="169"/>
      <c r="B102" s="169"/>
      <c r="C102" s="169"/>
      <c r="D102" s="186"/>
      <c r="E102" s="169"/>
      <c r="F102" s="169"/>
      <c r="G102" s="169"/>
      <c r="H102" s="169"/>
      <c r="I102" s="169"/>
      <c r="J102" s="169"/>
      <c r="K102" s="245"/>
      <c r="L102" s="169"/>
      <c r="M102" s="169"/>
      <c r="N102" s="169"/>
      <c r="O102" s="169"/>
      <c r="P102" s="169"/>
      <c r="Q102" s="169"/>
      <c r="R102" s="169"/>
      <c r="S102" s="167"/>
      <c r="T102" s="167"/>
      <c r="U102" s="169"/>
      <c r="V102" s="169"/>
      <c r="W102" s="245"/>
      <c r="X102" s="169"/>
      <c r="Y102" s="245"/>
      <c r="Z102" s="169"/>
      <c r="AA102" s="169"/>
      <c r="AB102" s="169"/>
      <c r="AC102" s="169"/>
      <c r="AD102" s="245"/>
      <c r="AE102" s="169"/>
      <c r="AF102" s="246"/>
      <c r="AG102" s="169"/>
      <c r="AH102" s="169"/>
      <c r="AI102" s="169"/>
      <c r="AJ102" s="169"/>
      <c r="AK102" s="169"/>
      <c r="AL102" s="169"/>
      <c r="AM102" s="169"/>
      <c r="AN102" s="169"/>
      <c r="AO102" s="169"/>
    </row>
    <row r="103" spans="1:41" ht="12.75" customHeight="1" x14ac:dyDescent="0.2">
      <c r="A103" s="169"/>
      <c r="B103" s="169"/>
      <c r="C103" s="169"/>
      <c r="D103" s="186"/>
      <c r="E103" s="169"/>
      <c r="F103" s="169"/>
      <c r="G103" s="169"/>
      <c r="H103" s="169"/>
      <c r="I103" s="169"/>
      <c r="J103" s="169"/>
      <c r="K103" s="245"/>
      <c r="L103" s="169"/>
      <c r="M103" s="169"/>
      <c r="N103" s="169"/>
      <c r="O103" s="169"/>
      <c r="P103" s="169"/>
      <c r="Q103" s="169"/>
      <c r="R103" s="169"/>
      <c r="S103" s="167"/>
      <c r="T103" s="167"/>
      <c r="U103" s="169"/>
      <c r="V103" s="169"/>
      <c r="W103" s="245"/>
      <c r="X103" s="169"/>
      <c r="Y103" s="245"/>
      <c r="Z103" s="169"/>
      <c r="AA103" s="169"/>
      <c r="AB103" s="169"/>
      <c r="AC103" s="169"/>
      <c r="AD103" s="245"/>
      <c r="AE103" s="169"/>
      <c r="AF103" s="246"/>
      <c r="AG103" s="169"/>
      <c r="AH103" s="169"/>
      <c r="AI103" s="169"/>
      <c r="AJ103" s="169"/>
      <c r="AK103" s="169"/>
      <c r="AL103" s="169"/>
      <c r="AM103" s="169"/>
      <c r="AN103" s="169"/>
      <c r="AO103" s="169"/>
    </row>
    <row r="104" spans="1:41" ht="12.75" customHeight="1" x14ac:dyDescent="0.2">
      <c r="A104" s="169"/>
      <c r="B104" s="169"/>
      <c r="C104" s="169"/>
      <c r="D104" s="186"/>
      <c r="E104" s="169"/>
      <c r="F104" s="169"/>
      <c r="G104" s="169"/>
      <c r="H104" s="169"/>
      <c r="I104" s="169"/>
      <c r="J104" s="169"/>
      <c r="K104" s="245"/>
      <c r="L104" s="169"/>
      <c r="M104" s="169"/>
      <c r="N104" s="169"/>
      <c r="O104" s="169"/>
      <c r="P104" s="169"/>
      <c r="Q104" s="169"/>
      <c r="R104" s="169"/>
      <c r="S104" s="167"/>
      <c r="T104" s="167"/>
      <c r="U104" s="169"/>
      <c r="V104" s="169"/>
      <c r="W104" s="245"/>
      <c r="X104" s="169"/>
      <c r="Y104" s="245"/>
      <c r="Z104" s="169"/>
      <c r="AA104" s="169"/>
      <c r="AB104" s="169"/>
      <c r="AC104" s="169"/>
      <c r="AD104" s="245"/>
      <c r="AE104" s="169"/>
      <c r="AF104" s="246"/>
      <c r="AG104" s="169"/>
      <c r="AH104" s="169"/>
      <c r="AI104" s="169"/>
      <c r="AJ104" s="169"/>
      <c r="AK104" s="169"/>
      <c r="AL104" s="169"/>
      <c r="AM104" s="169"/>
      <c r="AN104" s="169"/>
      <c r="AO104" s="169"/>
    </row>
    <row r="105" spans="1:41" ht="12.75" customHeight="1" x14ac:dyDescent="0.2">
      <c r="A105" s="169"/>
      <c r="B105" s="169"/>
      <c r="C105" s="169"/>
      <c r="D105" s="186"/>
      <c r="E105" s="169"/>
      <c r="F105" s="169"/>
      <c r="G105" s="169"/>
      <c r="H105" s="169"/>
      <c r="I105" s="169"/>
      <c r="J105" s="169"/>
      <c r="K105" s="245"/>
      <c r="L105" s="169"/>
      <c r="M105" s="169"/>
      <c r="N105" s="169"/>
      <c r="O105" s="169"/>
      <c r="P105" s="169"/>
      <c r="Q105" s="169"/>
      <c r="R105" s="169"/>
      <c r="S105" s="167"/>
      <c r="T105" s="167"/>
      <c r="U105" s="169"/>
      <c r="V105" s="169"/>
      <c r="W105" s="245"/>
      <c r="X105" s="169"/>
      <c r="Y105" s="245"/>
      <c r="Z105" s="169"/>
      <c r="AA105" s="169"/>
      <c r="AB105" s="169"/>
      <c r="AC105" s="169"/>
      <c r="AD105" s="245"/>
      <c r="AE105" s="169"/>
      <c r="AF105" s="246"/>
      <c r="AG105" s="169"/>
      <c r="AH105" s="169"/>
      <c r="AI105" s="169"/>
      <c r="AJ105" s="169"/>
      <c r="AK105" s="169"/>
      <c r="AL105" s="169"/>
      <c r="AM105" s="169"/>
      <c r="AN105" s="169"/>
      <c r="AO105" s="169"/>
    </row>
    <row r="106" spans="1:41" ht="12.75" customHeight="1" x14ac:dyDescent="0.2">
      <c r="A106" s="169"/>
      <c r="B106" s="169"/>
      <c r="C106" s="169"/>
      <c r="D106" s="186"/>
      <c r="E106" s="169"/>
      <c r="F106" s="169"/>
      <c r="G106" s="169"/>
      <c r="H106" s="169"/>
      <c r="I106" s="169"/>
      <c r="J106" s="169"/>
      <c r="K106" s="245"/>
      <c r="L106" s="169"/>
      <c r="M106" s="169"/>
      <c r="N106" s="169"/>
      <c r="O106" s="169"/>
      <c r="P106" s="169"/>
      <c r="Q106" s="169"/>
      <c r="R106" s="169"/>
      <c r="S106" s="167"/>
      <c r="T106" s="167"/>
      <c r="U106" s="169"/>
      <c r="V106" s="169"/>
      <c r="W106" s="245"/>
      <c r="X106" s="169"/>
      <c r="Y106" s="245"/>
      <c r="Z106" s="169"/>
      <c r="AA106" s="169"/>
      <c r="AB106" s="169"/>
      <c r="AC106" s="169"/>
      <c r="AD106" s="245"/>
      <c r="AE106" s="169"/>
      <c r="AF106" s="246"/>
      <c r="AG106" s="169"/>
      <c r="AH106" s="169"/>
      <c r="AI106" s="169"/>
      <c r="AJ106" s="169"/>
      <c r="AK106" s="169"/>
      <c r="AL106" s="169"/>
      <c r="AM106" s="169"/>
      <c r="AN106" s="169"/>
      <c r="AO106" s="169"/>
    </row>
    <row r="107" spans="1:41" ht="12.75" customHeight="1" x14ac:dyDescent="0.2">
      <c r="A107" s="169"/>
      <c r="B107" s="169"/>
      <c r="C107" s="169"/>
      <c r="D107" s="186"/>
      <c r="E107" s="169"/>
      <c r="F107" s="169"/>
      <c r="G107" s="169"/>
      <c r="H107" s="169"/>
      <c r="I107" s="169"/>
      <c r="J107" s="169"/>
      <c r="K107" s="245"/>
      <c r="L107" s="169"/>
      <c r="M107" s="169"/>
      <c r="N107" s="169"/>
      <c r="O107" s="169"/>
      <c r="P107" s="169"/>
      <c r="Q107" s="169"/>
      <c r="R107" s="169"/>
      <c r="S107" s="167"/>
      <c r="T107" s="167"/>
      <c r="U107" s="169"/>
      <c r="V107" s="169"/>
      <c r="W107" s="245"/>
      <c r="X107" s="169"/>
      <c r="Y107" s="245"/>
      <c r="Z107" s="169"/>
      <c r="AA107" s="169"/>
      <c r="AB107" s="169"/>
      <c r="AC107" s="169"/>
      <c r="AD107" s="245"/>
      <c r="AE107" s="169"/>
      <c r="AF107" s="246"/>
      <c r="AG107" s="169"/>
      <c r="AH107" s="169"/>
      <c r="AI107" s="169"/>
      <c r="AJ107" s="169"/>
      <c r="AK107" s="169"/>
      <c r="AL107" s="169"/>
      <c r="AM107" s="169"/>
      <c r="AN107" s="169"/>
      <c r="AO107" s="169"/>
    </row>
    <row r="108" spans="1:41" ht="12.75" customHeight="1" x14ac:dyDescent="0.2">
      <c r="A108" s="169"/>
      <c r="B108" s="169"/>
      <c r="C108" s="169"/>
      <c r="D108" s="186"/>
      <c r="E108" s="169"/>
      <c r="F108" s="169"/>
      <c r="G108" s="169"/>
      <c r="H108" s="169"/>
      <c r="I108" s="169"/>
      <c r="J108" s="169"/>
      <c r="K108" s="245"/>
      <c r="L108" s="169"/>
      <c r="M108" s="169"/>
      <c r="N108" s="169"/>
      <c r="O108" s="169"/>
      <c r="P108" s="169"/>
      <c r="Q108" s="169"/>
      <c r="R108" s="169"/>
      <c r="S108" s="167"/>
      <c r="T108" s="167"/>
      <c r="U108" s="169"/>
      <c r="V108" s="169"/>
      <c r="W108" s="245"/>
      <c r="X108" s="169"/>
      <c r="Y108" s="245"/>
      <c r="Z108" s="169"/>
      <c r="AA108" s="169"/>
      <c r="AB108" s="169"/>
      <c r="AC108" s="169"/>
      <c r="AD108" s="245"/>
      <c r="AE108" s="169"/>
      <c r="AF108" s="246"/>
      <c r="AG108" s="169"/>
      <c r="AH108" s="169"/>
      <c r="AI108" s="169"/>
      <c r="AJ108" s="169"/>
      <c r="AK108" s="169"/>
      <c r="AL108" s="169"/>
      <c r="AM108" s="169"/>
      <c r="AN108" s="169"/>
      <c r="AO108" s="169"/>
    </row>
    <row r="109" spans="1:41" ht="12.75" customHeight="1" x14ac:dyDescent="0.2">
      <c r="A109" s="169"/>
      <c r="B109" s="169"/>
      <c r="C109" s="169"/>
      <c r="D109" s="186"/>
      <c r="E109" s="169"/>
      <c r="F109" s="169"/>
      <c r="G109" s="169"/>
      <c r="H109" s="169"/>
      <c r="I109" s="169"/>
      <c r="J109" s="169"/>
      <c r="K109" s="245"/>
      <c r="L109" s="169"/>
      <c r="M109" s="169"/>
      <c r="N109" s="169"/>
      <c r="O109" s="169"/>
      <c r="P109" s="169"/>
      <c r="Q109" s="169"/>
      <c r="R109" s="169"/>
      <c r="S109" s="167"/>
      <c r="T109" s="167"/>
      <c r="U109" s="169"/>
      <c r="V109" s="169"/>
      <c r="W109" s="245"/>
      <c r="X109" s="169"/>
      <c r="Y109" s="245"/>
      <c r="Z109" s="169"/>
      <c r="AA109" s="169"/>
      <c r="AB109" s="169"/>
      <c r="AC109" s="169"/>
      <c r="AD109" s="245"/>
      <c r="AE109" s="169"/>
      <c r="AF109" s="246"/>
      <c r="AG109" s="169"/>
      <c r="AH109" s="169"/>
      <c r="AI109" s="169"/>
      <c r="AJ109" s="169"/>
      <c r="AK109" s="169"/>
      <c r="AL109" s="169"/>
      <c r="AM109" s="169"/>
      <c r="AN109" s="169"/>
      <c r="AO109" s="169"/>
    </row>
    <row r="110" spans="1:41" ht="12.75" customHeight="1" x14ac:dyDescent="0.2">
      <c r="A110" s="169"/>
      <c r="B110" s="169"/>
      <c r="C110" s="169"/>
      <c r="D110" s="186"/>
      <c r="E110" s="169"/>
      <c r="F110" s="169"/>
      <c r="G110" s="169"/>
      <c r="H110" s="169"/>
      <c r="I110" s="169"/>
      <c r="J110" s="169"/>
      <c r="K110" s="245"/>
      <c r="L110" s="169"/>
      <c r="M110" s="169"/>
      <c r="N110" s="169"/>
      <c r="O110" s="169"/>
      <c r="P110" s="169"/>
      <c r="Q110" s="169"/>
      <c r="R110" s="169"/>
      <c r="S110" s="167"/>
      <c r="T110" s="167"/>
      <c r="U110" s="169"/>
      <c r="V110" s="169"/>
      <c r="W110" s="245"/>
      <c r="X110" s="169"/>
      <c r="Y110" s="245"/>
      <c r="Z110" s="169"/>
      <c r="AA110" s="169"/>
      <c r="AB110" s="169"/>
      <c r="AC110" s="169"/>
      <c r="AD110" s="245"/>
      <c r="AE110" s="169"/>
      <c r="AF110" s="246"/>
      <c r="AG110" s="169"/>
      <c r="AH110" s="169"/>
      <c r="AI110" s="169"/>
      <c r="AJ110" s="169"/>
      <c r="AK110" s="169"/>
      <c r="AL110" s="169"/>
      <c r="AM110" s="169"/>
      <c r="AN110" s="169"/>
      <c r="AO110" s="169"/>
    </row>
    <row r="111" spans="1:41" ht="12.75" customHeight="1" x14ac:dyDescent="0.2">
      <c r="A111" s="169"/>
      <c r="B111" s="169"/>
      <c r="C111" s="169"/>
      <c r="D111" s="186"/>
      <c r="E111" s="169"/>
      <c r="F111" s="169"/>
      <c r="G111" s="169"/>
      <c r="H111" s="169"/>
      <c r="I111" s="169"/>
      <c r="J111" s="169"/>
      <c r="K111" s="245"/>
      <c r="L111" s="169"/>
      <c r="M111" s="169"/>
      <c r="N111" s="169"/>
      <c r="O111" s="169"/>
      <c r="P111" s="169"/>
      <c r="Q111" s="169"/>
      <c r="R111" s="169"/>
      <c r="S111" s="167"/>
      <c r="T111" s="167"/>
      <c r="U111" s="169"/>
      <c r="V111" s="169"/>
      <c r="W111" s="245"/>
      <c r="X111" s="169"/>
      <c r="Y111" s="245"/>
      <c r="Z111" s="169"/>
      <c r="AA111" s="169"/>
      <c r="AB111" s="169"/>
      <c r="AC111" s="169"/>
      <c r="AD111" s="245"/>
      <c r="AE111" s="169"/>
      <c r="AF111" s="246"/>
      <c r="AG111" s="169"/>
      <c r="AH111" s="169"/>
      <c r="AI111" s="169"/>
      <c r="AJ111" s="169"/>
      <c r="AK111" s="169"/>
      <c r="AL111" s="169"/>
      <c r="AM111" s="169"/>
      <c r="AN111" s="169"/>
      <c r="AO111" s="169"/>
    </row>
    <row r="112" spans="1:41" ht="12.75" customHeight="1" x14ac:dyDescent="0.2">
      <c r="A112" s="169"/>
      <c r="B112" s="169"/>
      <c r="C112" s="169"/>
      <c r="D112" s="186"/>
      <c r="E112" s="169"/>
      <c r="F112" s="169"/>
      <c r="G112" s="169"/>
      <c r="H112" s="169"/>
      <c r="I112" s="169"/>
      <c r="J112" s="169"/>
      <c r="K112" s="245"/>
      <c r="L112" s="169"/>
      <c r="M112" s="169"/>
      <c r="N112" s="169"/>
      <c r="O112" s="169"/>
      <c r="P112" s="169"/>
      <c r="Q112" s="169"/>
      <c r="R112" s="169"/>
      <c r="S112" s="167"/>
      <c r="T112" s="167"/>
      <c r="U112" s="169"/>
      <c r="V112" s="169"/>
      <c r="W112" s="245"/>
      <c r="X112" s="169"/>
      <c r="Y112" s="245"/>
      <c r="Z112" s="169"/>
      <c r="AA112" s="169"/>
      <c r="AB112" s="169"/>
      <c r="AC112" s="169"/>
      <c r="AD112" s="245"/>
      <c r="AE112" s="169"/>
      <c r="AF112" s="246"/>
      <c r="AG112" s="169"/>
      <c r="AH112" s="169"/>
      <c r="AI112" s="169"/>
      <c r="AJ112" s="169"/>
      <c r="AK112" s="169"/>
      <c r="AL112" s="169"/>
      <c r="AM112" s="169"/>
      <c r="AN112" s="169"/>
      <c r="AO112" s="169"/>
    </row>
    <row r="113" spans="1:41" ht="12.75" customHeight="1" x14ac:dyDescent="0.2">
      <c r="A113" s="169"/>
      <c r="B113" s="169"/>
      <c r="C113" s="169"/>
      <c r="D113" s="186"/>
      <c r="E113" s="169"/>
      <c r="F113" s="169"/>
      <c r="G113" s="169"/>
      <c r="H113" s="169"/>
      <c r="I113" s="169"/>
      <c r="J113" s="169"/>
      <c r="K113" s="245"/>
      <c r="L113" s="169"/>
      <c r="M113" s="169"/>
      <c r="N113" s="169"/>
      <c r="O113" s="169"/>
      <c r="P113" s="169"/>
      <c r="Q113" s="169"/>
      <c r="R113" s="169"/>
      <c r="S113" s="167"/>
      <c r="T113" s="167"/>
      <c r="U113" s="169"/>
      <c r="V113" s="169"/>
      <c r="W113" s="245"/>
      <c r="X113" s="169"/>
      <c r="Y113" s="245"/>
      <c r="Z113" s="169"/>
      <c r="AA113" s="169"/>
      <c r="AB113" s="169"/>
      <c r="AC113" s="169"/>
      <c r="AD113" s="245"/>
      <c r="AE113" s="169"/>
      <c r="AF113" s="246"/>
      <c r="AG113" s="169"/>
      <c r="AH113" s="169"/>
      <c r="AI113" s="169"/>
      <c r="AJ113" s="169"/>
      <c r="AK113" s="169"/>
      <c r="AL113" s="169"/>
      <c r="AM113" s="169"/>
      <c r="AN113" s="169"/>
      <c r="AO113" s="169"/>
    </row>
    <row r="114" spans="1:41" ht="12.75" customHeight="1" x14ac:dyDescent="0.2">
      <c r="A114" s="169"/>
      <c r="B114" s="169"/>
      <c r="C114" s="169"/>
      <c r="D114" s="186"/>
      <c r="E114" s="169"/>
      <c r="F114" s="169"/>
      <c r="G114" s="169"/>
      <c r="H114" s="169"/>
      <c r="I114" s="169"/>
      <c r="J114" s="169"/>
      <c r="K114" s="245"/>
      <c r="L114" s="169"/>
      <c r="M114" s="169"/>
      <c r="N114" s="169"/>
      <c r="O114" s="169"/>
      <c r="P114" s="169"/>
      <c r="Q114" s="169"/>
      <c r="R114" s="169"/>
      <c r="S114" s="167"/>
      <c r="T114" s="167"/>
      <c r="U114" s="169"/>
      <c r="V114" s="169"/>
      <c r="W114" s="245"/>
      <c r="X114" s="169"/>
      <c r="Y114" s="245"/>
      <c r="Z114" s="169"/>
      <c r="AA114" s="169"/>
      <c r="AB114" s="169"/>
      <c r="AC114" s="169"/>
      <c r="AD114" s="245"/>
      <c r="AE114" s="169"/>
      <c r="AF114" s="246"/>
      <c r="AG114" s="169"/>
      <c r="AH114" s="169"/>
      <c r="AI114" s="169"/>
      <c r="AJ114" s="169"/>
      <c r="AK114" s="169"/>
      <c r="AL114" s="169"/>
      <c r="AM114" s="169"/>
      <c r="AN114" s="169"/>
      <c r="AO114" s="169"/>
    </row>
    <row r="115" spans="1:41" ht="12.75" customHeight="1" x14ac:dyDescent="0.2">
      <c r="A115" s="169"/>
      <c r="B115" s="169"/>
      <c r="C115" s="169"/>
      <c r="D115" s="186"/>
      <c r="E115" s="169"/>
      <c r="F115" s="169"/>
      <c r="G115" s="169"/>
      <c r="H115" s="169"/>
      <c r="I115" s="169"/>
      <c r="J115" s="169"/>
      <c r="K115" s="245"/>
      <c r="L115" s="169"/>
      <c r="M115" s="169"/>
      <c r="N115" s="169"/>
      <c r="O115" s="169"/>
      <c r="P115" s="169"/>
      <c r="Q115" s="169"/>
      <c r="R115" s="169"/>
      <c r="S115" s="167"/>
      <c r="T115" s="167"/>
      <c r="U115" s="169"/>
      <c r="V115" s="169"/>
      <c r="W115" s="245"/>
      <c r="X115" s="169"/>
      <c r="Y115" s="245"/>
      <c r="Z115" s="169"/>
      <c r="AA115" s="169"/>
      <c r="AB115" s="169"/>
      <c r="AC115" s="169"/>
      <c r="AD115" s="245"/>
      <c r="AE115" s="169"/>
      <c r="AF115" s="246"/>
      <c r="AG115" s="169"/>
      <c r="AH115" s="169"/>
      <c r="AI115" s="169"/>
      <c r="AJ115" s="169"/>
      <c r="AK115" s="169"/>
      <c r="AL115" s="169"/>
      <c r="AM115" s="169"/>
      <c r="AN115" s="169"/>
      <c r="AO115" s="169"/>
    </row>
    <row r="116" spans="1:41" ht="12.75" customHeight="1" x14ac:dyDescent="0.2">
      <c r="A116" s="169"/>
      <c r="B116" s="169"/>
      <c r="C116" s="169"/>
      <c r="D116" s="186"/>
      <c r="E116" s="169"/>
      <c r="F116" s="169"/>
      <c r="G116" s="169"/>
      <c r="H116" s="169"/>
      <c r="I116" s="169"/>
      <c r="J116" s="169"/>
      <c r="K116" s="245"/>
      <c r="L116" s="169"/>
      <c r="M116" s="169"/>
      <c r="N116" s="169"/>
      <c r="O116" s="169"/>
      <c r="P116" s="169"/>
      <c r="Q116" s="169"/>
      <c r="R116" s="169"/>
      <c r="S116" s="167"/>
      <c r="T116" s="167"/>
      <c r="U116" s="169"/>
      <c r="V116" s="169"/>
      <c r="W116" s="245"/>
      <c r="X116" s="169"/>
      <c r="Y116" s="245"/>
      <c r="Z116" s="169"/>
      <c r="AA116" s="169"/>
      <c r="AB116" s="169"/>
      <c r="AC116" s="169"/>
      <c r="AD116" s="245"/>
      <c r="AE116" s="169"/>
      <c r="AF116" s="246"/>
      <c r="AG116" s="169"/>
      <c r="AH116" s="169"/>
      <c r="AI116" s="169"/>
      <c r="AJ116" s="169"/>
      <c r="AK116" s="169"/>
      <c r="AL116" s="169"/>
      <c r="AM116" s="169"/>
      <c r="AN116" s="169"/>
      <c r="AO116" s="169"/>
    </row>
    <row r="117" spans="1:41" ht="12.75" customHeight="1" x14ac:dyDescent="0.2">
      <c r="A117" s="169"/>
      <c r="B117" s="169"/>
      <c r="C117" s="169"/>
      <c r="D117" s="186"/>
      <c r="E117" s="169"/>
      <c r="F117" s="169"/>
      <c r="G117" s="169"/>
      <c r="H117" s="169"/>
      <c r="I117" s="169"/>
      <c r="J117" s="169"/>
      <c r="K117" s="245"/>
      <c r="L117" s="169"/>
      <c r="M117" s="169"/>
      <c r="N117" s="169"/>
      <c r="O117" s="169"/>
      <c r="P117" s="169"/>
      <c r="Q117" s="169"/>
      <c r="R117" s="169"/>
      <c r="S117" s="167"/>
      <c r="T117" s="167"/>
      <c r="U117" s="169"/>
      <c r="V117" s="169"/>
      <c r="W117" s="245"/>
      <c r="X117" s="169"/>
      <c r="Y117" s="245"/>
      <c r="Z117" s="169"/>
      <c r="AA117" s="169"/>
      <c r="AB117" s="169"/>
      <c r="AC117" s="169"/>
      <c r="AD117" s="245"/>
      <c r="AE117" s="169"/>
      <c r="AF117" s="246"/>
      <c r="AG117" s="169"/>
      <c r="AH117" s="169"/>
      <c r="AI117" s="169"/>
      <c r="AJ117" s="169"/>
      <c r="AK117" s="169"/>
      <c r="AL117" s="169"/>
      <c r="AM117" s="169"/>
      <c r="AN117" s="169"/>
      <c r="AO117" s="169"/>
    </row>
    <row r="118" spans="1:41" ht="12.75" customHeight="1" x14ac:dyDescent="0.2">
      <c r="A118" s="169"/>
      <c r="B118" s="169"/>
      <c r="C118" s="169"/>
      <c r="D118" s="186"/>
      <c r="E118" s="169"/>
      <c r="F118" s="169"/>
      <c r="G118" s="169"/>
      <c r="H118" s="169"/>
      <c r="I118" s="169"/>
      <c r="J118" s="169"/>
      <c r="K118" s="245"/>
      <c r="L118" s="169"/>
      <c r="M118" s="169"/>
      <c r="N118" s="169"/>
      <c r="O118" s="169"/>
      <c r="P118" s="169"/>
      <c r="Q118" s="169"/>
      <c r="R118" s="169"/>
      <c r="S118" s="167"/>
      <c r="T118" s="167"/>
      <c r="U118" s="169"/>
      <c r="V118" s="169"/>
      <c r="W118" s="245"/>
      <c r="X118" s="169"/>
      <c r="Y118" s="245"/>
      <c r="Z118" s="169"/>
      <c r="AA118" s="169"/>
      <c r="AB118" s="169"/>
      <c r="AC118" s="169"/>
      <c r="AD118" s="245"/>
      <c r="AE118" s="169"/>
      <c r="AF118" s="246"/>
      <c r="AG118" s="169"/>
      <c r="AH118" s="169"/>
      <c r="AI118" s="169"/>
      <c r="AJ118" s="169"/>
      <c r="AK118" s="169"/>
      <c r="AL118" s="169"/>
      <c r="AM118" s="169"/>
      <c r="AN118" s="169"/>
      <c r="AO118" s="169"/>
    </row>
    <row r="119" spans="1:41" ht="12.75" customHeight="1" x14ac:dyDescent="0.2">
      <c r="A119" s="169"/>
      <c r="B119" s="169"/>
      <c r="C119" s="169"/>
      <c r="D119" s="186"/>
      <c r="E119" s="169"/>
      <c r="F119" s="169"/>
      <c r="G119" s="169"/>
      <c r="H119" s="169"/>
      <c r="I119" s="169"/>
      <c r="J119" s="169"/>
      <c r="K119" s="245"/>
      <c r="L119" s="169"/>
      <c r="M119" s="169"/>
      <c r="N119" s="169"/>
      <c r="O119" s="169"/>
      <c r="P119" s="169"/>
      <c r="Q119" s="169"/>
      <c r="R119" s="169"/>
      <c r="S119" s="167"/>
      <c r="T119" s="167"/>
      <c r="U119" s="169"/>
      <c r="V119" s="169"/>
      <c r="W119" s="245"/>
      <c r="X119" s="169"/>
      <c r="Y119" s="245"/>
      <c r="Z119" s="169"/>
      <c r="AA119" s="169"/>
      <c r="AB119" s="169"/>
      <c r="AC119" s="169"/>
      <c r="AD119" s="245"/>
      <c r="AE119" s="169"/>
      <c r="AF119" s="246"/>
      <c r="AG119" s="169"/>
      <c r="AH119" s="169"/>
      <c r="AI119" s="169"/>
      <c r="AJ119" s="169"/>
      <c r="AK119" s="169"/>
      <c r="AL119" s="169"/>
      <c r="AM119" s="169"/>
      <c r="AN119" s="169"/>
      <c r="AO119" s="169"/>
    </row>
    <row r="120" spans="1:41" ht="12.75" customHeight="1" x14ac:dyDescent="0.2">
      <c r="A120" s="169"/>
      <c r="B120" s="169"/>
      <c r="C120" s="169"/>
      <c r="D120" s="186"/>
      <c r="E120" s="169"/>
      <c r="F120" s="169"/>
      <c r="G120" s="169"/>
      <c r="H120" s="169"/>
      <c r="I120" s="169"/>
      <c r="J120" s="169"/>
      <c r="K120" s="245"/>
      <c r="L120" s="169"/>
      <c r="M120" s="169"/>
      <c r="N120" s="169"/>
      <c r="O120" s="169"/>
      <c r="P120" s="169"/>
      <c r="Q120" s="169"/>
      <c r="R120" s="169"/>
      <c r="S120" s="167"/>
      <c r="T120" s="167"/>
      <c r="U120" s="169"/>
      <c r="V120" s="169"/>
      <c r="W120" s="245"/>
      <c r="X120" s="169"/>
      <c r="Y120" s="245"/>
      <c r="Z120" s="169"/>
      <c r="AA120" s="169"/>
      <c r="AB120" s="169"/>
      <c r="AC120" s="169"/>
      <c r="AD120" s="245"/>
      <c r="AE120" s="169"/>
      <c r="AF120" s="246"/>
      <c r="AG120" s="169"/>
      <c r="AH120" s="169"/>
      <c r="AI120" s="169"/>
      <c r="AJ120" s="169"/>
      <c r="AK120" s="169"/>
      <c r="AL120" s="169"/>
      <c r="AM120" s="169"/>
      <c r="AN120" s="169"/>
      <c r="AO120" s="169"/>
    </row>
    <row r="121" spans="1:41" ht="12.75" customHeight="1" x14ac:dyDescent="0.2">
      <c r="A121" s="169"/>
      <c r="B121" s="169"/>
      <c r="C121" s="169"/>
      <c r="D121" s="186"/>
      <c r="E121" s="169"/>
      <c r="F121" s="169"/>
      <c r="G121" s="169"/>
      <c r="H121" s="169"/>
      <c r="I121" s="169"/>
      <c r="J121" s="169"/>
      <c r="K121" s="245"/>
      <c r="L121" s="169"/>
      <c r="M121" s="169"/>
      <c r="N121" s="169"/>
      <c r="O121" s="169"/>
      <c r="P121" s="169"/>
      <c r="Q121" s="169"/>
      <c r="R121" s="169"/>
      <c r="S121" s="167"/>
      <c r="T121" s="167"/>
      <c r="U121" s="169"/>
      <c r="V121" s="169"/>
      <c r="W121" s="245"/>
      <c r="X121" s="169"/>
      <c r="Y121" s="245"/>
      <c r="Z121" s="169"/>
      <c r="AA121" s="169"/>
      <c r="AB121" s="169"/>
      <c r="AC121" s="169"/>
      <c r="AD121" s="245"/>
      <c r="AE121" s="169"/>
      <c r="AF121" s="246"/>
      <c r="AG121" s="169"/>
      <c r="AH121" s="169"/>
      <c r="AI121" s="169"/>
      <c r="AJ121" s="169"/>
      <c r="AK121" s="169"/>
      <c r="AL121" s="169"/>
      <c r="AM121" s="169"/>
      <c r="AN121" s="169"/>
      <c r="AO121" s="169"/>
    </row>
    <row r="122" spans="1:41" ht="12.75" customHeight="1" x14ac:dyDescent="0.2">
      <c r="A122" s="169"/>
      <c r="B122" s="169"/>
      <c r="C122" s="169"/>
      <c r="D122" s="186"/>
      <c r="E122" s="169"/>
      <c r="F122" s="169"/>
      <c r="G122" s="169"/>
      <c r="H122" s="169"/>
      <c r="I122" s="169"/>
      <c r="J122" s="169"/>
      <c r="K122" s="245"/>
      <c r="L122" s="169"/>
      <c r="M122" s="169"/>
      <c r="N122" s="169"/>
      <c r="O122" s="169"/>
      <c r="P122" s="169"/>
      <c r="Q122" s="169"/>
      <c r="R122" s="169"/>
      <c r="S122" s="167"/>
      <c r="T122" s="167"/>
      <c r="U122" s="169"/>
      <c r="V122" s="169"/>
      <c r="W122" s="245"/>
      <c r="X122" s="169"/>
      <c r="Y122" s="245"/>
      <c r="Z122" s="169"/>
      <c r="AA122" s="169"/>
      <c r="AB122" s="169"/>
      <c r="AC122" s="169"/>
      <c r="AD122" s="245"/>
      <c r="AE122" s="169"/>
      <c r="AF122" s="246"/>
      <c r="AG122" s="169"/>
      <c r="AH122" s="169"/>
      <c r="AI122" s="169"/>
      <c r="AJ122" s="169"/>
      <c r="AK122" s="169"/>
      <c r="AL122" s="169"/>
      <c r="AM122" s="169"/>
      <c r="AN122" s="169"/>
      <c r="AO122" s="169"/>
    </row>
    <row r="123" spans="1:41" ht="12.75" customHeight="1" x14ac:dyDescent="0.2">
      <c r="A123" s="169"/>
      <c r="B123" s="169"/>
      <c r="C123" s="169"/>
      <c r="D123" s="186"/>
      <c r="E123" s="169"/>
      <c r="F123" s="169"/>
      <c r="G123" s="169"/>
      <c r="H123" s="169"/>
      <c r="I123" s="169"/>
      <c r="J123" s="169"/>
      <c r="K123" s="245"/>
      <c r="L123" s="169"/>
      <c r="M123" s="169"/>
      <c r="N123" s="169"/>
      <c r="O123" s="169"/>
      <c r="P123" s="169"/>
      <c r="Q123" s="169"/>
      <c r="R123" s="169"/>
      <c r="S123" s="167"/>
      <c r="T123" s="167"/>
      <c r="U123" s="169"/>
      <c r="V123" s="169"/>
      <c r="W123" s="245"/>
      <c r="X123" s="169"/>
      <c r="Y123" s="245"/>
      <c r="Z123" s="169"/>
      <c r="AA123" s="169"/>
      <c r="AB123" s="169"/>
      <c r="AC123" s="169"/>
      <c r="AD123" s="245"/>
      <c r="AE123" s="169"/>
      <c r="AF123" s="246"/>
      <c r="AG123" s="169"/>
      <c r="AH123" s="169"/>
      <c r="AI123" s="169"/>
      <c r="AJ123" s="169"/>
      <c r="AK123" s="169"/>
      <c r="AL123" s="169"/>
      <c r="AM123" s="169"/>
      <c r="AN123" s="169"/>
      <c r="AO123" s="169"/>
    </row>
    <row r="124" spans="1:41" ht="12.75" customHeight="1" x14ac:dyDescent="0.2">
      <c r="A124" s="169"/>
      <c r="B124" s="169"/>
      <c r="C124" s="169"/>
      <c r="D124" s="186"/>
      <c r="E124" s="169"/>
      <c r="F124" s="169"/>
      <c r="G124" s="169"/>
      <c r="H124" s="169"/>
      <c r="I124" s="169"/>
      <c r="J124" s="169"/>
      <c r="K124" s="245"/>
      <c r="L124" s="169"/>
      <c r="M124" s="169"/>
      <c r="N124" s="169"/>
      <c r="O124" s="169"/>
      <c r="P124" s="169"/>
      <c r="Q124" s="169"/>
      <c r="R124" s="169"/>
      <c r="S124" s="167"/>
      <c r="T124" s="167"/>
      <c r="U124" s="169"/>
      <c r="V124" s="169"/>
      <c r="W124" s="245"/>
      <c r="X124" s="169"/>
      <c r="Y124" s="245"/>
      <c r="Z124" s="169"/>
      <c r="AA124" s="169"/>
      <c r="AB124" s="169"/>
      <c r="AC124" s="169"/>
      <c r="AD124" s="245"/>
      <c r="AE124" s="169"/>
      <c r="AF124" s="246"/>
      <c r="AG124" s="169"/>
      <c r="AH124" s="169"/>
      <c r="AI124" s="169"/>
      <c r="AJ124" s="169"/>
      <c r="AK124" s="169"/>
      <c r="AL124" s="169"/>
      <c r="AM124" s="169"/>
      <c r="AN124" s="169"/>
      <c r="AO124" s="169"/>
    </row>
    <row r="125" spans="1:41" ht="12.75" customHeight="1" x14ac:dyDescent="0.2">
      <c r="A125" s="169"/>
      <c r="B125" s="169"/>
      <c r="C125" s="169"/>
      <c r="D125" s="186"/>
      <c r="E125" s="169"/>
      <c r="F125" s="169"/>
      <c r="G125" s="169"/>
      <c r="H125" s="169"/>
      <c r="I125" s="169"/>
      <c r="J125" s="169"/>
      <c r="K125" s="245"/>
      <c r="L125" s="169"/>
      <c r="M125" s="169"/>
      <c r="N125" s="169"/>
      <c r="O125" s="169"/>
      <c r="P125" s="169"/>
      <c r="Q125" s="169"/>
      <c r="R125" s="169"/>
      <c r="S125" s="167"/>
      <c r="T125" s="167"/>
      <c r="U125" s="169"/>
      <c r="V125" s="169"/>
      <c r="W125" s="245"/>
      <c r="X125" s="169"/>
      <c r="Y125" s="245"/>
      <c r="Z125" s="169"/>
      <c r="AA125" s="169"/>
      <c r="AB125" s="169"/>
      <c r="AC125" s="169"/>
      <c r="AD125" s="245"/>
      <c r="AE125" s="169"/>
      <c r="AF125" s="246"/>
      <c r="AG125" s="169"/>
      <c r="AH125" s="169"/>
      <c r="AI125" s="169"/>
      <c r="AJ125" s="169"/>
      <c r="AK125" s="169"/>
      <c r="AL125" s="169"/>
      <c r="AM125" s="169"/>
      <c r="AN125" s="169"/>
      <c r="AO125" s="169"/>
    </row>
    <row r="126" spans="1:41" ht="12.75" customHeight="1" x14ac:dyDescent="0.2">
      <c r="A126" s="169"/>
      <c r="B126" s="169"/>
      <c r="C126" s="169"/>
      <c r="D126" s="186"/>
      <c r="E126" s="169"/>
      <c r="F126" s="169"/>
      <c r="G126" s="169"/>
      <c r="H126" s="169"/>
      <c r="I126" s="169"/>
      <c r="J126" s="169"/>
      <c r="K126" s="245"/>
      <c r="L126" s="169"/>
      <c r="M126" s="169"/>
      <c r="N126" s="169"/>
      <c r="O126" s="169"/>
      <c r="P126" s="169"/>
      <c r="Q126" s="169"/>
      <c r="R126" s="169"/>
      <c r="S126" s="167"/>
      <c r="T126" s="167"/>
      <c r="U126" s="169"/>
      <c r="V126" s="169"/>
      <c r="W126" s="245"/>
      <c r="X126" s="169"/>
      <c r="Y126" s="245"/>
      <c r="Z126" s="169"/>
      <c r="AA126" s="169"/>
      <c r="AB126" s="169"/>
      <c r="AC126" s="169"/>
      <c r="AD126" s="245"/>
      <c r="AE126" s="169"/>
      <c r="AF126" s="246"/>
      <c r="AG126" s="169"/>
      <c r="AH126" s="169"/>
      <c r="AI126" s="169"/>
      <c r="AJ126" s="169"/>
      <c r="AK126" s="169"/>
      <c r="AL126" s="169"/>
      <c r="AM126" s="169"/>
      <c r="AN126" s="169"/>
      <c r="AO126" s="169"/>
    </row>
    <row r="127" spans="1:41" ht="12.75" customHeight="1" x14ac:dyDescent="0.2">
      <c r="A127" s="169"/>
      <c r="B127" s="169"/>
      <c r="C127" s="169"/>
      <c r="D127" s="186"/>
      <c r="E127" s="169"/>
      <c r="F127" s="169"/>
      <c r="G127" s="169"/>
      <c r="H127" s="169"/>
      <c r="I127" s="169"/>
      <c r="J127" s="169"/>
      <c r="K127" s="245"/>
      <c r="L127" s="169"/>
      <c r="M127" s="169"/>
      <c r="N127" s="169"/>
      <c r="O127" s="169"/>
      <c r="P127" s="169"/>
      <c r="Q127" s="169"/>
      <c r="R127" s="169"/>
      <c r="S127" s="167"/>
      <c r="T127" s="167"/>
      <c r="U127" s="169"/>
      <c r="V127" s="169"/>
      <c r="W127" s="245"/>
      <c r="X127" s="169"/>
      <c r="Y127" s="245"/>
      <c r="Z127" s="169"/>
      <c r="AA127" s="169"/>
      <c r="AB127" s="169"/>
      <c r="AC127" s="169"/>
      <c r="AD127" s="245"/>
      <c r="AE127" s="169"/>
      <c r="AF127" s="246"/>
      <c r="AG127" s="169"/>
      <c r="AH127" s="169"/>
      <c r="AI127" s="169"/>
      <c r="AJ127" s="169"/>
      <c r="AK127" s="169"/>
      <c r="AL127" s="169"/>
      <c r="AM127" s="169"/>
      <c r="AN127" s="169"/>
      <c r="AO127" s="169"/>
    </row>
    <row r="128" spans="1:41" ht="12.75" customHeight="1" x14ac:dyDescent="0.2">
      <c r="A128" s="169"/>
      <c r="B128" s="169"/>
      <c r="C128" s="169"/>
      <c r="D128" s="186"/>
      <c r="E128" s="169"/>
      <c r="F128" s="169"/>
      <c r="G128" s="169"/>
      <c r="H128" s="169"/>
      <c r="I128" s="169"/>
      <c r="J128" s="169"/>
      <c r="K128" s="245"/>
      <c r="L128" s="169"/>
      <c r="M128" s="169"/>
      <c r="N128" s="169"/>
      <c r="O128" s="169"/>
      <c r="P128" s="169"/>
      <c r="Q128" s="169"/>
      <c r="R128" s="169"/>
      <c r="S128" s="167"/>
      <c r="T128" s="167"/>
      <c r="U128" s="169"/>
      <c r="V128" s="169"/>
      <c r="W128" s="245"/>
      <c r="X128" s="169"/>
      <c r="Y128" s="245"/>
      <c r="Z128" s="169"/>
      <c r="AA128" s="169"/>
      <c r="AB128" s="169"/>
      <c r="AC128" s="169"/>
      <c r="AD128" s="245"/>
      <c r="AE128" s="169"/>
      <c r="AF128" s="246"/>
      <c r="AG128" s="169"/>
      <c r="AH128" s="169"/>
      <c r="AI128" s="169"/>
      <c r="AJ128" s="169"/>
      <c r="AK128" s="169"/>
      <c r="AL128" s="169"/>
      <c r="AM128" s="169"/>
      <c r="AN128" s="169"/>
      <c r="AO128" s="169"/>
    </row>
    <row r="129" spans="1:41" ht="12.75" customHeight="1" x14ac:dyDescent="0.2">
      <c r="A129" s="169"/>
      <c r="B129" s="169"/>
      <c r="C129" s="169"/>
      <c r="D129" s="186"/>
      <c r="E129" s="169"/>
      <c r="F129" s="169"/>
      <c r="G129" s="169"/>
      <c r="H129" s="169"/>
      <c r="I129" s="169"/>
      <c r="J129" s="169"/>
      <c r="K129" s="245"/>
      <c r="L129" s="169"/>
      <c r="M129" s="169"/>
      <c r="N129" s="169"/>
      <c r="O129" s="169"/>
      <c r="P129" s="169"/>
      <c r="Q129" s="169"/>
      <c r="R129" s="169"/>
      <c r="S129" s="167"/>
      <c r="T129" s="167"/>
      <c r="U129" s="169"/>
      <c r="V129" s="169"/>
      <c r="W129" s="245"/>
      <c r="X129" s="169"/>
      <c r="Y129" s="245"/>
      <c r="Z129" s="169"/>
      <c r="AA129" s="169"/>
      <c r="AB129" s="169"/>
      <c r="AC129" s="169"/>
      <c r="AD129" s="245"/>
      <c r="AE129" s="169"/>
      <c r="AF129" s="246"/>
      <c r="AG129" s="169"/>
      <c r="AH129" s="169"/>
      <c r="AI129" s="169"/>
      <c r="AJ129" s="169"/>
      <c r="AK129" s="169"/>
      <c r="AL129" s="169"/>
      <c r="AM129" s="169"/>
      <c r="AN129" s="169"/>
      <c r="AO129" s="169"/>
    </row>
    <row r="130" spans="1:41" ht="12.75" customHeight="1" x14ac:dyDescent="0.2">
      <c r="A130" s="169"/>
      <c r="B130" s="169"/>
      <c r="C130" s="169"/>
      <c r="D130" s="186"/>
      <c r="E130" s="169"/>
      <c r="F130" s="169"/>
      <c r="G130" s="169"/>
      <c r="H130" s="169"/>
      <c r="I130" s="169"/>
      <c r="J130" s="169"/>
      <c r="K130" s="245"/>
      <c r="L130" s="169"/>
      <c r="M130" s="169"/>
      <c r="N130" s="169"/>
      <c r="O130" s="169"/>
      <c r="P130" s="169"/>
      <c r="Q130" s="169"/>
      <c r="R130" s="169"/>
      <c r="S130" s="167"/>
      <c r="T130" s="167"/>
      <c r="U130" s="169"/>
      <c r="V130" s="169"/>
      <c r="W130" s="245"/>
      <c r="X130" s="169"/>
      <c r="Y130" s="245"/>
      <c r="Z130" s="169"/>
      <c r="AA130" s="169"/>
      <c r="AB130" s="169"/>
      <c r="AC130" s="169"/>
      <c r="AD130" s="245"/>
      <c r="AE130" s="169"/>
      <c r="AF130" s="246"/>
      <c r="AG130" s="169"/>
      <c r="AH130" s="169"/>
      <c r="AI130" s="169"/>
      <c r="AJ130" s="169"/>
      <c r="AK130" s="169"/>
      <c r="AL130" s="169"/>
      <c r="AM130" s="169"/>
      <c r="AN130" s="169"/>
      <c r="AO130" s="169"/>
    </row>
    <row r="131" spans="1:41" ht="12.75" customHeight="1" x14ac:dyDescent="0.2">
      <c r="A131" s="169"/>
      <c r="B131" s="169"/>
      <c r="C131" s="169"/>
      <c r="D131" s="186"/>
      <c r="E131" s="169"/>
      <c r="F131" s="169"/>
      <c r="G131" s="169"/>
      <c r="H131" s="169"/>
      <c r="I131" s="169"/>
      <c r="J131" s="169"/>
      <c r="K131" s="245"/>
      <c r="L131" s="169"/>
      <c r="M131" s="169"/>
      <c r="N131" s="169"/>
      <c r="O131" s="169"/>
      <c r="P131" s="169"/>
      <c r="Q131" s="169"/>
      <c r="R131" s="169"/>
      <c r="S131" s="167"/>
      <c r="T131" s="167"/>
      <c r="U131" s="169"/>
      <c r="V131" s="169"/>
      <c r="W131" s="245"/>
      <c r="X131" s="169"/>
      <c r="Y131" s="245"/>
      <c r="Z131" s="169"/>
      <c r="AA131" s="169"/>
      <c r="AB131" s="169"/>
      <c r="AC131" s="169"/>
      <c r="AD131" s="245"/>
      <c r="AE131" s="169"/>
      <c r="AF131" s="246"/>
      <c r="AG131" s="169"/>
      <c r="AH131" s="169"/>
      <c r="AI131" s="169"/>
      <c r="AJ131" s="169"/>
      <c r="AK131" s="169"/>
      <c r="AL131" s="169"/>
      <c r="AM131" s="169"/>
      <c r="AN131" s="169"/>
      <c r="AO131" s="169"/>
    </row>
    <row r="132" spans="1:41" ht="12.75" customHeight="1" x14ac:dyDescent="0.2">
      <c r="A132" s="169"/>
      <c r="B132" s="169"/>
      <c r="C132" s="169"/>
      <c r="D132" s="186"/>
      <c r="E132" s="169"/>
      <c r="F132" s="169"/>
      <c r="G132" s="169"/>
      <c r="H132" s="169"/>
      <c r="I132" s="169"/>
      <c r="J132" s="169"/>
      <c r="K132" s="245"/>
      <c r="L132" s="169"/>
      <c r="M132" s="169"/>
      <c r="N132" s="169"/>
      <c r="O132" s="169"/>
      <c r="P132" s="169"/>
      <c r="Q132" s="169"/>
      <c r="R132" s="169"/>
      <c r="S132" s="167"/>
      <c r="T132" s="167"/>
      <c r="U132" s="169"/>
      <c r="V132" s="169"/>
      <c r="W132" s="245"/>
      <c r="X132" s="169"/>
      <c r="Y132" s="245"/>
      <c r="Z132" s="169"/>
      <c r="AA132" s="169"/>
      <c r="AB132" s="169"/>
      <c r="AC132" s="169"/>
      <c r="AD132" s="245"/>
      <c r="AE132" s="169"/>
      <c r="AF132" s="246"/>
      <c r="AG132" s="169"/>
      <c r="AH132" s="169"/>
      <c r="AI132" s="169"/>
      <c r="AJ132" s="169"/>
      <c r="AK132" s="169"/>
      <c r="AL132" s="169"/>
      <c r="AM132" s="169"/>
      <c r="AN132" s="169"/>
      <c r="AO132" s="169"/>
    </row>
    <row r="133" spans="1:41" ht="12.75" customHeight="1" x14ac:dyDescent="0.2">
      <c r="A133" s="169"/>
      <c r="B133" s="169"/>
      <c r="C133" s="169"/>
      <c r="D133" s="186"/>
      <c r="E133" s="169"/>
      <c r="F133" s="169"/>
      <c r="G133" s="169"/>
      <c r="H133" s="169"/>
      <c r="I133" s="169"/>
      <c r="J133" s="169"/>
      <c r="K133" s="245"/>
      <c r="L133" s="169"/>
      <c r="M133" s="169"/>
      <c r="N133" s="169"/>
      <c r="O133" s="169"/>
      <c r="P133" s="169"/>
      <c r="Q133" s="169"/>
      <c r="R133" s="169"/>
      <c r="S133" s="167"/>
      <c r="T133" s="167"/>
      <c r="U133" s="169"/>
      <c r="V133" s="169"/>
      <c r="W133" s="245"/>
      <c r="X133" s="169"/>
      <c r="Y133" s="245"/>
      <c r="Z133" s="169"/>
      <c r="AA133" s="169"/>
      <c r="AB133" s="169"/>
      <c r="AC133" s="169"/>
      <c r="AD133" s="245"/>
      <c r="AE133" s="169"/>
      <c r="AF133" s="246"/>
      <c r="AG133" s="169"/>
      <c r="AH133" s="169"/>
      <c r="AI133" s="169"/>
      <c r="AJ133" s="169"/>
      <c r="AK133" s="169"/>
      <c r="AL133" s="169"/>
      <c r="AM133" s="169"/>
      <c r="AN133" s="169"/>
      <c r="AO133" s="169"/>
    </row>
    <row r="134" spans="1:41" ht="12.75" customHeight="1" x14ac:dyDescent="0.2">
      <c r="A134" s="169"/>
      <c r="B134" s="169"/>
      <c r="C134" s="169"/>
      <c r="D134" s="186"/>
      <c r="E134" s="169"/>
      <c r="F134" s="169"/>
      <c r="G134" s="169"/>
      <c r="H134" s="169"/>
      <c r="I134" s="169"/>
      <c r="J134" s="169"/>
      <c r="K134" s="245"/>
      <c r="L134" s="169"/>
      <c r="M134" s="169"/>
      <c r="N134" s="169"/>
      <c r="O134" s="169"/>
      <c r="P134" s="169"/>
      <c r="Q134" s="169"/>
      <c r="R134" s="169"/>
      <c r="S134" s="167"/>
      <c r="T134" s="167"/>
      <c r="U134" s="169"/>
      <c r="V134" s="169"/>
      <c r="W134" s="245"/>
      <c r="X134" s="169"/>
      <c r="Y134" s="245"/>
      <c r="Z134" s="169"/>
      <c r="AA134" s="169"/>
      <c r="AB134" s="169"/>
      <c r="AC134" s="169"/>
      <c r="AD134" s="245"/>
      <c r="AE134" s="169"/>
      <c r="AF134" s="246"/>
      <c r="AG134" s="169"/>
      <c r="AH134" s="169"/>
      <c r="AI134" s="169"/>
      <c r="AJ134" s="169"/>
      <c r="AK134" s="169"/>
      <c r="AL134" s="169"/>
      <c r="AM134" s="169"/>
      <c r="AN134" s="169"/>
      <c r="AO134" s="169"/>
    </row>
    <row r="135" spans="1:41" ht="12.75" customHeight="1" x14ac:dyDescent="0.2">
      <c r="A135" s="169"/>
      <c r="B135" s="169"/>
      <c r="C135" s="169"/>
      <c r="D135" s="186"/>
      <c r="E135" s="169"/>
      <c r="F135" s="169"/>
      <c r="G135" s="169"/>
      <c r="H135" s="169"/>
      <c r="I135" s="169"/>
      <c r="J135" s="169"/>
      <c r="K135" s="245"/>
      <c r="L135" s="169"/>
      <c r="M135" s="169"/>
      <c r="N135" s="169"/>
      <c r="O135" s="169"/>
      <c r="P135" s="169"/>
      <c r="Q135" s="169"/>
      <c r="R135" s="169"/>
      <c r="S135" s="167"/>
      <c r="T135" s="167"/>
      <c r="U135" s="169"/>
      <c r="V135" s="169"/>
      <c r="W135" s="245"/>
      <c r="X135" s="169"/>
      <c r="Y135" s="245"/>
      <c r="Z135" s="169"/>
      <c r="AA135" s="169"/>
      <c r="AB135" s="169"/>
      <c r="AC135" s="169"/>
      <c r="AD135" s="245"/>
      <c r="AE135" s="169"/>
      <c r="AF135" s="246"/>
      <c r="AG135" s="169"/>
      <c r="AH135" s="169"/>
      <c r="AI135" s="169"/>
      <c r="AJ135" s="169"/>
      <c r="AK135" s="169"/>
      <c r="AL135" s="169"/>
      <c r="AM135" s="169"/>
      <c r="AN135" s="169"/>
      <c r="AO135" s="169"/>
    </row>
    <row r="136" spans="1:41" ht="12.75" customHeight="1" x14ac:dyDescent="0.2">
      <c r="A136" s="169"/>
      <c r="B136" s="169"/>
      <c r="C136" s="169"/>
      <c r="D136" s="186"/>
      <c r="E136" s="169"/>
      <c r="F136" s="169"/>
      <c r="G136" s="169"/>
      <c r="H136" s="169"/>
      <c r="I136" s="169"/>
      <c r="J136" s="169"/>
      <c r="K136" s="245"/>
      <c r="L136" s="169"/>
      <c r="M136" s="169"/>
      <c r="N136" s="169"/>
      <c r="O136" s="169"/>
      <c r="P136" s="169"/>
      <c r="Q136" s="169"/>
      <c r="R136" s="169"/>
      <c r="S136" s="167"/>
      <c r="T136" s="167"/>
      <c r="U136" s="169"/>
      <c r="V136" s="169"/>
      <c r="W136" s="245"/>
      <c r="X136" s="169"/>
      <c r="Y136" s="245"/>
      <c r="Z136" s="169"/>
      <c r="AA136" s="169"/>
      <c r="AB136" s="169"/>
      <c r="AC136" s="169"/>
      <c r="AD136" s="245"/>
      <c r="AE136" s="169"/>
      <c r="AF136" s="246"/>
      <c r="AG136" s="169"/>
      <c r="AH136" s="169"/>
      <c r="AI136" s="169"/>
      <c r="AJ136" s="169"/>
      <c r="AK136" s="169"/>
      <c r="AL136" s="169"/>
      <c r="AM136" s="169"/>
      <c r="AN136" s="169"/>
      <c r="AO136" s="169"/>
    </row>
    <row r="137" spans="1:41" ht="12.75" customHeight="1" x14ac:dyDescent="0.2">
      <c r="A137" s="169"/>
      <c r="B137" s="169"/>
      <c r="C137" s="169"/>
      <c r="D137" s="186"/>
      <c r="E137" s="169"/>
      <c r="F137" s="169"/>
      <c r="G137" s="169"/>
      <c r="H137" s="169"/>
      <c r="I137" s="169"/>
      <c r="J137" s="169"/>
      <c r="K137" s="245"/>
      <c r="L137" s="169"/>
      <c r="M137" s="169"/>
      <c r="N137" s="169"/>
      <c r="O137" s="169"/>
      <c r="P137" s="169"/>
      <c r="Q137" s="169"/>
      <c r="R137" s="169"/>
      <c r="S137" s="167"/>
      <c r="T137" s="167"/>
      <c r="U137" s="169"/>
      <c r="V137" s="169"/>
      <c r="W137" s="245"/>
      <c r="X137" s="169"/>
      <c r="Y137" s="245"/>
      <c r="Z137" s="169"/>
      <c r="AA137" s="169"/>
      <c r="AB137" s="169"/>
      <c r="AC137" s="169"/>
      <c r="AD137" s="245"/>
      <c r="AE137" s="169"/>
      <c r="AF137" s="246"/>
      <c r="AG137" s="169"/>
      <c r="AH137" s="169"/>
      <c r="AI137" s="169"/>
      <c r="AJ137" s="169"/>
      <c r="AK137" s="169"/>
      <c r="AL137" s="169"/>
      <c r="AM137" s="169"/>
      <c r="AN137" s="169"/>
      <c r="AO137" s="169"/>
    </row>
    <row r="138" spans="1:41" ht="12.75" customHeight="1" x14ac:dyDescent="0.2">
      <c r="A138" s="169"/>
      <c r="B138" s="169"/>
      <c r="C138" s="169"/>
      <c r="D138" s="186"/>
      <c r="E138" s="169"/>
      <c r="F138" s="169"/>
      <c r="G138" s="169"/>
      <c r="H138" s="169"/>
      <c r="I138" s="169"/>
      <c r="J138" s="169"/>
      <c r="K138" s="245"/>
      <c r="L138" s="169"/>
      <c r="M138" s="169"/>
      <c r="N138" s="169"/>
      <c r="O138" s="169"/>
      <c r="P138" s="169"/>
      <c r="Q138" s="169"/>
      <c r="R138" s="169"/>
      <c r="S138" s="167"/>
      <c r="T138" s="167"/>
      <c r="U138" s="169"/>
      <c r="V138" s="169"/>
      <c r="W138" s="245"/>
      <c r="X138" s="169"/>
      <c r="Y138" s="245"/>
      <c r="Z138" s="169"/>
      <c r="AA138" s="169"/>
      <c r="AB138" s="169"/>
      <c r="AC138" s="169"/>
      <c r="AD138" s="245"/>
      <c r="AE138" s="169"/>
      <c r="AF138" s="246"/>
      <c r="AG138" s="169"/>
      <c r="AH138" s="169"/>
      <c r="AI138" s="169"/>
      <c r="AJ138" s="169"/>
      <c r="AK138" s="169"/>
      <c r="AL138" s="169"/>
      <c r="AM138" s="169"/>
      <c r="AN138" s="169"/>
      <c r="AO138" s="169"/>
    </row>
    <row r="139" spans="1:41" ht="12.75" customHeight="1" x14ac:dyDescent="0.2">
      <c r="A139" s="169"/>
      <c r="B139" s="169"/>
      <c r="C139" s="169"/>
      <c r="D139" s="186"/>
      <c r="E139" s="169"/>
      <c r="F139" s="169"/>
      <c r="G139" s="169"/>
      <c r="H139" s="169"/>
      <c r="I139" s="169"/>
      <c r="J139" s="169"/>
      <c r="K139" s="245"/>
      <c r="L139" s="169"/>
      <c r="M139" s="169"/>
      <c r="N139" s="169"/>
      <c r="O139" s="169"/>
      <c r="P139" s="169"/>
      <c r="Q139" s="169"/>
      <c r="R139" s="169"/>
      <c r="S139" s="167"/>
      <c r="T139" s="167"/>
      <c r="U139" s="169"/>
      <c r="V139" s="169"/>
      <c r="W139" s="245"/>
      <c r="X139" s="169"/>
      <c r="Y139" s="245"/>
      <c r="Z139" s="169"/>
      <c r="AA139" s="169"/>
      <c r="AB139" s="169"/>
      <c r="AC139" s="169"/>
      <c r="AD139" s="245"/>
      <c r="AE139" s="169"/>
      <c r="AF139" s="246"/>
      <c r="AG139" s="169"/>
      <c r="AH139" s="169"/>
      <c r="AI139" s="169"/>
      <c r="AJ139" s="169"/>
      <c r="AK139" s="169"/>
      <c r="AL139" s="169"/>
      <c r="AM139" s="169"/>
      <c r="AN139" s="169"/>
      <c r="AO139" s="169"/>
    </row>
    <row r="140" spans="1:41" ht="12.75" customHeight="1" x14ac:dyDescent="0.2">
      <c r="A140" s="169"/>
      <c r="B140" s="169"/>
      <c r="C140" s="169"/>
      <c r="D140" s="186"/>
      <c r="E140" s="169"/>
      <c r="F140" s="169"/>
      <c r="G140" s="169"/>
      <c r="H140" s="169"/>
      <c r="I140" s="169"/>
      <c r="J140" s="169"/>
      <c r="K140" s="245"/>
      <c r="L140" s="169"/>
      <c r="M140" s="169"/>
      <c r="N140" s="169"/>
      <c r="O140" s="169"/>
      <c r="P140" s="169"/>
      <c r="Q140" s="169"/>
      <c r="R140" s="169"/>
      <c r="S140" s="167"/>
      <c r="T140" s="167"/>
      <c r="U140" s="169"/>
      <c r="V140" s="169"/>
      <c r="W140" s="245"/>
      <c r="X140" s="169"/>
      <c r="Y140" s="245"/>
      <c r="Z140" s="169"/>
      <c r="AA140" s="169"/>
      <c r="AB140" s="169"/>
      <c r="AC140" s="169"/>
      <c r="AD140" s="245"/>
      <c r="AE140" s="169"/>
      <c r="AF140" s="246"/>
      <c r="AG140" s="169"/>
      <c r="AH140" s="169"/>
      <c r="AI140" s="169"/>
      <c r="AJ140" s="169"/>
      <c r="AK140" s="169"/>
      <c r="AL140" s="169"/>
      <c r="AM140" s="169"/>
      <c r="AN140" s="169"/>
      <c r="AO140" s="169"/>
    </row>
    <row r="141" spans="1:41" ht="12.75" customHeight="1" x14ac:dyDescent="0.2">
      <c r="A141" s="169"/>
      <c r="B141" s="169"/>
      <c r="C141" s="169"/>
      <c r="D141" s="186"/>
      <c r="E141" s="169"/>
      <c r="F141" s="169"/>
      <c r="G141" s="169"/>
      <c r="H141" s="169"/>
      <c r="I141" s="169"/>
      <c r="J141" s="169"/>
      <c r="K141" s="245"/>
      <c r="L141" s="169"/>
      <c r="M141" s="169"/>
      <c r="N141" s="169"/>
      <c r="O141" s="169"/>
      <c r="P141" s="169"/>
      <c r="Q141" s="169"/>
      <c r="R141" s="169"/>
      <c r="S141" s="167"/>
      <c r="T141" s="167"/>
      <c r="U141" s="169"/>
      <c r="V141" s="169"/>
      <c r="W141" s="245"/>
      <c r="X141" s="169"/>
      <c r="Y141" s="245"/>
      <c r="Z141" s="169"/>
      <c r="AA141" s="169"/>
      <c r="AB141" s="169"/>
      <c r="AC141" s="169"/>
      <c r="AD141" s="245"/>
      <c r="AE141" s="169"/>
      <c r="AF141" s="246"/>
      <c r="AG141" s="169"/>
      <c r="AH141" s="169"/>
      <c r="AI141" s="169"/>
      <c r="AJ141" s="169"/>
      <c r="AK141" s="169"/>
      <c r="AL141" s="169"/>
      <c r="AM141" s="169"/>
      <c r="AN141" s="169"/>
      <c r="AO141" s="169"/>
    </row>
    <row r="142" spans="1:41" ht="12.75" customHeight="1" x14ac:dyDescent="0.2">
      <c r="A142" s="169"/>
      <c r="B142" s="169"/>
      <c r="C142" s="169"/>
      <c r="D142" s="186"/>
      <c r="E142" s="169"/>
      <c r="F142" s="169"/>
      <c r="G142" s="169"/>
      <c r="H142" s="169"/>
      <c r="I142" s="169"/>
      <c r="J142" s="169"/>
      <c r="K142" s="245"/>
      <c r="L142" s="169"/>
      <c r="M142" s="169"/>
      <c r="N142" s="169"/>
      <c r="O142" s="169"/>
      <c r="P142" s="169"/>
      <c r="Q142" s="169"/>
      <c r="R142" s="169"/>
      <c r="S142" s="167"/>
      <c r="T142" s="167"/>
      <c r="U142" s="169"/>
      <c r="V142" s="169"/>
      <c r="W142" s="245"/>
      <c r="X142" s="169"/>
      <c r="Y142" s="245"/>
      <c r="Z142" s="169"/>
      <c r="AA142" s="169"/>
      <c r="AB142" s="169"/>
      <c r="AC142" s="169"/>
      <c r="AD142" s="245"/>
      <c r="AE142" s="169"/>
      <c r="AF142" s="246"/>
      <c r="AG142" s="169"/>
      <c r="AH142" s="169"/>
      <c r="AI142" s="169"/>
      <c r="AJ142" s="169"/>
      <c r="AK142" s="169"/>
      <c r="AL142" s="169"/>
      <c r="AM142" s="169"/>
      <c r="AN142" s="169"/>
      <c r="AO142" s="169"/>
    </row>
    <row r="143" spans="1:41" ht="12.75" customHeight="1" x14ac:dyDescent="0.2">
      <c r="A143" s="169"/>
      <c r="B143" s="169"/>
      <c r="C143" s="169"/>
      <c r="D143" s="186"/>
      <c r="E143" s="169"/>
      <c r="F143" s="169"/>
      <c r="G143" s="169"/>
      <c r="H143" s="169"/>
      <c r="I143" s="169"/>
      <c r="J143" s="169"/>
      <c r="K143" s="245"/>
      <c r="L143" s="169"/>
      <c r="M143" s="169"/>
      <c r="N143" s="169"/>
      <c r="O143" s="169"/>
      <c r="P143" s="169"/>
      <c r="Q143" s="169"/>
      <c r="R143" s="169"/>
      <c r="S143" s="167"/>
      <c r="T143" s="167"/>
      <c r="U143" s="169"/>
      <c r="V143" s="169"/>
      <c r="W143" s="245"/>
      <c r="X143" s="169"/>
      <c r="Y143" s="245"/>
      <c r="Z143" s="169"/>
      <c r="AA143" s="169"/>
      <c r="AB143" s="169"/>
      <c r="AC143" s="169"/>
      <c r="AD143" s="245"/>
      <c r="AE143" s="169"/>
      <c r="AF143" s="246"/>
      <c r="AG143" s="169"/>
      <c r="AH143" s="169"/>
      <c r="AI143" s="169"/>
      <c r="AJ143" s="169"/>
      <c r="AK143" s="169"/>
      <c r="AL143" s="169"/>
      <c r="AM143" s="169"/>
      <c r="AN143" s="169"/>
      <c r="AO143" s="169"/>
    </row>
    <row r="144" spans="1:41" ht="12.75" customHeight="1" x14ac:dyDescent="0.2">
      <c r="A144" s="169"/>
      <c r="B144" s="169"/>
      <c r="C144" s="169"/>
      <c r="D144" s="186"/>
      <c r="E144" s="169"/>
      <c r="F144" s="169"/>
      <c r="G144" s="169"/>
      <c r="H144" s="169"/>
      <c r="I144" s="169"/>
      <c r="J144" s="169"/>
      <c r="K144" s="245"/>
      <c r="L144" s="169"/>
      <c r="M144" s="169"/>
      <c r="N144" s="169"/>
      <c r="O144" s="169"/>
      <c r="P144" s="169"/>
      <c r="Q144" s="169"/>
      <c r="R144" s="169"/>
      <c r="S144" s="167"/>
      <c r="T144" s="167"/>
      <c r="U144" s="169"/>
      <c r="V144" s="169"/>
      <c r="W144" s="245"/>
      <c r="X144" s="169"/>
      <c r="Y144" s="245"/>
      <c r="Z144" s="169"/>
      <c r="AA144" s="169"/>
      <c r="AB144" s="169"/>
      <c r="AC144" s="169"/>
      <c r="AD144" s="245"/>
      <c r="AE144" s="169"/>
      <c r="AF144" s="246"/>
      <c r="AG144" s="169"/>
      <c r="AH144" s="169"/>
      <c r="AI144" s="169"/>
      <c r="AJ144" s="169"/>
      <c r="AK144" s="169"/>
      <c r="AL144" s="169"/>
      <c r="AM144" s="169"/>
      <c r="AN144" s="169"/>
      <c r="AO144" s="169"/>
    </row>
    <row r="145" spans="1:41" ht="12.75" customHeight="1" x14ac:dyDescent="0.2">
      <c r="A145" s="169"/>
      <c r="B145" s="169"/>
      <c r="C145" s="169"/>
      <c r="D145" s="186"/>
      <c r="E145" s="169"/>
      <c r="F145" s="169"/>
      <c r="G145" s="169"/>
      <c r="H145" s="169"/>
      <c r="I145" s="169"/>
      <c r="J145" s="169"/>
      <c r="K145" s="245"/>
      <c r="L145" s="169"/>
      <c r="M145" s="169"/>
      <c r="N145" s="169"/>
      <c r="O145" s="169"/>
      <c r="P145" s="169"/>
      <c r="Q145" s="169"/>
      <c r="R145" s="169"/>
      <c r="S145" s="167"/>
      <c r="T145" s="167"/>
      <c r="U145" s="169"/>
      <c r="V145" s="169"/>
      <c r="W145" s="245"/>
      <c r="X145" s="169"/>
      <c r="Y145" s="245"/>
      <c r="Z145" s="169"/>
      <c r="AA145" s="169"/>
      <c r="AB145" s="169"/>
      <c r="AC145" s="169"/>
      <c r="AD145" s="245"/>
      <c r="AE145" s="169"/>
      <c r="AF145" s="246"/>
      <c r="AG145" s="169"/>
      <c r="AH145" s="169"/>
      <c r="AI145" s="169"/>
      <c r="AJ145" s="169"/>
      <c r="AK145" s="169"/>
      <c r="AL145" s="169"/>
      <c r="AM145" s="169"/>
      <c r="AN145" s="169"/>
      <c r="AO145" s="169"/>
    </row>
    <row r="146" spans="1:41" ht="12.75" customHeight="1" x14ac:dyDescent="0.2">
      <c r="A146" s="169"/>
      <c r="B146" s="169"/>
      <c r="C146" s="169"/>
      <c r="D146" s="186"/>
      <c r="E146" s="169"/>
      <c r="F146" s="169"/>
      <c r="G146" s="169"/>
      <c r="H146" s="169"/>
      <c r="I146" s="169"/>
      <c r="J146" s="169"/>
      <c r="K146" s="245"/>
      <c r="L146" s="169"/>
      <c r="M146" s="169"/>
      <c r="N146" s="169"/>
      <c r="O146" s="169"/>
      <c r="P146" s="169"/>
      <c r="Q146" s="169"/>
      <c r="R146" s="169"/>
      <c r="S146" s="167"/>
      <c r="T146" s="167"/>
      <c r="U146" s="169"/>
      <c r="V146" s="169"/>
      <c r="W146" s="245"/>
      <c r="X146" s="169"/>
      <c r="Y146" s="245"/>
      <c r="Z146" s="169"/>
      <c r="AA146" s="169"/>
      <c r="AB146" s="169"/>
      <c r="AC146" s="169"/>
      <c r="AD146" s="245"/>
      <c r="AE146" s="169"/>
      <c r="AF146" s="246"/>
      <c r="AG146" s="169"/>
      <c r="AH146" s="169"/>
      <c r="AI146" s="169"/>
      <c r="AJ146" s="169"/>
      <c r="AK146" s="169"/>
      <c r="AL146" s="169"/>
      <c r="AM146" s="169"/>
      <c r="AN146" s="169"/>
      <c r="AO146" s="169"/>
    </row>
    <row r="147" spans="1:41" ht="12.75" customHeight="1" x14ac:dyDescent="0.2">
      <c r="A147" s="169"/>
      <c r="B147" s="169"/>
      <c r="C147" s="169"/>
      <c r="D147" s="186"/>
      <c r="E147" s="169"/>
      <c r="F147" s="169"/>
      <c r="G147" s="169"/>
      <c r="H147" s="169"/>
      <c r="I147" s="169"/>
      <c r="J147" s="169"/>
      <c r="K147" s="245"/>
      <c r="L147" s="169"/>
      <c r="M147" s="169"/>
      <c r="N147" s="169"/>
      <c r="O147" s="169"/>
      <c r="P147" s="169"/>
      <c r="Q147" s="169"/>
      <c r="R147" s="169"/>
      <c r="S147" s="167"/>
      <c r="T147" s="167"/>
      <c r="U147" s="169"/>
      <c r="V147" s="169"/>
      <c r="W147" s="245"/>
      <c r="X147" s="169"/>
      <c r="Y147" s="245"/>
      <c r="Z147" s="169"/>
      <c r="AA147" s="169"/>
      <c r="AB147" s="169"/>
      <c r="AC147" s="169"/>
      <c r="AD147" s="245"/>
      <c r="AE147" s="169"/>
      <c r="AF147" s="246"/>
      <c r="AG147" s="169"/>
      <c r="AH147" s="169"/>
      <c r="AI147" s="169"/>
      <c r="AJ147" s="169"/>
      <c r="AK147" s="169"/>
      <c r="AL147" s="169"/>
      <c r="AM147" s="169"/>
      <c r="AN147" s="169"/>
      <c r="AO147" s="169"/>
    </row>
    <row r="148" spans="1:41" ht="12.75" customHeight="1" x14ac:dyDescent="0.2">
      <c r="A148" s="169"/>
      <c r="B148" s="169"/>
      <c r="C148" s="169"/>
      <c r="D148" s="186"/>
      <c r="E148" s="169"/>
      <c r="F148" s="169"/>
      <c r="G148" s="169"/>
      <c r="H148" s="169"/>
      <c r="I148" s="169"/>
      <c r="J148" s="169"/>
      <c r="K148" s="245"/>
      <c r="L148" s="169"/>
      <c r="M148" s="169"/>
      <c r="N148" s="169"/>
      <c r="O148" s="169"/>
      <c r="P148" s="169"/>
      <c r="Q148" s="169"/>
      <c r="R148" s="169"/>
      <c r="S148" s="167"/>
      <c r="T148" s="167"/>
      <c r="U148" s="169"/>
      <c r="V148" s="169"/>
      <c r="W148" s="245"/>
      <c r="X148" s="169"/>
      <c r="Y148" s="245"/>
      <c r="Z148" s="169"/>
      <c r="AA148" s="169"/>
      <c r="AB148" s="169"/>
      <c r="AC148" s="169"/>
      <c r="AD148" s="245"/>
      <c r="AE148" s="169"/>
      <c r="AF148" s="246"/>
      <c r="AG148" s="169"/>
      <c r="AH148" s="169"/>
      <c r="AI148" s="169"/>
      <c r="AJ148" s="169"/>
      <c r="AK148" s="169"/>
      <c r="AL148" s="169"/>
      <c r="AM148" s="169"/>
      <c r="AN148" s="169"/>
      <c r="AO148" s="169"/>
    </row>
    <row r="149" spans="1:41" ht="12.75" customHeight="1" x14ac:dyDescent="0.2">
      <c r="A149" s="169"/>
      <c r="B149" s="169"/>
      <c r="C149" s="169"/>
      <c r="D149" s="186"/>
      <c r="E149" s="169"/>
      <c r="F149" s="169"/>
      <c r="G149" s="169"/>
      <c r="H149" s="169"/>
      <c r="I149" s="169"/>
      <c r="J149" s="169"/>
      <c r="K149" s="245"/>
      <c r="L149" s="169"/>
      <c r="M149" s="169"/>
      <c r="N149" s="169"/>
      <c r="O149" s="169"/>
      <c r="P149" s="169"/>
      <c r="Q149" s="169"/>
      <c r="R149" s="169"/>
      <c r="S149" s="167"/>
      <c r="T149" s="167"/>
      <c r="U149" s="169"/>
      <c r="V149" s="169"/>
      <c r="W149" s="245"/>
      <c r="X149" s="169"/>
      <c r="Y149" s="245"/>
      <c r="Z149" s="169"/>
      <c r="AA149" s="169"/>
      <c r="AB149" s="169"/>
      <c r="AC149" s="169"/>
      <c r="AD149" s="245"/>
      <c r="AE149" s="169"/>
      <c r="AF149" s="246"/>
      <c r="AG149" s="169"/>
      <c r="AH149" s="169"/>
      <c r="AI149" s="169"/>
      <c r="AJ149" s="169"/>
      <c r="AK149" s="169"/>
      <c r="AL149" s="169"/>
      <c r="AM149" s="169"/>
      <c r="AN149" s="169"/>
      <c r="AO149" s="169"/>
    </row>
    <row r="150" spans="1:41" ht="12.75" customHeight="1" x14ac:dyDescent="0.2">
      <c r="A150" s="169"/>
      <c r="B150" s="169"/>
      <c r="C150" s="169"/>
      <c r="D150" s="186"/>
      <c r="E150" s="169"/>
      <c r="F150" s="169"/>
      <c r="G150" s="169"/>
      <c r="H150" s="169"/>
      <c r="I150" s="169"/>
      <c r="J150" s="169"/>
      <c r="K150" s="245"/>
      <c r="L150" s="169"/>
      <c r="M150" s="169"/>
      <c r="N150" s="169"/>
      <c r="O150" s="169"/>
      <c r="P150" s="169"/>
      <c r="Q150" s="169"/>
      <c r="R150" s="169"/>
      <c r="S150" s="167"/>
      <c r="T150" s="167"/>
      <c r="U150" s="169"/>
      <c r="V150" s="169"/>
      <c r="W150" s="245"/>
      <c r="X150" s="169"/>
      <c r="Y150" s="245"/>
      <c r="Z150" s="169"/>
      <c r="AA150" s="169"/>
      <c r="AB150" s="169"/>
      <c r="AC150" s="169"/>
      <c r="AD150" s="245"/>
      <c r="AE150" s="169"/>
      <c r="AF150" s="246"/>
      <c r="AG150" s="169"/>
      <c r="AH150" s="169"/>
      <c r="AI150" s="169"/>
      <c r="AJ150" s="169"/>
      <c r="AK150" s="169"/>
      <c r="AL150" s="169"/>
      <c r="AM150" s="169"/>
      <c r="AN150" s="169"/>
      <c r="AO150" s="169"/>
    </row>
    <row r="151" spans="1:41" ht="12.75" customHeight="1" x14ac:dyDescent="0.2">
      <c r="A151" s="169"/>
      <c r="B151" s="169"/>
      <c r="C151" s="169"/>
      <c r="D151" s="186"/>
      <c r="E151" s="169"/>
      <c r="F151" s="169"/>
      <c r="G151" s="169"/>
      <c r="H151" s="169"/>
      <c r="I151" s="169"/>
      <c r="J151" s="169"/>
      <c r="K151" s="245"/>
      <c r="L151" s="169"/>
      <c r="M151" s="169"/>
      <c r="N151" s="169"/>
      <c r="O151" s="169"/>
      <c r="P151" s="169"/>
      <c r="Q151" s="169"/>
      <c r="R151" s="169"/>
      <c r="S151" s="167"/>
      <c r="T151" s="167"/>
      <c r="U151" s="169"/>
      <c r="V151" s="169"/>
      <c r="W151" s="245"/>
      <c r="X151" s="169"/>
      <c r="Y151" s="245"/>
      <c r="Z151" s="169"/>
      <c r="AA151" s="169"/>
      <c r="AB151" s="169"/>
      <c r="AC151" s="169"/>
      <c r="AD151" s="245"/>
      <c r="AE151" s="169"/>
      <c r="AF151" s="246"/>
      <c r="AG151" s="169"/>
      <c r="AH151" s="169"/>
      <c r="AI151" s="169"/>
      <c r="AJ151" s="169"/>
      <c r="AK151" s="169"/>
      <c r="AL151" s="169"/>
      <c r="AM151" s="169"/>
      <c r="AN151" s="169"/>
      <c r="AO151" s="169"/>
    </row>
    <row r="152" spans="1:41" ht="12.75" customHeight="1" x14ac:dyDescent="0.2">
      <c r="A152" s="169"/>
      <c r="B152" s="169"/>
      <c r="C152" s="169"/>
      <c r="D152" s="186"/>
      <c r="E152" s="169"/>
      <c r="F152" s="169"/>
      <c r="G152" s="169"/>
      <c r="H152" s="169"/>
      <c r="I152" s="169"/>
      <c r="J152" s="169"/>
      <c r="K152" s="245"/>
      <c r="L152" s="169"/>
      <c r="M152" s="169"/>
      <c r="N152" s="169"/>
      <c r="O152" s="169"/>
      <c r="P152" s="169"/>
      <c r="Q152" s="169"/>
      <c r="R152" s="169"/>
      <c r="S152" s="167"/>
      <c r="T152" s="167"/>
      <c r="U152" s="169"/>
      <c r="V152" s="169"/>
      <c r="W152" s="245"/>
      <c r="X152" s="169"/>
      <c r="Y152" s="245"/>
      <c r="Z152" s="169"/>
      <c r="AA152" s="169"/>
      <c r="AB152" s="169"/>
      <c r="AC152" s="169"/>
      <c r="AD152" s="245"/>
      <c r="AE152" s="169"/>
      <c r="AF152" s="246"/>
      <c r="AG152" s="169"/>
      <c r="AH152" s="169"/>
      <c r="AI152" s="169"/>
      <c r="AJ152" s="169"/>
      <c r="AK152" s="169"/>
      <c r="AL152" s="169"/>
      <c r="AM152" s="169"/>
      <c r="AN152" s="169"/>
      <c r="AO152" s="169"/>
    </row>
    <row r="153" spans="1:41" ht="12.75" customHeight="1" x14ac:dyDescent="0.2">
      <c r="A153" s="169"/>
      <c r="B153" s="169"/>
      <c r="C153" s="169"/>
      <c r="D153" s="186"/>
      <c r="E153" s="169"/>
      <c r="F153" s="169"/>
      <c r="G153" s="169"/>
      <c r="H153" s="169"/>
      <c r="I153" s="169"/>
      <c r="J153" s="169"/>
      <c r="K153" s="245"/>
      <c r="L153" s="169"/>
      <c r="M153" s="169"/>
      <c r="N153" s="169"/>
      <c r="O153" s="169"/>
      <c r="P153" s="169"/>
      <c r="Q153" s="169"/>
      <c r="R153" s="169"/>
      <c r="S153" s="167"/>
      <c r="T153" s="167"/>
      <c r="U153" s="169"/>
      <c r="V153" s="169"/>
      <c r="W153" s="245"/>
      <c r="X153" s="169"/>
      <c r="Y153" s="245"/>
      <c r="Z153" s="169"/>
      <c r="AA153" s="169"/>
      <c r="AB153" s="169"/>
      <c r="AC153" s="169"/>
      <c r="AD153" s="245"/>
      <c r="AE153" s="169"/>
      <c r="AF153" s="246"/>
      <c r="AG153" s="169"/>
      <c r="AH153" s="169"/>
      <c r="AI153" s="169"/>
      <c r="AJ153" s="169"/>
      <c r="AK153" s="169"/>
      <c r="AL153" s="169"/>
      <c r="AM153" s="169"/>
      <c r="AN153" s="169"/>
      <c r="AO153" s="169"/>
    </row>
    <row r="154" spans="1:41" ht="12.75" customHeight="1" x14ac:dyDescent="0.2">
      <c r="A154" s="169"/>
      <c r="B154" s="169"/>
      <c r="C154" s="169"/>
      <c r="D154" s="186"/>
      <c r="E154" s="169"/>
      <c r="F154" s="169"/>
      <c r="G154" s="169"/>
      <c r="H154" s="169"/>
      <c r="I154" s="169"/>
      <c r="J154" s="169"/>
      <c r="K154" s="245"/>
      <c r="L154" s="169"/>
      <c r="M154" s="169"/>
      <c r="N154" s="169"/>
      <c r="O154" s="169"/>
      <c r="P154" s="169"/>
      <c r="Q154" s="169"/>
      <c r="R154" s="169"/>
      <c r="S154" s="167"/>
      <c r="T154" s="167"/>
      <c r="U154" s="169"/>
      <c r="V154" s="169"/>
      <c r="W154" s="245"/>
      <c r="X154" s="169"/>
      <c r="Y154" s="245"/>
      <c r="Z154" s="169"/>
      <c r="AA154" s="169"/>
      <c r="AB154" s="169"/>
      <c r="AC154" s="169"/>
      <c r="AD154" s="245"/>
      <c r="AE154" s="169"/>
      <c r="AF154" s="246"/>
      <c r="AG154" s="169"/>
      <c r="AH154" s="169"/>
      <c r="AI154" s="169"/>
      <c r="AJ154" s="169"/>
      <c r="AK154" s="169"/>
      <c r="AL154" s="169"/>
      <c r="AM154" s="169"/>
      <c r="AN154" s="169"/>
      <c r="AO154" s="169"/>
    </row>
    <row r="155" spans="1:41" ht="12.75" customHeight="1" x14ac:dyDescent="0.2">
      <c r="A155" s="169"/>
      <c r="B155" s="169"/>
      <c r="C155" s="169"/>
      <c r="D155" s="186"/>
      <c r="E155" s="169"/>
      <c r="F155" s="169"/>
      <c r="G155" s="169"/>
      <c r="H155" s="169"/>
      <c r="I155" s="169"/>
      <c r="J155" s="169"/>
      <c r="K155" s="245"/>
      <c r="L155" s="169"/>
      <c r="M155" s="169"/>
      <c r="N155" s="169"/>
      <c r="O155" s="169"/>
      <c r="P155" s="169"/>
      <c r="Q155" s="169"/>
      <c r="R155" s="169"/>
      <c r="S155" s="167"/>
      <c r="T155" s="167"/>
      <c r="U155" s="169"/>
      <c r="V155" s="169"/>
      <c r="W155" s="245"/>
      <c r="X155" s="169"/>
      <c r="Y155" s="245"/>
      <c r="Z155" s="169"/>
      <c r="AA155" s="169"/>
      <c r="AB155" s="169"/>
      <c r="AC155" s="169"/>
      <c r="AD155" s="245"/>
      <c r="AE155" s="169"/>
      <c r="AF155" s="246"/>
      <c r="AG155" s="169"/>
      <c r="AH155" s="169"/>
      <c r="AI155" s="169"/>
      <c r="AJ155" s="169"/>
      <c r="AK155" s="169"/>
      <c r="AL155" s="169"/>
      <c r="AM155" s="169"/>
      <c r="AN155" s="169"/>
      <c r="AO155" s="169"/>
    </row>
    <row r="156" spans="1:41" ht="12.75" customHeight="1" x14ac:dyDescent="0.2">
      <c r="A156" s="169"/>
      <c r="B156" s="169"/>
      <c r="C156" s="169"/>
      <c r="D156" s="186"/>
      <c r="E156" s="169"/>
      <c r="F156" s="169"/>
      <c r="G156" s="169"/>
      <c r="H156" s="169"/>
      <c r="I156" s="169"/>
      <c r="J156" s="169"/>
      <c r="K156" s="245"/>
      <c r="L156" s="169"/>
      <c r="M156" s="169"/>
      <c r="N156" s="169"/>
      <c r="O156" s="169"/>
      <c r="P156" s="169"/>
      <c r="Q156" s="169"/>
      <c r="R156" s="169"/>
      <c r="S156" s="167"/>
      <c r="T156" s="167"/>
      <c r="U156" s="169"/>
      <c r="V156" s="169"/>
      <c r="W156" s="245"/>
      <c r="X156" s="169"/>
      <c r="Y156" s="245"/>
      <c r="Z156" s="169"/>
      <c r="AA156" s="169"/>
      <c r="AB156" s="169"/>
      <c r="AC156" s="169"/>
      <c r="AD156" s="245"/>
      <c r="AE156" s="169"/>
      <c r="AF156" s="246"/>
      <c r="AG156" s="169"/>
      <c r="AH156" s="169"/>
      <c r="AI156" s="169"/>
      <c r="AJ156" s="169"/>
      <c r="AK156" s="169"/>
      <c r="AL156" s="169"/>
      <c r="AM156" s="169"/>
      <c r="AN156" s="169"/>
      <c r="AO156" s="169"/>
    </row>
    <row r="157" spans="1:41" ht="12.75" customHeight="1" x14ac:dyDescent="0.2">
      <c r="A157" s="169"/>
      <c r="B157" s="169"/>
      <c r="C157" s="169"/>
      <c r="D157" s="186"/>
      <c r="E157" s="169"/>
      <c r="F157" s="169"/>
      <c r="G157" s="169"/>
      <c r="H157" s="169"/>
      <c r="I157" s="169"/>
      <c r="J157" s="169"/>
      <c r="K157" s="245"/>
      <c r="L157" s="169"/>
      <c r="M157" s="169"/>
      <c r="N157" s="169"/>
      <c r="O157" s="169"/>
      <c r="P157" s="169"/>
      <c r="Q157" s="169"/>
      <c r="R157" s="169"/>
      <c r="S157" s="167"/>
      <c r="T157" s="167"/>
      <c r="U157" s="169"/>
      <c r="V157" s="169"/>
      <c r="W157" s="245"/>
      <c r="X157" s="169"/>
      <c r="Y157" s="245"/>
      <c r="Z157" s="169"/>
      <c r="AA157" s="169"/>
      <c r="AB157" s="169"/>
      <c r="AC157" s="169"/>
      <c r="AD157" s="245"/>
      <c r="AE157" s="169"/>
      <c r="AF157" s="246"/>
      <c r="AG157" s="169"/>
      <c r="AH157" s="169"/>
      <c r="AI157" s="169"/>
      <c r="AJ157" s="169"/>
      <c r="AK157" s="169"/>
      <c r="AL157" s="169"/>
      <c r="AM157" s="169"/>
      <c r="AN157" s="169"/>
      <c r="AO157" s="169"/>
    </row>
    <row r="158" spans="1:41" ht="12.75" customHeight="1" x14ac:dyDescent="0.2">
      <c r="A158" s="169"/>
      <c r="B158" s="169"/>
      <c r="C158" s="169"/>
      <c r="D158" s="186"/>
      <c r="E158" s="169"/>
      <c r="F158" s="169"/>
      <c r="G158" s="169"/>
      <c r="H158" s="169"/>
      <c r="I158" s="169"/>
      <c r="J158" s="169"/>
      <c r="K158" s="245"/>
      <c r="L158" s="169"/>
      <c r="M158" s="169"/>
      <c r="N158" s="169"/>
      <c r="O158" s="169"/>
      <c r="P158" s="169"/>
      <c r="Q158" s="169"/>
      <c r="R158" s="169"/>
      <c r="S158" s="167"/>
      <c r="T158" s="167"/>
      <c r="U158" s="169"/>
      <c r="V158" s="169"/>
      <c r="W158" s="245"/>
      <c r="X158" s="169"/>
      <c r="Y158" s="245"/>
      <c r="Z158" s="169"/>
      <c r="AA158" s="169"/>
      <c r="AB158" s="169"/>
      <c r="AC158" s="169"/>
      <c r="AD158" s="245"/>
      <c r="AE158" s="169"/>
      <c r="AF158" s="246"/>
      <c r="AG158" s="169"/>
      <c r="AH158" s="169"/>
      <c r="AI158" s="169"/>
      <c r="AJ158" s="169"/>
      <c r="AK158" s="169"/>
      <c r="AL158" s="169"/>
      <c r="AM158" s="169"/>
      <c r="AN158" s="169"/>
      <c r="AO158" s="169"/>
    </row>
    <row r="159" spans="1:41" ht="12.75" customHeight="1" x14ac:dyDescent="0.2">
      <c r="A159" s="169"/>
      <c r="B159" s="169"/>
      <c r="C159" s="169"/>
      <c r="D159" s="186"/>
      <c r="E159" s="169"/>
      <c r="F159" s="169"/>
      <c r="G159" s="169"/>
      <c r="H159" s="169"/>
      <c r="I159" s="169"/>
      <c r="J159" s="169"/>
      <c r="K159" s="245"/>
      <c r="L159" s="169"/>
      <c r="M159" s="169"/>
      <c r="N159" s="169"/>
      <c r="O159" s="169"/>
      <c r="P159" s="169"/>
      <c r="Q159" s="169"/>
      <c r="R159" s="169"/>
      <c r="S159" s="167"/>
      <c r="T159" s="167"/>
      <c r="U159" s="169"/>
      <c r="V159" s="169"/>
      <c r="W159" s="245"/>
      <c r="X159" s="169"/>
      <c r="Y159" s="245"/>
      <c r="Z159" s="169"/>
      <c r="AA159" s="169"/>
      <c r="AB159" s="169"/>
      <c r="AC159" s="169"/>
      <c r="AD159" s="245"/>
      <c r="AE159" s="169"/>
      <c r="AF159" s="246"/>
      <c r="AG159" s="169"/>
      <c r="AH159" s="169"/>
      <c r="AI159" s="169"/>
      <c r="AJ159" s="169"/>
      <c r="AK159" s="169"/>
      <c r="AL159" s="169"/>
      <c r="AM159" s="169"/>
      <c r="AN159" s="169"/>
      <c r="AO159" s="169"/>
    </row>
    <row r="160" spans="1:41" ht="12.75" customHeight="1" x14ac:dyDescent="0.2">
      <c r="A160" s="169"/>
      <c r="B160" s="169"/>
      <c r="C160" s="169"/>
      <c r="D160" s="186"/>
      <c r="E160" s="169"/>
      <c r="F160" s="169"/>
      <c r="G160" s="169"/>
      <c r="H160" s="169"/>
      <c r="I160" s="169"/>
      <c r="J160" s="169"/>
      <c r="K160" s="245"/>
      <c r="L160" s="169"/>
      <c r="M160" s="169"/>
      <c r="N160" s="169"/>
      <c r="O160" s="169"/>
      <c r="P160" s="169"/>
      <c r="Q160" s="169"/>
      <c r="R160" s="169"/>
      <c r="S160" s="167"/>
      <c r="T160" s="167"/>
      <c r="U160" s="169"/>
      <c r="V160" s="169"/>
      <c r="W160" s="245"/>
      <c r="X160" s="169"/>
      <c r="Y160" s="245"/>
      <c r="Z160" s="169"/>
      <c r="AA160" s="169"/>
      <c r="AB160" s="169"/>
      <c r="AC160" s="169"/>
      <c r="AD160" s="245"/>
      <c r="AE160" s="169"/>
      <c r="AF160" s="246"/>
      <c r="AG160" s="169"/>
      <c r="AH160" s="169"/>
      <c r="AI160" s="169"/>
      <c r="AJ160" s="169"/>
      <c r="AK160" s="169"/>
      <c r="AL160" s="169"/>
      <c r="AM160" s="169"/>
      <c r="AN160" s="169"/>
      <c r="AO160" s="169"/>
    </row>
    <row r="161" spans="1:41" ht="12.75" customHeight="1" x14ac:dyDescent="0.2">
      <c r="A161" s="169"/>
      <c r="B161" s="169"/>
      <c r="C161" s="169"/>
      <c r="D161" s="186"/>
      <c r="E161" s="169"/>
      <c r="F161" s="169"/>
      <c r="G161" s="169"/>
      <c r="H161" s="169"/>
      <c r="I161" s="169"/>
      <c r="J161" s="169"/>
      <c r="K161" s="245"/>
      <c r="L161" s="169"/>
      <c r="M161" s="169"/>
      <c r="N161" s="169"/>
      <c r="O161" s="169"/>
      <c r="P161" s="169"/>
      <c r="Q161" s="169"/>
      <c r="R161" s="169"/>
      <c r="S161" s="167"/>
      <c r="T161" s="167"/>
      <c r="U161" s="169"/>
      <c r="V161" s="169"/>
      <c r="W161" s="245"/>
      <c r="X161" s="169"/>
      <c r="Y161" s="245"/>
      <c r="Z161" s="169"/>
      <c r="AA161" s="169"/>
      <c r="AB161" s="169"/>
      <c r="AC161" s="169"/>
      <c r="AD161" s="245"/>
      <c r="AE161" s="169"/>
      <c r="AF161" s="246"/>
      <c r="AG161" s="169"/>
      <c r="AH161" s="169"/>
      <c r="AI161" s="169"/>
      <c r="AJ161" s="169"/>
      <c r="AK161" s="169"/>
      <c r="AL161" s="169"/>
      <c r="AM161" s="169"/>
      <c r="AN161" s="169"/>
      <c r="AO161" s="169"/>
    </row>
    <row r="162" spans="1:41" ht="12.75" customHeight="1" x14ac:dyDescent="0.2">
      <c r="A162" s="169"/>
      <c r="B162" s="169"/>
      <c r="C162" s="169"/>
      <c r="D162" s="186"/>
      <c r="E162" s="169"/>
      <c r="F162" s="169"/>
      <c r="G162" s="169"/>
      <c r="H162" s="169"/>
      <c r="I162" s="169"/>
      <c r="J162" s="169"/>
      <c r="K162" s="245"/>
      <c r="L162" s="169"/>
      <c r="M162" s="169"/>
      <c r="N162" s="169"/>
      <c r="O162" s="169"/>
      <c r="P162" s="169"/>
      <c r="Q162" s="169"/>
      <c r="R162" s="169"/>
      <c r="S162" s="167"/>
      <c r="T162" s="167"/>
      <c r="U162" s="169"/>
      <c r="V162" s="169"/>
      <c r="W162" s="245"/>
      <c r="X162" s="169"/>
      <c r="Y162" s="245"/>
      <c r="Z162" s="169"/>
      <c r="AA162" s="169"/>
      <c r="AB162" s="169"/>
      <c r="AC162" s="169"/>
      <c r="AD162" s="245"/>
      <c r="AE162" s="169"/>
      <c r="AF162" s="246"/>
      <c r="AG162" s="169"/>
      <c r="AH162" s="169"/>
      <c r="AI162" s="169"/>
      <c r="AJ162" s="169"/>
      <c r="AK162" s="169"/>
      <c r="AL162" s="169"/>
      <c r="AM162" s="169"/>
      <c r="AN162" s="169"/>
      <c r="AO162" s="169"/>
    </row>
    <row r="163" spans="1:41" ht="12.75" customHeight="1" x14ac:dyDescent="0.2">
      <c r="A163" s="169"/>
      <c r="B163" s="169"/>
      <c r="C163" s="169"/>
      <c r="D163" s="186"/>
      <c r="E163" s="169"/>
      <c r="F163" s="169"/>
      <c r="G163" s="169"/>
      <c r="H163" s="169"/>
      <c r="I163" s="169"/>
      <c r="J163" s="169"/>
      <c r="K163" s="245"/>
      <c r="L163" s="169"/>
      <c r="M163" s="169"/>
      <c r="N163" s="169"/>
      <c r="O163" s="169"/>
      <c r="P163" s="169"/>
      <c r="Q163" s="169"/>
      <c r="R163" s="169"/>
      <c r="S163" s="167"/>
      <c r="T163" s="167"/>
      <c r="U163" s="169"/>
      <c r="V163" s="169"/>
      <c r="W163" s="245"/>
      <c r="X163" s="169"/>
      <c r="Y163" s="245"/>
      <c r="Z163" s="169"/>
      <c r="AA163" s="169"/>
      <c r="AB163" s="169"/>
      <c r="AC163" s="169"/>
      <c r="AD163" s="245"/>
      <c r="AE163" s="169"/>
      <c r="AF163" s="246"/>
      <c r="AG163" s="169"/>
      <c r="AH163" s="169"/>
      <c r="AI163" s="169"/>
      <c r="AJ163" s="169"/>
      <c r="AK163" s="169"/>
      <c r="AL163" s="169"/>
      <c r="AM163" s="169"/>
      <c r="AN163" s="169"/>
      <c r="AO163" s="169"/>
    </row>
    <row r="164" spans="1:41" ht="12.75" customHeight="1" x14ac:dyDescent="0.2">
      <c r="A164" s="169"/>
      <c r="B164" s="169"/>
      <c r="C164" s="169"/>
      <c r="D164" s="186"/>
      <c r="E164" s="169"/>
      <c r="F164" s="169"/>
      <c r="G164" s="169"/>
      <c r="H164" s="169"/>
      <c r="I164" s="169"/>
      <c r="J164" s="169"/>
      <c r="K164" s="245"/>
      <c r="L164" s="169"/>
      <c r="M164" s="169"/>
      <c r="N164" s="169"/>
      <c r="O164" s="169"/>
      <c r="P164" s="169"/>
      <c r="Q164" s="169"/>
      <c r="R164" s="169"/>
      <c r="S164" s="167"/>
      <c r="T164" s="167"/>
      <c r="U164" s="169"/>
      <c r="V164" s="169"/>
      <c r="W164" s="245"/>
      <c r="X164" s="169"/>
      <c r="Y164" s="245"/>
      <c r="Z164" s="169"/>
      <c r="AA164" s="169"/>
      <c r="AB164" s="169"/>
      <c r="AC164" s="169"/>
      <c r="AD164" s="245"/>
      <c r="AE164" s="169"/>
      <c r="AF164" s="246"/>
      <c r="AG164" s="169"/>
      <c r="AH164" s="169"/>
      <c r="AI164" s="169"/>
      <c r="AJ164" s="169"/>
      <c r="AK164" s="169"/>
      <c r="AL164" s="169"/>
      <c r="AM164" s="169"/>
      <c r="AN164" s="169"/>
      <c r="AO164" s="169"/>
    </row>
    <row r="165" spans="1:41" ht="12.75" customHeight="1" x14ac:dyDescent="0.2">
      <c r="A165" s="169"/>
      <c r="B165" s="169"/>
      <c r="C165" s="169"/>
      <c r="D165" s="186"/>
      <c r="E165" s="169"/>
      <c r="F165" s="169"/>
      <c r="G165" s="169"/>
      <c r="H165" s="169"/>
      <c r="I165" s="169"/>
      <c r="J165" s="169"/>
      <c r="K165" s="245"/>
      <c r="L165" s="169"/>
      <c r="M165" s="169"/>
      <c r="N165" s="169"/>
      <c r="O165" s="169"/>
      <c r="P165" s="169"/>
      <c r="Q165" s="169"/>
      <c r="R165" s="169"/>
      <c r="S165" s="167"/>
      <c r="T165" s="167"/>
      <c r="U165" s="169"/>
      <c r="V165" s="169"/>
      <c r="W165" s="245"/>
      <c r="X165" s="169"/>
      <c r="Y165" s="245"/>
      <c r="Z165" s="169"/>
      <c r="AA165" s="169"/>
      <c r="AB165" s="169"/>
      <c r="AC165" s="169"/>
      <c r="AD165" s="245"/>
      <c r="AE165" s="169"/>
      <c r="AF165" s="246"/>
      <c r="AG165" s="169"/>
      <c r="AH165" s="169"/>
      <c r="AI165" s="169"/>
      <c r="AJ165" s="169"/>
      <c r="AK165" s="169"/>
      <c r="AL165" s="169"/>
      <c r="AM165" s="169"/>
      <c r="AN165" s="169"/>
      <c r="AO165" s="169"/>
    </row>
    <row r="166" spans="1:41" ht="12.75" customHeight="1" x14ac:dyDescent="0.2">
      <c r="A166" s="169"/>
      <c r="B166" s="169"/>
      <c r="C166" s="169"/>
      <c r="D166" s="186"/>
      <c r="E166" s="169"/>
      <c r="F166" s="169"/>
      <c r="G166" s="169"/>
      <c r="H166" s="169"/>
      <c r="I166" s="169"/>
      <c r="J166" s="169"/>
      <c r="K166" s="245"/>
      <c r="L166" s="169"/>
      <c r="M166" s="169"/>
      <c r="N166" s="169"/>
      <c r="O166" s="169"/>
      <c r="P166" s="169"/>
      <c r="Q166" s="169"/>
      <c r="R166" s="169"/>
      <c r="S166" s="167"/>
      <c r="T166" s="167"/>
      <c r="U166" s="169"/>
      <c r="V166" s="169"/>
      <c r="W166" s="245"/>
      <c r="X166" s="169"/>
      <c r="Y166" s="245"/>
      <c r="Z166" s="169"/>
      <c r="AA166" s="169"/>
      <c r="AB166" s="169"/>
      <c r="AC166" s="169"/>
      <c r="AD166" s="245"/>
      <c r="AE166" s="169"/>
      <c r="AF166" s="246"/>
      <c r="AG166" s="169"/>
      <c r="AH166" s="169"/>
      <c r="AI166" s="169"/>
      <c r="AJ166" s="169"/>
      <c r="AK166" s="169"/>
      <c r="AL166" s="169"/>
      <c r="AM166" s="169"/>
      <c r="AN166" s="169"/>
      <c r="AO166" s="169"/>
    </row>
    <row r="167" spans="1:41" ht="12.75" customHeight="1" x14ac:dyDescent="0.2">
      <c r="A167" s="169"/>
      <c r="B167" s="169"/>
      <c r="C167" s="169"/>
      <c r="D167" s="186"/>
      <c r="E167" s="169"/>
      <c r="F167" s="169"/>
      <c r="G167" s="169"/>
      <c r="H167" s="169"/>
      <c r="I167" s="169"/>
      <c r="J167" s="169"/>
      <c r="K167" s="245"/>
      <c r="L167" s="169"/>
      <c r="M167" s="169"/>
      <c r="N167" s="169"/>
      <c r="O167" s="169"/>
      <c r="P167" s="169"/>
      <c r="Q167" s="169"/>
      <c r="R167" s="169"/>
      <c r="S167" s="167"/>
      <c r="T167" s="167"/>
      <c r="U167" s="169"/>
      <c r="V167" s="169"/>
      <c r="W167" s="245"/>
      <c r="X167" s="169"/>
      <c r="Y167" s="245"/>
      <c r="Z167" s="169"/>
      <c r="AA167" s="169"/>
      <c r="AB167" s="169"/>
      <c r="AC167" s="169"/>
      <c r="AD167" s="245"/>
      <c r="AE167" s="169"/>
      <c r="AF167" s="246"/>
      <c r="AG167" s="169"/>
      <c r="AH167" s="169"/>
      <c r="AI167" s="169"/>
      <c r="AJ167" s="169"/>
      <c r="AK167" s="169"/>
      <c r="AL167" s="169"/>
      <c r="AM167" s="169"/>
      <c r="AN167" s="169"/>
      <c r="AO167" s="169"/>
    </row>
    <row r="168" spans="1:41" ht="12.75" customHeight="1" x14ac:dyDescent="0.2">
      <c r="A168" s="169"/>
      <c r="B168" s="169"/>
      <c r="C168" s="169"/>
      <c r="D168" s="186"/>
      <c r="E168" s="169"/>
      <c r="F168" s="169"/>
      <c r="G168" s="169"/>
      <c r="H168" s="169"/>
      <c r="I168" s="169"/>
      <c r="J168" s="169"/>
      <c r="K168" s="245"/>
      <c r="L168" s="169"/>
      <c r="M168" s="169"/>
      <c r="N168" s="169"/>
      <c r="O168" s="169"/>
      <c r="P168" s="169"/>
      <c r="Q168" s="169"/>
      <c r="R168" s="169"/>
      <c r="S168" s="167"/>
      <c r="T168" s="167"/>
      <c r="U168" s="169"/>
      <c r="V168" s="169"/>
      <c r="W168" s="245"/>
      <c r="X168" s="169"/>
      <c r="Y168" s="245"/>
      <c r="Z168" s="169"/>
      <c r="AA168" s="169"/>
      <c r="AB168" s="169"/>
      <c r="AC168" s="169"/>
      <c r="AD168" s="245"/>
      <c r="AE168" s="169"/>
      <c r="AF168" s="246"/>
      <c r="AG168" s="169"/>
      <c r="AH168" s="169"/>
      <c r="AI168" s="169"/>
      <c r="AJ168" s="169"/>
      <c r="AK168" s="169"/>
      <c r="AL168" s="169"/>
      <c r="AM168" s="169"/>
      <c r="AN168" s="169"/>
      <c r="AO168" s="169"/>
    </row>
    <row r="169" spans="1:41" ht="12.75" customHeight="1" x14ac:dyDescent="0.2">
      <c r="A169" s="169"/>
      <c r="B169" s="169"/>
      <c r="C169" s="169"/>
      <c r="D169" s="186"/>
      <c r="E169" s="169"/>
      <c r="F169" s="169"/>
      <c r="G169" s="169"/>
      <c r="H169" s="169"/>
      <c r="I169" s="169"/>
      <c r="J169" s="169"/>
      <c r="K169" s="245"/>
      <c r="L169" s="169"/>
      <c r="M169" s="169"/>
      <c r="N169" s="169"/>
      <c r="O169" s="169"/>
      <c r="P169" s="169"/>
      <c r="Q169" s="169"/>
      <c r="R169" s="169"/>
      <c r="S169" s="167"/>
      <c r="T169" s="167"/>
      <c r="U169" s="169"/>
      <c r="V169" s="169"/>
      <c r="W169" s="245"/>
      <c r="X169" s="169"/>
      <c r="Y169" s="245"/>
      <c r="Z169" s="169"/>
      <c r="AA169" s="169"/>
      <c r="AB169" s="169"/>
      <c r="AC169" s="169"/>
      <c r="AD169" s="245"/>
      <c r="AE169" s="169"/>
      <c r="AF169" s="246"/>
      <c r="AG169" s="169"/>
      <c r="AH169" s="169"/>
      <c r="AI169" s="169"/>
      <c r="AJ169" s="169"/>
      <c r="AK169" s="169"/>
      <c r="AL169" s="169"/>
      <c r="AM169" s="169"/>
      <c r="AN169" s="169"/>
      <c r="AO169" s="169"/>
    </row>
    <row r="170" spans="1:41" ht="12.75" customHeight="1" x14ac:dyDescent="0.2">
      <c r="A170" s="169"/>
      <c r="B170" s="169"/>
      <c r="C170" s="169"/>
      <c r="D170" s="186"/>
      <c r="E170" s="169"/>
      <c r="F170" s="169"/>
      <c r="G170" s="169"/>
      <c r="H170" s="169"/>
      <c r="I170" s="169"/>
      <c r="J170" s="169"/>
      <c r="K170" s="245"/>
      <c r="L170" s="169"/>
      <c r="M170" s="169"/>
      <c r="N170" s="169"/>
      <c r="O170" s="169"/>
      <c r="P170" s="169"/>
      <c r="Q170" s="169"/>
      <c r="R170" s="169"/>
      <c r="S170" s="167"/>
      <c r="T170" s="167"/>
      <c r="U170" s="169"/>
      <c r="V170" s="169"/>
      <c r="W170" s="245"/>
      <c r="X170" s="169"/>
      <c r="Y170" s="245"/>
      <c r="Z170" s="169"/>
      <c r="AA170" s="169"/>
      <c r="AB170" s="169"/>
      <c r="AC170" s="169"/>
      <c r="AD170" s="245"/>
      <c r="AE170" s="169"/>
      <c r="AF170" s="246"/>
      <c r="AG170" s="169"/>
      <c r="AH170" s="169"/>
      <c r="AI170" s="169"/>
      <c r="AJ170" s="169"/>
      <c r="AK170" s="169"/>
      <c r="AL170" s="169"/>
      <c r="AM170" s="169"/>
      <c r="AN170" s="169"/>
      <c r="AO170" s="169"/>
    </row>
    <row r="171" spans="1:41" ht="12.75" customHeight="1" x14ac:dyDescent="0.2">
      <c r="A171" s="169"/>
      <c r="B171" s="169"/>
      <c r="C171" s="169"/>
      <c r="D171" s="186"/>
      <c r="E171" s="169"/>
      <c r="F171" s="169"/>
      <c r="G171" s="169"/>
      <c r="H171" s="169"/>
      <c r="I171" s="169"/>
      <c r="J171" s="169"/>
      <c r="K171" s="245"/>
      <c r="L171" s="169"/>
      <c r="M171" s="169"/>
      <c r="N171" s="169"/>
      <c r="O171" s="169"/>
      <c r="P171" s="169"/>
      <c r="Q171" s="169"/>
      <c r="R171" s="169"/>
      <c r="S171" s="167"/>
      <c r="T171" s="167"/>
      <c r="U171" s="169"/>
      <c r="V171" s="169"/>
      <c r="W171" s="245"/>
      <c r="X171" s="169"/>
      <c r="Y171" s="245"/>
      <c r="Z171" s="169"/>
      <c r="AA171" s="169"/>
      <c r="AB171" s="169"/>
      <c r="AC171" s="169"/>
      <c r="AD171" s="245"/>
      <c r="AE171" s="169"/>
      <c r="AF171" s="246"/>
      <c r="AG171" s="169"/>
      <c r="AH171" s="169"/>
      <c r="AI171" s="169"/>
      <c r="AJ171" s="169"/>
      <c r="AK171" s="169"/>
      <c r="AL171" s="169"/>
      <c r="AM171" s="169"/>
      <c r="AN171" s="169"/>
      <c r="AO171" s="169"/>
    </row>
    <row r="172" spans="1:41" ht="12.75" customHeight="1" x14ac:dyDescent="0.2">
      <c r="A172" s="169"/>
      <c r="B172" s="169"/>
      <c r="C172" s="169"/>
      <c r="D172" s="186"/>
      <c r="E172" s="169"/>
      <c r="F172" s="169"/>
      <c r="G172" s="169"/>
      <c r="H172" s="169"/>
      <c r="I172" s="169"/>
      <c r="J172" s="169"/>
      <c r="K172" s="245"/>
      <c r="L172" s="169"/>
      <c r="M172" s="169"/>
      <c r="N172" s="169"/>
      <c r="O172" s="169"/>
      <c r="P172" s="169"/>
      <c r="Q172" s="169"/>
      <c r="R172" s="169"/>
      <c r="S172" s="167"/>
      <c r="T172" s="167"/>
      <c r="U172" s="169"/>
      <c r="V172" s="169"/>
      <c r="W172" s="245"/>
      <c r="X172" s="169"/>
      <c r="Y172" s="245"/>
      <c r="Z172" s="169"/>
      <c r="AA172" s="169"/>
      <c r="AB172" s="169"/>
      <c r="AC172" s="169"/>
      <c r="AD172" s="245"/>
      <c r="AE172" s="169"/>
      <c r="AF172" s="246"/>
      <c r="AG172" s="169"/>
      <c r="AH172" s="169"/>
      <c r="AI172" s="169"/>
      <c r="AJ172" s="169"/>
      <c r="AK172" s="169"/>
      <c r="AL172" s="169"/>
      <c r="AM172" s="169"/>
      <c r="AN172" s="169"/>
      <c r="AO172" s="169"/>
    </row>
    <row r="173" spans="1:41" ht="12.75" customHeight="1" x14ac:dyDescent="0.2">
      <c r="A173" s="169"/>
      <c r="B173" s="169"/>
      <c r="C173" s="169"/>
      <c r="D173" s="186"/>
      <c r="E173" s="169"/>
      <c r="F173" s="169"/>
      <c r="G173" s="169"/>
      <c r="H173" s="169"/>
      <c r="I173" s="169"/>
      <c r="J173" s="169"/>
      <c r="K173" s="245"/>
      <c r="L173" s="169"/>
      <c r="M173" s="169"/>
      <c r="N173" s="169"/>
      <c r="O173" s="169"/>
      <c r="P173" s="169"/>
      <c r="Q173" s="169"/>
      <c r="R173" s="169"/>
      <c r="S173" s="167"/>
      <c r="T173" s="167"/>
      <c r="U173" s="169"/>
      <c r="V173" s="169"/>
      <c r="W173" s="245"/>
      <c r="X173" s="169"/>
      <c r="Y173" s="245"/>
      <c r="Z173" s="169"/>
      <c r="AA173" s="169"/>
      <c r="AB173" s="169"/>
      <c r="AC173" s="169"/>
      <c r="AD173" s="245"/>
      <c r="AE173" s="169"/>
      <c r="AF173" s="246"/>
      <c r="AG173" s="169"/>
      <c r="AH173" s="169"/>
      <c r="AI173" s="169"/>
      <c r="AJ173" s="169"/>
      <c r="AK173" s="169"/>
      <c r="AL173" s="169"/>
      <c r="AM173" s="169"/>
      <c r="AN173" s="169"/>
      <c r="AO173" s="169"/>
    </row>
    <row r="174" spans="1:41" ht="12.75" customHeight="1" x14ac:dyDescent="0.2">
      <c r="A174" s="169"/>
      <c r="B174" s="169"/>
      <c r="C174" s="169"/>
      <c r="D174" s="186"/>
      <c r="E174" s="169"/>
      <c r="F174" s="169"/>
      <c r="G174" s="169"/>
      <c r="H174" s="169"/>
      <c r="I174" s="169"/>
      <c r="J174" s="169"/>
      <c r="K174" s="245"/>
      <c r="L174" s="169"/>
      <c r="M174" s="169"/>
      <c r="N174" s="169"/>
      <c r="O174" s="169"/>
      <c r="P174" s="169"/>
      <c r="Q174" s="169"/>
      <c r="R174" s="169"/>
      <c r="S174" s="167"/>
      <c r="T174" s="167"/>
      <c r="U174" s="169"/>
      <c r="V174" s="169"/>
      <c r="W174" s="245"/>
      <c r="X174" s="169"/>
      <c r="Y174" s="245"/>
      <c r="Z174" s="169"/>
      <c r="AA174" s="169"/>
      <c r="AB174" s="169"/>
      <c r="AC174" s="169"/>
      <c r="AD174" s="245"/>
      <c r="AE174" s="169"/>
      <c r="AF174" s="246"/>
      <c r="AG174" s="169"/>
      <c r="AH174" s="169"/>
      <c r="AI174" s="169"/>
      <c r="AJ174" s="169"/>
      <c r="AK174" s="169"/>
      <c r="AL174" s="169"/>
      <c r="AM174" s="169"/>
      <c r="AN174" s="169"/>
      <c r="AO174" s="169"/>
    </row>
    <row r="175" spans="1:41" ht="12.75" customHeight="1" x14ac:dyDescent="0.2">
      <c r="A175" s="169"/>
      <c r="B175" s="169"/>
      <c r="C175" s="169"/>
      <c r="D175" s="186"/>
      <c r="E175" s="169"/>
      <c r="F175" s="169"/>
      <c r="G175" s="169"/>
      <c r="H175" s="169"/>
      <c r="I175" s="169"/>
      <c r="J175" s="169"/>
      <c r="K175" s="245"/>
      <c r="L175" s="169"/>
      <c r="M175" s="169"/>
      <c r="N175" s="169"/>
      <c r="O175" s="169"/>
      <c r="P175" s="169"/>
      <c r="Q175" s="169"/>
      <c r="R175" s="169"/>
      <c r="S175" s="167"/>
      <c r="T175" s="167"/>
      <c r="U175" s="169"/>
      <c r="V175" s="169"/>
      <c r="W175" s="245"/>
      <c r="X175" s="169"/>
      <c r="Y175" s="245"/>
      <c r="Z175" s="169"/>
      <c r="AA175" s="169"/>
      <c r="AB175" s="169"/>
      <c r="AC175" s="169"/>
      <c r="AD175" s="245"/>
      <c r="AE175" s="169"/>
      <c r="AF175" s="246"/>
      <c r="AG175" s="169"/>
      <c r="AH175" s="169"/>
      <c r="AI175" s="169"/>
      <c r="AJ175" s="169"/>
      <c r="AK175" s="169"/>
      <c r="AL175" s="169"/>
      <c r="AM175" s="169"/>
      <c r="AN175" s="169"/>
      <c r="AO175" s="169"/>
    </row>
    <row r="176" spans="1:41" ht="12.75" customHeight="1" x14ac:dyDescent="0.2">
      <c r="A176" s="169"/>
      <c r="B176" s="169"/>
      <c r="C176" s="169"/>
      <c r="D176" s="186"/>
      <c r="E176" s="169"/>
      <c r="F176" s="169"/>
      <c r="G176" s="169"/>
      <c r="H176" s="169"/>
      <c r="I176" s="169"/>
      <c r="J176" s="169"/>
      <c r="K176" s="245"/>
      <c r="L176" s="169"/>
      <c r="M176" s="169"/>
      <c r="N176" s="169"/>
      <c r="O176" s="169"/>
      <c r="P176" s="169"/>
      <c r="Q176" s="169"/>
      <c r="R176" s="169"/>
      <c r="S176" s="167"/>
      <c r="T176" s="167"/>
      <c r="U176" s="169"/>
      <c r="V176" s="169"/>
      <c r="W176" s="245"/>
      <c r="X176" s="169"/>
      <c r="Y176" s="245"/>
      <c r="Z176" s="169"/>
      <c r="AA176" s="169"/>
      <c r="AB176" s="169"/>
      <c r="AC176" s="169"/>
      <c r="AD176" s="245"/>
      <c r="AE176" s="169"/>
      <c r="AF176" s="246"/>
      <c r="AG176" s="169"/>
      <c r="AH176" s="169"/>
      <c r="AI176" s="169"/>
      <c r="AJ176" s="169"/>
      <c r="AK176" s="169"/>
      <c r="AL176" s="169"/>
      <c r="AM176" s="169"/>
      <c r="AN176" s="169"/>
      <c r="AO176" s="169"/>
    </row>
    <row r="177" spans="1:41" ht="12.75" customHeight="1" x14ac:dyDescent="0.2">
      <c r="A177" s="169"/>
      <c r="B177" s="169"/>
      <c r="C177" s="169"/>
      <c r="D177" s="186"/>
      <c r="E177" s="169"/>
      <c r="F177" s="169"/>
      <c r="G177" s="169"/>
      <c r="H177" s="169"/>
      <c r="I177" s="169"/>
      <c r="J177" s="169"/>
      <c r="K177" s="245"/>
      <c r="L177" s="169"/>
      <c r="M177" s="169"/>
      <c r="N177" s="169"/>
      <c r="O177" s="169"/>
      <c r="P177" s="169"/>
      <c r="Q177" s="169"/>
      <c r="R177" s="169"/>
      <c r="S177" s="167"/>
      <c r="T177" s="167"/>
      <c r="U177" s="169"/>
      <c r="V177" s="169"/>
      <c r="W177" s="245"/>
      <c r="X177" s="169"/>
      <c r="Y177" s="245"/>
      <c r="Z177" s="169"/>
      <c r="AA177" s="169"/>
      <c r="AB177" s="169"/>
      <c r="AC177" s="169"/>
      <c r="AD177" s="245"/>
      <c r="AE177" s="169"/>
      <c r="AF177" s="246"/>
      <c r="AG177" s="169"/>
      <c r="AH177" s="169"/>
      <c r="AI177" s="169"/>
      <c r="AJ177" s="169"/>
      <c r="AK177" s="169"/>
      <c r="AL177" s="169"/>
      <c r="AM177" s="169"/>
      <c r="AN177" s="169"/>
      <c r="AO177" s="169"/>
    </row>
    <row r="178" spans="1:41" ht="12.75" customHeight="1" x14ac:dyDescent="0.2">
      <c r="A178" s="169"/>
      <c r="B178" s="169"/>
      <c r="C178" s="169"/>
      <c r="D178" s="186"/>
      <c r="E178" s="169"/>
      <c r="F178" s="169"/>
      <c r="G178" s="169"/>
      <c r="H178" s="169"/>
      <c r="I178" s="169"/>
      <c r="J178" s="169"/>
      <c r="K178" s="245"/>
      <c r="L178" s="169"/>
      <c r="M178" s="169"/>
      <c r="N178" s="169"/>
      <c r="O178" s="169"/>
      <c r="P178" s="169"/>
      <c r="Q178" s="169"/>
      <c r="R178" s="169"/>
      <c r="S178" s="167"/>
      <c r="T178" s="167"/>
      <c r="U178" s="169"/>
      <c r="V178" s="169"/>
      <c r="W178" s="245"/>
      <c r="X178" s="169"/>
      <c r="Y178" s="245"/>
      <c r="Z178" s="169"/>
      <c r="AA178" s="169"/>
      <c r="AB178" s="169"/>
      <c r="AC178" s="169"/>
      <c r="AD178" s="245"/>
      <c r="AE178" s="169"/>
      <c r="AF178" s="246"/>
      <c r="AG178" s="169"/>
      <c r="AH178" s="169"/>
      <c r="AI178" s="169"/>
      <c r="AJ178" s="169"/>
      <c r="AK178" s="169"/>
      <c r="AL178" s="169"/>
      <c r="AM178" s="169"/>
      <c r="AN178" s="169"/>
      <c r="AO178" s="169"/>
    </row>
    <row r="179" spans="1:41" ht="12.75" customHeight="1" x14ac:dyDescent="0.2">
      <c r="A179" s="169"/>
      <c r="B179" s="169"/>
      <c r="C179" s="169"/>
      <c r="D179" s="186"/>
      <c r="E179" s="169"/>
      <c r="F179" s="169"/>
      <c r="G179" s="169"/>
      <c r="H179" s="169"/>
      <c r="I179" s="169"/>
      <c r="J179" s="169"/>
      <c r="K179" s="245"/>
      <c r="L179" s="169"/>
      <c r="M179" s="169"/>
      <c r="N179" s="169"/>
      <c r="O179" s="169"/>
      <c r="P179" s="169"/>
      <c r="Q179" s="169"/>
      <c r="R179" s="169"/>
      <c r="S179" s="167"/>
      <c r="T179" s="167"/>
      <c r="U179" s="169"/>
      <c r="V179" s="169"/>
      <c r="W179" s="245"/>
      <c r="X179" s="169"/>
      <c r="Y179" s="245"/>
      <c r="Z179" s="169"/>
      <c r="AA179" s="169"/>
      <c r="AB179" s="169"/>
      <c r="AC179" s="169"/>
      <c r="AD179" s="245"/>
      <c r="AE179" s="169"/>
      <c r="AF179" s="246"/>
      <c r="AG179" s="169"/>
      <c r="AH179" s="169"/>
      <c r="AI179" s="169"/>
      <c r="AJ179" s="169"/>
      <c r="AK179" s="169"/>
      <c r="AL179" s="169"/>
      <c r="AM179" s="169"/>
      <c r="AN179" s="169"/>
      <c r="AO179" s="169"/>
    </row>
    <row r="180" spans="1:41" ht="12.75" customHeight="1" x14ac:dyDescent="0.2">
      <c r="A180" s="169"/>
      <c r="B180" s="169"/>
      <c r="C180" s="169"/>
      <c r="D180" s="186"/>
      <c r="E180" s="169"/>
      <c r="F180" s="169"/>
      <c r="G180" s="169"/>
      <c r="H180" s="169"/>
      <c r="I180" s="169"/>
      <c r="J180" s="169"/>
      <c r="K180" s="245"/>
      <c r="L180" s="169"/>
      <c r="M180" s="169"/>
      <c r="N180" s="169"/>
      <c r="O180" s="169"/>
      <c r="P180" s="169"/>
      <c r="Q180" s="169"/>
      <c r="R180" s="169"/>
      <c r="S180" s="167"/>
      <c r="T180" s="167"/>
      <c r="U180" s="169"/>
      <c r="V180" s="169"/>
      <c r="W180" s="245"/>
      <c r="X180" s="169"/>
      <c r="Y180" s="245"/>
      <c r="Z180" s="169"/>
      <c r="AA180" s="169"/>
      <c r="AB180" s="169"/>
      <c r="AC180" s="169"/>
      <c r="AD180" s="245"/>
      <c r="AE180" s="169"/>
      <c r="AF180" s="246"/>
      <c r="AG180" s="169"/>
      <c r="AH180" s="169"/>
      <c r="AI180" s="169"/>
      <c r="AJ180" s="169"/>
      <c r="AK180" s="169"/>
      <c r="AL180" s="169"/>
      <c r="AM180" s="169"/>
      <c r="AN180" s="169"/>
      <c r="AO180" s="169"/>
    </row>
    <row r="181" spans="1:41" ht="12.75" customHeight="1" x14ac:dyDescent="0.2">
      <c r="A181" s="169"/>
      <c r="B181" s="169"/>
      <c r="C181" s="169"/>
      <c r="D181" s="186"/>
      <c r="E181" s="169"/>
      <c r="F181" s="169"/>
      <c r="G181" s="169"/>
      <c r="H181" s="169"/>
      <c r="I181" s="169"/>
      <c r="J181" s="169"/>
      <c r="K181" s="245"/>
      <c r="L181" s="169"/>
      <c r="M181" s="169"/>
      <c r="N181" s="169"/>
      <c r="O181" s="169"/>
      <c r="P181" s="169"/>
      <c r="Q181" s="169"/>
      <c r="R181" s="169"/>
      <c r="S181" s="167"/>
      <c r="T181" s="167"/>
      <c r="U181" s="169"/>
      <c r="V181" s="169"/>
      <c r="W181" s="245"/>
      <c r="X181" s="169"/>
      <c r="Y181" s="245"/>
      <c r="Z181" s="169"/>
      <c r="AA181" s="169"/>
      <c r="AB181" s="169"/>
      <c r="AC181" s="169"/>
      <c r="AD181" s="245"/>
      <c r="AE181" s="169"/>
      <c r="AF181" s="246"/>
      <c r="AG181" s="169"/>
      <c r="AH181" s="169"/>
      <c r="AI181" s="169"/>
      <c r="AJ181" s="169"/>
      <c r="AK181" s="169"/>
      <c r="AL181" s="169"/>
      <c r="AM181" s="169"/>
      <c r="AN181" s="169"/>
      <c r="AO181" s="169"/>
    </row>
    <row r="182" spans="1:41" ht="12.75" customHeight="1" x14ac:dyDescent="0.2">
      <c r="A182" s="169"/>
      <c r="B182" s="169"/>
      <c r="C182" s="169"/>
      <c r="D182" s="186"/>
      <c r="E182" s="169"/>
      <c r="F182" s="169"/>
      <c r="G182" s="169"/>
      <c r="H182" s="169"/>
      <c r="I182" s="169"/>
      <c r="J182" s="169"/>
      <c r="K182" s="245"/>
      <c r="L182" s="169"/>
      <c r="M182" s="169"/>
      <c r="N182" s="169"/>
      <c r="O182" s="169"/>
      <c r="P182" s="169"/>
      <c r="Q182" s="169"/>
      <c r="R182" s="169"/>
      <c r="S182" s="167"/>
      <c r="T182" s="167"/>
      <c r="U182" s="169"/>
      <c r="V182" s="169"/>
      <c r="W182" s="245"/>
      <c r="X182" s="169"/>
      <c r="Y182" s="245"/>
      <c r="Z182" s="169"/>
      <c r="AA182" s="169"/>
      <c r="AB182" s="169"/>
      <c r="AC182" s="169"/>
      <c r="AD182" s="245"/>
      <c r="AE182" s="169"/>
      <c r="AF182" s="246"/>
      <c r="AG182" s="169"/>
      <c r="AH182" s="169"/>
      <c r="AI182" s="169"/>
      <c r="AJ182" s="169"/>
      <c r="AK182" s="169"/>
      <c r="AL182" s="169"/>
      <c r="AM182" s="169"/>
      <c r="AN182" s="169"/>
      <c r="AO182" s="169"/>
    </row>
    <row r="183" spans="1:41" ht="12.75" customHeight="1" x14ac:dyDescent="0.2">
      <c r="A183" s="169"/>
      <c r="B183" s="169"/>
      <c r="C183" s="169"/>
      <c r="D183" s="186"/>
      <c r="E183" s="169"/>
      <c r="F183" s="169"/>
      <c r="G183" s="169"/>
      <c r="H183" s="169"/>
      <c r="I183" s="169"/>
      <c r="J183" s="169"/>
      <c r="K183" s="245"/>
      <c r="L183" s="169"/>
      <c r="M183" s="169"/>
      <c r="N183" s="169"/>
      <c r="O183" s="169"/>
      <c r="P183" s="169"/>
      <c r="Q183" s="169"/>
      <c r="R183" s="169"/>
      <c r="S183" s="167"/>
      <c r="T183" s="167"/>
      <c r="U183" s="169"/>
      <c r="V183" s="169"/>
      <c r="W183" s="245"/>
      <c r="X183" s="169"/>
      <c r="Y183" s="245"/>
      <c r="Z183" s="169"/>
      <c r="AA183" s="169"/>
      <c r="AB183" s="169"/>
      <c r="AC183" s="169"/>
      <c r="AD183" s="245"/>
      <c r="AE183" s="169"/>
      <c r="AF183" s="246"/>
      <c r="AG183" s="169"/>
      <c r="AH183" s="169"/>
      <c r="AI183" s="169"/>
      <c r="AJ183" s="169"/>
      <c r="AK183" s="169"/>
      <c r="AL183" s="169"/>
      <c r="AM183" s="169"/>
      <c r="AN183" s="169"/>
      <c r="AO183" s="169"/>
    </row>
    <row r="184" spans="1:41" ht="12.75" customHeight="1" x14ac:dyDescent="0.2">
      <c r="A184" s="169"/>
      <c r="B184" s="169"/>
      <c r="C184" s="169"/>
      <c r="D184" s="186"/>
      <c r="E184" s="169"/>
      <c r="F184" s="169"/>
      <c r="G184" s="169"/>
      <c r="H184" s="169"/>
      <c r="I184" s="169"/>
      <c r="J184" s="169"/>
      <c r="K184" s="245"/>
      <c r="L184" s="169"/>
      <c r="M184" s="169"/>
      <c r="N184" s="169"/>
      <c r="O184" s="169"/>
      <c r="P184" s="169"/>
      <c r="Q184" s="169"/>
      <c r="R184" s="169"/>
      <c r="S184" s="167"/>
      <c r="T184" s="167"/>
      <c r="U184" s="169"/>
      <c r="V184" s="169"/>
      <c r="W184" s="245"/>
      <c r="X184" s="169"/>
      <c r="Y184" s="245"/>
      <c r="Z184" s="169"/>
      <c r="AA184" s="169"/>
      <c r="AB184" s="169"/>
      <c r="AC184" s="169"/>
      <c r="AD184" s="245"/>
      <c r="AE184" s="169"/>
      <c r="AF184" s="246"/>
      <c r="AG184" s="169"/>
      <c r="AH184" s="169"/>
      <c r="AI184" s="169"/>
      <c r="AJ184" s="169"/>
      <c r="AK184" s="169"/>
      <c r="AL184" s="169"/>
      <c r="AM184" s="169"/>
      <c r="AN184" s="169"/>
      <c r="AO184" s="169"/>
    </row>
    <row r="185" spans="1:41" ht="12.75" customHeight="1" x14ac:dyDescent="0.2">
      <c r="A185" s="169"/>
      <c r="B185" s="169"/>
      <c r="C185" s="169"/>
      <c r="D185" s="186"/>
      <c r="E185" s="169"/>
      <c r="F185" s="169"/>
      <c r="G185" s="169"/>
      <c r="H185" s="169"/>
      <c r="I185" s="169"/>
      <c r="J185" s="169"/>
      <c r="K185" s="245"/>
      <c r="L185" s="169"/>
      <c r="M185" s="169"/>
      <c r="N185" s="169"/>
      <c r="O185" s="169"/>
      <c r="P185" s="169"/>
      <c r="Q185" s="169"/>
      <c r="R185" s="169"/>
      <c r="S185" s="167"/>
      <c r="T185" s="167"/>
      <c r="U185" s="169"/>
      <c r="V185" s="169"/>
      <c r="W185" s="245"/>
      <c r="X185" s="169"/>
      <c r="Y185" s="245"/>
      <c r="Z185" s="169"/>
      <c r="AA185" s="169"/>
      <c r="AB185" s="169"/>
      <c r="AC185" s="169"/>
      <c r="AD185" s="245"/>
      <c r="AE185" s="169"/>
      <c r="AF185" s="246"/>
      <c r="AG185" s="169"/>
      <c r="AH185" s="169"/>
      <c r="AI185" s="169"/>
      <c r="AJ185" s="169"/>
      <c r="AK185" s="169"/>
      <c r="AL185" s="169"/>
      <c r="AM185" s="169"/>
      <c r="AN185" s="169"/>
      <c r="AO185" s="169"/>
    </row>
    <row r="186" spans="1:41" ht="12.75" customHeight="1" x14ac:dyDescent="0.2">
      <c r="A186" s="169"/>
      <c r="B186" s="169"/>
      <c r="C186" s="169"/>
      <c r="D186" s="186"/>
      <c r="E186" s="169"/>
      <c r="F186" s="169"/>
      <c r="G186" s="169"/>
      <c r="H186" s="169"/>
      <c r="I186" s="169"/>
      <c r="J186" s="169"/>
      <c r="K186" s="245"/>
      <c r="L186" s="169"/>
      <c r="M186" s="169"/>
      <c r="N186" s="169"/>
      <c r="O186" s="169"/>
      <c r="P186" s="169"/>
      <c r="Q186" s="169"/>
      <c r="R186" s="169"/>
      <c r="S186" s="167"/>
      <c r="T186" s="167"/>
      <c r="U186" s="169"/>
      <c r="V186" s="169"/>
      <c r="W186" s="245"/>
      <c r="X186" s="169"/>
      <c r="Y186" s="245"/>
      <c r="Z186" s="169"/>
      <c r="AA186" s="169"/>
      <c r="AB186" s="169"/>
      <c r="AC186" s="169"/>
      <c r="AD186" s="245"/>
      <c r="AE186" s="169"/>
      <c r="AF186" s="246"/>
      <c r="AG186" s="169"/>
      <c r="AH186" s="169"/>
      <c r="AI186" s="169"/>
      <c r="AJ186" s="169"/>
      <c r="AK186" s="169"/>
      <c r="AL186" s="169"/>
      <c r="AM186" s="169"/>
      <c r="AN186" s="169"/>
      <c r="AO186" s="169"/>
    </row>
    <row r="187" spans="1:41" ht="12.75" customHeight="1" x14ac:dyDescent="0.2">
      <c r="A187" s="169"/>
      <c r="B187" s="169"/>
      <c r="C187" s="169"/>
      <c r="D187" s="186"/>
      <c r="E187" s="169"/>
      <c r="F187" s="169"/>
      <c r="G187" s="169"/>
      <c r="H187" s="169"/>
      <c r="I187" s="169"/>
      <c r="J187" s="169"/>
      <c r="K187" s="245"/>
      <c r="L187" s="169"/>
      <c r="M187" s="169"/>
      <c r="N187" s="169"/>
      <c r="O187" s="169"/>
      <c r="P187" s="169"/>
      <c r="Q187" s="169"/>
      <c r="R187" s="169"/>
      <c r="S187" s="167"/>
      <c r="T187" s="167"/>
      <c r="U187" s="169"/>
      <c r="V187" s="169"/>
      <c r="W187" s="245"/>
      <c r="X187" s="169"/>
      <c r="Y187" s="245"/>
      <c r="Z187" s="169"/>
      <c r="AA187" s="169"/>
      <c r="AB187" s="169"/>
      <c r="AC187" s="169"/>
      <c r="AD187" s="245"/>
      <c r="AE187" s="169"/>
      <c r="AF187" s="246"/>
      <c r="AG187" s="169"/>
      <c r="AH187" s="169"/>
      <c r="AI187" s="169"/>
      <c r="AJ187" s="169"/>
      <c r="AK187" s="169"/>
      <c r="AL187" s="169"/>
      <c r="AM187" s="169"/>
      <c r="AN187" s="169"/>
      <c r="AO187" s="169"/>
    </row>
    <row r="188" spans="1:41" ht="12.75" customHeight="1" x14ac:dyDescent="0.2">
      <c r="A188" s="169"/>
      <c r="B188" s="169"/>
      <c r="C188" s="169"/>
      <c r="D188" s="186"/>
      <c r="E188" s="169"/>
      <c r="F188" s="169"/>
      <c r="G188" s="169"/>
      <c r="H188" s="169"/>
      <c r="I188" s="169"/>
      <c r="J188" s="169"/>
      <c r="K188" s="245"/>
      <c r="L188" s="169"/>
      <c r="M188" s="169"/>
      <c r="N188" s="169"/>
      <c r="O188" s="169"/>
      <c r="P188" s="169"/>
      <c r="Q188" s="169"/>
      <c r="R188" s="169"/>
      <c r="S188" s="167"/>
      <c r="T188" s="167"/>
      <c r="U188" s="169"/>
      <c r="V188" s="169"/>
      <c r="W188" s="245"/>
      <c r="X188" s="169"/>
      <c r="Y188" s="245"/>
      <c r="Z188" s="169"/>
      <c r="AA188" s="169"/>
      <c r="AB188" s="169"/>
      <c r="AC188" s="169"/>
      <c r="AD188" s="245"/>
      <c r="AE188" s="169"/>
      <c r="AF188" s="246"/>
      <c r="AG188" s="169"/>
      <c r="AH188" s="169"/>
      <c r="AI188" s="169"/>
      <c r="AJ188" s="169"/>
      <c r="AK188" s="169"/>
      <c r="AL188" s="169"/>
      <c r="AM188" s="169"/>
      <c r="AN188" s="169"/>
      <c r="AO188" s="169"/>
    </row>
    <row r="189" spans="1:41" ht="12.75" customHeight="1" x14ac:dyDescent="0.2">
      <c r="A189" s="169"/>
      <c r="B189" s="169"/>
      <c r="C189" s="169"/>
      <c r="D189" s="186"/>
      <c r="E189" s="169"/>
      <c r="F189" s="169"/>
      <c r="G189" s="169"/>
      <c r="H189" s="169"/>
      <c r="I189" s="169"/>
      <c r="J189" s="169"/>
      <c r="K189" s="245"/>
      <c r="L189" s="169"/>
      <c r="M189" s="169"/>
      <c r="N189" s="169"/>
      <c r="O189" s="169"/>
      <c r="P189" s="169"/>
      <c r="Q189" s="169"/>
      <c r="R189" s="169"/>
      <c r="S189" s="167"/>
      <c r="T189" s="167"/>
      <c r="U189" s="169"/>
      <c r="V189" s="169"/>
      <c r="W189" s="245"/>
      <c r="X189" s="169"/>
      <c r="Y189" s="245"/>
      <c r="Z189" s="169"/>
      <c r="AA189" s="169"/>
      <c r="AB189" s="169"/>
      <c r="AC189" s="169"/>
      <c r="AD189" s="245"/>
      <c r="AE189" s="169"/>
      <c r="AF189" s="246"/>
      <c r="AG189" s="169"/>
      <c r="AH189" s="169"/>
      <c r="AI189" s="169"/>
      <c r="AJ189" s="169"/>
      <c r="AK189" s="169"/>
      <c r="AL189" s="169"/>
      <c r="AM189" s="169"/>
      <c r="AN189" s="169"/>
      <c r="AO189" s="169"/>
    </row>
    <row r="190" spans="1:41" ht="12.75" customHeight="1" x14ac:dyDescent="0.2">
      <c r="A190" s="169"/>
      <c r="B190" s="169"/>
      <c r="C190" s="169"/>
      <c r="D190" s="186"/>
      <c r="E190" s="169"/>
      <c r="F190" s="169"/>
      <c r="G190" s="169"/>
      <c r="H190" s="169"/>
      <c r="I190" s="169"/>
      <c r="J190" s="169"/>
      <c r="K190" s="245"/>
      <c r="L190" s="169"/>
      <c r="M190" s="169"/>
      <c r="N190" s="169"/>
      <c r="O190" s="169"/>
      <c r="P190" s="169"/>
      <c r="Q190" s="169"/>
      <c r="R190" s="169"/>
      <c r="S190" s="167"/>
      <c r="T190" s="167"/>
      <c r="U190" s="169"/>
      <c r="V190" s="169"/>
      <c r="W190" s="245"/>
      <c r="X190" s="169"/>
      <c r="Y190" s="245"/>
      <c r="Z190" s="169"/>
      <c r="AA190" s="169"/>
      <c r="AB190" s="169"/>
      <c r="AC190" s="169"/>
      <c r="AD190" s="245"/>
      <c r="AE190" s="169"/>
      <c r="AF190" s="246"/>
      <c r="AG190" s="169"/>
      <c r="AH190" s="169"/>
      <c r="AI190" s="169"/>
      <c r="AJ190" s="169"/>
      <c r="AK190" s="169"/>
      <c r="AL190" s="169"/>
      <c r="AM190" s="169"/>
      <c r="AN190" s="169"/>
      <c r="AO190" s="169"/>
    </row>
    <row r="191" spans="1:41" ht="12.75" customHeight="1" x14ac:dyDescent="0.2">
      <c r="A191" s="169"/>
      <c r="B191" s="169"/>
      <c r="C191" s="169"/>
      <c r="D191" s="186"/>
      <c r="E191" s="169"/>
      <c r="F191" s="169"/>
      <c r="G191" s="169"/>
      <c r="H191" s="169"/>
      <c r="I191" s="169"/>
      <c r="J191" s="169"/>
      <c r="K191" s="245"/>
      <c r="L191" s="169"/>
      <c r="M191" s="169"/>
      <c r="N191" s="169"/>
      <c r="O191" s="169"/>
      <c r="P191" s="169"/>
      <c r="Q191" s="169"/>
      <c r="R191" s="169"/>
      <c r="S191" s="167"/>
      <c r="T191" s="167"/>
      <c r="U191" s="169"/>
      <c r="V191" s="169"/>
      <c r="W191" s="245"/>
      <c r="X191" s="169"/>
      <c r="Y191" s="245"/>
      <c r="Z191" s="169"/>
      <c r="AA191" s="169"/>
      <c r="AB191" s="169"/>
      <c r="AC191" s="169"/>
      <c r="AD191" s="245"/>
      <c r="AE191" s="169"/>
      <c r="AF191" s="246"/>
      <c r="AG191" s="169"/>
      <c r="AH191" s="169"/>
      <c r="AI191" s="169"/>
      <c r="AJ191" s="169"/>
      <c r="AK191" s="169"/>
      <c r="AL191" s="169"/>
      <c r="AM191" s="169"/>
      <c r="AN191" s="169"/>
      <c r="AO191" s="169"/>
    </row>
    <row r="192" spans="1:41" ht="12.75" customHeight="1" x14ac:dyDescent="0.2">
      <c r="A192" s="169"/>
      <c r="B192" s="169"/>
      <c r="C192" s="169"/>
      <c r="D192" s="186"/>
      <c r="E192" s="169"/>
      <c r="F192" s="169"/>
      <c r="G192" s="169"/>
      <c r="H192" s="169"/>
      <c r="I192" s="169"/>
      <c r="J192" s="169"/>
      <c r="K192" s="245"/>
      <c r="L192" s="169"/>
      <c r="M192" s="169"/>
      <c r="N192" s="169"/>
      <c r="O192" s="169"/>
      <c r="P192" s="169"/>
      <c r="Q192" s="169"/>
      <c r="R192" s="169"/>
      <c r="S192" s="167"/>
      <c r="T192" s="167"/>
      <c r="U192" s="169"/>
      <c r="V192" s="169"/>
      <c r="W192" s="245"/>
      <c r="X192" s="169"/>
      <c r="Y192" s="245"/>
      <c r="Z192" s="169"/>
      <c r="AA192" s="169"/>
      <c r="AB192" s="169"/>
      <c r="AC192" s="169"/>
      <c r="AD192" s="245"/>
      <c r="AE192" s="169"/>
      <c r="AF192" s="246"/>
      <c r="AG192" s="169"/>
      <c r="AH192" s="169"/>
      <c r="AI192" s="169"/>
      <c r="AJ192" s="169"/>
      <c r="AK192" s="169"/>
      <c r="AL192" s="169"/>
      <c r="AM192" s="169"/>
      <c r="AN192" s="169"/>
      <c r="AO192" s="169"/>
    </row>
    <row r="193" spans="1:41" ht="12.75" customHeight="1" x14ac:dyDescent="0.2">
      <c r="A193" s="169"/>
      <c r="B193" s="169"/>
      <c r="C193" s="169"/>
      <c r="D193" s="186"/>
      <c r="E193" s="169"/>
      <c r="F193" s="169"/>
      <c r="G193" s="169"/>
      <c r="H193" s="169"/>
      <c r="I193" s="169"/>
      <c r="J193" s="169"/>
      <c r="K193" s="245"/>
      <c r="L193" s="169"/>
      <c r="M193" s="169"/>
      <c r="N193" s="169"/>
      <c r="O193" s="169"/>
      <c r="P193" s="169"/>
      <c r="Q193" s="169"/>
      <c r="R193" s="169"/>
      <c r="S193" s="167"/>
      <c r="T193" s="167"/>
      <c r="U193" s="169"/>
      <c r="V193" s="169"/>
      <c r="W193" s="245"/>
      <c r="X193" s="169"/>
      <c r="Y193" s="245"/>
      <c r="Z193" s="169"/>
      <c r="AA193" s="169"/>
      <c r="AB193" s="169"/>
      <c r="AC193" s="169"/>
      <c r="AD193" s="245"/>
      <c r="AE193" s="169"/>
      <c r="AF193" s="246"/>
      <c r="AG193" s="169"/>
      <c r="AH193" s="169"/>
      <c r="AI193" s="169"/>
      <c r="AJ193" s="169"/>
      <c r="AK193" s="169"/>
      <c r="AL193" s="169"/>
      <c r="AM193" s="169"/>
      <c r="AN193" s="169"/>
      <c r="AO193" s="169"/>
    </row>
    <row r="194" spans="1:41" ht="12.75" customHeight="1" x14ac:dyDescent="0.2">
      <c r="A194" s="169"/>
      <c r="B194" s="169"/>
      <c r="C194" s="169"/>
      <c r="D194" s="186"/>
      <c r="E194" s="169"/>
      <c r="F194" s="169"/>
      <c r="G194" s="169"/>
      <c r="H194" s="169"/>
      <c r="I194" s="169"/>
      <c r="J194" s="169"/>
      <c r="K194" s="245"/>
      <c r="L194" s="169"/>
      <c r="M194" s="169"/>
      <c r="N194" s="169"/>
      <c r="O194" s="169"/>
      <c r="P194" s="169"/>
      <c r="Q194" s="169"/>
      <c r="R194" s="169"/>
      <c r="S194" s="167"/>
      <c r="T194" s="167"/>
      <c r="U194" s="169"/>
      <c r="V194" s="169"/>
      <c r="W194" s="245"/>
      <c r="X194" s="169"/>
      <c r="Y194" s="245"/>
      <c r="Z194" s="169"/>
      <c r="AA194" s="169"/>
      <c r="AB194" s="169"/>
      <c r="AC194" s="169"/>
      <c r="AD194" s="245"/>
      <c r="AE194" s="169"/>
      <c r="AF194" s="246"/>
      <c r="AG194" s="169"/>
      <c r="AH194" s="169"/>
      <c r="AI194" s="169"/>
      <c r="AJ194" s="169"/>
      <c r="AK194" s="169"/>
      <c r="AL194" s="169"/>
      <c r="AM194" s="169"/>
      <c r="AN194" s="169"/>
      <c r="AO194" s="169"/>
    </row>
    <row r="195" spans="1:41" ht="12.75" customHeight="1" x14ac:dyDescent="0.2">
      <c r="A195" s="169"/>
      <c r="B195" s="169"/>
      <c r="C195" s="169"/>
      <c r="D195" s="186"/>
      <c r="E195" s="169"/>
      <c r="F195" s="169"/>
      <c r="G195" s="169"/>
      <c r="H195" s="169"/>
      <c r="I195" s="169"/>
      <c r="J195" s="169"/>
      <c r="K195" s="245"/>
      <c r="L195" s="169"/>
      <c r="M195" s="169"/>
      <c r="N195" s="169"/>
      <c r="O195" s="169"/>
      <c r="P195" s="169"/>
      <c r="Q195" s="169"/>
      <c r="R195" s="169"/>
      <c r="S195" s="167"/>
      <c r="T195" s="167"/>
      <c r="U195" s="169"/>
      <c r="V195" s="169"/>
      <c r="W195" s="245"/>
      <c r="X195" s="169"/>
      <c r="Y195" s="245"/>
      <c r="Z195" s="169"/>
      <c r="AA195" s="169"/>
      <c r="AB195" s="169"/>
      <c r="AC195" s="169"/>
      <c r="AD195" s="245"/>
      <c r="AE195" s="169"/>
      <c r="AF195" s="246"/>
      <c r="AG195" s="169"/>
      <c r="AH195" s="169"/>
      <c r="AI195" s="169"/>
      <c r="AJ195" s="169"/>
      <c r="AK195" s="169"/>
      <c r="AL195" s="169"/>
      <c r="AM195" s="169"/>
      <c r="AN195" s="169"/>
      <c r="AO195" s="169"/>
    </row>
    <row r="196" spans="1:41" ht="12.75" customHeight="1" x14ac:dyDescent="0.2">
      <c r="A196" s="169"/>
      <c r="B196" s="169"/>
      <c r="C196" s="169"/>
      <c r="D196" s="186"/>
      <c r="E196" s="169"/>
      <c r="F196" s="169"/>
      <c r="G196" s="169"/>
      <c r="H196" s="169"/>
      <c r="I196" s="169"/>
      <c r="J196" s="169"/>
      <c r="K196" s="245"/>
      <c r="L196" s="169"/>
      <c r="M196" s="169"/>
      <c r="N196" s="169"/>
      <c r="O196" s="169"/>
      <c r="P196" s="169"/>
      <c r="Q196" s="169"/>
      <c r="R196" s="169"/>
      <c r="S196" s="167"/>
      <c r="T196" s="167"/>
      <c r="U196" s="169"/>
      <c r="V196" s="169"/>
      <c r="W196" s="245"/>
      <c r="X196" s="169"/>
      <c r="Y196" s="245"/>
      <c r="Z196" s="169"/>
      <c r="AA196" s="169"/>
      <c r="AB196" s="169"/>
      <c r="AC196" s="169"/>
      <c r="AD196" s="245"/>
      <c r="AE196" s="169"/>
      <c r="AF196" s="246"/>
      <c r="AG196" s="169"/>
      <c r="AH196" s="169"/>
      <c r="AI196" s="169"/>
      <c r="AJ196" s="169"/>
      <c r="AK196" s="169"/>
      <c r="AL196" s="169"/>
      <c r="AM196" s="169"/>
      <c r="AN196" s="169"/>
      <c r="AO196" s="169"/>
    </row>
    <row r="197" spans="1:41" ht="12.75" customHeight="1" x14ac:dyDescent="0.2">
      <c r="A197" s="169"/>
      <c r="B197" s="169"/>
      <c r="C197" s="169"/>
      <c r="D197" s="186"/>
      <c r="E197" s="169"/>
      <c r="F197" s="169"/>
      <c r="G197" s="169"/>
      <c r="H197" s="169"/>
      <c r="I197" s="169"/>
      <c r="J197" s="169"/>
      <c r="K197" s="245"/>
      <c r="L197" s="169"/>
      <c r="M197" s="169"/>
      <c r="N197" s="169"/>
      <c r="O197" s="169"/>
      <c r="P197" s="169"/>
      <c r="Q197" s="169"/>
      <c r="R197" s="169"/>
      <c r="S197" s="167"/>
      <c r="T197" s="167"/>
      <c r="U197" s="169"/>
      <c r="V197" s="169"/>
      <c r="W197" s="245"/>
      <c r="X197" s="169"/>
      <c r="Y197" s="245"/>
      <c r="Z197" s="169"/>
      <c r="AA197" s="169"/>
      <c r="AB197" s="169"/>
      <c r="AC197" s="169"/>
      <c r="AD197" s="245"/>
      <c r="AE197" s="169"/>
      <c r="AF197" s="246"/>
      <c r="AG197" s="169"/>
      <c r="AH197" s="169"/>
      <c r="AI197" s="169"/>
      <c r="AJ197" s="169"/>
      <c r="AK197" s="169"/>
      <c r="AL197" s="169"/>
      <c r="AM197" s="169"/>
      <c r="AN197" s="169"/>
      <c r="AO197" s="169"/>
    </row>
    <row r="198" spans="1:41" ht="12.75" customHeight="1" x14ac:dyDescent="0.2">
      <c r="A198" s="169"/>
      <c r="B198" s="169"/>
      <c r="C198" s="169"/>
      <c r="D198" s="186"/>
      <c r="E198" s="169"/>
      <c r="F198" s="169"/>
      <c r="G198" s="169"/>
      <c r="H198" s="169"/>
      <c r="I198" s="169"/>
      <c r="J198" s="169"/>
      <c r="K198" s="245"/>
      <c r="L198" s="169"/>
      <c r="M198" s="169"/>
      <c r="N198" s="169"/>
      <c r="O198" s="169"/>
      <c r="P198" s="169"/>
      <c r="Q198" s="169"/>
      <c r="R198" s="169"/>
      <c r="S198" s="167"/>
      <c r="T198" s="167"/>
      <c r="U198" s="169"/>
      <c r="V198" s="169"/>
      <c r="W198" s="245"/>
      <c r="X198" s="169"/>
      <c r="Y198" s="245"/>
      <c r="Z198" s="169"/>
      <c r="AA198" s="169"/>
      <c r="AB198" s="169"/>
      <c r="AC198" s="169"/>
      <c r="AD198" s="245"/>
      <c r="AE198" s="169"/>
      <c r="AF198" s="246"/>
      <c r="AG198" s="169"/>
      <c r="AH198" s="169"/>
      <c r="AI198" s="169"/>
      <c r="AJ198" s="169"/>
      <c r="AK198" s="169"/>
      <c r="AL198" s="169"/>
      <c r="AM198" s="169"/>
      <c r="AN198" s="169"/>
      <c r="AO198" s="169"/>
    </row>
    <row r="199" spans="1:41" ht="12.75" customHeight="1" x14ac:dyDescent="0.2">
      <c r="A199" s="169"/>
      <c r="B199" s="169"/>
      <c r="C199" s="169"/>
      <c r="D199" s="186"/>
      <c r="E199" s="169"/>
      <c r="F199" s="169"/>
      <c r="G199" s="169"/>
      <c r="H199" s="169"/>
      <c r="I199" s="169"/>
      <c r="J199" s="169"/>
      <c r="K199" s="245"/>
      <c r="L199" s="169"/>
      <c r="M199" s="169"/>
      <c r="N199" s="169"/>
      <c r="O199" s="169"/>
      <c r="P199" s="169"/>
      <c r="Q199" s="169"/>
      <c r="R199" s="169"/>
      <c r="S199" s="167"/>
      <c r="T199" s="167"/>
      <c r="U199" s="169"/>
      <c r="V199" s="169"/>
      <c r="W199" s="245"/>
      <c r="X199" s="169"/>
      <c r="Y199" s="245"/>
      <c r="Z199" s="169"/>
      <c r="AA199" s="169"/>
      <c r="AB199" s="169"/>
      <c r="AC199" s="169"/>
      <c r="AD199" s="245"/>
      <c r="AE199" s="169"/>
      <c r="AF199" s="246"/>
      <c r="AG199" s="169"/>
      <c r="AH199" s="169"/>
      <c r="AI199" s="169"/>
      <c r="AJ199" s="169"/>
      <c r="AK199" s="169"/>
      <c r="AL199" s="169"/>
      <c r="AM199" s="169"/>
      <c r="AN199" s="169"/>
      <c r="AO199" s="169"/>
    </row>
    <row r="200" spans="1:41" ht="12.75" customHeight="1" x14ac:dyDescent="0.2">
      <c r="A200" s="169"/>
      <c r="B200" s="169"/>
      <c r="C200" s="169"/>
      <c r="D200" s="186"/>
      <c r="E200" s="169"/>
      <c r="F200" s="169"/>
      <c r="G200" s="169"/>
      <c r="H200" s="169"/>
      <c r="I200" s="169"/>
      <c r="J200" s="169"/>
      <c r="K200" s="245"/>
      <c r="L200" s="169"/>
      <c r="M200" s="169"/>
      <c r="N200" s="169"/>
      <c r="O200" s="169"/>
      <c r="P200" s="169"/>
      <c r="Q200" s="169"/>
      <c r="R200" s="169"/>
      <c r="S200" s="167"/>
      <c r="T200" s="167"/>
      <c r="U200" s="169"/>
      <c r="V200" s="169"/>
      <c r="W200" s="245"/>
      <c r="X200" s="169"/>
      <c r="Y200" s="245"/>
      <c r="Z200" s="169"/>
      <c r="AA200" s="169"/>
      <c r="AB200" s="169"/>
      <c r="AC200" s="169"/>
      <c r="AD200" s="245"/>
      <c r="AE200" s="169"/>
      <c r="AF200" s="246"/>
      <c r="AG200" s="169"/>
      <c r="AH200" s="169"/>
      <c r="AI200" s="169"/>
      <c r="AJ200" s="169"/>
      <c r="AK200" s="169"/>
      <c r="AL200" s="169"/>
      <c r="AM200" s="169"/>
      <c r="AN200" s="169"/>
      <c r="AO200" s="169"/>
    </row>
    <row r="201" spans="1:41" ht="12.75" customHeight="1" x14ac:dyDescent="0.2">
      <c r="A201" s="169"/>
      <c r="B201" s="169"/>
      <c r="C201" s="169"/>
      <c r="D201" s="186"/>
      <c r="E201" s="169"/>
      <c r="F201" s="169"/>
      <c r="G201" s="169"/>
      <c r="H201" s="169"/>
      <c r="I201" s="169"/>
      <c r="J201" s="169"/>
      <c r="K201" s="245"/>
      <c r="L201" s="169"/>
      <c r="M201" s="169"/>
      <c r="N201" s="169"/>
      <c r="O201" s="169"/>
      <c r="P201" s="169"/>
      <c r="Q201" s="169"/>
      <c r="R201" s="169"/>
      <c r="S201" s="167"/>
      <c r="T201" s="167"/>
      <c r="U201" s="169"/>
      <c r="V201" s="169"/>
      <c r="W201" s="245"/>
      <c r="X201" s="169"/>
      <c r="Y201" s="245"/>
      <c r="Z201" s="169"/>
      <c r="AA201" s="169"/>
      <c r="AB201" s="169"/>
      <c r="AC201" s="169"/>
      <c r="AD201" s="245"/>
      <c r="AE201" s="169"/>
      <c r="AF201" s="246"/>
      <c r="AG201" s="169"/>
      <c r="AH201" s="169"/>
      <c r="AI201" s="169"/>
      <c r="AJ201" s="169"/>
      <c r="AK201" s="169"/>
      <c r="AL201" s="169"/>
      <c r="AM201" s="169"/>
      <c r="AN201" s="169"/>
      <c r="AO201" s="169"/>
    </row>
    <row r="202" spans="1:41" ht="12.75" customHeight="1" x14ac:dyDescent="0.2">
      <c r="A202" s="169"/>
      <c r="B202" s="169"/>
      <c r="C202" s="169"/>
      <c r="D202" s="186"/>
      <c r="E202" s="169"/>
      <c r="F202" s="169"/>
      <c r="G202" s="169"/>
      <c r="H202" s="169"/>
      <c r="I202" s="169"/>
      <c r="J202" s="169"/>
      <c r="K202" s="245"/>
      <c r="L202" s="169"/>
      <c r="M202" s="169"/>
      <c r="N202" s="169"/>
      <c r="O202" s="169"/>
      <c r="P202" s="169"/>
      <c r="Q202" s="169"/>
      <c r="R202" s="169"/>
      <c r="S202" s="167"/>
      <c r="T202" s="167"/>
      <c r="U202" s="169"/>
      <c r="V202" s="169"/>
      <c r="W202" s="245"/>
      <c r="X202" s="169"/>
      <c r="Y202" s="245"/>
      <c r="Z202" s="169"/>
      <c r="AA202" s="169"/>
      <c r="AB202" s="169"/>
      <c r="AC202" s="169"/>
      <c r="AD202" s="245"/>
      <c r="AE202" s="169"/>
      <c r="AF202" s="246"/>
      <c r="AG202" s="169"/>
      <c r="AH202" s="169"/>
      <c r="AI202" s="169"/>
      <c r="AJ202" s="169"/>
      <c r="AK202" s="169"/>
      <c r="AL202" s="169"/>
      <c r="AM202" s="169"/>
      <c r="AN202" s="169"/>
      <c r="AO202" s="169"/>
    </row>
    <row r="203" spans="1:41" ht="12.75" customHeight="1" x14ac:dyDescent="0.2">
      <c r="A203" s="169"/>
      <c r="B203" s="169"/>
      <c r="C203" s="169"/>
      <c r="D203" s="186"/>
      <c r="E203" s="169"/>
      <c r="F203" s="169"/>
      <c r="G203" s="169"/>
      <c r="H203" s="169"/>
      <c r="I203" s="169"/>
      <c r="J203" s="169"/>
      <c r="K203" s="245"/>
      <c r="L203" s="169"/>
      <c r="M203" s="169"/>
      <c r="N203" s="169"/>
      <c r="O203" s="169"/>
      <c r="P203" s="169"/>
      <c r="Q203" s="169"/>
      <c r="R203" s="169"/>
      <c r="S203" s="167"/>
      <c r="T203" s="167"/>
      <c r="U203" s="169"/>
      <c r="V203" s="169"/>
      <c r="W203" s="245"/>
      <c r="X203" s="169"/>
      <c r="Y203" s="245"/>
      <c r="Z203" s="169"/>
      <c r="AA203" s="169"/>
      <c r="AB203" s="169"/>
      <c r="AC203" s="169"/>
      <c r="AD203" s="245"/>
      <c r="AE203" s="169"/>
      <c r="AF203" s="246"/>
      <c r="AG203" s="169"/>
      <c r="AH203" s="169"/>
      <c r="AI203" s="169"/>
      <c r="AJ203" s="169"/>
      <c r="AK203" s="169"/>
      <c r="AL203" s="169"/>
      <c r="AM203" s="169"/>
      <c r="AN203" s="169"/>
      <c r="AO203" s="169"/>
    </row>
    <row r="204" spans="1:41" ht="12.75" customHeight="1" x14ac:dyDescent="0.2">
      <c r="A204" s="169"/>
      <c r="B204" s="169"/>
      <c r="C204" s="169"/>
      <c r="D204" s="186"/>
      <c r="E204" s="169"/>
      <c r="F204" s="169"/>
      <c r="G204" s="169"/>
      <c r="H204" s="169"/>
      <c r="I204" s="169"/>
      <c r="J204" s="169"/>
      <c r="K204" s="245"/>
      <c r="L204" s="169"/>
      <c r="M204" s="169"/>
      <c r="N204" s="169"/>
      <c r="O204" s="169"/>
      <c r="P204" s="169"/>
      <c r="Q204" s="169"/>
      <c r="R204" s="169"/>
      <c r="S204" s="167"/>
      <c r="T204" s="167"/>
      <c r="U204" s="169"/>
      <c r="V204" s="169"/>
      <c r="W204" s="245"/>
      <c r="X204" s="169"/>
      <c r="Y204" s="245"/>
      <c r="Z204" s="169"/>
      <c r="AA204" s="169"/>
      <c r="AB204" s="169"/>
      <c r="AC204" s="169"/>
      <c r="AD204" s="245"/>
      <c r="AE204" s="169"/>
      <c r="AF204" s="246"/>
      <c r="AG204" s="169"/>
      <c r="AH204" s="169"/>
      <c r="AI204" s="169"/>
      <c r="AJ204" s="169"/>
      <c r="AK204" s="169"/>
      <c r="AL204" s="169"/>
      <c r="AM204" s="169"/>
      <c r="AN204" s="169"/>
      <c r="AO204" s="169"/>
    </row>
    <row r="205" spans="1:41" ht="12.75" customHeight="1" x14ac:dyDescent="0.2">
      <c r="A205" s="169"/>
      <c r="B205" s="169"/>
      <c r="C205" s="169"/>
      <c r="D205" s="186"/>
      <c r="E205" s="169"/>
      <c r="F205" s="169"/>
      <c r="G205" s="169"/>
      <c r="H205" s="169"/>
      <c r="I205" s="169"/>
      <c r="J205" s="169"/>
      <c r="K205" s="245"/>
      <c r="L205" s="169"/>
      <c r="M205" s="169"/>
      <c r="N205" s="169"/>
      <c r="O205" s="169"/>
      <c r="P205" s="169"/>
      <c r="Q205" s="169"/>
      <c r="R205" s="169"/>
      <c r="S205" s="167"/>
      <c r="T205" s="167"/>
      <c r="U205" s="169"/>
      <c r="V205" s="169"/>
      <c r="W205" s="245"/>
      <c r="X205" s="169"/>
      <c r="Y205" s="245"/>
      <c r="Z205" s="169"/>
      <c r="AA205" s="169"/>
      <c r="AB205" s="169"/>
      <c r="AC205" s="169"/>
      <c r="AD205" s="245"/>
      <c r="AE205" s="169"/>
      <c r="AF205" s="246"/>
      <c r="AG205" s="169"/>
      <c r="AH205" s="169"/>
      <c r="AI205" s="169"/>
      <c r="AJ205" s="169"/>
      <c r="AK205" s="169"/>
      <c r="AL205" s="169"/>
      <c r="AM205" s="169"/>
      <c r="AN205" s="169"/>
      <c r="AO205" s="169"/>
    </row>
    <row r="206" spans="1:41" ht="12.75" customHeight="1" x14ac:dyDescent="0.2">
      <c r="A206" s="169"/>
      <c r="B206" s="169"/>
      <c r="C206" s="169"/>
      <c r="D206" s="186"/>
      <c r="E206" s="169"/>
      <c r="F206" s="169"/>
      <c r="G206" s="169"/>
      <c r="H206" s="169"/>
      <c r="I206" s="169"/>
      <c r="J206" s="169"/>
      <c r="K206" s="245"/>
      <c r="L206" s="169"/>
      <c r="M206" s="169"/>
      <c r="N206" s="169"/>
      <c r="O206" s="169"/>
      <c r="P206" s="169"/>
      <c r="Q206" s="169"/>
      <c r="R206" s="169"/>
      <c r="S206" s="167"/>
      <c r="T206" s="167"/>
      <c r="U206" s="169"/>
      <c r="V206" s="169"/>
      <c r="W206" s="245"/>
      <c r="X206" s="169"/>
      <c r="Y206" s="245"/>
      <c r="Z206" s="169"/>
      <c r="AA206" s="169"/>
      <c r="AB206" s="169"/>
      <c r="AC206" s="169"/>
      <c r="AD206" s="245"/>
      <c r="AE206" s="169"/>
      <c r="AF206" s="246"/>
      <c r="AG206" s="169"/>
      <c r="AH206" s="169"/>
      <c r="AI206" s="169"/>
      <c r="AJ206" s="169"/>
      <c r="AK206" s="169"/>
      <c r="AL206" s="169"/>
      <c r="AM206" s="169"/>
      <c r="AN206" s="169"/>
      <c r="AO206" s="169"/>
    </row>
    <row r="207" spans="1:41" ht="12.75" customHeight="1" x14ac:dyDescent="0.2">
      <c r="A207" s="169"/>
      <c r="B207" s="169"/>
      <c r="C207" s="169"/>
      <c r="D207" s="186"/>
      <c r="E207" s="169"/>
      <c r="F207" s="169"/>
      <c r="G207" s="169"/>
      <c r="H207" s="169"/>
      <c r="I207" s="169"/>
      <c r="J207" s="169"/>
      <c r="K207" s="245"/>
      <c r="L207" s="169"/>
      <c r="M207" s="169"/>
      <c r="N207" s="169"/>
      <c r="O207" s="169"/>
      <c r="P207" s="169"/>
      <c r="Q207" s="169"/>
      <c r="R207" s="169"/>
      <c r="S207" s="167"/>
      <c r="T207" s="167"/>
      <c r="U207" s="169"/>
      <c r="V207" s="169"/>
      <c r="W207" s="245"/>
      <c r="X207" s="169"/>
      <c r="Y207" s="245"/>
      <c r="Z207" s="169"/>
      <c r="AA207" s="169"/>
      <c r="AB207" s="169"/>
      <c r="AC207" s="169"/>
      <c r="AD207" s="245"/>
      <c r="AE207" s="169"/>
      <c r="AF207" s="246"/>
      <c r="AG207" s="169"/>
      <c r="AH207" s="169"/>
      <c r="AI207" s="169"/>
      <c r="AJ207" s="169"/>
      <c r="AK207" s="169"/>
      <c r="AL207" s="169"/>
      <c r="AM207" s="169"/>
      <c r="AN207" s="169"/>
      <c r="AO207" s="169"/>
    </row>
    <row r="208" spans="1:41" ht="12.75" customHeight="1" x14ac:dyDescent="0.2">
      <c r="A208" s="169"/>
      <c r="B208" s="169"/>
      <c r="C208" s="169"/>
      <c r="D208" s="186"/>
      <c r="E208" s="169"/>
      <c r="F208" s="169"/>
      <c r="G208" s="169"/>
      <c r="H208" s="169"/>
      <c r="I208" s="169"/>
      <c r="J208" s="169"/>
      <c r="K208" s="245"/>
      <c r="L208" s="169"/>
      <c r="M208" s="169"/>
      <c r="N208" s="169"/>
      <c r="O208" s="169"/>
      <c r="P208" s="169"/>
      <c r="Q208" s="169"/>
      <c r="R208" s="169"/>
      <c r="S208" s="167"/>
      <c r="T208" s="167"/>
      <c r="U208" s="169"/>
      <c r="V208" s="169"/>
      <c r="W208" s="245"/>
      <c r="X208" s="169"/>
      <c r="Y208" s="245"/>
      <c r="Z208" s="169"/>
      <c r="AA208" s="169"/>
      <c r="AB208" s="169"/>
      <c r="AC208" s="169"/>
      <c r="AD208" s="245"/>
      <c r="AE208" s="169"/>
      <c r="AF208" s="246"/>
      <c r="AG208" s="169"/>
      <c r="AH208" s="169"/>
      <c r="AI208" s="169"/>
      <c r="AJ208" s="169"/>
      <c r="AK208" s="169"/>
      <c r="AL208" s="169"/>
      <c r="AM208" s="169"/>
      <c r="AN208" s="169"/>
      <c r="AO208" s="169"/>
    </row>
    <row r="209" spans="1:41" ht="12.75" customHeight="1" x14ac:dyDescent="0.2">
      <c r="A209" s="169"/>
      <c r="B209" s="169"/>
      <c r="C209" s="169"/>
      <c r="D209" s="186"/>
      <c r="E209" s="169"/>
      <c r="F209" s="169"/>
      <c r="G209" s="169"/>
      <c r="H209" s="169"/>
      <c r="I209" s="169"/>
      <c r="J209" s="169"/>
      <c r="K209" s="245"/>
      <c r="L209" s="169"/>
      <c r="M209" s="169"/>
      <c r="N209" s="169"/>
      <c r="O209" s="169"/>
      <c r="P209" s="169"/>
      <c r="Q209" s="169"/>
      <c r="R209" s="169"/>
      <c r="S209" s="167"/>
      <c r="T209" s="167"/>
      <c r="U209" s="169"/>
      <c r="V209" s="169"/>
      <c r="W209" s="245"/>
      <c r="X209" s="169"/>
      <c r="Y209" s="245"/>
      <c r="Z209" s="169"/>
      <c r="AA209" s="169"/>
      <c r="AB209" s="169"/>
      <c r="AC209" s="169"/>
      <c r="AD209" s="245"/>
      <c r="AE209" s="169"/>
      <c r="AF209" s="246"/>
      <c r="AG209" s="169"/>
      <c r="AH209" s="169"/>
      <c r="AI209" s="169"/>
      <c r="AJ209" s="169"/>
      <c r="AK209" s="169"/>
      <c r="AL209" s="169"/>
      <c r="AM209" s="169"/>
      <c r="AN209" s="169"/>
      <c r="AO209" s="169"/>
    </row>
    <row r="210" spans="1:41" ht="12.75" customHeight="1" x14ac:dyDescent="0.2">
      <c r="A210" s="169"/>
      <c r="B210" s="169"/>
      <c r="C210" s="169"/>
      <c r="D210" s="186"/>
      <c r="E210" s="169"/>
      <c r="F210" s="169"/>
      <c r="G210" s="169"/>
      <c r="H210" s="169"/>
      <c r="I210" s="169"/>
      <c r="J210" s="169"/>
      <c r="K210" s="245"/>
      <c r="L210" s="169"/>
      <c r="M210" s="169"/>
      <c r="N210" s="169"/>
      <c r="O210" s="169"/>
      <c r="P210" s="169"/>
      <c r="Q210" s="169"/>
      <c r="R210" s="169"/>
      <c r="S210" s="167"/>
      <c r="T210" s="167"/>
      <c r="U210" s="169"/>
      <c r="V210" s="169"/>
      <c r="W210" s="245"/>
      <c r="X210" s="169"/>
      <c r="Y210" s="245"/>
      <c r="Z210" s="169"/>
      <c r="AA210" s="169"/>
      <c r="AB210" s="169"/>
      <c r="AC210" s="169"/>
      <c r="AD210" s="245"/>
      <c r="AE210" s="169"/>
      <c r="AF210" s="246"/>
      <c r="AG210" s="169"/>
      <c r="AH210" s="169"/>
      <c r="AI210" s="169"/>
      <c r="AJ210" s="169"/>
      <c r="AK210" s="169"/>
      <c r="AL210" s="169"/>
      <c r="AM210" s="169"/>
      <c r="AN210" s="169"/>
      <c r="AO210" s="169"/>
    </row>
    <row r="211" spans="1:41" ht="12.75" customHeight="1" x14ac:dyDescent="0.2">
      <c r="A211" s="169"/>
      <c r="B211" s="169"/>
      <c r="C211" s="169"/>
      <c r="D211" s="186"/>
      <c r="E211" s="169"/>
      <c r="F211" s="169"/>
      <c r="G211" s="169"/>
      <c r="H211" s="169"/>
      <c r="I211" s="169"/>
      <c r="J211" s="169"/>
      <c r="K211" s="245"/>
      <c r="L211" s="169"/>
      <c r="M211" s="169"/>
      <c r="N211" s="169"/>
      <c r="O211" s="169"/>
      <c r="P211" s="169"/>
      <c r="Q211" s="169"/>
      <c r="R211" s="169"/>
      <c r="S211" s="167"/>
      <c r="T211" s="167"/>
      <c r="U211" s="169"/>
      <c r="V211" s="169"/>
      <c r="W211" s="245"/>
      <c r="X211" s="169"/>
      <c r="Y211" s="245"/>
      <c r="Z211" s="169"/>
      <c r="AA211" s="169"/>
      <c r="AB211" s="169"/>
      <c r="AC211" s="169"/>
      <c r="AD211" s="245"/>
      <c r="AE211" s="169"/>
      <c r="AF211" s="246"/>
      <c r="AG211" s="169"/>
      <c r="AH211" s="169"/>
      <c r="AI211" s="169"/>
      <c r="AJ211" s="169"/>
      <c r="AK211" s="169"/>
      <c r="AL211" s="169"/>
      <c r="AM211" s="169"/>
      <c r="AN211" s="169"/>
      <c r="AO211" s="169"/>
    </row>
    <row r="212" spans="1:41" ht="12.75" customHeight="1" x14ac:dyDescent="0.2">
      <c r="A212" s="169"/>
      <c r="B212" s="169"/>
      <c r="C212" s="169"/>
      <c r="D212" s="186"/>
      <c r="E212" s="169"/>
      <c r="F212" s="169"/>
      <c r="G212" s="169"/>
      <c r="H212" s="169"/>
      <c r="I212" s="169"/>
      <c r="J212" s="169"/>
      <c r="K212" s="245"/>
      <c r="L212" s="169"/>
      <c r="M212" s="169"/>
      <c r="N212" s="169"/>
      <c r="O212" s="169"/>
      <c r="P212" s="169"/>
      <c r="Q212" s="169"/>
      <c r="R212" s="169"/>
      <c r="S212" s="167"/>
      <c r="T212" s="167"/>
      <c r="U212" s="169"/>
      <c r="V212" s="169"/>
      <c r="W212" s="245"/>
      <c r="X212" s="169"/>
      <c r="Y212" s="245"/>
      <c r="Z212" s="169"/>
      <c r="AA212" s="169"/>
      <c r="AB212" s="169"/>
      <c r="AC212" s="169"/>
      <c r="AD212" s="245"/>
      <c r="AE212" s="169"/>
      <c r="AF212" s="246"/>
      <c r="AG212" s="169"/>
      <c r="AH212" s="169"/>
      <c r="AI212" s="169"/>
      <c r="AJ212" s="169"/>
      <c r="AK212" s="169"/>
      <c r="AL212" s="169"/>
      <c r="AM212" s="169"/>
      <c r="AN212" s="169"/>
      <c r="AO212" s="169"/>
    </row>
    <row r="213" spans="1:41" ht="12.75" customHeight="1" x14ac:dyDescent="0.2">
      <c r="A213" s="169"/>
      <c r="B213" s="169"/>
      <c r="C213" s="169"/>
      <c r="D213" s="186"/>
      <c r="E213" s="169"/>
      <c r="F213" s="169"/>
      <c r="G213" s="169"/>
      <c r="H213" s="169"/>
      <c r="I213" s="169"/>
      <c r="J213" s="169"/>
      <c r="K213" s="245"/>
      <c r="L213" s="169"/>
      <c r="M213" s="169"/>
      <c r="N213" s="169"/>
      <c r="O213" s="169"/>
      <c r="P213" s="169"/>
      <c r="Q213" s="169"/>
      <c r="R213" s="169"/>
      <c r="S213" s="167"/>
      <c r="T213" s="167"/>
      <c r="U213" s="169"/>
      <c r="V213" s="169"/>
      <c r="W213" s="245"/>
      <c r="X213" s="169"/>
      <c r="Y213" s="245"/>
      <c r="Z213" s="169"/>
      <c r="AA213" s="169"/>
      <c r="AB213" s="169"/>
      <c r="AC213" s="169"/>
      <c r="AD213" s="245"/>
      <c r="AE213" s="169"/>
      <c r="AF213" s="246"/>
      <c r="AG213" s="169"/>
      <c r="AH213" s="169"/>
      <c r="AI213" s="169"/>
      <c r="AJ213" s="169"/>
      <c r="AK213" s="169"/>
      <c r="AL213" s="169"/>
      <c r="AM213" s="169"/>
      <c r="AN213" s="169"/>
      <c r="AO213" s="169"/>
    </row>
    <row r="214" spans="1:41" ht="12.75" customHeight="1" x14ac:dyDescent="0.2">
      <c r="A214" s="169"/>
      <c r="B214" s="169"/>
      <c r="C214" s="169"/>
      <c r="D214" s="186"/>
      <c r="E214" s="169"/>
      <c r="F214" s="169"/>
      <c r="G214" s="169"/>
      <c r="H214" s="169"/>
      <c r="I214" s="169"/>
      <c r="J214" s="169"/>
      <c r="K214" s="245"/>
      <c r="L214" s="169"/>
      <c r="M214" s="169"/>
      <c r="N214" s="169"/>
      <c r="O214" s="169"/>
      <c r="P214" s="169"/>
      <c r="Q214" s="169"/>
      <c r="R214" s="169"/>
      <c r="S214" s="167"/>
      <c r="T214" s="167"/>
      <c r="U214" s="169"/>
      <c r="V214" s="169"/>
      <c r="W214" s="245"/>
      <c r="X214" s="169"/>
      <c r="Y214" s="245"/>
      <c r="Z214" s="169"/>
      <c r="AA214" s="169"/>
      <c r="AB214" s="169"/>
      <c r="AC214" s="169"/>
      <c r="AD214" s="245"/>
      <c r="AE214" s="169"/>
      <c r="AF214" s="246"/>
      <c r="AG214" s="169"/>
      <c r="AH214" s="169"/>
      <c r="AI214" s="169"/>
      <c r="AJ214" s="169"/>
      <c r="AK214" s="169"/>
      <c r="AL214" s="169"/>
      <c r="AM214" s="169"/>
      <c r="AN214" s="169"/>
      <c r="AO214" s="169"/>
    </row>
    <row r="215" spans="1:41" ht="12.75" customHeight="1" x14ac:dyDescent="0.2">
      <c r="A215" s="169"/>
      <c r="B215" s="169"/>
      <c r="C215" s="169"/>
      <c r="D215" s="186"/>
      <c r="E215" s="169"/>
      <c r="F215" s="169"/>
      <c r="G215" s="169"/>
      <c r="H215" s="169"/>
      <c r="I215" s="169"/>
      <c r="J215" s="169"/>
      <c r="K215" s="245"/>
      <c r="L215" s="169"/>
      <c r="M215" s="169"/>
      <c r="N215" s="169"/>
      <c r="O215" s="169"/>
      <c r="P215" s="169"/>
      <c r="Q215" s="169"/>
      <c r="R215" s="169"/>
      <c r="S215" s="167"/>
      <c r="T215" s="167"/>
      <c r="U215" s="169"/>
      <c r="V215" s="169"/>
      <c r="W215" s="245"/>
      <c r="X215" s="169"/>
      <c r="Y215" s="245"/>
      <c r="Z215" s="169"/>
      <c r="AA215" s="169"/>
      <c r="AB215" s="169"/>
      <c r="AC215" s="169"/>
      <c r="AD215" s="245"/>
      <c r="AE215" s="169"/>
      <c r="AF215" s="246"/>
      <c r="AG215" s="169"/>
      <c r="AH215" s="169"/>
      <c r="AI215" s="169"/>
      <c r="AJ215" s="169"/>
      <c r="AK215" s="169"/>
      <c r="AL215" s="169"/>
      <c r="AM215" s="169"/>
      <c r="AN215" s="169"/>
      <c r="AO215" s="169"/>
    </row>
    <row r="216" spans="1:41" ht="12.75" customHeight="1" x14ac:dyDescent="0.2">
      <c r="A216" s="169"/>
      <c r="B216" s="169"/>
      <c r="C216" s="169"/>
      <c r="D216" s="186"/>
      <c r="E216" s="169"/>
      <c r="F216" s="169"/>
      <c r="G216" s="169"/>
      <c r="H216" s="169"/>
      <c r="I216" s="169"/>
      <c r="J216" s="169"/>
      <c r="K216" s="245"/>
      <c r="L216" s="169"/>
      <c r="M216" s="169"/>
      <c r="N216" s="169"/>
      <c r="O216" s="169"/>
      <c r="P216" s="169"/>
      <c r="Q216" s="169"/>
      <c r="R216" s="169"/>
      <c r="S216" s="167"/>
      <c r="T216" s="167"/>
      <c r="U216" s="169"/>
      <c r="V216" s="169"/>
      <c r="W216" s="245"/>
      <c r="X216" s="169"/>
      <c r="Y216" s="245"/>
      <c r="Z216" s="169"/>
      <c r="AA216" s="169"/>
      <c r="AB216" s="169"/>
      <c r="AC216" s="169"/>
      <c r="AD216" s="245"/>
      <c r="AE216" s="169"/>
      <c r="AF216" s="246"/>
      <c r="AG216" s="169"/>
      <c r="AH216" s="169"/>
      <c r="AI216" s="169"/>
      <c r="AJ216" s="169"/>
      <c r="AK216" s="169"/>
      <c r="AL216" s="169"/>
      <c r="AM216" s="169"/>
      <c r="AN216" s="169"/>
      <c r="AO216" s="169"/>
    </row>
    <row r="217" spans="1:41" ht="12.75" customHeight="1" x14ac:dyDescent="0.2">
      <c r="A217" s="169"/>
      <c r="B217" s="169"/>
      <c r="C217" s="169"/>
      <c r="D217" s="186"/>
      <c r="E217" s="169"/>
      <c r="F217" s="169"/>
      <c r="G217" s="169"/>
      <c r="H217" s="169"/>
      <c r="I217" s="169"/>
      <c r="J217" s="169"/>
      <c r="K217" s="245"/>
      <c r="L217" s="169"/>
      <c r="M217" s="169"/>
      <c r="N217" s="169"/>
      <c r="O217" s="169"/>
      <c r="P217" s="169"/>
      <c r="Q217" s="169"/>
      <c r="R217" s="169"/>
      <c r="S217" s="167"/>
      <c r="T217" s="167"/>
      <c r="U217" s="169"/>
      <c r="V217" s="169"/>
      <c r="W217" s="245"/>
      <c r="X217" s="169"/>
      <c r="Y217" s="245"/>
      <c r="Z217" s="169"/>
      <c r="AA217" s="169"/>
      <c r="AB217" s="169"/>
      <c r="AC217" s="169"/>
      <c r="AD217" s="245"/>
      <c r="AE217" s="169"/>
      <c r="AF217" s="246"/>
      <c r="AG217" s="169"/>
      <c r="AH217" s="169"/>
      <c r="AI217" s="169"/>
      <c r="AJ217" s="169"/>
      <c r="AK217" s="169"/>
      <c r="AL217" s="169"/>
      <c r="AM217" s="169"/>
      <c r="AN217" s="169"/>
      <c r="AO217" s="169"/>
    </row>
    <row r="218" spans="1:41" ht="12.75" customHeight="1" x14ac:dyDescent="0.2">
      <c r="A218" s="169"/>
      <c r="B218" s="169"/>
      <c r="C218" s="169"/>
      <c r="D218" s="186"/>
      <c r="E218" s="169"/>
      <c r="F218" s="169"/>
      <c r="G218" s="169"/>
      <c r="H218" s="169"/>
      <c r="I218" s="169"/>
      <c r="J218" s="169"/>
      <c r="K218" s="245"/>
      <c r="L218" s="169"/>
      <c r="M218" s="169"/>
      <c r="N218" s="169"/>
      <c r="O218" s="169"/>
      <c r="P218" s="169"/>
      <c r="Q218" s="169"/>
      <c r="R218" s="169"/>
      <c r="S218" s="167"/>
      <c r="T218" s="167"/>
      <c r="U218" s="169"/>
      <c r="V218" s="169"/>
      <c r="W218" s="245"/>
      <c r="X218" s="169"/>
      <c r="Y218" s="245"/>
      <c r="Z218" s="169"/>
      <c r="AA218" s="169"/>
      <c r="AB218" s="169"/>
      <c r="AC218" s="169"/>
      <c r="AD218" s="245"/>
      <c r="AE218" s="169"/>
      <c r="AF218" s="246"/>
      <c r="AG218" s="169"/>
      <c r="AH218" s="169"/>
      <c r="AI218" s="169"/>
      <c r="AJ218" s="169"/>
      <c r="AK218" s="169"/>
      <c r="AL218" s="169"/>
      <c r="AM218" s="169"/>
      <c r="AN218" s="169"/>
      <c r="AO218" s="169"/>
    </row>
    <row r="219" spans="1:41" ht="12.75" customHeight="1" x14ac:dyDescent="0.2">
      <c r="A219" s="169"/>
      <c r="B219" s="169"/>
      <c r="C219" s="169"/>
      <c r="D219" s="186"/>
      <c r="E219" s="169"/>
      <c r="F219" s="169"/>
      <c r="G219" s="169"/>
      <c r="H219" s="169"/>
      <c r="I219" s="169"/>
      <c r="J219" s="169"/>
      <c r="K219" s="245"/>
      <c r="L219" s="169"/>
      <c r="M219" s="169"/>
      <c r="N219" s="169"/>
      <c r="O219" s="169"/>
      <c r="P219" s="169"/>
      <c r="Q219" s="169"/>
      <c r="R219" s="169"/>
      <c r="S219" s="167"/>
      <c r="T219" s="167"/>
      <c r="U219" s="169"/>
      <c r="V219" s="169"/>
      <c r="W219" s="245"/>
      <c r="X219" s="169"/>
      <c r="Y219" s="245"/>
      <c r="Z219" s="169"/>
      <c r="AA219" s="169"/>
      <c r="AB219" s="169"/>
      <c r="AC219" s="169"/>
      <c r="AD219" s="245"/>
      <c r="AE219" s="169"/>
      <c r="AF219" s="246"/>
      <c r="AG219" s="169"/>
      <c r="AH219" s="169"/>
      <c r="AI219" s="169"/>
      <c r="AJ219" s="169"/>
      <c r="AK219" s="169"/>
      <c r="AL219" s="169"/>
      <c r="AM219" s="169"/>
      <c r="AN219" s="169"/>
      <c r="AO219" s="169"/>
    </row>
    <row r="220" spans="1:41" ht="12.75" customHeight="1" x14ac:dyDescent="0.2">
      <c r="A220" s="169"/>
      <c r="B220" s="169"/>
      <c r="C220" s="169"/>
      <c r="D220" s="186"/>
      <c r="E220" s="169"/>
      <c r="F220" s="169"/>
      <c r="G220" s="169"/>
      <c r="H220" s="169"/>
      <c r="I220" s="169"/>
      <c r="J220" s="169"/>
      <c r="K220" s="245"/>
      <c r="L220" s="169"/>
      <c r="M220" s="169"/>
      <c r="N220" s="169"/>
      <c r="O220" s="169"/>
      <c r="P220" s="169"/>
      <c r="Q220" s="169"/>
      <c r="R220" s="169"/>
      <c r="S220" s="167"/>
      <c r="T220" s="167"/>
      <c r="U220" s="169"/>
      <c r="V220" s="169"/>
      <c r="W220" s="245"/>
      <c r="X220" s="169"/>
      <c r="Y220" s="245"/>
      <c r="Z220" s="169"/>
      <c r="AA220" s="169"/>
      <c r="AB220" s="169"/>
      <c r="AC220" s="169"/>
      <c r="AD220" s="245"/>
      <c r="AE220" s="169"/>
      <c r="AF220" s="246"/>
      <c r="AG220" s="169"/>
      <c r="AH220" s="169"/>
      <c r="AI220" s="169"/>
      <c r="AJ220" s="169"/>
      <c r="AK220" s="169"/>
      <c r="AL220" s="169"/>
      <c r="AM220" s="169"/>
      <c r="AN220" s="169"/>
      <c r="AO220" s="169"/>
    </row>
    <row r="221" spans="1:41" ht="12.75" customHeight="1" x14ac:dyDescent="0.2">
      <c r="A221" s="169"/>
      <c r="B221" s="169"/>
      <c r="C221" s="169"/>
      <c r="D221" s="186"/>
      <c r="E221" s="169"/>
      <c r="F221" s="169"/>
      <c r="G221" s="169"/>
      <c r="H221" s="169"/>
      <c r="I221" s="169"/>
      <c r="J221" s="169"/>
      <c r="K221" s="245"/>
      <c r="L221" s="169"/>
      <c r="M221" s="169"/>
      <c r="N221" s="169"/>
      <c r="O221" s="169"/>
      <c r="P221" s="169"/>
      <c r="Q221" s="169"/>
      <c r="R221" s="169"/>
      <c r="S221" s="167"/>
      <c r="T221" s="167"/>
      <c r="U221" s="169"/>
      <c r="V221" s="169"/>
      <c r="W221" s="245"/>
      <c r="X221" s="169"/>
      <c r="Y221" s="245"/>
      <c r="Z221" s="169"/>
      <c r="AA221" s="169"/>
      <c r="AB221" s="169"/>
      <c r="AC221" s="169"/>
      <c r="AD221" s="245"/>
      <c r="AE221" s="169"/>
      <c r="AF221" s="246"/>
      <c r="AG221" s="169"/>
      <c r="AH221" s="169"/>
      <c r="AI221" s="169"/>
      <c r="AJ221" s="169"/>
      <c r="AK221" s="169"/>
      <c r="AL221" s="169"/>
      <c r="AM221" s="169"/>
      <c r="AN221" s="169"/>
      <c r="AO221" s="169"/>
    </row>
    <row r="222" spans="1:41" ht="12.75" customHeight="1" x14ac:dyDescent="0.2">
      <c r="A222" s="169"/>
      <c r="B222" s="169"/>
      <c r="C222" s="169"/>
      <c r="D222" s="186"/>
      <c r="E222" s="169"/>
      <c r="F222" s="169"/>
      <c r="G222" s="169"/>
      <c r="H222" s="169"/>
      <c r="I222" s="169"/>
      <c r="J222" s="169"/>
      <c r="K222" s="245"/>
      <c r="L222" s="169"/>
      <c r="M222" s="169"/>
      <c r="N222" s="169"/>
      <c r="O222" s="169"/>
      <c r="P222" s="169"/>
      <c r="Q222" s="169"/>
      <c r="R222" s="169"/>
      <c r="S222" s="167"/>
      <c r="T222" s="167"/>
      <c r="U222" s="169"/>
      <c r="V222" s="169"/>
      <c r="W222" s="245"/>
      <c r="X222" s="169"/>
      <c r="Y222" s="245"/>
      <c r="Z222" s="169"/>
      <c r="AA222" s="169"/>
      <c r="AB222" s="169"/>
      <c r="AC222" s="169"/>
      <c r="AD222" s="245"/>
      <c r="AE222" s="169"/>
      <c r="AF222" s="246"/>
      <c r="AG222" s="169"/>
      <c r="AH222" s="169"/>
      <c r="AI222" s="169"/>
      <c r="AJ222" s="169"/>
      <c r="AK222" s="169"/>
      <c r="AL222" s="169"/>
      <c r="AM222" s="169"/>
      <c r="AN222" s="169"/>
      <c r="AO222" s="169"/>
    </row>
    <row r="223" spans="1:41" ht="12.75" customHeight="1" x14ac:dyDescent="0.2">
      <c r="A223" s="169"/>
      <c r="B223" s="169"/>
      <c r="C223" s="169"/>
      <c r="D223" s="186"/>
      <c r="E223" s="169"/>
      <c r="F223" s="169"/>
      <c r="G223" s="169"/>
      <c r="H223" s="169"/>
      <c r="I223" s="169"/>
      <c r="J223" s="169"/>
      <c r="K223" s="245"/>
      <c r="L223" s="169"/>
      <c r="M223" s="169"/>
      <c r="N223" s="169"/>
      <c r="O223" s="169"/>
      <c r="P223" s="169"/>
      <c r="Q223" s="169"/>
      <c r="R223" s="169"/>
      <c r="S223" s="167"/>
      <c r="T223" s="167"/>
      <c r="U223" s="169"/>
      <c r="V223" s="169"/>
      <c r="W223" s="245"/>
      <c r="X223" s="169"/>
      <c r="Y223" s="245"/>
      <c r="Z223" s="169"/>
      <c r="AA223" s="169"/>
      <c r="AB223" s="169"/>
      <c r="AC223" s="169"/>
      <c r="AD223" s="245"/>
      <c r="AE223" s="169"/>
      <c r="AF223" s="246"/>
      <c r="AG223" s="169"/>
      <c r="AH223" s="169"/>
      <c r="AI223" s="169"/>
      <c r="AJ223" s="169"/>
      <c r="AK223" s="169"/>
      <c r="AL223" s="169"/>
      <c r="AM223" s="169"/>
      <c r="AN223" s="169"/>
      <c r="AO223" s="169"/>
    </row>
    <row r="224" spans="1:41" ht="12.75" customHeight="1" x14ac:dyDescent="0.2">
      <c r="A224" s="169"/>
      <c r="B224" s="169"/>
      <c r="C224" s="169"/>
      <c r="D224" s="186"/>
      <c r="E224" s="169"/>
      <c r="F224" s="169"/>
      <c r="G224" s="169"/>
      <c r="H224" s="169"/>
      <c r="I224" s="169"/>
      <c r="J224" s="169"/>
      <c r="K224" s="245"/>
      <c r="L224" s="169"/>
      <c r="M224" s="169"/>
      <c r="N224" s="169"/>
      <c r="O224" s="169"/>
      <c r="P224" s="169"/>
      <c r="Q224" s="169"/>
      <c r="R224" s="169"/>
      <c r="S224" s="167"/>
      <c r="T224" s="167"/>
      <c r="U224" s="169"/>
      <c r="V224" s="169"/>
      <c r="W224" s="245"/>
      <c r="X224" s="169"/>
      <c r="Y224" s="245"/>
      <c r="Z224" s="169"/>
      <c r="AA224" s="169"/>
      <c r="AB224" s="169"/>
      <c r="AC224" s="169"/>
      <c r="AD224" s="245"/>
      <c r="AE224" s="169"/>
      <c r="AF224" s="246"/>
      <c r="AG224" s="169"/>
      <c r="AH224" s="169"/>
      <c r="AI224" s="169"/>
      <c r="AJ224" s="169"/>
      <c r="AK224" s="169"/>
      <c r="AL224" s="169"/>
      <c r="AM224" s="169"/>
      <c r="AN224" s="169"/>
      <c r="AO224" s="169"/>
    </row>
    <row r="225" spans="1:41" ht="12.75" customHeight="1" x14ac:dyDescent="0.2">
      <c r="A225" s="169"/>
      <c r="B225" s="169"/>
      <c r="C225" s="169"/>
      <c r="D225" s="186"/>
      <c r="E225" s="169"/>
      <c r="F225" s="169"/>
      <c r="G225" s="169"/>
      <c r="H225" s="169"/>
      <c r="I225" s="169"/>
      <c r="J225" s="169"/>
      <c r="K225" s="245"/>
      <c r="L225" s="169"/>
      <c r="M225" s="169"/>
      <c r="N225" s="169"/>
      <c r="O225" s="169"/>
      <c r="P225" s="169"/>
      <c r="Q225" s="169"/>
      <c r="R225" s="169"/>
      <c r="S225" s="167"/>
      <c r="T225" s="167"/>
      <c r="U225" s="169"/>
      <c r="V225" s="169"/>
      <c r="W225" s="245"/>
      <c r="X225" s="169"/>
      <c r="Y225" s="245"/>
      <c r="Z225" s="169"/>
      <c r="AA225" s="169"/>
      <c r="AB225" s="169"/>
      <c r="AC225" s="169"/>
      <c r="AD225" s="245"/>
      <c r="AE225" s="169"/>
      <c r="AF225" s="246"/>
      <c r="AG225" s="169"/>
      <c r="AH225" s="169"/>
      <c r="AI225" s="169"/>
      <c r="AJ225" s="169"/>
      <c r="AK225" s="169"/>
      <c r="AL225" s="169"/>
      <c r="AM225" s="169"/>
      <c r="AN225" s="169"/>
      <c r="AO225" s="169"/>
    </row>
    <row r="226" spans="1:41" ht="12.75" customHeight="1" x14ac:dyDescent="0.2">
      <c r="A226" s="169"/>
      <c r="B226" s="169"/>
      <c r="C226" s="169"/>
      <c r="D226" s="186"/>
      <c r="E226" s="169"/>
      <c r="F226" s="169"/>
      <c r="G226" s="169"/>
      <c r="H226" s="169"/>
      <c r="I226" s="169"/>
      <c r="J226" s="169"/>
      <c r="K226" s="245"/>
      <c r="L226" s="169"/>
      <c r="M226" s="169"/>
      <c r="N226" s="169"/>
      <c r="O226" s="169"/>
      <c r="P226" s="169"/>
      <c r="Q226" s="169"/>
      <c r="R226" s="169"/>
      <c r="S226" s="167"/>
      <c r="T226" s="167"/>
      <c r="U226" s="169"/>
      <c r="V226" s="169"/>
      <c r="W226" s="245"/>
      <c r="X226" s="169"/>
      <c r="Y226" s="245"/>
      <c r="Z226" s="169"/>
      <c r="AA226" s="169"/>
      <c r="AB226" s="169"/>
      <c r="AC226" s="169"/>
      <c r="AD226" s="245"/>
      <c r="AE226" s="169"/>
      <c r="AF226" s="246"/>
      <c r="AG226" s="169"/>
      <c r="AH226" s="169"/>
      <c r="AI226" s="169"/>
      <c r="AJ226" s="169"/>
      <c r="AK226" s="169"/>
      <c r="AL226" s="169"/>
      <c r="AM226" s="169"/>
      <c r="AN226" s="169"/>
      <c r="AO226" s="169"/>
    </row>
    <row r="227" spans="1:41" ht="12.75" customHeight="1" x14ac:dyDescent="0.2">
      <c r="A227" s="169"/>
      <c r="B227" s="169"/>
      <c r="C227" s="169"/>
      <c r="D227" s="186"/>
      <c r="E227" s="169"/>
      <c r="F227" s="169"/>
      <c r="G227" s="169"/>
      <c r="H227" s="169"/>
      <c r="I227" s="169"/>
      <c r="J227" s="169"/>
      <c r="K227" s="245"/>
      <c r="L227" s="169"/>
      <c r="M227" s="169"/>
      <c r="N227" s="169"/>
      <c r="O227" s="169"/>
      <c r="P227" s="169"/>
      <c r="Q227" s="169"/>
      <c r="R227" s="169"/>
      <c r="S227" s="167"/>
      <c r="T227" s="167"/>
      <c r="U227" s="169"/>
      <c r="V227" s="169"/>
      <c r="W227" s="245"/>
      <c r="X227" s="169"/>
      <c r="Y227" s="245"/>
      <c r="Z227" s="169"/>
      <c r="AA227" s="169"/>
      <c r="AB227" s="169"/>
      <c r="AC227" s="169"/>
      <c r="AD227" s="245"/>
      <c r="AE227" s="169"/>
      <c r="AF227" s="246"/>
      <c r="AG227" s="169"/>
      <c r="AH227" s="169"/>
      <c r="AI227" s="169"/>
      <c r="AJ227" s="169"/>
      <c r="AK227" s="169"/>
      <c r="AL227" s="169"/>
      <c r="AM227" s="169"/>
      <c r="AN227" s="169"/>
      <c r="AO227" s="169"/>
    </row>
    <row r="228" spans="1:41" ht="12.75" customHeight="1" x14ac:dyDescent="0.2">
      <c r="A228" s="169"/>
      <c r="B228" s="169"/>
      <c r="C228" s="169"/>
      <c r="D228" s="186"/>
      <c r="E228" s="169"/>
      <c r="F228" s="169"/>
      <c r="G228" s="169"/>
      <c r="H228" s="169"/>
      <c r="I228" s="169"/>
      <c r="J228" s="169"/>
      <c r="K228" s="245"/>
      <c r="L228" s="169"/>
      <c r="M228" s="169"/>
      <c r="N228" s="169"/>
      <c r="O228" s="169"/>
      <c r="P228" s="169"/>
      <c r="Q228" s="169"/>
      <c r="R228" s="169"/>
      <c r="S228" s="167"/>
      <c r="T228" s="167"/>
      <c r="U228" s="169"/>
      <c r="V228" s="169"/>
      <c r="W228" s="245"/>
      <c r="X228" s="169"/>
      <c r="Y228" s="245"/>
      <c r="Z228" s="169"/>
      <c r="AA228" s="169"/>
      <c r="AB228" s="169"/>
      <c r="AC228" s="169"/>
      <c r="AD228" s="245"/>
      <c r="AE228" s="169"/>
      <c r="AF228" s="246"/>
      <c r="AG228" s="169"/>
      <c r="AH228" s="169"/>
      <c r="AI228" s="169"/>
      <c r="AJ228" s="169"/>
      <c r="AK228" s="169"/>
      <c r="AL228" s="169"/>
      <c r="AM228" s="169"/>
      <c r="AN228" s="169"/>
      <c r="AO228" s="169"/>
    </row>
    <row r="229" spans="1:41" ht="12.75" customHeight="1" x14ac:dyDescent="0.2">
      <c r="A229" s="169"/>
      <c r="B229" s="169"/>
      <c r="C229" s="169"/>
      <c r="D229" s="186"/>
      <c r="E229" s="169"/>
      <c r="F229" s="169"/>
      <c r="G229" s="169"/>
      <c r="H229" s="169"/>
      <c r="I229" s="169"/>
      <c r="J229" s="169"/>
      <c r="K229" s="245"/>
      <c r="L229" s="169"/>
      <c r="M229" s="169"/>
      <c r="N229" s="169"/>
      <c r="O229" s="169"/>
      <c r="P229" s="169"/>
      <c r="Q229" s="169"/>
      <c r="R229" s="169"/>
      <c r="S229" s="167"/>
      <c r="T229" s="167"/>
      <c r="U229" s="169"/>
      <c r="V229" s="169"/>
      <c r="W229" s="245"/>
      <c r="X229" s="169"/>
      <c r="Y229" s="245"/>
      <c r="Z229" s="169"/>
      <c r="AA229" s="169"/>
      <c r="AB229" s="169"/>
      <c r="AC229" s="169"/>
      <c r="AD229" s="245"/>
      <c r="AE229" s="169"/>
      <c r="AF229" s="246"/>
      <c r="AG229" s="169"/>
      <c r="AH229" s="169"/>
      <c r="AI229" s="169"/>
      <c r="AJ229" s="169"/>
      <c r="AK229" s="169"/>
      <c r="AL229" s="169"/>
      <c r="AM229" s="169"/>
      <c r="AN229" s="169"/>
      <c r="AO229" s="169"/>
    </row>
    <row r="230" spans="1:41" ht="12.75" customHeight="1" x14ac:dyDescent="0.2">
      <c r="A230" s="169"/>
      <c r="B230" s="169"/>
      <c r="C230" s="169"/>
      <c r="D230" s="186"/>
      <c r="E230" s="169"/>
      <c r="F230" s="169"/>
      <c r="G230" s="169"/>
      <c r="H230" s="169"/>
      <c r="I230" s="169"/>
      <c r="J230" s="169"/>
      <c r="K230" s="245"/>
      <c r="L230" s="169"/>
      <c r="M230" s="169"/>
      <c r="N230" s="169"/>
      <c r="O230" s="169"/>
      <c r="P230" s="169"/>
      <c r="Q230" s="169"/>
      <c r="R230" s="169"/>
      <c r="S230" s="167"/>
      <c r="T230" s="167"/>
      <c r="U230" s="169"/>
      <c r="V230" s="169"/>
      <c r="W230" s="245"/>
      <c r="X230" s="169"/>
      <c r="Y230" s="245"/>
      <c r="Z230" s="169"/>
      <c r="AA230" s="169"/>
      <c r="AB230" s="169"/>
      <c r="AC230" s="169"/>
      <c r="AD230" s="245"/>
      <c r="AE230" s="169"/>
      <c r="AF230" s="246"/>
      <c r="AG230" s="169"/>
      <c r="AH230" s="169"/>
      <c r="AI230" s="169"/>
      <c r="AJ230" s="169"/>
      <c r="AK230" s="169"/>
      <c r="AL230" s="169"/>
      <c r="AM230" s="169"/>
      <c r="AN230" s="169"/>
      <c r="AO230" s="169"/>
    </row>
    <row r="231" spans="1:41" ht="12.75" customHeight="1" x14ac:dyDescent="0.2">
      <c r="A231" s="169"/>
      <c r="B231" s="169"/>
      <c r="C231" s="169"/>
      <c r="D231" s="186"/>
      <c r="E231" s="169"/>
      <c r="F231" s="169"/>
      <c r="G231" s="169"/>
      <c r="H231" s="169"/>
      <c r="I231" s="169"/>
      <c r="J231" s="169"/>
      <c r="K231" s="245"/>
      <c r="L231" s="169"/>
      <c r="M231" s="169"/>
      <c r="N231" s="169"/>
      <c r="O231" s="169"/>
      <c r="P231" s="169"/>
      <c r="Q231" s="169"/>
      <c r="R231" s="169"/>
      <c r="S231" s="167"/>
      <c r="T231" s="167"/>
      <c r="U231" s="169"/>
      <c r="V231" s="169"/>
      <c r="W231" s="245"/>
      <c r="X231" s="169"/>
      <c r="Y231" s="245"/>
      <c r="Z231" s="169"/>
      <c r="AA231" s="169"/>
      <c r="AB231" s="169"/>
      <c r="AC231" s="169"/>
      <c r="AD231" s="245"/>
      <c r="AE231" s="169"/>
      <c r="AF231" s="246"/>
      <c r="AG231" s="169"/>
      <c r="AH231" s="169"/>
      <c r="AI231" s="169"/>
      <c r="AJ231" s="169"/>
      <c r="AK231" s="169"/>
      <c r="AL231" s="169"/>
      <c r="AM231" s="169"/>
      <c r="AN231" s="169"/>
      <c r="AO231" s="169"/>
    </row>
    <row r="232" spans="1:41" ht="12.75" customHeight="1" x14ac:dyDescent="0.2">
      <c r="A232" s="169"/>
      <c r="B232" s="169"/>
      <c r="C232" s="169"/>
      <c r="D232" s="186"/>
      <c r="E232" s="169"/>
      <c r="F232" s="169"/>
      <c r="G232" s="169"/>
      <c r="H232" s="169"/>
      <c r="I232" s="169"/>
      <c r="J232" s="169"/>
      <c r="K232" s="245"/>
      <c r="L232" s="169"/>
      <c r="M232" s="169"/>
      <c r="N232" s="169"/>
      <c r="O232" s="169"/>
      <c r="P232" s="169"/>
      <c r="Q232" s="169"/>
      <c r="R232" s="169"/>
      <c r="S232" s="167"/>
      <c r="T232" s="167"/>
      <c r="U232" s="169"/>
      <c r="V232" s="169"/>
      <c r="W232" s="245"/>
      <c r="X232" s="169"/>
      <c r="Y232" s="245"/>
      <c r="Z232" s="169"/>
      <c r="AA232" s="169"/>
      <c r="AB232" s="169"/>
      <c r="AC232" s="169"/>
      <c r="AD232" s="245"/>
      <c r="AE232" s="169"/>
      <c r="AF232" s="246"/>
      <c r="AG232" s="169"/>
      <c r="AH232" s="169"/>
      <c r="AI232" s="169"/>
      <c r="AJ232" s="169"/>
      <c r="AK232" s="169"/>
      <c r="AL232" s="169"/>
      <c r="AM232" s="169"/>
      <c r="AN232" s="169"/>
      <c r="AO232" s="169"/>
    </row>
    <row r="233" spans="1:41" ht="12.75" customHeight="1" x14ac:dyDescent="0.2">
      <c r="A233" s="169"/>
      <c r="B233" s="169"/>
      <c r="C233" s="169"/>
      <c r="D233" s="186"/>
      <c r="E233" s="169"/>
      <c r="F233" s="169"/>
      <c r="G233" s="169"/>
      <c r="H233" s="169"/>
      <c r="I233" s="169"/>
      <c r="J233" s="169"/>
      <c r="K233" s="245"/>
      <c r="L233" s="169"/>
      <c r="M233" s="169"/>
      <c r="N233" s="169"/>
      <c r="O233" s="169"/>
      <c r="P233" s="169"/>
      <c r="Q233" s="169"/>
      <c r="R233" s="169"/>
      <c r="S233" s="167"/>
      <c r="T233" s="167"/>
      <c r="U233" s="169"/>
      <c r="V233" s="169"/>
      <c r="W233" s="245"/>
      <c r="X233" s="169"/>
      <c r="Y233" s="245"/>
      <c r="Z233" s="169"/>
      <c r="AA233" s="169"/>
      <c r="AB233" s="169"/>
      <c r="AC233" s="169"/>
      <c r="AD233" s="245"/>
      <c r="AE233" s="169"/>
      <c r="AF233" s="246"/>
      <c r="AG233" s="169"/>
      <c r="AH233" s="169"/>
      <c r="AI233" s="169"/>
      <c r="AJ233" s="169"/>
      <c r="AK233" s="169"/>
      <c r="AL233" s="169"/>
      <c r="AM233" s="169"/>
      <c r="AN233" s="169"/>
      <c r="AO233" s="169"/>
    </row>
    <row r="234" spans="1:41" ht="12.75" customHeight="1" x14ac:dyDescent="0.2">
      <c r="A234" s="169"/>
      <c r="B234" s="169"/>
      <c r="C234" s="169"/>
      <c r="D234" s="186"/>
      <c r="E234" s="169"/>
      <c r="F234" s="169"/>
      <c r="G234" s="169"/>
      <c r="H234" s="169"/>
      <c r="I234" s="169"/>
      <c r="J234" s="169"/>
      <c r="K234" s="245"/>
      <c r="L234" s="169"/>
      <c r="M234" s="169"/>
      <c r="N234" s="169"/>
      <c r="O234" s="169"/>
      <c r="P234" s="169"/>
      <c r="Q234" s="169"/>
      <c r="R234" s="169"/>
      <c r="S234" s="167"/>
      <c r="T234" s="167"/>
      <c r="U234" s="169"/>
      <c r="V234" s="169"/>
      <c r="W234" s="245"/>
      <c r="X234" s="169"/>
      <c r="Y234" s="245"/>
      <c r="Z234" s="169"/>
      <c r="AA234" s="169"/>
      <c r="AB234" s="169"/>
      <c r="AC234" s="169"/>
      <c r="AD234" s="245"/>
      <c r="AE234" s="169"/>
      <c r="AF234" s="246"/>
      <c r="AG234" s="169"/>
      <c r="AH234" s="169"/>
      <c r="AI234" s="169"/>
      <c r="AJ234" s="169"/>
      <c r="AK234" s="169"/>
      <c r="AL234" s="169"/>
      <c r="AM234" s="169"/>
      <c r="AN234" s="169"/>
      <c r="AO234" s="169"/>
    </row>
    <row r="235" spans="1:41" ht="12.75" customHeight="1" x14ac:dyDescent="0.2">
      <c r="A235" s="169"/>
      <c r="B235" s="169"/>
      <c r="C235" s="169"/>
      <c r="D235" s="186"/>
      <c r="E235" s="169"/>
      <c r="F235" s="169"/>
      <c r="G235" s="169"/>
      <c r="H235" s="169"/>
      <c r="I235" s="169"/>
      <c r="J235" s="169"/>
      <c r="K235" s="245"/>
      <c r="L235" s="169"/>
      <c r="M235" s="169"/>
      <c r="N235" s="169"/>
      <c r="O235" s="169"/>
      <c r="P235" s="169"/>
      <c r="Q235" s="169"/>
      <c r="R235" s="169"/>
      <c r="S235" s="167"/>
      <c r="T235" s="167"/>
      <c r="U235" s="169"/>
      <c r="V235" s="169"/>
      <c r="W235" s="245"/>
      <c r="X235" s="169"/>
      <c r="Y235" s="245"/>
      <c r="Z235" s="169"/>
      <c r="AA235" s="169"/>
      <c r="AB235" s="169"/>
      <c r="AC235" s="169"/>
      <c r="AD235" s="245"/>
      <c r="AE235" s="169"/>
      <c r="AF235" s="246"/>
      <c r="AG235" s="169"/>
      <c r="AH235" s="169"/>
      <c r="AI235" s="169"/>
      <c r="AJ235" s="169"/>
      <c r="AK235" s="169"/>
      <c r="AL235" s="169"/>
      <c r="AM235" s="169"/>
      <c r="AN235" s="169"/>
      <c r="AO235" s="169"/>
    </row>
    <row r="236" spans="1:41" ht="12.75" customHeight="1" x14ac:dyDescent="0.2">
      <c r="A236" s="169"/>
      <c r="B236" s="169"/>
      <c r="C236" s="169"/>
      <c r="D236" s="186"/>
      <c r="E236" s="169"/>
      <c r="F236" s="169"/>
      <c r="G236" s="169"/>
      <c r="H236" s="169"/>
      <c r="I236" s="169"/>
      <c r="J236" s="169"/>
      <c r="K236" s="245"/>
      <c r="L236" s="169"/>
      <c r="M236" s="169"/>
      <c r="N236" s="169"/>
      <c r="O236" s="169"/>
      <c r="P236" s="169"/>
      <c r="Q236" s="169"/>
      <c r="R236" s="169"/>
      <c r="S236" s="167"/>
      <c r="T236" s="167"/>
      <c r="U236" s="169"/>
      <c r="V236" s="169"/>
      <c r="W236" s="245"/>
      <c r="X236" s="169"/>
      <c r="Y236" s="245"/>
      <c r="Z236" s="169"/>
      <c r="AA236" s="169"/>
      <c r="AB236" s="169"/>
      <c r="AC236" s="169"/>
      <c r="AD236" s="245"/>
      <c r="AE236" s="169"/>
      <c r="AF236" s="246"/>
      <c r="AG236" s="169"/>
      <c r="AH236" s="169"/>
      <c r="AI236" s="169"/>
      <c r="AJ236" s="169"/>
      <c r="AK236" s="169"/>
      <c r="AL236" s="169"/>
      <c r="AM236" s="169"/>
      <c r="AN236" s="169"/>
      <c r="AO236" s="169"/>
    </row>
    <row r="237" spans="1:41" ht="12.75" customHeight="1" x14ac:dyDescent="0.2">
      <c r="A237" s="169"/>
      <c r="B237" s="169"/>
      <c r="C237" s="169"/>
      <c r="D237" s="186"/>
      <c r="E237" s="169"/>
      <c r="F237" s="169"/>
      <c r="G237" s="169"/>
      <c r="H237" s="169"/>
      <c r="I237" s="169"/>
      <c r="J237" s="169"/>
      <c r="K237" s="245"/>
      <c r="L237" s="169"/>
      <c r="M237" s="169"/>
      <c r="N237" s="169"/>
      <c r="O237" s="169"/>
      <c r="P237" s="169"/>
      <c r="Q237" s="169"/>
      <c r="R237" s="169"/>
      <c r="S237" s="167"/>
      <c r="T237" s="167"/>
      <c r="U237" s="169"/>
      <c r="V237" s="169"/>
      <c r="W237" s="245"/>
      <c r="X237" s="169"/>
      <c r="Y237" s="245"/>
      <c r="Z237" s="169"/>
      <c r="AA237" s="169"/>
      <c r="AB237" s="169"/>
      <c r="AC237" s="169"/>
      <c r="AD237" s="245"/>
      <c r="AE237" s="169"/>
      <c r="AF237" s="246"/>
      <c r="AG237" s="169"/>
      <c r="AH237" s="169"/>
      <c r="AI237" s="169"/>
      <c r="AJ237" s="169"/>
      <c r="AK237" s="169"/>
      <c r="AL237" s="169"/>
      <c r="AM237" s="169"/>
      <c r="AN237" s="169"/>
      <c r="AO237" s="169"/>
    </row>
    <row r="238" spans="1:41" ht="12.75" customHeight="1" x14ac:dyDescent="0.2">
      <c r="A238" s="169"/>
      <c r="B238" s="169"/>
      <c r="C238" s="169"/>
      <c r="D238" s="186"/>
      <c r="E238" s="169"/>
      <c r="F238" s="169"/>
      <c r="G238" s="169"/>
      <c r="H238" s="169"/>
      <c r="I238" s="169"/>
      <c r="J238" s="169"/>
      <c r="K238" s="245"/>
      <c r="L238" s="169"/>
      <c r="M238" s="169"/>
      <c r="N238" s="169"/>
      <c r="O238" s="169"/>
      <c r="P238" s="169"/>
      <c r="Q238" s="169"/>
      <c r="R238" s="169"/>
      <c r="S238" s="167"/>
      <c r="T238" s="167"/>
      <c r="U238" s="169"/>
      <c r="V238" s="169"/>
      <c r="W238" s="245"/>
      <c r="X238" s="169"/>
      <c r="Y238" s="245"/>
      <c r="Z238" s="169"/>
      <c r="AA238" s="169"/>
      <c r="AB238" s="169"/>
      <c r="AC238" s="169"/>
      <c r="AD238" s="245"/>
      <c r="AE238" s="169"/>
      <c r="AF238" s="246"/>
      <c r="AG238" s="169"/>
      <c r="AH238" s="169"/>
      <c r="AI238" s="169"/>
      <c r="AJ238" s="169"/>
      <c r="AK238" s="169"/>
      <c r="AL238" s="169"/>
      <c r="AM238" s="169"/>
      <c r="AN238" s="169"/>
      <c r="AO238" s="169"/>
    </row>
    <row r="239" spans="1:41" ht="12.75" customHeight="1" x14ac:dyDescent="0.2">
      <c r="A239" s="169"/>
      <c r="B239" s="169"/>
      <c r="C239" s="169"/>
      <c r="D239" s="186"/>
      <c r="E239" s="169"/>
      <c r="F239" s="169"/>
      <c r="G239" s="169"/>
      <c r="H239" s="169"/>
      <c r="I239" s="169"/>
      <c r="J239" s="169"/>
      <c r="K239" s="245"/>
      <c r="L239" s="169"/>
      <c r="M239" s="169"/>
      <c r="N239" s="169"/>
      <c r="O239" s="169"/>
      <c r="P239" s="169"/>
      <c r="Q239" s="169"/>
      <c r="R239" s="169"/>
      <c r="S239" s="167"/>
      <c r="T239" s="167"/>
      <c r="U239" s="169"/>
      <c r="V239" s="169"/>
      <c r="W239" s="245"/>
      <c r="X239" s="169"/>
      <c r="Y239" s="245"/>
      <c r="Z239" s="169"/>
      <c r="AA239" s="169"/>
      <c r="AB239" s="169"/>
      <c r="AC239" s="169"/>
      <c r="AD239" s="245"/>
      <c r="AE239" s="169"/>
      <c r="AF239" s="246"/>
      <c r="AG239" s="169"/>
      <c r="AH239" s="169"/>
      <c r="AI239" s="169"/>
      <c r="AJ239" s="169"/>
      <c r="AK239" s="169"/>
      <c r="AL239" s="169"/>
      <c r="AM239" s="169"/>
      <c r="AN239" s="169"/>
      <c r="AO239" s="169"/>
    </row>
    <row r="240" spans="1:41" ht="12.75" customHeight="1" x14ac:dyDescent="0.2">
      <c r="A240" s="169"/>
      <c r="B240" s="169"/>
      <c r="C240" s="169"/>
      <c r="D240" s="186"/>
      <c r="E240" s="169"/>
      <c r="F240" s="169"/>
      <c r="G240" s="169"/>
      <c r="H240" s="169"/>
      <c r="I240" s="169"/>
      <c r="J240" s="169"/>
      <c r="K240" s="245"/>
      <c r="L240" s="169"/>
      <c r="M240" s="169"/>
      <c r="N240" s="169"/>
      <c r="O240" s="169"/>
      <c r="P240" s="169"/>
      <c r="Q240" s="169"/>
      <c r="R240" s="169"/>
      <c r="S240" s="167"/>
      <c r="T240" s="167"/>
      <c r="U240" s="169"/>
      <c r="V240" s="169"/>
      <c r="W240" s="245"/>
      <c r="X240" s="169"/>
      <c r="Y240" s="245"/>
      <c r="Z240" s="169"/>
      <c r="AA240" s="169"/>
      <c r="AB240" s="169"/>
      <c r="AC240" s="169"/>
      <c r="AD240" s="245"/>
      <c r="AE240" s="169"/>
      <c r="AF240" s="246"/>
      <c r="AG240" s="169"/>
      <c r="AH240" s="169"/>
      <c r="AI240" s="169"/>
      <c r="AJ240" s="169"/>
      <c r="AK240" s="169"/>
      <c r="AL240" s="169"/>
      <c r="AM240" s="169"/>
      <c r="AN240" s="169"/>
      <c r="AO240" s="169"/>
    </row>
    <row r="241" spans="1:41" ht="12.75" customHeight="1" x14ac:dyDescent="0.2">
      <c r="A241" s="169"/>
      <c r="B241" s="169"/>
      <c r="C241" s="169"/>
      <c r="D241" s="186"/>
      <c r="E241" s="169"/>
      <c r="F241" s="169"/>
      <c r="G241" s="169"/>
      <c r="H241" s="169"/>
      <c r="I241" s="169"/>
      <c r="J241" s="169"/>
      <c r="K241" s="245"/>
      <c r="L241" s="169"/>
      <c r="M241" s="169"/>
      <c r="N241" s="169"/>
      <c r="O241" s="169"/>
      <c r="P241" s="169"/>
      <c r="Q241" s="169"/>
      <c r="R241" s="169"/>
      <c r="S241" s="167"/>
      <c r="T241" s="167"/>
      <c r="U241" s="169"/>
      <c r="V241" s="169"/>
      <c r="W241" s="245"/>
      <c r="X241" s="169"/>
      <c r="Y241" s="245"/>
      <c r="Z241" s="169"/>
      <c r="AA241" s="169"/>
      <c r="AB241" s="169"/>
      <c r="AC241" s="169"/>
      <c r="AD241" s="245"/>
      <c r="AE241" s="169"/>
      <c r="AF241" s="246"/>
      <c r="AG241" s="169"/>
      <c r="AH241" s="169"/>
      <c r="AI241" s="169"/>
      <c r="AJ241" s="169"/>
      <c r="AK241" s="169"/>
      <c r="AL241" s="169"/>
      <c r="AM241" s="169"/>
      <c r="AN241" s="169"/>
      <c r="AO241" s="169"/>
    </row>
    <row r="242" spans="1:41" ht="12.75" customHeight="1" x14ac:dyDescent="0.2">
      <c r="A242" s="169"/>
      <c r="B242" s="169"/>
      <c r="C242" s="169"/>
      <c r="D242" s="186"/>
      <c r="E242" s="169"/>
      <c r="F242" s="169"/>
      <c r="G242" s="169"/>
      <c r="H242" s="169"/>
      <c r="I242" s="169"/>
      <c r="J242" s="169"/>
      <c r="K242" s="245"/>
      <c r="L242" s="169"/>
      <c r="M242" s="169"/>
      <c r="N242" s="169"/>
      <c r="O242" s="169"/>
      <c r="P242" s="169"/>
      <c r="Q242" s="169"/>
      <c r="R242" s="169"/>
      <c r="S242" s="167"/>
      <c r="T242" s="167"/>
      <c r="U242" s="169"/>
      <c r="V242" s="169"/>
      <c r="W242" s="245"/>
      <c r="X242" s="169"/>
      <c r="Y242" s="245"/>
      <c r="Z242" s="169"/>
      <c r="AA242" s="169"/>
      <c r="AB242" s="169"/>
      <c r="AC242" s="169"/>
      <c r="AD242" s="245"/>
      <c r="AE242" s="169"/>
      <c r="AF242" s="246"/>
      <c r="AG242" s="169"/>
      <c r="AH242" s="169"/>
      <c r="AI242" s="169"/>
      <c r="AJ242" s="169"/>
      <c r="AK242" s="169"/>
      <c r="AL242" s="169"/>
      <c r="AM242" s="169"/>
      <c r="AN242" s="169"/>
      <c r="AO242" s="169"/>
    </row>
    <row r="243" spans="1:41" ht="12.75" customHeight="1" x14ac:dyDescent="0.2">
      <c r="A243" s="169"/>
      <c r="B243" s="169"/>
      <c r="C243" s="169"/>
      <c r="D243" s="186"/>
      <c r="E243" s="169"/>
      <c r="F243" s="169"/>
      <c r="G243" s="169"/>
      <c r="H243" s="169"/>
      <c r="I243" s="169"/>
      <c r="J243" s="169"/>
      <c r="K243" s="245"/>
      <c r="L243" s="169"/>
      <c r="M243" s="169"/>
      <c r="N243" s="169"/>
      <c r="O243" s="169"/>
      <c r="P243" s="169"/>
      <c r="Q243" s="169"/>
      <c r="R243" s="169"/>
      <c r="S243" s="167"/>
      <c r="T243" s="167"/>
      <c r="U243" s="169"/>
      <c r="V243" s="169"/>
      <c r="W243" s="245"/>
      <c r="X243" s="169"/>
      <c r="Y243" s="245"/>
      <c r="Z243" s="169"/>
      <c r="AA243" s="169"/>
      <c r="AB243" s="169"/>
      <c r="AC243" s="169"/>
      <c r="AD243" s="245"/>
      <c r="AE243" s="169"/>
      <c r="AF243" s="246"/>
      <c r="AG243" s="169"/>
      <c r="AH243" s="169"/>
      <c r="AI243" s="169"/>
      <c r="AJ243" s="169"/>
      <c r="AK243" s="169"/>
      <c r="AL243" s="169"/>
      <c r="AM243" s="169"/>
      <c r="AN243" s="169"/>
      <c r="AO243" s="169"/>
    </row>
    <row r="244" spans="1:41" ht="12.75" customHeight="1" x14ac:dyDescent="0.2">
      <c r="A244" s="169"/>
      <c r="B244" s="169"/>
      <c r="C244" s="169"/>
      <c r="D244" s="186"/>
      <c r="E244" s="169"/>
      <c r="F244" s="169"/>
      <c r="G244" s="169"/>
      <c r="H244" s="169"/>
      <c r="I244" s="169"/>
      <c r="J244" s="169"/>
      <c r="K244" s="245"/>
      <c r="L244" s="169"/>
      <c r="M244" s="169"/>
      <c r="N244" s="169"/>
      <c r="O244" s="169"/>
      <c r="P244" s="169"/>
      <c r="Q244" s="169"/>
      <c r="R244" s="169"/>
      <c r="S244" s="167"/>
      <c r="T244" s="167"/>
      <c r="U244" s="169"/>
      <c r="V244" s="169"/>
      <c r="W244" s="245"/>
      <c r="X244" s="169"/>
      <c r="Y244" s="245"/>
      <c r="Z244" s="169"/>
      <c r="AA244" s="169"/>
      <c r="AB244" s="169"/>
      <c r="AC244" s="169"/>
      <c r="AD244" s="245"/>
      <c r="AE244" s="169"/>
      <c r="AF244" s="246"/>
      <c r="AG244" s="169"/>
      <c r="AH244" s="169"/>
      <c r="AI244" s="169"/>
      <c r="AJ244" s="169"/>
      <c r="AK244" s="169"/>
      <c r="AL244" s="169"/>
      <c r="AM244" s="169"/>
      <c r="AN244" s="169"/>
      <c r="AO244" s="169"/>
    </row>
    <row r="245" spans="1:41" ht="12.75" customHeight="1" x14ac:dyDescent="0.2">
      <c r="A245" s="169"/>
      <c r="B245" s="169"/>
      <c r="C245" s="169"/>
      <c r="D245" s="186"/>
      <c r="E245" s="169"/>
      <c r="F245" s="169"/>
      <c r="G245" s="169"/>
      <c r="H245" s="169"/>
      <c r="I245" s="169"/>
      <c r="J245" s="169"/>
      <c r="K245" s="245"/>
      <c r="L245" s="169"/>
      <c r="M245" s="169"/>
      <c r="N245" s="169"/>
      <c r="O245" s="169"/>
      <c r="P245" s="169"/>
      <c r="Q245" s="169"/>
      <c r="R245" s="169"/>
      <c r="S245" s="167"/>
      <c r="T245" s="167"/>
      <c r="U245" s="169"/>
      <c r="V245" s="169"/>
      <c r="W245" s="245"/>
      <c r="X245" s="169"/>
      <c r="Y245" s="245"/>
      <c r="Z245" s="169"/>
      <c r="AA245" s="169"/>
      <c r="AB245" s="169"/>
      <c r="AC245" s="169"/>
      <c r="AD245" s="245"/>
      <c r="AE245" s="169"/>
      <c r="AF245" s="246"/>
      <c r="AG245" s="169"/>
      <c r="AH245" s="169"/>
      <c r="AI245" s="169"/>
      <c r="AJ245" s="169"/>
      <c r="AK245" s="169"/>
      <c r="AL245" s="169"/>
      <c r="AM245" s="169"/>
      <c r="AN245" s="169"/>
      <c r="AO245" s="169"/>
    </row>
    <row r="246" spans="1:41" ht="12.75" customHeight="1" x14ac:dyDescent="0.2">
      <c r="A246" s="169"/>
      <c r="B246" s="169"/>
      <c r="C246" s="169"/>
      <c r="D246" s="186"/>
      <c r="E246" s="169"/>
      <c r="F246" s="169"/>
      <c r="G246" s="169"/>
      <c r="H246" s="169"/>
      <c r="I246" s="169"/>
      <c r="J246" s="169"/>
      <c r="K246" s="245"/>
      <c r="L246" s="169"/>
      <c r="M246" s="169"/>
      <c r="N246" s="169"/>
      <c r="O246" s="169"/>
      <c r="P246" s="169"/>
      <c r="Q246" s="169"/>
      <c r="R246" s="169"/>
      <c r="S246" s="167"/>
      <c r="T246" s="167"/>
      <c r="U246" s="169"/>
      <c r="V246" s="169"/>
      <c r="W246" s="245"/>
      <c r="X246" s="169"/>
      <c r="Y246" s="245"/>
      <c r="Z246" s="169"/>
      <c r="AA246" s="169"/>
      <c r="AB246" s="169"/>
      <c r="AC246" s="169"/>
      <c r="AD246" s="245"/>
      <c r="AE246" s="169"/>
      <c r="AF246" s="246"/>
      <c r="AG246" s="169"/>
      <c r="AH246" s="169"/>
      <c r="AI246" s="169"/>
      <c r="AJ246" s="169"/>
      <c r="AK246" s="169"/>
      <c r="AL246" s="169"/>
      <c r="AM246" s="169"/>
      <c r="AN246" s="169"/>
      <c r="AO246" s="169"/>
    </row>
    <row r="247" spans="1:41" ht="12.75" customHeight="1" x14ac:dyDescent="0.2">
      <c r="A247" s="169"/>
      <c r="B247" s="169"/>
      <c r="C247" s="169"/>
      <c r="D247" s="186"/>
      <c r="E247" s="169"/>
      <c r="F247" s="169"/>
      <c r="G247" s="169"/>
      <c r="H247" s="169"/>
      <c r="I247" s="169"/>
      <c r="J247" s="169"/>
      <c r="K247" s="245"/>
      <c r="L247" s="169"/>
      <c r="M247" s="169"/>
      <c r="N247" s="169"/>
      <c r="O247" s="169"/>
      <c r="P247" s="169"/>
      <c r="Q247" s="169"/>
      <c r="R247" s="169"/>
      <c r="S247" s="167"/>
      <c r="T247" s="167"/>
      <c r="U247" s="169"/>
      <c r="V247" s="169"/>
      <c r="W247" s="245"/>
      <c r="X247" s="169"/>
      <c r="Y247" s="245"/>
      <c r="Z247" s="169"/>
      <c r="AA247" s="169"/>
      <c r="AB247" s="169"/>
      <c r="AC247" s="169"/>
      <c r="AD247" s="245"/>
      <c r="AE247" s="169"/>
      <c r="AF247" s="246"/>
      <c r="AG247" s="169"/>
      <c r="AH247" s="169"/>
      <c r="AI247" s="169"/>
      <c r="AJ247" s="169"/>
      <c r="AK247" s="169"/>
      <c r="AL247" s="169"/>
      <c r="AM247" s="169"/>
      <c r="AN247" s="169"/>
      <c r="AO247" s="169"/>
    </row>
    <row r="248" spans="1:41" ht="12.75" customHeight="1" x14ac:dyDescent="0.2">
      <c r="A248" s="169"/>
      <c r="B248" s="169"/>
      <c r="C248" s="169"/>
      <c r="D248" s="186"/>
      <c r="E248" s="169"/>
      <c r="F248" s="169"/>
      <c r="G248" s="169"/>
      <c r="H248" s="169"/>
      <c r="I248" s="169"/>
      <c r="J248" s="169"/>
      <c r="K248" s="245"/>
      <c r="L248" s="169"/>
      <c r="M248" s="169"/>
      <c r="N248" s="169"/>
      <c r="O248" s="169"/>
      <c r="P248" s="169"/>
      <c r="Q248" s="169"/>
      <c r="R248" s="169"/>
      <c r="S248" s="167"/>
      <c r="T248" s="167"/>
      <c r="U248" s="169"/>
      <c r="V248" s="169"/>
      <c r="W248" s="245"/>
      <c r="X248" s="169"/>
      <c r="Y248" s="245"/>
      <c r="Z248" s="169"/>
      <c r="AA248" s="169"/>
      <c r="AB248" s="169"/>
      <c r="AC248" s="169"/>
      <c r="AD248" s="245"/>
      <c r="AE248" s="169"/>
      <c r="AF248" s="246"/>
      <c r="AG248" s="169"/>
      <c r="AH248" s="169"/>
      <c r="AI248" s="169"/>
      <c r="AJ248" s="169"/>
      <c r="AK248" s="169"/>
      <c r="AL248" s="169"/>
      <c r="AM248" s="169"/>
      <c r="AN248" s="169"/>
      <c r="AO248" s="169"/>
    </row>
    <row r="249" spans="1:41" ht="12.75" customHeight="1" x14ac:dyDescent="0.2">
      <c r="A249" s="169"/>
      <c r="B249" s="169"/>
      <c r="C249" s="169"/>
      <c r="D249" s="186"/>
      <c r="E249" s="169"/>
      <c r="F249" s="169"/>
      <c r="G249" s="169"/>
      <c r="H249" s="169"/>
      <c r="I249" s="169"/>
      <c r="J249" s="169"/>
      <c r="K249" s="245"/>
      <c r="L249" s="169"/>
      <c r="M249" s="169"/>
      <c r="N249" s="169"/>
      <c r="O249" s="169"/>
      <c r="P249" s="169"/>
      <c r="Q249" s="169"/>
      <c r="R249" s="169"/>
      <c r="S249" s="167"/>
      <c r="T249" s="167"/>
      <c r="U249" s="169"/>
      <c r="V249" s="169"/>
      <c r="W249" s="245"/>
      <c r="X249" s="169"/>
      <c r="Y249" s="245"/>
      <c r="Z249" s="169"/>
      <c r="AA249" s="169"/>
      <c r="AB249" s="169"/>
      <c r="AC249" s="169"/>
      <c r="AD249" s="245"/>
      <c r="AE249" s="169"/>
      <c r="AF249" s="246"/>
      <c r="AG249" s="169"/>
      <c r="AH249" s="169"/>
      <c r="AI249" s="169"/>
      <c r="AJ249" s="169"/>
      <c r="AK249" s="169"/>
      <c r="AL249" s="169"/>
      <c r="AM249" s="169"/>
      <c r="AN249" s="169"/>
      <c r="AO249" s="169"/>
    </row>
    <row r="250" spans="1:41" ht="12.75" customHeight="1" x14ac:dyDescent="0.2">
      <c r="A250" s="169"/>
      <c r="B250" s="169"/>
      <c r="C250" s="169"/>
      <c r="D250" s="186"/>
      <c r="E250" s="169"/>
      <c r="F250" s="169"/>
      <c r="G250" s="169"/>
      <c r="H250" s="169"/>
      <c r="I250" s="169"/>
      <c r="J250" s="169"/>
      <c r="K250" s="245"/>
      <c r="L250" s="169"/>
      <c r="M250" s="169"/>
      <c r="N250" s="169"/>
      <c r="O250" s="169"/>
      <c r="P250" s="169"/>
      <c r="Q250" s="169"/>
      <c r="R250" s="169"/>
      <c r="S250" s="167"/>
      <c r="T250" s="167"/>
      <c r="U250" s="169"/>
      <c r="V250" s="169"/>
      <c r="W250" s="245"/>
      <c r="X250" s="169"/>
      <c r="Y250" s="245"/>
      <c r="Z250" s="169"/>
      <c r="AA250" s="169"/>
      <c r="AB250" s="169"/>
      <c r="AC250" s="169"/>
      <c r="AD250" s="245"/>
      <c r="AE250" s="169"/>
      <c r="AF250" s="246"/>
      <c r="AG250" s="169"/>
      <c r="AH250" s="169"/>
      <c r="AI250" s="169"/>
      <c r="AJ250" s="169"/>
      <c r="AK250" s="169"/>
      <c r="AL250" s="169"/>
      <c r="AM250" s="169"/>
      <c r="AN250" s="169"/>
      <c r="AO250" s="169"/>
    </row>
    <row r="251" spans="1:41" ht="12.75" customHeight="1" x14ac:dyDescent="0.2">
      <c r="A251" s="169"/>
      <c r="B251" s="169"/>
      <c r="C251" s="169"/>
      <c r="D251" s="186"/>
      <c r="E251" s="169"/>
      <c r="F251" s="169"/>
      <c r="G251" s="169"/>
      <c r="H251" s="169"/>
      <c r="I251" s="169"/>
      <c r="J251" s="169"/>
      <c r="K251" s="245"/>
      <c r="L251" s="169"/>
      <c r="M251" s="169"/>
      <c r="N251" s="169"/>
      <c r="O251" s="169"/>
      <c r="P251" s="169"/>
      <c r="Q251" s="169"/>
      <c r="R251" s="169"/>
      <c r="S251" s="167"/>
      <c r="T251" s="167"/>
      <c r="U251" s="169"/>
      <c r="V251" s="169"/>
      <c r="W251" s="245"/>
      <c r="X251" s="169"/>
      <c r="Y251" s="245"/>
      <c r="Z251" s="169"/>
      <c r="AA251" s="169"/>
      <c r="AB251" s="169"/>
      <c r="AC251" s="169"/>
      <c r="AD251" s="245"/>
      <c r="AE251" s="169"/>
      <c r="AF251" s="246"/>
      <c r="AG251" s="169"/>
      <c r="AH251" s="169"/>
      <c r="AI251" s="169"/>
      <c r="AJ251" s="169"/>
      <c r="AK251" s="169"/>
      <c r="AL251" s="169"/>
      <c r="AM251" s="169"/>
      <c r="AN251" s="169"/>
      <c r="AO251" s="169"/>
    </row>
    <row r="252" spans="1:41" ht="12.75" customHeight="1" x14ac:dyDescent="0.2">
      <c r="A252" s="169"/>
      <c r="B252" s="169"/>
      <c r="C252" s="169"/>
      <c r="D252" s="186"/>
      <c r="E252" s="169"/>
      <c r="F252" s="169"/>
      <c r="G252" s="169"/>
      <c r="H252" s="169"/>
      <c r="I252" s="169"/>
      <c r="J252" s="169"/>
      <c r="K252" s="245"/>
      <c r="L252" s="169"/>
      <c r="M252" s="169"/>
      <c r="N252" s="169"/>
      <c r="O252" s="169"/>
      <c r="P252" s="169"/>
      <c r="Q252" s="169"/>
      <c r="R252" s="169"/>
      <c r="S252" s="167"/>
      <c r="T252" s="167"/>
      <c r="U252" s="169"/>
      <c r="V252" s="169"/>
      <c r="W252" s="245"/>
      <c r="X252" s="169"/>
      <c r="Y252" s="245"/>
      <c r="Z252" s="169"/>
      <c r="AA252" s="169"/>
      <c r="AB252" s="169"/>
      <c r="AC252" s="169"/>
      <c r="AD252" s="245"/>
      <c r="AE252" s="169"/>
      <c r="AF252" s="246"/>
      <c r="AG252" s="169"/>
      <c r="AH252" s="169"/>
      <c r="AI252" s="169"/>
      <c r="AJ252" s="169"/>
      <c r="AK252" s="169"/>
      <c r="AL252" s="169"/>
      <c r="AM252" s="169"/>
      <c r="AN252" s="169"/>
      <c r="AO252" s="169"/>
    </row>
    <row r="253" spans="1:41" ht="12.75" customHeight="1" x14ac:dyDescent="0.2">
      <c r="A253" s="169"/>
      <c r="B253" s="169"/>
      <c r="C253" s="169"/>
      <c r="D253" s="186"/>
      <c r="E253" s="169"/>
      <c r="F253" s="169"/>
      <c r="G253" s="169"/>
      <c r="H253" s="169"/>
      <c r="I253" s="169"/>
      <c r="J253" s="169"/>
      <c r="K253" s="245"/>
      <c r="L253" s="169"/>
      <c r="M253" s="169"/>
      <c r="N253" s="169"/>
      <c r="O253" s="169"/>
      <c r="P253" s="169"/>
      <c r="Q253" s="169"/>
      <c r="R253" s="169"/>
      <c r="S253" s="167"/>
      <c r="T253" s="167"/>
      <c r="U253" s="169"/>
      <c r="V253" s="169"/>
      <c r="W253" s="245"/>
      <c r="X253" s="169"/>
      <c r="Y253" s="245"/>
      <c r="Z253" s="169"/>
      <c r="AA253" s="169"/>
      <c r="AB253" s="169"/>
      <c r="AC253" s="169"/>
      <c r="AD253" s="245"/>
      <c r="AE253" s="169"/>
      <c r="AF253" s="246"/>
      <c r="AG253" s="169"/>
      <c r="AH253" s="169"/>
      <c r="AI253" s="169"/>
      <c r="AJ253" s="169"/>
      <c r="AK253" s="169"/>
      <c r="AL253" s="169"/>
      <c r="AM253" s="169"/>
      <c r="AN253" s="169"/>
      <c r="AO253" s="169"/>
    </row>
    <row r="254" spans="1:41" ht="12.75" customHeight="1" x14ac:dyDescent="0.2">
      <c r="A254" s="169"/>
      <c r="B254" s="169"/>
      <c r="C254" s="169"/>
      <c r="D254" s="186"/>
      <c r="E254" s="169"/>
      <c r="F254" s="169"/>
      <c r="G254" s="169"/>
      <c r="H254" s="169"/>
      <c r="I254" s="169"/>
      <c r="J254" s="169"/>
      <c r="K254" s="245"/>
      <c r="L254" s="169"/>
      <c r="M254" s="169"/>
      <c r="N254" s="169"/>
      <c r="O254" s="169"/>
      <c r="P254" s="169"/>
      <c r="Q254" s="169"/>
      <c r="R254" s="169"/>
      <c r="S254" s="167"/>
      <c r="T254" s="167"/>
      <c r="U254" s="169"/>
      <c r="V254" s="169"/>
      <c r="W254" s="245"/>
      <c r="X254" s="169"/>
      <c r="Y254" s="245"/>
      <c r="Z254" s="169"/>
      <c r="AA254" s="169"/>
      <c r="AB254" s="169"/>
      <c r="AC254" s="169"/>
      <c r="AD254" s="245"/>
      <c r="AE254" s="169"/>
      <c r="AF254" s="246"/>
      <c r="AG254" s="169"/>
      <c r="AH254" s="169"/>
      <c r="AI254" s="169"/>
      <c r="AJ254" s="169"/>
      <c r="AK254" s="169"/>
      <c r="AL254" s="169"/>
      <c r="AM254" s="169"/>
      <c r="AN254" s="169"/>
      <c r="AO254" s="169"/>
    </row>
    <row r="255" spans="1:41" ht="12.75" customHeight="1" x14ac:dyDescent="0.2">
      <c r="A255" s="169"/>
      <c r="B255" s="169"/>
      <c r="C255" s="169"/>
      <c r="D255" s="186"/>
      <c r="E255" s="169"/>
      <c r="F255" s="169"/>
      <c r="G255" s="169"/>
      <c r="H255" s="169"/>
      <c r="I255" s="169"/>
      <c r="J255" s="169"/>
      <c r="K255" s="245"/>
      <c r="L255" s="169"/>
      <c r="M255" s="169"/>
      <c r="N255" s="169"/>
      <c r="O255" s="169"/>
      <c r="P255" s="169"/>
      <c r="Q255" s="169"/>
      <c r="R255" s="169"/>
      <c r="S255" s="167"/>
      <c r="T255" s="167"/>
      <c r="U255" s="169"/>
      <c r="V255" s="169"/>
      <c r="W255" s="245"/>
      <c r="X255" s="169"/>
      <c r="Y255" s="245"/>
      <c r="Z255" s="169"/>
      <c r="AA255" s="169"/>
      <c r="AB255" s="169"/>
      <c r="AC255" s="169"/>
      <c r="AD255" s="245"/>
      <c r="AE255" s="169"/>
      <c r="AF255" s="246"/>
      <c r="AG255" s="169"/>
      <c r="AH255" s="169"/>
      <c r="AI255" s="169"/>
      <c r="AJ255" s="169"/>
      <c r="AK255" s="169"/>
      <c r="AL255" s="169"/>
      <c r="AM255" s="169"/>
      <c r="AN255" s="169"/>
      <c r="AO255" s="169"/>
    </row>
    <row r="256" spans="1:41" ht="12.75" customHeight="1" x14ac:dyDescent="0.2">
      <c r="A256" s="169"/>
      <c r="B256" s="169"/>
      <c r="C256" s="169"/>
      <c r="D256" s="186"/>
      <c r="E256" s="169"/>
      <c r="F256" s="169"/>
      <c r="G256" s="169"/>
      <c r="H256" s="169"/>
      <c r="I256" s="169"/>
      <c r="J256" s="169"/>
      <c r="K256" s="245"/>
      <c r="L256" s="169"/>
      <c r="M256" s="169"/>
      <c r="N256" s="169"/>
      <c r="O256" s="169"/>
      <c r="P256" s="169"/>
      <c r="Q256" s="169"/>
      <c r="R256" s="169"/>
      <c r="S256" s="167"/>
      <c r="T256" s="167"/>
      <c r="U256" s="169"/>
      <c r="V256" s="169"/>
      <c r="W256" s="245"/>
      <c r="X256" s="169"/>
      <c r="Y256" s="245"/>
      <c r="Z256" s="169"/>
      <c r="AA256" s="169"/>
      <c r="AB256" s="169"/>
      <c r="AC256" s="169"/>
      <c r="AD256" s="245"/>
      <c r="AE256" s="169"/>
      <c r="AF256" s="246"/>
      <c r="AG256" s="169"/>
      <c r="AH256" s="169"/>
      <c r="AI256" s="169"/>
      <c r="AJ256" s="169"/>
      <c r="AK256" s="169"/>
      <c r="AL256" s="169"/>
      <c r="AM256" s="169"/>
      <c r="AN256" s="169"/>
      <c r="AO256" s="169"/>
    </row>
    <row r="257" spans="1:41" ht="12.75" customHeight="1" x14ac:dyDescent="0.2">
      <c r="A257" s="169"/>
      <c r="B257" s="169"/>
      <c r="C257" s="169"/>
      <c r="D257" s="186"/>
      <c r="E257" s="169"/>
      <c r="F257" s="169"/>
      <c r="G257" s="169"/>
      <c r="H257" s="169"/>
      <c r="I257" s="169"/>
      <c r="J257" s="169"/>
      <c r="K257" s="245"/>
      <c r="L257" s="169"/>
      <c r="M257" s="169"/>
      <c r="N257" s="169"/>
      <c r="O257" s="169"/>
      <c r="P257" s="169"/>
      <c r="Q257" s="169"/>
      <c r="R257" s="169"/>
      <c r="S257" s="167"/>
      <c r="T257" s="167"/>
      <c r="U257" s="169"/>
      <c r="V257" s="169"/>
      <c r="W257" s="245"/>
      <c r="X257" s="169"/>
      <c r="Y257" s="245"/>
      <c r="Z257" s="169"/>
      <c r="AA257" s="169"/>
      <c r="AB257" s="169"/>
      <c r="AC257" s="169"/>
      <c r="AD257" s="245"/>
      <c r="AE257" s="169"/>
      <c r="AF257" s="246"/>
      <c r="AG257" s="169"/>
      <c r="AH257" s="169"/>
      <c r="AI257" s="169"/>
      <c r="AJ257" s="169"/>
      <c r="AK257" s="169"/>
      <c r="AL257" s="169"/>
      <c r="AM257" s="169"/>
      <c r="AN257" s="169"/>
      <c r="AO257" s="169"/>
    </row>
    <row r="258" spans="1:41" ht="12.75" customHeight="1" x14ac:dyDescent="0.2">
      <c r="A258" s="169"/>
      <c r="B258" s="169"/>
      <c r="C258" s="169"/>
      <c r="D258" s="186"/>
      <c r="E258" s="169"/>
      <c r="F258" s="169"/>
      <c r="G258" s="169"/>
      <c r="H258" s="169"/>
      <c r="I258" s="169"/>
      <c r="J258" s="169"/>
      <c r="K258" s="245"/>
      <c r="L258" s="169"/>
      <c r="M258" s="169"/>
      <c r="N258" s="169"/>
      <c r="O258" s="169"/>
      <c r="P258" s="169"/>
      <c r="Q258" s="169"/>
      <c r="R258" s="169"/>
      <c r="S258" s="167"/>
      <c r="T258" s="167"/>
      <c r="U258" s="169"/>
      <c r="V258" s="169"/>
      <c r="W258" s="245"/>
      <c r="X258" s="169"/>
      <c r="Y258" s="245"/>
      <c r="Z258" s="169"/>
      <c r="AA258" s="169"/>
      <c r="AB258" s="169"/>
      <c r="AC258" s="169"/>
      <c r="AD258" s="245"/>
      <c r="AE258" s="169"/>
      <c r="AF258" s="246"/>
      <c r="AG258" s="169"/>
      <c r="AH258" s="169"/>
      <c r="AI258" s="169"/>
      <c r="AJ258" s="169"/>
      <c r="AK258" s="169"/>
      <c r="AL258" s="169"/>
      <c r="AM258" s="169"/>
      <c r="AN258" s="169"/>
      <c r="AO258" s="169"/>
    </row>
    <row r="259" spans="1:41" ht="12.75" customHeight="1" x14ac:dyDescent="0.2">
      <c r="A259" s="169"/>
      <c r="B259" s="169"/>
      <c r="C259" s="169"/>
      <c r="D259" s="186"/>
      <c r="E259" s="169"/>
      <c r="F259" s="169"/>
      <c r="G259" s="169"/>
      <c r="H259" s="169"/>
      <c r="I259" s="169"/>
      <c r="J259" s="169"/>
      <c r="K259" s="245"/>
      <c r="L259" s="169"/>
      <c r="M259" s="169"/>
      <c r="N259" s="169"/>
      <c r="O259" s="169"/>
      <c r="P259" s="169"/>
      <c r="Q259" s="169"/>
      <c r="R259" s="169"/>
      <c r="S259" s="167"/>
      <c r="T259" s="167"/>
      <c r="U259" s="169"/>
      <c r="V259" s="169"/>
      <c r="W259" s="245"/>
      <c r="X259" s="169"/>
      <c r="Y259" s="245"/>
      <c r="Z259" s="169"/>
      <c r="AA259" s="169"/>
      <c r="AB259" s="169"/>
      <c r="AC259" s="169"/>
      <c r="AD259" s="245"/>
      <c r="AE259" s="169"/>
      <c r="AF259" s="246"/>
      <c r="AG259" s="169"/>
      <c r="AH259" s="169"/>
      <c r="AI259" s="169"/>
      <c r="AJ259" s="169"/>
      <c r="AK259" s="169"/>
      <c r="AL259" s="169"/>
      <c r="AM259" s="169"/>
      <c r="AN259" s="169"/>
      <c r="AO259" s="169"/>
    </row>
    <row r="260" spans="1:41" ht="12.75" customHeight="1" x14ac:dyDescent="0.2">
      <c r="A260" s="169"/>
      <c r="B260" s="169"/>
      <c r="C260" s="169"/>
      <c r="D260" s="186"/>
      <c r="E260" s="169"/>
      <c r="F260" s="169"/>
      <c r="G260" s="169"/>
      <c r="H260" s="169"/>
      <c r="I260" s="169"/>
      <c r="J260" s="169"/>
      <c r="K260" s="245"/>
      <c r="L260" s="169"/>
      <c r="M260" s="169"/>
      <c r="N260" s="169"/>
      <c r="O260" s="169"/>
      <c r="P260" s="169"/>
      <c r="Q260" s="169"/>
      <c r="R260" s="169"/>
      <c r="S260" s="167"/>
      <c r="T260" s="167"/>
      <c r="U260" s="169"/>
      <c r="V260" s="169"/>
      <c r="W260" s="245"/>
      <c r="X260" s="169"/>
      <c r="Y260" s="245"/>
      <c r="Z260" s="169"/>
      <c r="AA260" s="169"/>
      <c r="AB260" s="169"/>
      <c r="AC260" s="169"/>
      <c r="AD260" s="245"/>
      <c r="AE260" s="169"/>
      <c r="AF260" s="246"/>
      <c r="AG260" s="169"/>
      <c r="AH260" s="169"/>
      <c r="AI260" s="169"/>
      <c r="AJ260" s="169"/>
      <c r="AK260" s="169"/>
      <c r="AL260" s="169"/>
      <c r="AM260" s="169"/>
      <c r="AN260" s="169"/>
      <c r="AO260" s="169"/>
    </row>
    <row r="261" spans="1:41" ht="12.75" customHeight="1" x14ac:dyDescent="0.2">
      <c r="A261" s="169"/>
      <c r="B261" s="169"/>
      <c r="C261" s="169"/>
      <c r="D261" s="186"/>
      <c r="E261" s="169"/>
      <c r="F261" s="169"/>
      <c r="G261" s="169"/>
      <c r="H261" s="169"/>
      <c r="I261" s="169"/>
      <c r="J261" s="169"/>
      <c r="K261" s="245"/>
      <c r="L261" s="169"/>
      <c r="M261" s="169"/>
      <c r="N261" s="169"/>
      <c r="O261" s="169"/>
      <c r="P261" s="169"/>
      <c r="Q261" s="169"/>
      <c r="R261" s="169"/>
      <c r="S261" s="167"/>
      <c r="T261" s="167"/>
      <c r="U261" s="169"/>
      <c r="V261" s="169"/>
      <c r="W261" s="245"/>
      <c r="X261" s="169"/>
      <c r="Y261" s="245"/>
      <c r="Z261" s="169"/>
      <c r="AA261" s="169"/>
      <c r="AB261" s="169"/>
      <c r="AC261" s="169"/>
      <c r="AD261" s="245"/>
      <c r="AE261" s="169"/>
      <c r="AF261" s="246"/>
      <c r="AG261" s="169"/>
      <c r="AH261" s="169"/>
      <c r="AI261" s="169"/>
      <c r="AJ261" s="169"/>
      <c r="AK261" s="169"/>
      <c r="AL261" s="169"/>
      <c r="AM261" s="169"/>
      <c r="AN261" s="169"/>
      <c r="AO261" s="169"/>
    </row>
    <row r="262" spans="1:41" ht="12.75" customHeight="1" x14ac:dyDescent="0.2">
      <c r="A262" s="169"/>
      <c r="B262" s="169"/>
      <c r="C262" s="169"/>
      <c r="D262" s="186"/>
      <c r="E262" s="169"/>
      <c r="F262" s="169"/>
      <c r="G262" s="169"/>
      <c r="H262" s="169"/>
      <c r="I262" s="169"/>
      <c r="J262" s="169"/>
      <c r="K262" s="245"/>
      <c r="L262" s="169"/>
      <c r="M262" s="169"/>
      <c r="N262" s="169"/>
      <c r="O262" s="169"/>
      <c r="P262" s="169"/>
      <c r="Q262" s="169"/>
      <c r="R262" s="169"/>
      <c r="S262" s="167"/>
      <c r="T262" s="167"/>
      <c r="U262" s="169"/>
      <c r="V262" s="169"/>
      <c r="W262" s="245"/>
      <c r="X262" s="169"/>
      <c r="Y262" s="245"/>
      <c r="Z262" s="169"/>
      <c r="AA262" s="169"/>
      <c r="AB262" s="169"/>
      <c r="AC262" s="169"/>
      <c r="AD262" s="245"/>
      <c r="AE262" s="169"/>
      <c r="AF262" s="246"/>
      <c r="AG262" s="169"/>
      <c r="AH262" s="169"/>
      <c r="AI262" s="169"/>
      <c r="AJ262" s="169"/>
      <c r="AK262" s="169"/>
      <c r="AL262" s="169"/>
      <c r="AM262" s="169"/>
      <c r="AN262" s="169"/>
      <c r="AO262" s="169"/>
    </row>
    <row r="263" spans="1:41" ht="12.75" customHeight="1" x14ac:dyDescent="0.2">
      <c r="A263" s="169"/>
      <c r="B263" s="169"/>
      <c r="C263" s="169"/>
      <c r="D263" s="186"/>
      <c r="E263" s="169"/>
      <c r="F263" s="169"/>
      <c r="G263" s="169"/>
      <c r="H263" s="169"/>
      <c r="I263" s="169"/>
      <c r="J263" s="169"/>
      <c r="K263" s="245"/>
      <c r="L263" s="169"/>
      <c r="M263" s="169"/>
      <c r="N263" s="169"/>
      <c r="O263" s="169"/>
      <c r="P263" s="169"/>
      <c r="Q263" s="169"/>
      <c r="R263" s="169"/>
      <c r="S263" s="167"/>
      <c r="T263" s="167"/>
      <c r="U263" s="169"/>
      <c r="V263" s="169"/>
      <c r="W263" s="245"/>
      <c r="X263" s="169"/>
      <c r="Y263" s="245"/>
      <c r="Z263" s="169"/>
      <c r="AA263" s="169"/>
      <c r="AB263" s="169"/>
      <c r="AC263" s="169"/>
      <c r="AD263" s="245"/>
      <c r="AE263" s="169"/>
      <c r="AF263" s="246"/>
      <c r="AG263" s="169"/>
      <c r="AH263" s="169"/>
      <c r="AI263" s="169"/>
      <c r="AJ263" s="169"/>
      <c r="AK263" s="169"/>
      <c r="AL263" s="169"/>
      <c r="AM263" s="169"/>
      <c r="AN263" s="169"/>
      <c r="AO263" s="169"/>
    </row>
    <row r="264" spans="1:41" ht="12.75" customHeight="1" x14ac:dyDescent="0.2">
      <c r="A264" s="169"/>
      <c r="B264" s="169"/>
      <c r="C264" s="169"/>
      <c r="D264" s="186"/>
      <c r="E264" s="169"/>
      <c r="F264" s="169"/>
      <c r="G264" s="169"/>
      <c r="H264" s="169"/>
      <c r="I264" s="169"/>
      <c r="J264" s="169"/>
      <c r="K264" s="245"/>
      <c r="L264" s="169"/>
      <c r="M264" s="169"/>
      <c r="N264" s="169"/>
      <c r="O264" s="169"/>
      <c r="P264" s="169"/>
      <c r="Q264" s="169"/>
      <c r="R264" s="169"/>
      <c r="S264" s="167"/>
      <c r="T264" s="167"/>
      <c r="U264" s="169"/>
      <c r="V264" s="169"/>
      <c r="W264" s="245"/>
      <c r="X264" s="169"/>
      <c r="Y264" s="245"/>
      <c r="Z264" s="169"/>
      <c r="AA264" s="169"/>
      <c r="AB264" s="169"/>
      <c r="AC264" s="169"/>
      <c r="AD264" s="245"/>
      <c r="AE264" s="169"/>
      <c r="AF264" s="246"/>
      <c r="AG264" s="169"/>
      <c r="AH264" s="169"/>
      <c r="AI264" s="169"/>
      <c r="AJ264" s="169"/>
      <c r="AK264" s="169"/>
      <c r="AL264" s="169"/>
      <c r="AM264" s="169"/>
      <c r="AN264" s="169"/>
      <c r="AO264" s="169"/>
    </row>
    <row r="265" spans="1:41" ht="12.75" customHeight="1" x14ac:dyDescent="0.2">
      <c r="A265" s="169"/>
      <c r="B265" s="169"/>
      <c r="C265" s="169"/>
      <c r="D265" s="186"/>
      <c r="E265" s="169"/>
      <c r="F265" s="169"/>
      <c r="G265" s="169"/>
      <c r="H265" s="169"/>
      <c r="I265" s="169"/>
      <c r="J265" s="169"/>
      <c r="K265" s="245"/>
      <c r="L265" s="169"/>
      <c r="M265" s="169"/>
      <c r="N265" s="169"/>
      <c r="O265" s="169"/>
      <c r="P265" s="169"/>
      <c r="Q265" s="169"/>
      <c r="R265" s="169"/>
      <c r="S265" s="167"/>
      <c r="T265" s="167"/>
      <c r="U265" s="169"/>
      <c r="V265" s="169"/>
      <c r="W265" s="245"/>
      <c r="X265" s="169"/>
      <c r="Y265" s="245"/>
      <c r="Z265" s="169"/>
      <c r="AA265" s="169"/>
      <c r="AB265" s="169"/>
      <c r="AC265" s="169"/>
      <c r="AD265" s="245"/>
      <c r="AE265" s="169"/>
      <c r="AF265" s="246"/>
      <c r="AG265" s="169"/>
      <c r="AH265" s="169"/>
      <c r="AI265" s="169"/>
      <c r="AJ265" s="169"/>
      <c r="AK265" s="169"/>
      <c r="AL265" s="169"/>
      <c r="AM265" s="169"/>
      <c r="AN265" s="169"/>
      <c r="AO265" s="169"/>
    </row>
    <row r="266" spans="1:41" ht="12.75" customHeight="1" x14ac:dyDescent="0.2">
      <c r="A266" s="169"/>
      <c r="B266" s="169"/>
      <c r="C266" s="169"/>
      <c r="D266" s="186"/>
      <c r="E266" s="169"/>
      <c r="F266" s="169"/>
      <c r="G266" s="169"/>
      <c r="H266" s="169"/>
      <c r="I266" s="169"/>
      <c r="J266" s="169"/>
      <c r="K266" s="245"/>
      <c r="L266" s="169"/>
      <c r="M266" s="169"/>
      <c r="N266" s="169"/>
      <c r="O266" s="169"/>
      <c r="P266" s="169"/>
      <c r="Q266" s="169"/>
      <c r="R266" s="169"/>
      <c r="S266" s="167"/>
      <c r="T266" s="167"/>
      <c r="U266" s="169"/>
      <c r="V266" s="169"/>
      <c r="W266" s="245"/>
      <c r="X266" s="169"/>
      <c r="Y266" s="245"/>
      <c r="Z266" s="169"/>
      <c r="AA266" s="169"/>
      <c r="AB266" s="169"/>
      <c r="AC266" s="169"/>
      <c r="AD266" s="245"/>
      <c r="AE266" s="169"/>
      <c r="AF266" s="246"/>
      <c r="AG266" s="169"/>
      <c r="AH266" s="169"/>
      <c r="AI266" s="169"/>
      <c r="AJ266" s="169"/>
      <c r="AK266" s="169"/>
      <c r="AL266" s="169"/>
      <c r="AM266" s="169"/>
      <c r="AN266" s="169"/>
      <c r="AO266" s="169"/>
    </row>
    <row r="267" spans="1:41" ht="12.75" customHeight="1" x14ac:dyDescent="0.2">
      <c r="A267" s="169"/>
      <c r="B267" s="169"/>
      <c r="C267" s="169"/>
      <c r="D267" s="186"/>
      <c r="E267" s="169"/>
      <c r="F267" s="169"/>
      <c r="G267" s="169"/>
      <c r="H267" s="169"/>
      <c r="I267" s="169"/>
      <c r="J267" s="169"/>
      <c r="K267" s="245"/>
      <c r="L267" s="169"/>
      <c r="M267" s="169"/>
      <c r="N267" s="169"/>
      <c r="O267" s="169"/>
      <c r="P267" s="169"/>
      <c r="Q267" s="169"/>
      <c r="R267" s="169"/>
      <c r="S267" s="167"/>
      <c r="T267" s="167"/>
      <c r="U267" s="169"/>
      <c r="V267" s="169"/>
      <c r="W267" s="245"/>
      <c r="X267" s="169"/>
      <c r="Y267" s="245"/>
      <c r="Z267" s="169"/>
      <c r="AA267" s="169"/>
      <c r="AB267" s="169"/>
      <c r="AC267" s="169"/>
      <c r="AD267" s="245"/>
      <c r="AE267" s="169"/>
      <c r="AF267" s="246"/>
      <c r="AG267" s="169"/>
      <c r="AH267" s="169"/>
      <c r="AI267" s="169"/>
      <c r="AJ267" s="169"/>
      <c r="AK267" s="169"/>
      <c r="AL267" s="169"/>
      <c r="AM267" s="169"/>
      <c r="AN267" s="169"/>
      <c r="AO267" s="169"/>
    </row>
    <row r="268" spans="1:41" ht="12.75" customHeight="1" x14ac:dyDescent="0.2">
      <c r="A268" s="169"/>
      <c r="B268" s="169"/>
      <c r="C268" s="169"/>
      <c r="D268" s="186"/>
      <c r="E268" s="169"/>
      <c r="F268" s="169"/>
      <c r="G268" s="169"/>
      <c r="H268" s="169"/>
      <c r="I268" s="169"/>
      <c r="J268" s="169"/>
      <c r="K268" s="245"/>
      <c r="L268" s="169"/>
      <c r="M268" s="169"/>
      <c r="N268" s="169"/>
      <c r="O268" s="169"/>
      <c r="P268" s="169"/>
      <c r="Q268" s="169"/>
      <c r="R268" s="169"/>
      <c r="S268" s="167"/>
      <c r="T268" s="167"/>
      <c r="U268" s="169"/>
      <c r="V268" s="169"/>
      <c r="W268" s="245"/>
      <c r="X268" s="169"/>
      <c r="Y268" s="245"/>
      <c r="Z268" s="169"/>
      <c r="AA268" s="169"/>
      <c r="AB268" s="169"/>
      <c r="AC268" s="169"/>
      <c r="AD268" s="245"/>
      <c r="AE268" s="169"/>
      <c r="AF268" s="246"/>
      <c r="AG268" s="169"/>
      <c r="AH268" s="169"/>
      <c r="AI268" s="169"/>
      <c r="AJ268" s="169"/>
      <c r="AK268" s="169"/>
      <c r="AL268" s="169"/>
      <c r="AM268" s="169"/>
      <c r="AN268" s="169"/>
      <c r="AO268" s="169"/>
    </row>
    <row r="269" spans="1:41" ht="12.75" customHeight="1" x14ac:dyDescent="0.2">
      <c r="A269" s="169"/>
      <c r="B269" s="169"/>
      <c r="C269" s="169"/>
      <c r="D269" s="186"/>
      <c r="E269" s="169"/>
      <c r="F269" s="169"/>
      <c r="G269" s="169"/>
      <c r="H269" s="169"/>
      <c r="I269" s="169"/>
      <c r="J269" s="169"/>
      <c r="K269" s="245"/>
      <c r="L269" s="169"/>
      <c r="M269" s="169"/>
      <c r="N269" s="169"/>
      <c r="O269" s="169"/>
      <c r="P269" s="169"/>
      <c r="Q269" s="169"/>
      <c r="R269" s="169"/>
      <c r="S269" s="167"/>
      <c r="T269" s="167"/>
      <c r="U269" s="169"/>
      <c r="V269" s="169"/>
      <c r="W269" s="245"/>
      <c r="X269" s="169"/>
      <c r="Y269" s="245"/>
      <c r="Z269" s="169"/>
      <c r="AA269" s="169"/>
      <c r="AB269" s="169"/>
      <c r="AC269" s="169"/>
      <c r="AD269" s="245"/>
      <c r="AE269" s="169"/>
      <c r="AF269" s="246"/>
      <c r="AG269" s="169"/>
      <c r="AH269" s="169"/>
      <c r="AI269" s="169"/>
      <c r="AJ269" s="169"/>
      <c r="AK269" s="169"/>
      <c r="AL269" s="169"/>
      <c r="AM269" s="169"/>
      <c r="AN269" s="169"/>
      <c r="AO269" s="169"/>
    </row>
    <row r="270" spans="1:41" ht="12.75" customHeight="1" x14ac:dyDescent="0.2">
      <c r="A270" s="169"/>
      <c r="B270" s="169"/>
      <c r="C270" s="169"/>
      <c r="D270" s="186"/>
      <c r="E270" s="169"/>
      <c r="F270" s="169"/>
      <c r="G270" s="169"/>
      <c r="H270" s="169"/>
      <c r="I270" s="169"/>
      <c r="J270" s="169"/>
      <c r="K270" s="245"/>
      <c r="L270" s="169"/>
      <c r="M270" s="169"/>
      <c r="N270" s="169"/>
      <c r="O270" s="169"/>
      <c r="P270" s="169"/>
      <c r="Q270" s="169"/>
      <c r="R270" s="169"/>
      <c r="S270" s="167"/>
      <c r="T270" s="167"/>
      <c r="U270" s="169"/>
      <c r="V270" s="169"/>
      <c r="W270" s="245"/>
      <c r="X270" s="169"/>
      <c r="Y270" s="245"/>
      <c r="Z270" s="169"/>
      <c r="AA270" s="169"/>
      <c r="AB270" s="169"/>
      <c r="AC270" s="169"/>
      <c r="AD270" s="245"/>
      <c r="AE270" s="169"/>
      <c r="AF270" s="246"/>
      <c r="AG270" s="169"/>
      <c r="AH270" s="169"/>
      <c r="AI270" s="169"/>
      <c r="AJ270" s="169"/>
      <c r="AK270" s="169"/>
      <c r="AL270" s="169"/>
      <c r="AM270" s="169"/>
      <c r="AN270" s="169"/>
      <c r="AO270" s="169"/>
    </row>
    <row r="271" spans="1:41" ht="12.75" customHeight="1" x14ac:dyDescent="0.2">
      <c r="A271" s="169"/>
      <c r="B271" s="169"/>
      <c r="C271" s="169"/>
      <c r="D271" s="186"/>
      <c r="E271" s="169"/>
      <c r="F271" s="169"/>
      <c r="G271" s="169"/>
      <c r="H271" s="169"/>
      <c r="I271" s="169"/>
      <c r="J271" s="169"/>
      <c r="K271" s="245"/>
      <c r="L271" s="169"/>
      <c r="M271" s="169"/>
      <c r="N271" s="169"/>
      <c r="O271" s="169"/>
      <c r="P271" s="169"/>
      <c r="Q271" s="169"/>
      <c r="R271" s="169"/>
      <c r="S271" s="167"/>
      <c r="T271" s="167"/>
      <c r="U271" s="169"/>
      <c r="V271" s="169"/>
      <c r="W271" s="245"/>
      <c r="X271" s="169"/>
      <c r="Y271" s="245"/>
      <c r="Z271" s="169"/>
      <c r="AA271" s="169"/>
      <c r="AB271" s="169"/>
      <c r="AC271" s="169"/>
      <c r="AD271" s="245"/>
      <c r="AE271" s="169"/>
      <c r="AF271" s="246"/>
      <c r="AG271" s="169"/>
      <c r="AH271" s="169"/>
      <c r="AI271" s="169"/>
      <c r="AJ271" s="169"/>
      <c r="AK271" s="169"/>
      <c r="AL271" s="169"/>
      <c r="AM271" s="169"/>
      <c r="AN271" s="169"/>
      <c r="AO271" s="169"/>
    </row>
    <row r="272" spans="1:41" ht="12.75" customHeight="1" x14ac:dyDescent="0.2">
      <c r="A272" s="169"/>
      <c r="B272" s="169"/>
      <c r="C272" s="169"/>
      <c r="D272" s="186"/>
      <c r="E272" s="169"/>
      <c r="F272" s="169"/>
      <c r="G272" s="169"/>
      <c r="H272" s="169"/>
      <c r="I272" s="169"/>
      <c r="J272" s="169"/>
      <c r="K272" s="245"/>
      <c r="L272" s="169"/>
      <c r="M272" s="169"/>
      <c r="N272" s="169"/>
      <c r="O272" s="169"/>
      <c r="P272" s="169"/>
      <c r="Q272" s="169"/>
      <c r="R272" s="169"/>
      <c r="S272" s="167"/>
      <c r="T272" s="167"/>
      <c r="U272" s="169"/>
      <c r="V272" s="169"/>
      <c r="W272" s="245"/>
      <c r="X272" s="169"/>
      <c r="Y272" s="245"/>
      <c r="Z272" s="169"/>
      <c r="AA272" s="169"/>
      <c r="AB272" s="169"/>
      <c r="AC272" s="169"/>
      <c r="AD272" s="245"/>
      <c r="AE272" s="169"/>
      <c r="AF272" s="246"/>
      <c r="AG272" s="169"/>
      <c r="AH272" s="169"/>
      <c r="AI272" s="169"/>
      <c r="AJ272" s="169"/>
      <c r="AK272" s="169"/>
      <c r="AL272" s="169"/>
      <c r="AM272" s="169"/>
      <c r="AN272" s="169"/>
      <c r="AO272" s="169"/>
    </row>
    <row r="273" spans="1:41" ht="12.75" customHeight="1" x14ac:dyDescent="0.2">
      <c r="A273" s="169"/>
      <c r="B273" s="169"/>
      <c r="C273" s="169"/>
      <c r="D273" s="186"/>
      <c r="E273" s="169"/>
      <c r="F273" s="169"/>
      <c r="G273" s="169"/>
      <c r="H273" s="169"/>
      <c r="I273" s="169"/>
      <c r="J273" s="169"/>
      <c r="K273" s="245"/>
      <c r="L273" s="169"/>
      <c r="M273" s="169"/>
      <c r="N273" s="169"/>
      <c r="O273" s="169"/>
      <c r="P273" s="169"/>
      <c r="Q273" s="169"/>
      <c r="R273" s="169"/>
      <c r="S273" s="167"/>
      <c r="T273" s="167"/>
      <c r="U273" s="169"/>
      <c r="V273" s="169"/>
      <c r="W273" s="245"/>
      <c r="X273" s="169"/>
      <c r="Y273" s="245"/>
      <c r="Z273" s="169"/>
      <c r="AA273" s="169"/>
      <c r="AB273" s="169"/>
      <c r="AC273" s="169"/>
      <c r="AD273" s="245"/>
      <c r="AE273" s="169"/>
      <c r="AF273" s="246"/>
      <c r="AG273" s="169"/>
      <c r="AH273" s="169"/>
      <c r="AI273" s="169"/>
      <c r="AJ273" s="169"/>
      <c r="AK273" s="169"/>
      <c r="AL273" s="169"/>
      <c r="AM273" s="169"/>
      <c r="AN273" s="169"/>
      <c r="AO273" s="169"/>
    </row>
    <row r="274" spans="1:41" ht="12.75" customHeight="1" x14ac:dyDescent="0.2">
      <c r="A274" s="169"/>
      <c r="B274" s="169"/>
      <c r="C274" s="169"/>
      <c r="D274" s="186"/>
      <c r="E274" s="169"/>
      <c r="F274" s="169"/>
      <c r="G274" s="169"/>
      <c r="H274" s="169"/>
      <c r="I274" s="169"/>
      <c r="J274" s="169"/>
      <c r="K274" s="245"/>
      <c r="L274" s="169"/>
      <c r="M274" s="169"/>
      <c r="N274" s="169"/>
      <c r="O274" s="169"/>
      <c r="P274" s="169"/>
      <c r="Q274" s="169"/>
      <c r="R274" s="169"/>
      <c r="S274" s="167"/>
      <c r="T274" s="167"/>
      <c r="U274" s="169"/>
      <c r="V274" s="169"/>
      <c r="W274" s="245"/>
      <c r="X274" s="169"/>
      <c r="Y274" s="245"/>
      <c r="Z274" s="169"/>
      <c r="AA274" s="169"/>
      <c r="AB274" s="169"/>
      <c r="AC274" s="169"/>
      <c r="AD274" s="245"/>
      <c r="AE274" s="169"/>
      <c r="AF274" s="246"/>
      <c r="AG274" s="169"/>
      <c r="AH274" s="169"/>
      <c r="AI274" s="169"/>
      <c r="AJ274" s="169"/>
      <c r="AK274" s="169"/>
      <c r="AL274" s="169"/>
      <c r="AM274" s="169"/>
      <c r="AN274" s="169"/>
      <c r="AO274" s="169"/>
    </row>
    <row r="275" spans="1:41" ht="12.75" customHeight="1" x14ac:dyDescent="0.2">
      <c r="A275" s="169"/>
      <c r="B275" s="169"/>
      <c r="C275" s="169"/>
      <c r="D275" s="186"/>
      <c r="E275" s="169"/>
      <c r="F275" s="169"/>
      <c r="G275" s="169"/>
      <c r="H275" s="169"/>
      <c r="I275" s="169"/>
      <c r="J275" s="169"/>
      <c r="K275" s="245"/>
      <c r="L275" s="169"/>
      <c r="M275" s="169"/>
      <c r="N275" s="169"/>
      <c r="O275" s="169"/>
      <c r="P275" s="169"/>
      <c r="Q275" s="169"/>
      <c r="R275" s="169"/>
      <c r="S275" s="167"/>
      <c r="T275" s="167"/>
      <c r="U275" s="169"/>
      <c r="V275" s="169"/>
      <c r="W275" s="245"/>
      <c r="X275" s="169"/>
      <c r="Y275" s="245"/>
      <c r="Z275" s="169"/>
      <c r="AA275" s="169"/>
      <c r="AB275" s="169"/>
      <c r="AC275" s="169"/>
      <c r="AD275" s="245"/>
      <c r="AE275" s="169"/>
      <c r="AF275" s="246"/>
      <c r="AG275" s="169"/>
      <c r="AH275" s="169"/>
      <c r="AI275" s="169"/>
      <c r="AJ275" s="169"/>
      <c r="AK275" s="169"/>
      <c r="AL275" s="169"/>
      <c r="AM275" s="169"/>
      <c r="AN275" s="169"/>
      <c r="AO275" s="169"/>
    </row>
    <row r="276" spans="1:41" ht="12.75" customHeight="1" x14ac:dyDescent="0.2">
      <c r="A276" s="169"/>
      <c r="B276" s="169"/>
      <c r="C276" s="169"/>
      <c r="D276" s="186"/>
      <c r="E276" s="169"/>
      <c r="F276" s="169"/>
      <c r="G276" s="169"/>
      <c r="H276" s="169"/>
      <c r="I276" s="169"/>
      <c r="J276" s="169"/>
      <c r="K276" s="245"/>
      <c r="L276" s="169"/>
      <c r="M276" s="169"/>
      <c r="N276" s="169"/>
      <c r="O276" s="169"/>
      <c r="P276" s="169"/>
      <c r="Q276" s="169"/>
      <c r="R276" s="169"/>
      <c r="S276" s="167"/>
      <c r="T276" s="167"/>
      <c r="U276" s="169"/>
      <c r="V276" s="169"/>
      <c r="W276" s="245"/>
      <c r="X276" s="169"/>
      <c r="Y276" s="245"/>
      <c r="Z276" s="169"/>
      <c r="AA276" s="169"/>
      <c r="AB276" s="169"/>
      <c r="AC276" s="169"/>
      <c r="AD276" s="245"/>
      <c r="AE276" s="169"/>
      <c r="AF276" s="246"/>
      <c r="AG276" s="169"/>
      <c r="AH276" s="169"/>
      <c r="AI276" s="169"/>
      <c r="AJ276" s="169"/>
      <c r="AK276" s="169"/>
      <c r="AL276" s="169"/>
      <c r="AM276" s="169"/>
      <c r="AN276" s="169"/>
      <c r="AO276" s="169"/>
    </row>
    <row r="277" spans="1:41" ht="12.75" customHeight="1" x14ac:dyDescent="0.2">
      <c r="A277" s="169"/>
      <c r="B277" s="169"/>
      <c r="C277" s="169"/>
      <c r="D277" s="186"/>
      <c r="E277" s="169"/>
      <c r="F277" s="169"/>
      <c r="G277" s="169"/>
      <c r="H277" s="169"/>
      <c r="I277" s="169"/>
      <c r="J277" s="169"/>
      <c r="K277" s="245"/>
      <c r="L277" s="169"/>
      <c r="M277" s="169"/>
      <c r="N277" s="169"/>
      <c r="O277" s="169"/>
      <c r="P277" s="169"/>
      <c r="Q277" s="169"/>
      <c r="R277" s="169"/>
      <c r="S277" s="167"/>
      <c r="T277" s="167"/>
      <c r="U277" s="169"/>
      <c r="V277" s="169"/>
      <c r="W277" s="245"/>
      <c r="X277" s="169"/>
      <c r="Y277" s="245"/>
      <c r="Z277" s="169"/>
      <c r="AA277" s="169"/>
      <c r="AB277" s="169"/>
      <c r="AC277" s="169"/>
      <c r="AD277" s="245"/>
      <c r="AE277" s="169"/>
      <c r="AF277" s="246"/>
      <c r="AG277" s="169"/>
      <c r="AH277" s="169"/>
      <c r="AI277" s="169"/>
      <c r="AJ277" s="169"/>
      <c r="AK277" s="169"/>
      <c r="AL277" s="169"/>
      <c r="AM277" s="169"/>
      <c r="AN277" s="169"/>
      <c r="AO277" s="169"/>
    </row>
    <row r="278" spans="1:41" ht="12.75" customHeight="1" x14ac:dyDescent="0.2">
      <c r="A278" s="169"/>
      <c r="B278" s="169"/>
      <c r="C278" s="169"/>
      <c r="D278" s="186"/>
      <c r="E278" s="169"/>
      <c r="F278" s="169"/>
      <c r="G278" s="169"/>
      <c r="H278" s="169"/>
      <c r="I278" s="169"/>
      <c r="J278" s="169"/>
      <c r="K278" s="245"/>
      <c r="L278" s="169"/>
      <c r="M278" s="169"/>
      <c r="N278" s="169"/>
      <c r="O278" s="169"/>
      <c r="P278" s="169"/>
      <c r="Q278" s="169"/>
      <c r="R278" s="169"/>
      <c r="S278" s="167"/>
      <c r="T278" s="167"/>
      <c r="U278" s="169"/>
      <c r="V278" s="169"/>
      <c r="W278" s="245"/>
      <c r="X278" s="169"/>
      <c r="Y278" s="245"/>
      <c r="Z278" s="169"/>
      <c r="AA278" s="169"/>
      <c r="AB278" s="169"/>
      <c r="AC278" s="169"/>
      <c r="AD278" s="245"/>
      <c r="AE278" s="169"/>
      <c r="AF278" s="246"/>
      <c r="AG278" s="169"/>
      <c r="AH278" s="169"/>
      <c r="AI278" s="169"/>
      <c r="AJ278" s="169"/>
      <c r="AK278" s="169"/>
      <c r="AL278" s="169"/>
      <c r="AM278" s="169"/>
      <c r="AN278" s="169"/>
      <c r="AO278" s="169"/>
    </row>
    <row r="279" spans="1:41" ht="12.75" customHeight="1" x14ac:dyDescent="0.2">
      <c r="A279" s="169"/>
      <c r="B279" s="169"/>
      <c r="C279" s="169"/>
      <c r="D279" s="186"/>
      <c r="E279" s="169"/>
      <c r="F279" s="169"/>
      <c r="G279" s="169"/>
      <c r="H279" s="169"/>
      <c r="I279" s="169"/>
      <c r="J279" s="169"/>
      <c r="K279" s="245"/>
      <c r="L279" s="169"/>
      <c r="M279" s="169"/>
      <c r="N279" s="169"/>
      <c r="O279" s="169"/>
      <c r="P279" s="169"/>
      <c r="Q279" s="169"/>
      <c r="R279" s="169"/>
      <c r="S279" s="167"/>
      <c r="T279" s="167"/>
      <c r="U279" s="169"/>
      <c r="V279" s="169"/>
      <c r="W279" s="245"/>
      <c r="X279" s="169"/>
      <c r="Y279" s="245"/>
      <c r="Z279" s="169"/>
      <c r="AA279" s="169"/>
      <c r="AB279" s="169"/>
      <c r="AC279" s="169"/>
      <c r="AD279" s="245"/>
      <c r="AE279" s="169"/>
      <c r="AF279" s="246"/>
      <c r="AG279" s="169"/>
      <c r="AH279" s="169"/>
      <c r="AI279" s="169"/>
      <c r="AJ279" s="169"/>
      <c r="AK279" s="169"/>
      <c r="AL279" s="169"/>
      <c r="AM279" s="169"/>
      <c r="AN279" s="169"/>
      <c r="AO279" s="169"/>
    </row>
    <row r="280" spans="1:41" ht="12.75" customHeight="1" x14ac:dyDescent="0.2">
      <c r="A280" s="169"/>
      <c r="B280" s="169"/>
      <c r="C280" s="169"/>
      <c r="D280" s="186"/>
      <c r="E280" s="169"/>
      <c r="F280" s="169"/>
      <c r="G280" s="169"/>
      <c r="H280" s="169"/>
      <c r="I280" s="169"/>
      <c r="J280" s="169"/>
      <c r="K280" s="245"/>
      <c r="L280" s="169"/>
      <c r="M280" s="169"/>
      <c r="N280" s="169"/>
      <c r="O280" s="169"/>
      <c r="P280" s="169"/>
      <c r="Q280" s="169"/>
      <c r="R280" s="169"/>
      <c r="S280" s="167"/>
      <c r="T280" s="167"/>
      <c r="U280" s="169"/>
      <c r="V280" s="169"/>
      <c r="W280" s="245"/>
      <c r="X280" s="169"/>
      <c r="Y280" s="245"/>
      <c r="Z280" s="169"/>
      <c r="AA280" s="169"/>
      <c r="AB280" s="169"/>
      <c r="AC280" s="169"/>
      <c r="AD280" s="245"/>
      <c r="AE280" s="169"/>
      <c r="AF280" s="246"/>
      <c r="AG280" s="169"/>
      <c r="AH280" s="169"/>
      <c r="AI280" s="169"/>
      <c r="AJ280" s="169"/>
      <c r="AK280" s="169"/>
      <c r="AL280" s="169"/>
      <c r="AM280" s="169"/>
      <c r="AN280" s="169"/>
      <c r="AO280" s="169"/>
    </row>
    <row r="281" spans="1:41" ht="12.75" customHeight="1" x14ac:dyDescent="0.2">
      <c r="A281" s="169"/>
      <c r="B281" s="169"/>
      <c r="C281" s="169"/>
      <c r="D281" s="186"/>
      <c r="E281" s="169"/>
      <c r="F281" s="169"/>
      <c r="G281" s="169"/>
      <c r="H281" s="169"/>
      <c r="I281" s="169"/>
      <c r="J281" s="169"/>
      <c r="K281" s="245"/>
      <c r="L281" s="169"/>
      <c r="M281" s="169"/>
      <c r="N281" s="169"/>
      <c r="O281" s="169"/>
      <c r="P281" s="169"/>
      <c r="Q281" s="169"/>
      <c r="R281" s="169"/>
      <c r="S281" s="167"/>
      <c r="T281" s="167"/>
      <c r="U281" s="169"/>
      <c r="V281" s="169"/>
      <c r="W281" s="245"/>
      <c r="X281" s="169"/>
      <c r="Y281" s="245"/>
      <c r="Z281" s="169"/>
      <c r="AA281" s="169"/>
      <c r="AB281" s="169"/>
      <c r="AC281" s="169"/>
      <c r="AD281" s="245"/>
      <c r="AE281" s="169"/>
      <c r="AF281" s="246"/>
      <c r="AG281" s="169"/>
      <c r="AH281" s="169"/>
      <c r="AI281" s="169"/>
      <c r="AJ281" s="169"/>
      <c r="AK281" s="169"/>
      <c r="AL281" s="169"/>
      <c r="AM281" s="169"/>
      <c r="AN281" s="169"/>
      <c r="AO281" s="169"/>
    </row>
    <row r="282" spans="1:41" ht="12.75" customHeight="1" x14ac:dyDescent="0.2">
      <c r="A282" s="169"/>
      <c r="B282" s="169"/>
      <c r="C282" s="169"/>
      <c r="D282" s="186"/>
      <c r="E282" s="169"/>
      <c r="F282" s="169"/>
      <c r="G282" s="169"/>
      <c r="H282" s="169"/>
      <c r="I282" s="169"/>
      <c r="J282" s="169"/>
      <c r="K282" s="245"/>
      <c r="L282" s="169"/>
      <c r="M282" s="169"/>
      <c r="N282" s="169"/>
      <c r="O282" s="169"/>
      <c r="P282" s="169"/>
      <c r="Q282" s="169"/>
      <c r="R282" s="169"/>
      <c r="S282" s="167"/>
      <c r="T282" s="167"/>
      <c r="U282" s="169"/>
      <c r="V282" s="169"/>
      <c r="W282" s="245"/>
      <c r="X282" s="169"/>
      <c r="Y282" s="245"/>
      <c r="Z282" s="169"/>
      <c r="AA282" s="169"/>
      <c r="AB282" s="169"/>
      <c r="AC282" s="169"/>
      <c r="AD282" s="245"/>
      <c r="AE282" s="169"/>
      <c r="AF282" s="246"/>
      <c r="AG282" s="169"/>
      <c r="AH282" s="169"/>
      <c r="AI282" s="169"/>
      <c r="AJ282" s="169"/>
      <c r="AK282" s="169"/>
      <c r="AL282" s="169"/>
      <c r="AM282" s="169"/>
      <c r="AN282" s="169"/>
      <c r="AO282" s="169"/>
    </row>
    <row r="283" spans="1:41" ht="12.75" customHeight="1" x14ac:dyDescent="0.2">
      <c r="A283" s="169"/>
      <c r="B283" s="169"/>
      <c r="C283" s="169"/>
      <c r="D283" s="186"/>
      <c r="E283" s="169"/>
      <c r="F283" s="169"/>
      <c r="G283" s="169"/>
      <c r="H283" s="169"/>
      <c r="I283" s="169"/>
      <c r="J283" s="169"/>
      <c r="K283" s="245"/>
      <c r="L283" s="169"/>
      <c r="M283" s="169"/>
      <c r="N283" s="169"/>
      <c r="O283" s="169"/>
      <c r="P283" s="169"/>
      <c r="Q283" s="169"/>
      <c r="R283" s="169"/>
      <c r="S283" s="167"/>
      <c r="T283" s="167"/>
      <c r="U283" s="169"/>
      <c r="V283" s="169"/>
      <c r="W283" s="245"/>
      <c r="X283" s="169"/>
      <c r="Y283" s="245"/>
      <c r="Z283" s="169"/>
      <c r="AA283" s="169"/>
      <c r="AB283" s="169"/>
      <c r="AC283" s="169"/>
      <c r="AD283" s="245"/>
      <c r="AE283" s="169"/>
      <c r="AF283" s="246"/>
      <c r="AG283" s="169"/>
      <c r="AH283" s="169"/>
      <c r="AI283" s="169"/>
      <c r="AJ283" s="169"/>
      <c r="AK283" s="169"/>
      <c r="AL283" s="169"/>
      <c r="AM283" s="169"/>
      <c r="AN283" s="169"/>
      <c r="AO283" s="169"/>
    </row>
    <row r="284" spans="1:41" ht="12.75" customHeight="1" x14ac:dyDescent="0.2">
      <c r="A284" s="169"/>
      <c r="B284" s="169"/>
      <c r="C284" s="169"/>
      <c r="D284" s="186"/>
      <c r="E284" s="169"/>
      <c r="F284" s="169"/>
      <c r="G284" s="169"/>
      <c r="H284" s="169"/>
      <c r="I284" s="169"/>
      <c r="J284" s="169"/>
      <c r="K284" s="245"/>
      <c r="L284" s="169"/>
      <c r="M284" s="169"/>
      <c r="N284" s="169"/>
      <c r="O284" s="169"/>
      <c r="P284" s="169"/>
      <c r="Q284" s="169"/>
      <c r="R284" s="169"/>
      <c r="S284" s="167"/>
      <c r="T284" s="167"/>
      <c r="U284" s="169"/>
      <c r="V284" s="169"/>
      <c r="W284" s="245"/>
      <c r="X284" s="169"/>
      <c r="Y284" s="245"/>
      <c r="Z284" s="169"/>
      <c r="AA284" s="169"/>
      <c r="AB284" s="169"/>
      <c r="AC284" s="169"/>
      <c r="AD284" s="245"/>
      <c r="AE284" s="169"/>
      <c r="AF284" s="246"/>
      <c r="AG284" s="169"/>
      <c r="AH284" s="169"/>
      <c r="AI284" s="169"/>
      <c r="AJ284" s="169"/>
      <c r="AK284" s="169"/>
      <c r="AL284" s="169"/>
      <c r="AM284" s="169"/>
      <c r="AN284" s="169"/>
      <c r="AO284" s="169"/>
    </row>
    <row r="285" spans="1:41" ht="12.75" customHeight="1" x14ac:dyDescent="0.2">
      <c r="A285" s="169"/>
      <c r="B285" s="169"/>
      <c r="C285" s="169"/>
      <c r="D285" s="186"/>
      <c r="E285" s="169"/>
      <c r="F285" s="169"/>
      <c r="G285" s="169"/>
      <c r="H285" s="169"/>
      <c r="I285" s="169"/>
      <c r="J285" s="169"/>
      <c r="K285" s="245"/>
      <c r="L285" s="169"/>
      <c r="M285" s="169"/>
      <c r="N285" s="169"/>
      <c r="O285" s="169"/>
      <c r="P285" s="169"/>
      <c r="Q285" s="169"/>
      <c r="R285" s="169"/>
      <c r="S285" s="167"/>
      <c r="T285" s="167"/>
      <c r="U285" s="169"/>
      <c r="V285" s="169"/>
      <c r="W285" s="245"/>
      <c r="X285" s="169"/>
      <c r="Y285" s="245"/>
      <c r="Z285" s="169"/>
      <c r="AA285" s="169"/>
      <c r="AB285" s="169"/>
      <c r="AC285" s="169"/>
      <c r="AD285" s="245"/>
      <c r="AE285" s="169"/>
      <c r="AF285" s="246"/>
      <c r="AG285" s="169"/>
      <c r="AH285" s="169"/>
      <c r="AI285" s="169"/>
      <c r="AJ285" s="169"/>
      <c r="AK285" s="169"/>
      <c r="AL285" s="169"/>
      <c r="AM285" s="169"/>
      <c r="AN285" s="169"/>
      <c r="AO285" s="169"/>
    </row>
    <row r="286" spans="1:41" ht="12.75" customHeight="1" x14ac:dyDescent="0.2">
      <c r="A286" s="169"/>
      <c r="B286" s="169"/>
      <c r="C286" s="169"/>
      <c r="D286" s="186"/>
      <c r="E286" s="169"/>
      <c r="F286" s="169"/>
      <c r="G286" s="169"/>
      <c r="H286" s="169"/>
      <c r="I286" s="169"/>
      <c r="J286" s="169"/>
      <c r="K286" s="245"/>
      <c r="L286" s="169"/>
      <c r="M286" s="169"/>
      <c r="N286" s="169"/>
      <c r="O286" s="169"/>
      <c r="P286" s="169"/>
      <c r="Q286" s="169"/>
      <c r="R286" s="169"/>
      <c r="S286" s="167"/>
      <c r="T286" s="167"/>
      <c r="U286" s="169"/>
      <c r="V286" s="169"/>
      <c r="W286" s="245"/>
      <c r="X286" s="169"/>
      <c r="Y286" s="245"/>
      <c r="Z286" s="169"/>
      <c r="AA286" s="169"/>
      <c r="AB286" s="169"/>
      <c r="AC286" s="169"/>
      <c r="AD286" s="245"/>
      <c r="AE286" s="169"/>
      <c r="AF286" s="246"/>
      <c r="AG286" s="169"/>
      <c r="AH286" s="169"/>
      <c r="AI286" s="169"/>
      <c r="AJ286" s="169"/>
      <c r="AK286" s="169"/>
      <c r="AL286" s="169"/>
      <c r="AM286" s="169"/>
      <c r="AN286" s="169"/>
      <c r="AO286" s="169"/>
    </row>
    <row r="287" spans="1:41" ht="12.75" customHeight="1" x14ac:dyDescent="0.2">
      <c r="A287" s="169"/>
      <c r="B287" s="169"/>
      <c r="C287" s="169"/>
      <c r="D287" s="186"/>
      <c r="E287" s="169"/>
      <c r="F287" s="169"/>
      <c r="G287" s="169"/>
      <c r="H287" s="169"/>
      <c r="I287" s="169"/>
      <c r="J287" s="169"/>
      <c r="K287" s="245"/>
      <c r="L287" s="169"/>
      <c r="M287" s="169"/>
      <c r="N287" s="169"/>
      <c r="O287" s="169"/>
      <c r="P287" s="169"/>
      <c r="Q287" s="169"/>
      <c r="R287" s="169"/>
      <c r="S287" s="167"/>
      <c r="T287" s="167"/>
      <c r="U287" s="169"/>
      <c r="V287" s="169"/>
      <c r="W287" s="245"/>
      <c r="X287" s="169"/>
      <c r="Y287" s="245"/>
      <c r="Z287" s="169"/>
      <c r="AA287" s="169"/>
      <c r="AB287" s="169"/>
      <c r="AC287" s="169"/>
      <c r="AD287" s="245"/>
      <c r="AE287" s="169"/>
      <c r="AF287" s="246"/>
      <c r="AG287" s="169"/>
      <c r="AH287" s="169"/>
      <c r="AI287" s="169"/>
      <c r="AJ287" s="169"/>
      <c r="AK287" s="169"/>
      <c r="AL287" s="169"/>
      <c r="AM287" s="169"/>
      <c r="AN287" s="169"/>
      <c r="AO287" s="169"/>
    </row>
    <row r="288" spans="1:41" ht="12.75" customHeight="1" x14ac:dyDescent="0.2">
      <c r="A288" s="169"/>
      <c r="B288" s="169"/>
      <c r="C288" s="169"/>
      <c r="D288" s="186"/>
      <c r="E288" s="169"/>
      <c r="F288" s="169"/>
      <c r="G288" s="169"/>
      <c r="H288" s="169"/>
      <c r="I288" s="169"/>
      <c r="J288" s="169"/>
      <c r="K288" s="245"/>
      <c r="L288" s="169"/>
      <c r="M288" s="169"/>
      <c r="N288" s="169"/>
      <c r="O288" s="169"/>
      <c r="P288" s="169"/>
      <c r="Q288" s="169"/>
      <c r="R288" s="169"/>
      <c r="S288" s="167"/>
      <c r="T288" s="167"/>
      <c r="U288" s="169"/>
      <c r="V288" s="169"/>
      <c r="W288" s="245"/>
      <c r="X288" s="169"/>
      <c r="Y288" s="245"/>
      <c r="Z288" s="169"/>
      <c r="AA288" s="169"/>
      <c r="AB288" s="169"/>
      <c r="AC288" s="169"/>
      <c r="AD288" s="245"/>
      <c r="AE288" s="169"/>
      <c r="AF288" s="246"/>
      <c r="AG288" s="169"/>
      <c r="AH288" s="169"/>
      <c r="AI288" s="169"/>
      <c r="AJ288" s="169"/>
      <c r="AK288" s="169"/>
      <c r="AL288" s="169"/>
      <c r="AM288" s="169"/>
      <c r="AN288" s="169"/>
      <c r="AO288" s="169"/>
    </row>
    <row r="289" spans="1:41" ht="12.75" customHeight="1" x14ac:dyDescent="0.2">
      <c r="A289" s="169"/>
      <c r="B289" s="169"/>
      <c r="C289" s="169"/>
      <c r="D289" s="186"/>
      <c r="E289" s="169"/>
      <c r="F289" s="169"/>
      <c r="G289" s="169"/>
      <c r="H289" s="169"/>
      <c r="I289" s="169"/>
      <c r="J289" s="169"/>
      <c r="K289" s="245"/>
      <c r="L289" s="169"/>
      <c r="M289" s="169"/>
      <c r="N289" s="169"/>
      <c r="O289" s="169"/>
      <c r="P289" s="169"/>
      <c r="Q289" s="169"/>
      <c r="R289" s="169"/>
      <c r="S289" s="167"/>
      <c r="T289" s="167"/>
      <c r="U289" s="169"/>
      <c r="V289" s="169"/>
      <c r="W289" s="245"/>
      <c r="X289" s="169"/>
      <c r="Y289" s="245"/>
      <c r="Z289" s="169"/>
      <c r="AA289" s="169"/>
      <c r="AB289" s="169"/>
      <c r="AC289" s="169"/>
      <c r="AD289" s="245"/>
      <c r="AE289" s="169"/>
      <c r="AF289" s="246"/>
      <c r="AG289" s="169"/>
      <c r="AH289" s="169"/>
      <c r="AI289" s="169"/>
      <c r="AJ289" s="169"/>
      <c r="AK289" s="169"/>
      <c r="AL289" s="169"/>
      <c r="AM289" s="169"/>
      <c r="AN289" s="169"/>
      <c r="AO289" s="169"/>
    </row>
    <row r="290" spans="1:41" ht="12.75" customHeight="1" x14ac:dyDescent="0.2">
      <c r="A290" s="169"/>
      <c r="B290" s="169"/>
      <c r="C290" s="169"/>
      <c r="D290" s="186"/>
      <c r="E290" s="169"/>
      <c r="F290" s="169"/>
      <c r="G290" s="169"/>
      <c r="H290" s="169"/>
      <c r="I290" s="169"/>
      <c r="J290" s="169"/>
      <c r="K290" s="245"/>
      <c r="L290" s="169"/>
      <c r="M290" s="169"/>
      <c r="N290" s="169"/>
      <c r="O290" s="169"/>
      <c r="P290" s="169"/>
      <c r="Q290" s="169"/>
      <c r="R290" s="169"/>
      <c r="S290" s="167"/>
      <c r="T290" s="167"/>
      <c r="U290" s="169"/>
      <c r="V290" s="169"/>
      <c r="W290" s="245"/>
      <c r="X290" s="169"/>
      <c r="Y290" s="245"/>
      <c r="Z290" s="169"/>
      <c r="AA290" s="169"/>
      <c r="AB290" s="169"/>
      <c r="AC290" s="169"/>
      <c r="AD290" s="245"/>
      <c r="AE290" s="169"/>
      <c r="AF290" s="246"/>
      <c r="AG290" s="169"/>
      <c r="AH290" s="169"/>
      <c r="AI290" s="169"/>
      <c r="AJ290" s="169"/>
      <c r="AK290" s="169"/>
      <c r="AL290" s="169"/>
      <c r="AM290" s="169"/>
      <c r="AN290" s="169"/>
      <c r="AO290" s="169"/>
    </row>
    <row r="291" spans="1:41" ht="12.75" customHeight="1" x14ac:dyDescent="0.2">
      <c r="A291" s="169"/>
      <c r="B291" s="169"/>
      <c r="C291" s="169"/>
      <c r="D291" s="186"/>
      <c r="E291" s="169"/>
      <c r="F291" s="169"/>
      <c r="G291" s="169"/>
      <c r="H291" s="169"/>
      <c r="I291" s="169"/>
      <c r="J291" s="169"/>
      <c r="K291" s="245"/>
      <c r="L291" s="169"/>
      <c r="M291" s="169"/>
      <c r="N291" s="169"/>
      <c r="O291" s="169"/>
      <c r="P291" s="169"/>
      <c r="Q291" s="169"/>
      <c r="R291" s="169"/>
      <c r="S291" s="167"/>
      <c r="T291" s="167"/>
      <c r="U291" s="169"/>
      <c r="V291" s="169"/>
      <c r="W291" s="245"/>
      <c r="X291" s="169"/>
      <c r="Y291" s="245"/>
      <c r="Z291" s="169"/>
      <c r="AA291" s="169"/>
      <c r="AB291" s="169"/>
      <c r="AC291" s="169"/>
      <c r="AD291" s="245"/>
      <c r="AE291" s="169"/>
      <c r="AF291" s="246"/>
      <c r="AG291" s="169"/>
      <c r="AH291" s="169"/>
      <c r="AI291" s="169"/>
      <c r="AJ291" s="169"/>
      <c r="AK291" s="169"/>
      <c r="AL291" s="169"/>
      <c r="AM291" s="169"/>
      <c r="AN291" s="169"/>
      <c r="AO291" s="169"/>
    </row>
    <row r="292" spans="1:41" ht="12.75" customHeight="1" x14ac:dyDescent="0.2">
      <c r="A292" s="169"/>
      <c r="B292" s="169"/>
      <c r="C292" s="169"/>
      <c r="D292" s="186"/>
      <c r="E292" s="169"/>
      <c r="F292" s="169"/>
      <c r="G292" s="169"/>
      <c r="H292" s="169"/>
      <c r="I292" s="169"/>
      <c r="J292" s="169"/>
      <c r="K292" s="245"/>
      <c r="L292" s="169"/>
      <c r="M292" s="169"/>
      <c r="N292" s="169"/>
      <c r="O292" s="169"/>
      <c r="P292" s="169"/>
      <c r="Q292" s="169"/>
      <c r="R292" s="169"/>
      <c r="S292" s="167"/>
      <c r="T292" s="167"/>
      <c r="U292" s="169"/>
      <c r="V292" s="169"/>
      <c r="W292" s="245"/>
      <c r="X292" s="169"/>
      <c r="Y292" s="245"/>
      <c r="Z292" s="169"/>
      <c r="AA292" s="169"/>
      <c r="AB292" s="169"/>
      <c r="AC292" s="169"/>
      <c r="AD292" s="245"/>
      <c r="AE292" s="169"/>
      <c r="AF292" s="246"/>
      <c r="AG292" s="169"/>
      <c r="AH292" s="169"/>
      <c r="AI292" s="169"/>
      <c r="AJ292" s="169"/>
      <c r="AK292" s="169"/>
      <c r="AL292" s="169"/>
      <c r="AM292" s="169"/>
      <c r="AN292" s="169"/>
      <c r="AO292" s="169"/>
    </row>
    <row r="293" spans="1:41" ht="12.75" customHeight="1" x14ac:dyDescent="0.2">
      <c r="A293" s="169"/>
      <c r="B293" s="169"/>
      <c r="C293" s="169"/>
      <c r="D293" s="186"/>
      <c r="E293" s="169"/>
      <c r="F293" s="169"/>
      <c r="G293" s="169"/>
      <c r="H293" s="169"/>
      <c r="I293" s="169"/>
      <c r="J293" s="169"/>
      <c r="K293" s="245"/>
      <c r="L293" s="169"/>
      <c r="M293" s="169"/>
      <c r="N293" s="169"/>
      <c r="O293" s="169"/>
      <c r="P293" s="169"/>
      <c r="Q293" s="169"/>
      <c r="R293" s="169"/>
      <c r="S293" s="167"/>
      <c r="T293" s="167"/>
      <c r="U293" s="169"/>
      <c r="V293" s="169"/>
      <c r="W293" s="245"/>
      <c r="X293" s="169"/>
      <c r="Y293" s="245"/>
      <c r="Z293" s="169"/>
      <c r="AA293" s="169"/>
      <c r="AB293" s="169"/>
      <c r="AC293" s="169"/>
      <c r="AD293" s="245"/>
      <c r="AE293" s="169"/>
      <c r="AF293" s="246"/>
      <c r="AG293" s="169"/>
      <c r="AH293" s="169"/>
      <c r="AI293" s="169"/>
      <c r="AJ293" s="169"/>
      <c r="AK293" s="169"/>
      <c r="AL293" s="169"/>
      <c r="AM293" s="169"/>
      <c r="AN293" s="169"/>
      <c r="AO293" s="169"/>
    </row>
    <row r="294" spans="1:41" ht="12.75" customHeight="1" x14ac:dyDescent="0.2">
      <c r="A294" s="169"/>
      <c r="B294" s="169"/>
      <c r="C294" s="169"/>
      <c r="D294" s="186"/>
      <c r="E294" s="169"/>
      <c r="F294" s="169"/>
      <c r="G294" s="169"/>
      <c r="H294" s="169"/>
      <c r="I294" s="169"/>
      <c r="J294" s="169"/>
      <c r="K294" s="245"/>
      <c r="L294" s="169"/>
      <c r="M294" s="169"/>
      <c r="N294" s="169"/>
      <c r="O294" s="169"/>
      <c r="P294" s="169"/>
      <c r="Q294" s="169"/>
      <c r="R294" s="169"/>
      <c r="S294" s="167"/>
      <c r="T294" s="167"/>
      <c r="U294" s="169"/>
      <c r="V294" s="169"/>
      <c r="W294" s="245"/>
      <c r="X294" s="169"/>
      <c r="Y294" s="245"/>
      <c r="Z294" s="169"/>
      <c r="AA294" s="169"/>
      <c r="AB294" s="169"/>
      <c r="AC294" s="169"/>
      <c r="AD294" s="245"/>
      <c r="AE294" s="169"/>
      <c r="AF294" s="246"/>
      <c r="AG294" s="169"/>
      <c r="AH294" s="169"/>
      <c r="AI294" s="169"/>
      <c r="AJ294" s="169"/>
      <c r="AK294" s="169"/>
      <c r="AL294" s="169"/>
      <c r="AM294" s="169"/>
      <c r="AN294" s="169"/>
      <c r="AO294" s="169"/>
    </row>
    <row r="295" spans="1:41" ht="12.75" customHeight="1" x14ac:dyDescent="0.2">
      <c r="A295" s="169"/>
      <c r="B295" s="169"/>
      <c r="C295" s="169"/>
      <c r="D295" s="186"/>
      <c r="E295" s="169"/>
      <c r="F295" s="169"/>
      <c r="G295" s="169"/>
      <c r="H295" s="169"/>
      <c r="I295" s="169"/>
      <c r="J295" s="169"/>
      <c r="K295" s="245"/>
      <c r="L295" s="169"/>
      <c r="M295" s="169"/>
      <c r="N295" s="169"/>
      <c r="O295" s="169"/>
      <c r="P295" s="169"/>
      <c r="Q295" s="169"/>
      <c r="R295" s="169"/>
      <c r="S295" s="167"/>
      <c r="T295" s="167"/>
      <c r="U295" s="169"/>
      <c r="V295" s="169"/>
      <c r="W295" s="245"/>
      <c r="X295" s="169"/>
      <c r="Y295" s="245"/>
      <c r="Z295" s="169"/>
      <c r="AA295" s="169"/>
      <c r="AB295" s="169"/>
      <c r="AC295" s="169"/>
      <c r="AD295" s="245"/>
      <c r="AE295" s="169"/>
      <c r="AF295" s="246"/>
      <c r="AG295" s="169"/>
      <c r="AH295" s="169"/>
      <c r="AI295" s="169"/>
      <c r="AJ295" s="169"/>
      <c r="AK295" s="169"/>
      <c r="AL295" s="169"/>
      <c r="AM295" s="169"/>
      <c r="AN295" s="169"/>
      <c r="AO295" s="169"/>
    </row>
    <row r="296" spans="1:41" ht="12.75" customHeight="1" x14ac:dyDescent="0.2">
      <c r="A296" s="169"/>
      <c r="B296" s="169"/>
      <c r="C296" s="169"/>
      <c r="D296" s="186"/>
      <c r="E296" s="169"/>
      <c r="F296" s="169"/>
      <c r="G296" s="169"/>
      <c r="H296" s="169"/>
      <c r="I296" s="169"/>
      <c r="J296" s="169"/>
      <c r="K296" s="245"/>
      <c r="L296" s="169"/>
      <c r="M296" s="169"/>
      <c r="N296" s="169"/>
      <c r="O296" s="169"/>
      <c r="P296" s="169"/>
      <c r="Q296" s="169"/>
      <c r="R296" s="169"/>
      <c r="S296" s="167"/>
      <c r="T296" s="167"/>
      <c r="U296" s="169"/>
      <c r="V296" s="169"/>
      <c r="W296" s="245"/>
      <c r="X296" s="169"/>
      <c r="Y296" s="245"/>
      <c r="Z296" s="169"/>
      <c r="AA296" s="169"/>
      <c r="AB296" s="169"/>
      <c r="AC296" s="169"/>
      <c r="AD296" s="245"/>
      <c r="AE296" s="169"/>
      <c r="AF296" s="246"/>
      <c r="AG296" s="169"/>
      <c r="AH296" s="169"/>
      <c r="AI296" s="169"/>
      <c r="AJ296" s="169"/>
      <c r="AK296" s="169"/>
      <c r="AL296" s="169"/>
      <c r="AM296" s="169"/>
      <c r="AN296" s="169"/>
      <c r="AO296" s="169"/>
    </row>
    <row r="297" spans="1:41" ht="12.75" customHeight="1" x14ac:dyDescent="0.2">
      <c r="A297" s="169"/>
      <c r="B297" s="169"/>
      <c r="C297" s="169"/>
      <c r="D297" s="186"/>
      <c r="E297" s="169"/>
      <c r="F297" s="169"/>
      <c r="G297" s="169"/>
      <c r="H297" s="169"/>
      <c r="I297" s="169"/>
      <c r="J297" s="169"/>
      <c r="K297" s="245"/>
      <c r="L297" s="169"/>
      <c r="M297" s="169"/>
      <c r="N297" s="169"/>
      <c r="O297" s="169"/>
      <c r="P297" s="169"/>
      <c r="Q297" s="169"/>
      <c r="R297" s="169"/>
      <c r="S297" s="167"/>
      <c r="T297" s="167"/>
      <c r="U297" s="169"/>
      <c r="V297" s="169"/>
      <c r="W297" s="245"/>
      <c r="X297" s="169"/>
      <c r="Y297" s="245"/>
      <c r="Z297" s="169"/>
      <c r="AA297" s="169"/>
      <c r="AB297" s="169"/>
      <c r="AC297" s="169"/>
      <c r="AD297" s="245"/>
      <c r="AE297" s="169"/>
      <c r="AF297" s="246"/>
      <c r="AG297" s="169"/>
      <c r="AH297" s="169"/>
      <c r="AI297" s="169"/>
      <c r="AJ297" s="169"/>
      <c r="AK297" s="169"/>
      <c r="AL297" s="169"/>
      <c r="AM297" s="169"/>
      <c r="AN297" s="169"/>
      <c r="AO297" s="169"/>
    </row>
    <row r="298" spans="1:41" ht="12.75" customHeight="1" x14ac:dyDescent="0.2">
      <c r="A298" s="169"/>
      <c r="B298" s="169"/>
      <c r="C298" s="169"/>
      <c r="D298" s="186"/>
      <c r="E298" s="169"/>
      <c r="F298" s="169"/>
      <c r="G298" s="169"/>
      <c r="H298" s="169"/>
      <c r="I298" s="169"/>
      <c r="J298" s="169"/>
      <c r="K298" s="245"/>
      <c r="L298" s="169"/>
      <c r="M298" s="169"/>
      <c r="N298" s="169"/>
      <c r="O298" s="169"/>
      <c r="P298" s="169"/>
      <c r="Q298" s="169"/>
      <c r="R298" s="169"/>
      <c r="S298" s="167"/>
      <c r="T298" s="167"/>
      <c r="U298" s="169"/>
      <c r="V298" s="169"/>
      <c r="W298" s="245"/>
      <c r="X298" s="169"/>
      <c r="Y298" s="245"/>
      <c r="Z298" s="169"/>
      <c r="AA298" s="169"/>
      <c r="AB298" s="169"/>
      <c r="AC298" s="169"/>
      <c r="AD298" s="245"/>
      <c r="AE298" s="169"/>
      <c r="AF298" s="246"/>
      <c r="AG298" s="169"/>
      <c r="AH298" s="169"/>
      <c r="AI298" s="169"/>
      <c r="AJ298" s="169"/>
      <c r="AK298" s="169"/>
      <c r="AL298" s="169"/>
      <c r="AM298" s="169"/>
      <c r="AN298" s="169"/>
      <c r="AO298" s="169"/>
    </row>
    <row r="299" spans="1:41" ht="12.75" customHeight="1" x14ac:dyDescent="0.2">
      <c r="A299" s="169"/>
      <c r="B299" s="169"/>
      <c r="C299" s="169"/>
      <c r="D299" s="186"/>
      <c r="E299" s="169"/>
      <c r="F299" s="169"/>
      <c r="G299" s="169"/>
      <c r="H299" s="169"/>
      <c r="I299" s="169"/>
      <c r="J299" s="169"/>
      <c r="K299" s="245"/>
      <c r="L299" s="169"/>
      <c r="M299" s="169"/>
      <c r="N299" s="169"/>
      <c r="O299" s="169"/>
      <c r="P299" s="169"/>
      <c r="Q299" s="169"/>
      <c r="R299" s="169"/>
      <c r="S299" s="167"/>
      <c r="T299" s="167"/>
      <c r="U299" s="169"/>
      <c r="V299" s="169"/>
      <c r="W299" s="245"/>
      <c r="X299" s="169"/>
      <c r="Y299" s="245"/>
      <c r="Z299" s="169"/>
      <c r="AA299" s="169"/>
      <c r="AB299" s="169"/>
      <c r="AC299" s="169"/>
      <c r="AD299" s="245"/>
      <c r="AE299" s="169"/>
      <c r="AF299" s="246"/>
      <c r="AG299" s="169"/>
      <c r="AH299" s="169"/>
      <c r="AI299" s="169"/>
      <c r="AJ299" s="169"/>
      <c r="AK299" s="169"/>
      <c r="AL299" s="169"/>
      <c r="AM299" s="169"/>
      <c r="AN299" s="169"/>
      <c r="AO299" s="169"/>
    </row>
    <row r="300" spans="1:41" ht="12.75" customHeight="1" x14ac:dyDescent="0.2">
      <c r="A300" s="169"/>
      <c r="B300" s="169"/>
      <c r="C300" s="169"/>
      <c r="D300" s="186"/>
      <c r="E300" s="169"/>
      <c r="F300" s="169"/>
      <c r="G300" s="169"/>
      <c r="H300" s="169"/>
      <c r="I300" s="169"/>
      <c r="J300" s="169"/>
      <c r="K300" s="245"/>
      <c r="L300" s="169"/>
      <c r="M300" s="169"/>
      <c r="N300" s="169"/>
      <c r="O300" s="169"/>
      <c r="P300" s="169"/>
      <c r="Q300" s="169"/>
      <c r="R300" s="169"/>
      <c r="S300" s="167"/>
      <c r="T300" s="167"/>
      <c r="U300" s="169"/>
      <c r="V300" s="169"/>
      <c r="W300" s="245"/>
      <c r="X300" s="169"/>
      <c r="Y300" s="245"/>
      <c r="Z300" s="169"/>
      <c r="AA300" s="169"/>
      <c r="AB300" s="169"/>
      <c r="AC300" s="169"/>
      <c r="AD300" s="245"/>
      <c r="AE300" s="169"/>
      <c r="AF300" s="246"/>
      <c r="AG300" s="169"/>
      <c r="AH300" s="169"/>
      <c r="AI300" s="169"/>
      <c r="AJ300" s="169"/>
      <c r="AK300" s="169"/>
      <c r="AL300" s="169"/>
      <c r="AM300" s="169"/>
      <c r="AN300" s="169"/>
      <c r="AO300" s="169"/>
    </row>
    <row r="301" spans="1:41" ht="12.75" customHeight="1" x14ac:dyDescent="0.2">
      <c r="A301" s="169"/>
      <c r="B301" s="169"/>
      <c r="C301" s="169"/>
      <c r="D301" s="186"/>
      <c r="E301" s="169"/>
      <c r="F301" s="169"/>
      <c r="G301" s="169"/>
      <c r="H301" s="169"/>
      <c r="I301" s="169"/>
      <c r="J301" s="169"/>
      <c r="K301" s="245"/>
      <c r="L301" s="169"/>
      <c r="M301" s="169"/>
      <c r="N301" s="169"/>
      <c r="O301" s="169"/>
      <c r="P301" s="169"/>
      <c r="Q301" s="169"/>
      <c r="R301" s="169"/>
      <c r="S301" s="167"/>
      <c r="T301" s="167"/>
      <c r="U301" s="169"/>
      <c r="V301" s="169"/>
      <c r="W301" s="245"/>
      <c r="X301" s="169"/>
      <c r="Y301" s="245"/>
      <c r="Z301" s="169"/>
      <c r="AA301" s="169"/>
      <c r="AB301" s="169"/>
      <c r="AC301" s="169"/>
      <c r="AD301" s="245"/>
      <c r="AE301" s="169"/>
      <c r="AF301" s="246"/>
      <c r="AG301" s="169"/>
      <c r="AH301" s="169"/>
      <c r="AI301" s="169"/>
      <c r="AJ301" s="169"/>
      <c r="AK301" s="169"/>
      <c r="AL301" s="169"/>
      <c r="AM301" s="169"/>
      <c r="AN301" s="169"/>
      <c r="AO301" s="169"/>
    </row>
    <row r="302" spans="1:41" ht="12.75" customHeight="1" x14ac:dyDescent="0.2">
      <c r="A302" s="169"/>
      <c r="B302" s="169"/>
      <c r="C302" s="169"/>
      <c r="D302" s="186"/>
      <c r="E302" s="169"/>
      <c r="F302" s="169"/>
      <c r="G302" s="169"/>
      <c r="H302" s="169"/>
      <c r="I302" s="169"/>
      <c r="J302" s="169"/>
      <c r="K302" s="245"/>
      <c r="L302" s="169"/>
      <c r="M302" s="169"/>
      <c r="N302" s="169"/>
      <c r="O302" s="169"/>
      <c r="P302" s="169"/>
      <c r="Q302" s="169"/>
      <c r="R302" s="169"/>
      <c r="S302" s="167"/>
      <c r="T302" s="167"/>
      <c r="U302" s="169"/>
      <c r="V302" s="169"/>
      <c r="W302" s="245"/>
      <c r="X302" s="169"/>
      <c r="Y302" s="245"/>
      <c r="Z302" s="169"/>
      <c r="AA302" s="169"/>
      <c r="AB302" s="169"/>
      <c r="AC302" s="169"/>
      <c r="AD302" s="245"/>
      <c r="AE302" s="169"/>
      <c r="AF302" s="246"/>
      <c r="AG302" s="169"/>
      <c r="AH302" s="169"/>
      <c r="AI302" s="169"/>
      <c r="AJ302" s="169"/>
      <c r="AK302" s="169"/>
      <c r="AL302" s="169"/>
      <c r="AM302" s="169"/>
      <c r="AN302" s="169"/>
      <c r="AO302" s="169"/>
    </row>
    <row r="303" spans="1:41" ht="12.75" customHeight="1" x14ac:dyDescent="0.2">
      <c r="A303" s="169"/>
      <c r="B303" s="169"/>
      <c r="C303" s="169"/>
      <c r="D303" s="186"/>
      <c r="E303" s="169"/>
      <c r="F303" s="169"/>
      <c r="G303" s="169"/>
      <c r="H303" s="169"/>
      <c r="I303" s="169"/>
      <c r="J303" s="169"/>
      <c r="K303" s="245"/>
      <c r="L303" s="169"/>
      <c r="M303" s="169"/>
      <c r="N303" s="169"/>
      <c r="O303" s="169"/>
      <c r="P303" s="169"/>
      <c r="Q303" s="169"/>
      <c r="R303" s="169"/>
      <c r="S303" s="167"/>
      <c r="T303" s="167"/>
      <c r="U303" s="169"/>
      <c r="V303" s="169"/>
      <c r="W303" s="245"/>
      <c r="X303" s="169"/>
      <c r="Y303" s="245"/>
      <c r="Z303" s="169"/>
      <c r="AA303" s="169"/>
      <c r="AB303" s="169"/>
      <c r="AC303" s="169"/>
      <c r="AD303" s="245"/>
      <c r="AE303" s="169"/>
      <c r="AF303" s="246"/>
      <c r="AG303" s="169"/>
      <c r="AH303" s="169"/>
      <c r="AI303" s="169"/>
      <c r="AJ303" s="169"/>
      <c r="AK303" s="169"/>
      <c r="AL303" s="169"/>
      <c r="AM303" s="169"/>
      <c r="AN303" s="169"/>
      <c r="AO303" s="169"/>
    </row>
    <row r="304" spans="1:41" ht="12.75" customHeight="1" x14ac:dyDescent="0.2">
      <c r="A304" s="169"/>
      <c r="B304" s="169"/>
      <c r="C304" s="169"/>
      <c r="D304" s="186"/>
      <c r="E304" s="169"/>
      <c r="F304" s="169"/>
      <c r="G304" s="169"/>
      <c r="H304" s="169"/>
      <c r="I304" s="169"/>
      <c r="J304" s="169"/>
      <c r="K304" s="245"/>
      <c r="L304" s="169"/>
      <c r="M304" s="169"/>
      <c r="N304" s="169"/>
      <c r="O304" s="169"/>
      <c r="P304" s="169"/>
      <c r="Q304" s="169"/>
      <c r="R304" s="169"/>
      <c r="S304" s="167"/>
      <c r="T304" s="167"/>
      <c r="U304" s="169"/>
      <c r="V304" s="169"/>
      <c r="W304" s="245"/>
      <c r="X304" s="169"/>
      <c r="Y304" s="245"/>
      <c r="Z304" s="169"/>
      <c r="AA304" s="169"/>
      <c r="AB304" s="169"/>
      <c r="AC304" s="169"/>
      <c r="AD304" s="245"/>
      <c r="AE304" s="169"/>
      <c r="AF304" s="246"/>
      <c r="AG304" s="169"/>
      <c r="AH304" s="169"/>
      <c r="AI304" s="169"/>
      <c r="AJ304" s="169"/>
      <c r="AK304" s="169"/>
      <c r="AL304" s="169"/>
      <c r="AM304" s="169"/>
      <c r="AN304" s="169"/>
      <c r="AO304" s="169"/>
    </row>
    <row r="305" spans="1:41" ht="12.75" customHeight="1" x14ac:dyDescent="0.2">
      <c r="A305" s="169"/>
      <c r="B305" s="169"/>
      <c r="C305" s="169"/>
      <c r="D305" s="186"/>
      <c r="E305" s="169"/>
      <c r="F305" s="169"/>
      <c r="G305" s="169"/>
      <c r="H305" s="169"/>
      <c r="I305" s="169"/>
      <c r="J305" s="169"/>
      <c r="K305" s="245"/>
      <c r="L305" s="169"/>
      <c r="M305" s="169"/>
      <c r="N305" s="169"/>
      <c r="O305" s="169"/>
      <c r="P305" s="169"/>
      <c r="Q305" s="169"/>
      <c r="R305" s="169"/>
      <c r="S305" s="167"/>
      <c r="T305" s="167"/>
      <c r="U305" s="169"/>
      <c r="V305" s="169"/>
      <c r="W305" s="245"/>
      <c r="X305" s="169"/>
      <c r="Y305" s="245"/>
      <c r="Z305" s="169"/>
      <c r="AA305" s="169"/>
      <c r="AB305" s="169"/>
      <c r="AC305" s="169"/>
      <c r="AD305" s="245"/>
      <c r="AE305" s="169"/>
      <c r="AF305" s="246"/>
      <c r="AG305" s="169"/>
      <c r="AH305" s="169"/>
      <c r="AI305" s="169"/>
      <c r="AJ305" s="169"/>
      <c r="AK305" s="169"/>
      <c r="AL305" s="169"/>
      <c r="AM305" s="169"/>
      <c r="AN305" s="169"/>
      <c r="AO305" s="169"/>
    </row>
    <row r="306" spans="1:41" ht="12.75" customHeight="1" x14ac:dyDescent="0.2">
      <c r="A306" s="169"/>
      <c r="B306" s="169"/>
      <c r="C306" s="169"/>
      <c r="D306" s="186"/>
      <c r="E306" s="169"/>
      <c r="F306" s="169"/>
      <c r="G306" s="169"/>
      <c r="H306" s="169"/>
      <c r="I306" s="169"/>
      <c r="J306" s="169"/>
      <c r="K306" s="245"/>
      <c r="L306" s="169"/>
      <c r="M306" s="169"/>
      <c r="N306" s="169"/>
      <c r="O306" s="169"/>
      <c r="P306" s="169"/>
      <c r="Q306" s="169"/>
      <c r="R306" s="169"/>
      <c r="S306" s="167"/>
      <c r="T306" s="167"/>
      <c r="U306" s="169"/>
      <c r="V306" s="169"/>
      <c r="W306" s="245"/>
      <c r="X306" s="169"/>
      <c r="Y306" s="245"/>
      <c r="Z306" s="169"/>
      <c r="AA306" s="169"/>
      <c r="AB306" s="169"/>
      <c r="AC306" s="169"/>
      <c r="AD306" s="245"/>
      <c r="AE306" s="169"/>
      <c r="AF306" s="246"/>
      <c r="AG306" s="169"/>
      <c r="AH306" s="169"/>
      <c r="AI306" s="169"/>
      <c r="AJ306" s="169"/>
      <c r="AK306" s="169"/>
      <c r="AL306" s="169"/>
      <c r="AM306" s="169"/>
      <c r="AN306" s="169"/>
      <c r="AO306" s="169"/>
    </row>
    <row r="307" spans="1:41" ht="12.75" customHeight="1" x14ac:dyDescent="0.2">
      <c r="A307" s="169"/>
      <c r="B307" s="169"/>
      <c r="C307" s="169"/>
      <c r="D307" s="186"/>
      <c r="E307" s="169"/>
      <c r="F307" s="169"/>
      <c r="G307" s="169"/>
      <c r="H307" s="169"/>
      <c r="I307" s="169"/>
      <c r="J307" s="169"/>
      <c r="K307" s="245"/>
      <c r="L307" s="169"/>
      <c r="M307" s="169"/>
      <c r="N307" s="169"/>
      <c r="O307" s="169"/>
      <c r="P307" s="169"/>
      <c r="Q307" s="169"/>
      <c r="R307" s="169"/>
      <c r="S307" s="167"/>
      <c r="T307" s="167"/>
      <c r="U307" s="169"/>
      <c r="V307" s="169"/>
      <c r="W307" s="245"/>
      <c r="X307" s="169"/>
      <c r="Y307" s="245"/>
      <c r="Z307" s="169"/>
      <c r="AA307" s="169"/>
      <c r="AB307" s="169"/>
      <c r="AC307" s="169"/>
      <c r="AD307" s="245"/>
      <c r="AE307" s="169"/>
      <c r="AF307" s="246"/>
      <c r="AG307" s="169"/>
      <c r="AH307" s="169"/>
      <c r="AI307" s="169"/>
      <c r="AJ307" s="169"/>
      <c r="AK307" s="169"/>
      <c r="AL307" s="169"/>
      <c r="AM307" s="169"/>
      <c r="AN307" s="169"/>
      <c r="AO307" s="169"/>
    </row>
    <row r="308" spans="1:41" ht="12.75" customHeight="1" x14ac:dyDescent="0.2">
      <c r="A308" s="169"/>
      <c r="B308" s="169"/>
      <c r="C308" s="169"/>
      <c r="D308" s="186"/>
      <c r="E308" s="169"/>
      <c r="F308" s="169"/>
      <c r="G308" s="169"/>
      <c r="H308" s="169"/>
      <c r="I308" s="169"/>
      <c r="J308" s="169"/>
      <c r="K308" s="245"/>
      <c r="L308" s="169"/>
      <c r="M308" s="169"/>
      <c r="N308" s="169"/>
      <c r="O308" s="169"/>
      <c r="P308" s="169"/>
      <c r="Q308" s="169"/>
      <c r="R308" s="169"/>
      <c r="S308" s="167"/>
      <c r="T308" s="167"/>
      <c r="U308" s="169"/>
      <c r="V308" s="169"/>
      <c r="W308" s="245"/>
      <c r="X308" s="169"/>
      <c r="Y308" s="245"/>
      <c r="Z308" s="169"/>
      <c r="AA308" s="169"/>
      <c r="AB308" s="169"/>
      <c r="AC308" s="169"/>
      <c r="AD308" s="245"/>
      <c r="AE308" s="169"/>
      <c r="AF308" s="246"/>
      <c r="AG308" s="169"/>
      <c r="AH308" s="169"/>
      <c r="AI308" s="169"/>
      <c r="AJ308" s="169"/>
      <c r="AK308" s="169"/>
      <c r="AL308" s="169"/>
      <c r="AM308" s="169"/>
      <c r="AN308" s="169"/>
      <c r="AO308" s="169"/>
    </row>
    <row r="309" spans="1:41" ht="12.75" customHeight="1" x14ac:dyDescent="0.2">
      <c r="A309" s="169"/>
      <c r="B309" s="169"/>
      <c r="C309" s="169"/>
      <c r="D309" s="186"/>
      <c r="E309" s="169"/>
      <c r="F309" s="169"/>
      <c r="G309" s="169"/>
      <c r="H309" s="169"/>
      <c r="I309" s="169"/>
      <c r="J309" s="169"/>
      <c r="K309" s="245"/>
      <c r="L309" s="169"/>
      <c r="M309" s="169"/>
      <c r="N309" s="169"/>
      <c r="O309" s="169"/>
      <c r="P309" s="169"/>
      <c r="Q309" s="169"/>
      <c r="R309" s="169"/>
      <c r="S309" s="167"/>
      <c r="T309" s="167"/>
      <c r="U309" s="169"/>
      <c r="V309" s="169"/>
      <c r="W309" s="245"/>
      <c r="X309" s="169"/>
      <c r="Y309" s="245"/>
      <c r="Z309" s="169"/>
      <c r="AA309" s="169"/>
      <c r="AB309" s="169"/>
      <c r="AC309" s="169"/>
      <c r="AD309" s="245"/>
      <c r="AE309" s="169"/>
      <c r="AF309" s="246"/>
      <c r="AG309" s="169"/>
      <c r="AH309" s="169"/>
      <c r="AI309" s="169"/>
      <c r="AJ309" s="169"/>
      <c r="AK309" s="169"/>
      <c r="AL309" s="169"/>
      <c r="AM309" s="169"/>
      <c r="AN309" s="169"/>
      <c r="AO309" s="169"/>
    </row>
    <row r="310" spans="1:41" ht="12.75" customHeight="1" x14ac:dyDescent="0.2">
      <c r="A310" s="169"/>
      <c r="B310" s="169"/>
      <c r="C310" s="169"/>
      <c r="D310" s="186"/>
      <c r="E310" s="169"/>
      <c r="F310" s="169"/>
      <c r="G310" s="169"/>
      <c r="H310" s="169"/>
      <c r="I310" s="169"/>
      <c r="J310" s="169"/>
      <c r="K310" s="245"/>
      <c r="L310" s="169"/>
      <c r="M310" s="169"/>
      <c r="N310" s="169"/>
      <c r="O310" s="169"/>
      <c r="P310" s="169"/>
      <c r="Q310" s="169"/>
      <c r="R310" s="169"/>
      <c r="S310" s="167"/>
      <c r="T310" s="167"/>
      <c r="U310" s="169"/>
      <c r="V310" s="169"/>
      <c r="W310" s="245"/>
      <c r="X310" s="169"/>
      <c r="Y310" s="245"/>
      <c r="Z310" s="169"/>
      <c r="AA310" s="169"/>
      <c r="AB310" s="169"/>
      <c r="AC310" s="169"/>
      <c r="AD310" s="245"/>
      <c r="AE310" s="169"/>
      <c r="AF310" s="246"/>
      <c r="AG310" s="169"/>
      <c r="AH310" s="169"/>
      <c r="AI310" s="169"/>
      <c r="AJ310" s="169"/>
      <c r="AK310" s="169"/>
      <c r="AL310" s="169"/>
      <c r="AM310" s="169"/>
      <c r="AN310" s="169"/>
      <c r="AO310" s="169"/>
    </row>
    <row r="311" spans="1:41" ht="12.75" customHeight="1" x14ac:dyDescent="0.2">
      <c r="A311" s="169"/>
      <c r="B311" s="169"/>
      <c r="C311" s="169"/>
      <c r="D311" s="186"/>
      <c r="E311" s="169"/>
      <c r="F311" s="169"/>
      <c r="G311" s="169"/>
      <c r="H311" s="169"/>
      <c r="I311" s="169"/>
      <c r="J311" s="169"/>
      <c r="K311" s="245"/>
      <c r="L311" s="169"/>
      <c r="M311" s="169"/>
      <c r="N311" s="169"/>
      <c r="O311" s="169"/>
      <c r="P311" s="169"/>
      <c r="Q311" s="169"/>
      <c r="R311" s="169"/>
      <c r="S311" s="167"/>
      <c r="T311" s="167"/>
      <c r="U311" s="169"/>
      <c r="V311" s="169"/>
      <c r="W311" s="245"/>
      <c r="X311" s="169"/>
      <c r="Y311" s="245"/>
      <c r="Z311" s="169"/>
      <c r="AA311" s="169"/>
      <c r="AB311" s="169"/>
      <c r="AC311" s="169"/>
      <c r="AD311" s="245"/>
      <c r="AE311" s="169"/>
      <c r="AF311" s="246"/>
      <c r="AG311" s="169"/>
      <c r="AH311" s="169"/>
      <c r="AI311" s="169"/>
      <c r="AJ311" s="169"/>
      <c r="AK311" s="169"/>
      <c r="AL311" s="169"/>
      <c r="AM311" s="169"/>
      <c r="AN311" s="169"/>
      <c r="AO311" s="169"/>
    </row>
    <row r="312" spans="1:41" ht="12.75" customHeight="1" x14ac:dyDescent="0.2">
      <c r="A312" s="169"/>
      <c r="B312" s="169"/>
      <c r="C312" s="169"/>
      <c r="D312" s="186"/>
      <c r="E312" s="169"/>
      <c r="F312" s="169"/>
      <c r="G312" s="169"/>
      <c r="H312" s="169"/>
      <c r="I312" s="169"/>
      <c r="J312" s="169"/>
      <c r="K312" s="245"/>
      <c r="L312" s="169"/>
      <c r="M312" s="169"/>
      <c r="N312" s="169"/>
      <c r="O312" s="169"/>
      <c r="P312" s="169"/>
      <c r="Q312" s="169"/>
      <c r="R312" s="169"/>
      <c r="S312" s="167"/>
      <c r="T312" s="167"/>
      <c r="U312" s="169"/>
      <c r="V312" s="169"/>
      <c r="W312" s="245"/>
      <c r="X312" s="169"/>
      <c r="Y312" s="245"/>
      <c r="Z312" s="169"/>
      <c r="AA312" s="169"/>
      <c r="AB312" s="169"/>
      <c r="AC312" s="169"/>
      <c r="AD312" s="245"/>
      <c r="AE312" s="169"/>
      <c r="AF312" s="246"/>
      <c r="AG312" s="169"/>
      <c r="AH312" s="169"/>
      <c r="AI312" s="169"/>
      <c r="AJ312" s="169"/>
      <c r="AK312" s="169"/>
      <c r="AL312" s="169"/>
      <c r="AM312" s="169"/>
      <c r="AN312" s="169"/>
      <c r="AO312" s="169"/>
    </row>
    <row r="313" spans="1:41" ht="12.75" customHeight="1" x14ac:dyDescent="0.2">
      <c r="A313" s="169"/>
      <c r="B313" s="169"/>
      <c r="C313" s="169"/>
      <c r="D313" s="186"/>
      <c r="E313" s="169"/>
      <c r="F313" s="169"/>
      <c r="G313" s="169"/>
      <c r="H313" s="169"/>
      <c r="I313" s="169"/>
      <c r="J313" s="169"/>
      <c r="K313" s="245"/>
      <c r="L313" s="169"/>
      <c r="M313" s="169"/>
      <c r="N313" s="169"/>
      <c r="O313" s="169"/>
      <c r="P313" s="169"/>
      <c r="Q313" s="169"/>
      <c r="R313" s="169"/>
      <c r="S313" s="167"/>
      <c r="T313" s="167"/>
      <c r="U313" s="169"/>
      <c r="V313" s="169"/>
      <c r="W313" s="245"/>
      <c r="X313" s="169"/>
      <c r="Y313" s="245"/>
      <c r="Z313" s="169"/>
      <c r="AA313" s="169"/>
      <c r="AB313" s="169"/>
      <c r="AC313" s="169"/>
      <c r="AD313" s="245"/>
      <c r="AE313" s="169"/>
      <c r="AF313" s="246"/>
      <c r="AG313" s="169"/>
      <c r="AH313" s="169"/>
      <c r="AI313" s="169"/>
      <c r="AJ313" s="169"/>
      <c r="AK313" s="169"/>
      <c r="AL313" s="169"/>
      <c r="AM313" s="169"/>
      <c r="AN313" s="169"/>
      <c r="AO313" s="169"/>
    </row>
    <row r="314" spans="1:41" ht="12.75" customHeight="1" x14ac:dyDescent="0.2">
      <c r="A314" s="169"/>
      <c r="B314" s="169"/>
      <c r="C314" s="169"/>
      <c r="D314" s="186"/>
      <c r="E314" s="169"/>
      <c r="F314" s="169"/>
      <c r="G314" s="169"/>
      <c r="H314" s="169"/>
      <c r="I314" s="169"/>
      <c r="J314" s="169"/>
      <c r="K314" s="245"/>
      <c r="L314" s="169"/>
      <c r="M314" s="169"/>
      <c r="N314" s="169"/>
      <c r="O314" s="169"/>
      <c r="P314" s="169"/>
      <c r="Q314" s="169"/>
      <c r="R314" s="169"/>
      <c r="S314" s="167"/>
      <c r="T314" s="167"/>
      <c r="U314" s="169"/>
      <c r="V314" s="169"/>
      <c r="W314" s="245"/>
      <c r="X314" s="169"/>
      <c r="Y314" s="245"/>
      <c r="Z314" s="169"/>
      <c r="AA314" s="169"/>
      <c r="AB314" s="169"/>
      <c r="AC314" s="169"/>
      <c r="AD314" s="245"/>
      <c r="AE314" s="169"/>
      <c r="AF314" s="246"/>
      <c r="AG314" s="169"/>
      <c r="AH314" s="169"/>
      <c r="AI314" s="169"/>
      <c r="AJ314" s="169"/>
      <c r="AK314" s="169"/>
      <c r="AL314" s="169"/>
      <c r="AM314" s="169"/>
      <c r="AN314" s="169"/>
      <c r="AO314" s="169"/>
    </row>
    <row r="315" spans="1:41" ht="12.75" customHeight="1" x14ac:dyDescent="0.2">
      <c r="A315" s="169"/>
      <c r="B315" s="169"/>
      <c r="C315" s="169"/>
      <c r="D315" s="186"/>
      <c r="E315" s="169"/>
      <c r="F315" s="169"/>
      <c r="G315" s="169"/>
      <c r="H315" s="169"/>
      <c r="I315" s="169"/>
      <c r="J315" s="169"/>
      <c r="K315" s="245"/>
      <c r="L315" s="169"/>
      <c r="M315" s="169"/>
      <c r="N315" s="169"/>
      <c r="O315" s="169"/>
      <c r="P315" s="169"/>
      <c r="Q315" s="169"/>
      <c r="R315" s="169"/>
      <c r="S315" s="167"/>
      <c r="T315" s="167"/>
      <c r="U315" s="169"/>
      <c r="V315" s="169"/>
      <c r="W315" s="245"/>
      <c r="X315" s="169"/>
      <c r="Y315" s="245"/>
      <c r="Z315" s="169"/>
      <c r="AA315" s="169"/>
      <c r="AB315" s="169"/>
      <c r="AC315" s="169"/>
      <c r="AD315" s="245"/>
      <c r="AE315" s="169"/>
      <c r="AF315" s="246"/>
      <c r="AG315" s="169"/>
      <c r="AH315" s="169"/>
      <c r="AI315" s="169"/>
      <c r="AJ315" s="169"/>
      <c r="AK315" s="169"/>
      <c r="AL315" s="169"/>
      <c r="AM315" s="169"/>
      <c r="AN315" s="169"/>
      <c r="AO315" s="169"/>
    </row>
    <row r="316" spans="1:41" ht="12.75" customHeight="1" x14ac:dyDescent="0.2">
      <c r="A316" s="169"/>
      <c r="B316" s="169"/>
      <c r="C316" s="169"/>
      <c r="D316" s="186"/>
      <c r="E316" s="169"/>
      <c r="F316" s="169"/>
      <c r="G316" s="169"/>
      <c r="H316" s="169"/>
      <c r="I316" s="169"/>
      <c r="J316" s="169"/>
      <c r="K316" s="245"/>
      <c r="L316" s="169"/>
      <c r="M316" s="169"/>
      <c r="N316" s="169"/>
      <c r="O316" s="169"/>
      <c r="P316" s="169"/>
      <c r="Q316" s="169"/>
      <c r="R316" s="169"/>
      <c r="S316" s="167"/>
      <c r="T316" s="167"/>
      <c r="U316" s="169"/>
      <c r="V316" s="169"/>
      <c r="W316" s="245"/>
      <c r="X316" s="169"/>
      <c r="Y316" s="245"/>
      <c r="Z316" s="169"/>
      <c r="AA316" s="169"/>
      <c r="AB316" s="169"/>
      <c r="AC316" s="169"/>
      <c r="AD316" s="245"/>
      <c r="AE316" s="169"/>
      <c r="AF316" s="246"/>
      <c r="AG316" s="169"/>
      <c r="AH316" s="169"/>
      <c r="AI316" s="169"/>
      <c r="AJ316" s="169"/>
      <c r="AK316" s="169"/>
      <c r="AL316" s="169"/>
      <c r="AM316" s="169"/>
      <c r="AN316" s="169"/>
      <c r="AO316" s="169"/>
    </row>
    <row r="317" spans="1:41" ht="12.75" customHeight="1" x14ac:dyDescent="0.2">
      <c r="A317" s="169"/>
      <c r="B317" s="169"/>
      <c r="C317" s="169"/>
      <c r="D317" s="186"/>
      <c r="E317" s="169"/>
      <c r="F317" s="169"/>
      <c r="G317" s="169"/>
      <c r="H317" s="169"/>
      <c r="I317" s="169"/>
      <c r="J317" s="169"/>
      <c r="K317" s="245"/>
      <c r="L317" s="169"/>
      <c r="M317" s="169"/>
      <c r="N317" s="169"/>
      <c r="O317" s="169"/>
      <c r="P317" s="169"/>
      <c r="Q317" s="169"/>
      <c r="R317" s="169"/>
      <c r="S317" s="167"/>
      <c r="T317" s="167"/>
      <c r="U317" s="169"/>
      <c r="V317" s="169"/>
      <c r="W317" s="245"/>
      <c r="X317" s="169"/>
      <c r="Y317" s="245"/>
      <c r="Z317" s="169"/>
      <c r="AA317" s="169"/>
      <c r="AB317" s="169"/>
      <c r="AC317" s="169"/>
      <c r="AD317" s="245"/>
      <c r="AE317" s="169"/>
      <c r="AF317" s="246"/>
      <c r="AG317" s="169"/>
      <c r="AH317" s="169"/>
      <c r="AI317" s="169"/>
      <c r="AJ317" s="169"/>
      <c r="AK317" s="169"/>
      <c r="AL317" s="169"/>
      <c r="AM317" s="169"/>
      <c r="AN317" s="169"/>
      <c r="AO317" s="169"/>
    </row>
    <row r="318" spans="1:41" ht="12.75" customHeight="1" x14ac:dyDescent="0.2">
      <c r="A318" s="169"/>
      <c r="B318" s="169"/>
      <c r="C318" s="169"/>
      <c r="D318" s="186"/>
      <c r="E318" s="169"/>
      <c r="F318" s="169"/>
      <c r="G318" s="169"/>
      <c r="H318" s="169"/>
      <c r="I318" s="169"/>
      <c r="J318" s="169"/>
      <c r="K318" s="245"/>
      <c r="L318" s="169"/>
      <c r="M318" s="169"/>
      <c r="N318" s="169"/>
      <c r="O318" s="169"/>
      <c r="P318" s="169"/>
      <c r="Q318" s="169"/>
      <c r="R318" s="169"/>
      <c r="S318" s="167"/>
      <c r="T318" s="167"/>
      <c r="U318" s="169"/>
      <c r="V318" s="169"/>
      <c r="W318" s="245"/>
      <c r="X318" s="169"/>
      <c r="Y318" s="245"/>
      <c r="Z318" s="169"/>
      <c r="AA318" s="169"/>
      <c r="AB318" s="169"/>
      <c r="AC318" s="169"/>
      <c r="AD318" s="245"/>
      <c r="AE318" s="169"/>
      <c r="AF318" s="246"/>
      <c r="AG318" s="169"/>
      <c r="AH318" s="169"/>
      <c r="AI318" s="169"/>
      <c r="AJ318" s="169"/>
      <c r="AK318" s="169"/>
      <c r="AL318" s="169"/>
      <c r="AM318" s="169"/>
      <c r="AN318" s="169"/>
      <c r="AO318" s="169"/>
    </row>
    <row r="319" spans="1:41" ht="12.75" customHeight="1" x14ac:dyDescent="0.2">
      <c r="A319" s="169"/>
      <c r="B319" s="169"/>
      <c r="C319" s="169"/>
      <c r="D319" s="186"/>
      <c r="E319" s="169"/>
      <c r="F319" s="169"/>
      <c r="G319" s="169"/>
      <c r="H319" s="169"/>
      <c r="I319" s="169"/>
      <c r="J319" s="169"/>
      <c r="K319" s="245"/>
      <c r="L319" s="169"/>
      <c r="M319" s="169"/>
      <c r="N319" s="169"/>
      <c r="O319" s="169"/>
      <c r="P319" s="169"/>
      <c r="Q319" s="169"/>
      <c r="R319" s="169"/>
      <c r="S319" s="167"/>
      <c r="T319" s="167"/>
      <c r="U319" s="169"/>
      <c r="V319" s="169"/>
      <c r="W319" s="245"/>
      <c r="X319" s="169"/>
      <c r="Y319" s="245"/>
      <c r="Z319" s="169"/>
      <c r="AA319" s="169"/>
      <c r="AB319" s="169"/>
      <c r="AC319" s="169"/>
      <c r="AD319" s="245"/>
      <c r="AE319" s="169"/>
      <c r="AF319" s="246"/>
      <c r="AG319" s="169"/>
      <c r="AH319" s="169"/>
      <c r="AI319" s="169"/>
      <c r="AJ319" s="169"/>
      <c r="AK319" s="169"/>
      <c r="AL319" s="169"/>
      <c r="AM319" s="169"/>
      <c r="AN319" s="169"/>
      <c r="AO319" s="169"/>
    </row>
    <row r="320" spans="1:41" ht="12.75" customHeight="1" x14ac:dyDescent="0.2">
      <c r="A320" s="169"/>
      <c r="B320" s="169"/>
      <c r="C320" s="169"/>
      <c r="D320" s="186"/>
      <c r="E320" s="169"/>
      <c r="F320" s="169"/>
      <c r="G320" s="169"/>
      <c r="H320" s="169"/>
      <c r="I320" s="169"/>
      <c r="J320" s="169"/>
      <c r="K320" s="245"/>
      <c r="L320" s="169"/>
      <c r="M320" s="169"/>
      <c r="N320" s="169"/>
      <c r="O320" s="169"/>
      <c r="P320" s="169"/>
      <c r="Q320" s="169"/>
      <c r="R320" s="169"/>
      <c r="S320" s="167"/>
      <c r="T320" s="167"/>
      <c r="U320" s="169"/>
      <c r="V320" s="169"/>
      <c r="W320" s="245"/>
      <c r="X320" s="169"/>
      <c r="Y320" s="245"/>
      <c r="Z320" s="169"/>
      <c r="AA320" s="169"/>
      <c r="AB320" s="169"/>
      <c r="AC320" s="169"/>
      <c r="AD320" s="245"/>
      <c r="AE320" s="169"/>
      <c r="AF320" s="246"/>
      <c r="AG320" s="169"/>
      <c r="AH320" s="169"/>
      <c r="AI320" s="169"/>
      <c r="AJ320" s="169"/>
      <c r="AK320" s="169"/>
      <c r="AL320" s="169"/>
      <c r="AM320" s="169"/>
      <c r="AN320" s="169"/>
      <c r="AO320" s="169"/>
    </row>
    <row r="321" spans="1:41" ht="12.75" customHeight="1" x14ac:dyDescent="0.2">
      <c r="A321" s="169"/>
      <c r="B321" s="169"/>
      <c r="C321" s="169"/>
      <c r="D321" s="186"/>
      <c r="E321" s="169"/>
      <c r="F321" s="169"/>
      <c r="G321" s="169"/>
      <c r="H321" s="169"/>
      <c r="I321" s="169"/>
      <c r="J321" s="169"/>
      <c r="K321" s="245"/>
      <c r="L321" s="169"/>
      <c r="M321" s="169"/>
      <c r="N321" s="169"/>
      <c r="O321" s="169"/>
      <c r="P321" s="169"/>
      <c r="Q321" s="169"/>
      <c r="R321" s="169"/>
      <c r="S321" s="167"/>
      <c r="T321" s="167"/>
      <c r="U321" s="169"/>
      <c r="V321" s="169"/>
      <c r="W321" s="245"/>
      <c r="X321" s="169"/>
      <c r="Y321" s="245"/>
      <c r="Z321" s="169"/>
      <c r="AA321" s="169"/>
      <c r="AB321" s="169"/>
      <c r="AC321" s="169"/>
      <c r="AD321" s="245"/>
      <c r="AE321" s="169"/>
      <c r="AF321" s="246"/>
      <c r="AG321" s="169"/>
      <c r="AH321" s="169"/>
      <c r="AI321" s="169"/>
      <c r="AJ321" s="169"/>
      <c r="AK321" s="169"/>
      <c r="AL321" s="169"/>
      <c r="AM321" s="169"/>
      <c r="AN321" s="169"/>
      <c r="AO321" s="169"/>
    </row>
    <row r="322" spans="1:41" ht="12.75" customHeight="1" x14ac:dyDescent="0.2">
      <c r="A322" s="169"/>
      <c r="B322" s="169"/>
      <c r="C322" s="169"/>
      <c r="D322" s="186"/>
      <c r="E322" s="169"/>
      <c r="F322" s="169"/>
      <c r="G322" s="169"/>
      <c r="H322" s="169"/>
      <c r="I322" s="169"/>
      <c r="J322" s="169"/>
      <c r="K322" s="245"/>
      <c r="L322" s="169"/>
      <c r="M322" s="169"/>
      <c r="N322" s="169"/>
      <c r="O322" s="169"/>
      <c r="P322" s="169"/>
      <c r="Q322" s="169"/>
      <c r="R322" s="169"/>
      <c r="S322" s="167"/>
      <c r="T322" s="167"/>
      <c r="U322" s="169"/>
      <c r="V322" s="169"/>
      <c r="W322" s="245"/>
      <c r="X322" s="169"/>
      <c r="Y322" s="245"/>
      <c r="Z322" s="169"/>
      <c r="AA322" s="169"/>
      <c r="AB322" s="169"/>
      <c r="AC322" s="169"/>
      <c r="AD322" s="245"/>
      <c r="AE322" s="169"/>
      <c r="AF322" s="246"/>
      <c r="AG322" s="169"/>
      <c r="AH322" s="169"/>
      <c r="AI322" s="169"/>
      <c r="AJ322" s="169"/>
      <c r="AK322" s="169"/>
      <c r="AL322" s="169"/>
      <c r="AM322" s="169"/>
      <c r="AN322" s="169"/>
      <c r="AO322" s="169"/>
    </row>
    <row r="323" spans="1:41" ht="12.75" customHeight="1" x14ac:dyDescent="0.2">
      <c r="A323" s="169"/>
      <c r="B323" s="169"/>
      <c r="C323" s="169"/>
      <c r="D323" s="186"/>
      <c r="E323" s="169"/>
      <c r="F323" s="169"/>
      <c r="G323" s="169"/>
      <c r="H323" s="169"/>
      <c r="I323" s="169"/>
      <c r="J323" s="169"/>
      <c r="K323" s="245"/>
      <c r="L323" s="169"/>
      <c r="M323" s="169"/>
      <c r="N323" s="169"/>
      <c r="O323" s="169"/>
      <c r="P323" s="169"/>
      <c r="Q323" s="169"/>
      <c r="R323" s="169"/>
      <c r="S323" s="167"/>
      <c r="T323" s="167"/>
      <c r="U323" s="169"/>
      <c r="V323" s="169"/>
      <c r="W323" s="245"/>
      <c r="X323" s="169"/>
      <c r="Y323" s="245"/>
      <c r="Z323" s="169"/>
      <c r="AA323" s="169"/>
      <c r="AB323" s="169"/>
      <c r="AC323" s="169"/>
      <c r="AD323" s="245"/>
      <c r="AE323" s="169"/>
      <c r="AF323" s="246"/>
      <c r="AG323" s="169"/>
      <c r="AH323" s="169"/>
      <c r="AI323" s="169"/>
      <c r="AJ323" s="169"/>
      <c r="AK323" s="169"/>
      <c r="AL323" s="169"/>
      <c r="AM323" s="169"/>
      <c r="AN323" s="169"/>
      <c r="AO323" s="169"/>
    </row>
    <row r="324" spans="1:41" ht="12.75" customHeight="1" x14ac:dyDescent="0.2">
      <c r="A324" s="169"/>
      <c r="B324" s="169"/>
      <c r="C324" s="169"/>
      <c r="D324" s="186"/>
      <c r="E324" s="169"/>
      <c r="F324" s="169"/>
      <c r="G324" s="169"/>
      <c r="H324" s="169"/>
      <c r="I324" s="169"/>
      <c r="J324" s="169"/>
      <c r="K324" s="245"/>
      <c r="L324" s="169"/>
      <c r="M324" s="169"/>
      <c r="N324" s="169"/>
      <c r="O324" s="169"/>
      <c r="P324" s="169"/>
      <c r="Q324" s="169"/>
      <c r="R324" s="169"/>
      <c r="S324" s="167"/>
      <c r="T324" s="167"/>
      <c r="U324" s="169"/>
      <c r="V324" s="169"/>
      <c r="W324" s="245"/>
      <c r="X324" s="169"/>
      <c r="Y324" s="245"/>
      <c r="Z324" s="169"/>
      <c r="AA324" s="169"/>
      <c r="AB324" s="169"/>
      <c r="AC324" s="169"/>
      <c r="AD324" s="245"/>
      <c r="AE324" s="169"/>
      <c r="AF324" s="246"/>
      <c r="AG324" s="169"/>
      <c r="AH324" s="169"/>
      <c r="AI324" s="169"/>
      <c r="AJ324" s="169"/>
      <c r="AK324" s="169"/>
      <c r="AL324" s="169"/>
      <c r="AM324" s="169"/>
      <c r="AN324" s="169"/>
      <c r="AO324" s="169"/>
    </row>
    <row r="325" spans="1:41" ht="12.75" customHeight="1" x14ac:dyDescent="0.2">
      <c r="A325" s="169"/>
      <c r="B325" s="169"/>
      <c r="C325" s="169"/>
      <c r="D325" s="186"/>
      <c r="E325" s="169"/>
      <c r="F325" s="169"/>
      <c r="G325" s="169"/>
      <c r="H325" s="169"/>
      <c r="I325" s="169"/>
      <c r="J325" s="169"/>
      <c r="K325" s="245"/>
      <c r="L325" s="169"/>
      <c r="M325" s="169"/>
      <c r="N325" s="169"/>
      <c r="O325" s="169"/>
      <c r="P325" s="169"/>
      <c r="Q325" s="169"/>
      <c r="R325" s="169"/>
      <c r="S325" s="167"/>
      <c r="T325" s="167"/>
      <c r="U325" s="169"/>
      <c r="V325" s="169"/>
      <c r="W325" s="245"/>
      <c r="X325" s="169"/>
      <c r="Y325" s="245"/>
      <c r="Z325" s="169"/>
      <c r="AA325" s="169"/>
      <c r="AB325" s="169"/>
      <c r="AC325" s="169"/>
      <c r="AD325" s="245"/>
      <c r="AE325" s="169"/>
      <c r="AF325" s="246"/>
      <c r="AG325" s="169"/>
      <c r="AH325" s="169"/>
      <c r="AI325" s="169"/>
      <c r="AJ325" s="169"/>
      <c r="AK325" s="169"/>
      <c r="AL325" s="169"/>
      <c r="AM325" s="169"/>
      <c r="AN325" s="169"/>
      <c r="AO325" s="169"/>
    </row>
    <row r="326" spans="1:41" ht="12.75" customHeight="1" x14ac:dyDescent="0.2">
      <c r="A326" s="169"/>
      <c r="B326" s="169"/>
      <c r="C326" s="169"/>
      <c r="D326" s="186"/>
      <c r="E326" s="169"/>
      <c r="F326" s="169"/>
      <c r="G326" s="169"/>
      <c r="H326" s="169"/>
      <c r="I326" s="169"/>
      <c r="J326" s="169"/>
      <c r="K326" s="245"/>
      <c r="L326" s="169"/>
      <c r="M326" s="169"/>
      <c r="N326" s="169"/>
      <c r="O326" s="169"/>
      <c r="P326" s="169"/>
      <c r="Q326" s="169"/>
      <c r="R326" s="169"/>
      <c r="S326" s="167"/>
      <c r="T326" s="167"/>
      <c r="U326" s="169"/>
      <c r="V326" s="169"/>
      <c r="W326" s="245"/>
      <c r="X326" s="169"/>
      <c r="Y326" s="245"/>
      <c r="Z326" s="169"/>
      <c r="AA326" s="169"/>
      <c r="AB326" s="169"/>
      <c r="AC326" s="169"/>
      <c r="AD326" s="245"/>
      <c r="AE326" s="169"/>
      <c r="AF326" s="246"/>
      <c r="AG326" s="169"/>
      <c r="AH326" s="169"/>
      <c r="AI326" s="169"/>
      <c r="AJ326" s="169"/>
      <c r="AK326" s="169"/>
      <c r="AL326" s="169"/>
      <c r="AM326" s="169"/>
      <c r="AN326" s="169"/>
      <c r="AO326" s="169"/>
    </row>
    <row r="327" spans="1:41" ht="12.75" customHeight="1" x14ac:dyDescent="0.2">
      <c r="A327" s="169"/>
      <c r="B327" s="169"/>
      <c r="C327" s="169"/>
      <c r="D327" s="186"/>
      <c r="E327" s="169"/>
      <c r="F327" s="169"/>
      <c r="G327" s="169"/>
      <c r="H327" s="169"/>
      <c r="I327" s="169"/>
      <c r="J327" s="169"/>
      <c r="K327" s="245"/>
      <c r="L327" s="169"/>
      <c r="M327" s="169"/>
      <c r="N327" s="169"/>
      <c r="O327" s="169"/>
      <c r="P327" s="169"/>
      <c r="Q327" s="169"/>
      <c r="R327" s="169"/>
      <c r="S327" s="167"/>
      <c r="T327" s="167"/>
      <c r="U327" s="169"/>
      <c r="V327" s="169"/>
      <c r="W327" s="245"/>
      <c r="X327" s="169"/>
      <c r="Y327" s="245"/>
      <c r="Z327" s="169"/>
      <c r="AA327" s="169"/>
      <c r="AB327" s="169"/>
      <c r="AC327" s="169"/>
      <c r="AD327" s="245"/>
      <c r="AE327" s="169"/>
      <c r="AF327" s="246"/>
      <c r="AG327" s="169"/>
      <c r="AH327" s="169"/>
      <c r="AI327" s="169"/>
      <c r="AJ327" s="169"/>
      <c r="AK327" s="169"/>
      <c r="AL327" s="169"/>
      <c r="AM327" s="169"/>
      <c r="AN327" s="169"/>
      <c r="AO327" s="169"/>
    </row>
    <row r="328" spans="1:41" ht="12.75" customHeight="1" x14ac:dyDescent="0.2">
      <c r="A328" s="169"/>
      <c r="B328" s="169"/>
      <c r="C328" s="169"/>
      <c r="D328" s="186"/>
      <c r="E328" s="169"/>
      <c r="F328" s="169"/>
      <c r="G328" s="169"/>
      <c r="H328" s="169"/>
      <c r="I328" s="169"/>
      <c r="J328" s="169"/>
      <c r="K328" s="245"/>
      <c r="L328" s="169"/>
      <c r="M328" s="169"/>
      <c r="N328" s="169"/>
      <c r="O328" s="169"/>
      <c r="P328" s="169"/>
      <c r="Q328" s="169"/>
      <c r="R328" s="169"/>
      <c r="S328" s="167"/>
      <c r="T328" s="167"/>
      <c r="U328" s="169"/>
      <c r="V328" s="169"/>
      <c r="W328" s="245"/>
      <c r="X328" s="169"/>
      <c r="Y328" s="245"/>
      <c r="Z328" s="169"/>
      <c r="AA328" s="169"/>
      <c r="AB328" s="169"/>
      <c r="AC328" s="169"/>
      <c r="AD328" s="245"/>
      <c r="AE328" s="169"/>
      <c r="AF328" s="246"/>
      <c r="AG328" s="169"/>
      <c r="AH328" s="169"/>
      <c r="AI328" s="169"/>
      <c r="AJ328" s="169"/>
      <c r="AK328" s="169"/>
      <c r="AL328" s="169"/>
      <c r="AM328" s="169"/>
      <c r="AN328" s="169"/>
      <c r="AO328" s="169"/>
    </row>
    <row r="329" spans="1:41" ht="12.75" customHeight="1" x14ac:dyDescent="0.2">
      <c r="A329" s="169"/>
      <c r="B329" s="169"/>
      <c r="C329" s="169"/>
      <c r="D329" s="186"/>
      <c r="E329" s="169"/>
      <c r="F329" s="169"/>
      <c r="G329" s="169"/>
      <c r="H329" s="169"/>
      <c r="I329" s="169"/>
      <c r="J329" s="169"/>
      <c r="K329" s="245"/>
      <c r="L329" s="169"/>
      <c r="M329" s="169"/>
      <c r="N329" s="169"/>
      <c r="O329" s="169"/>
      <c r="P329" s="169"/>
      <c r="Q329" s="169"/>
      <c r="R329" s="169"/>
      <c r="S329" s="167"/>
      <c r="T329" s="167"/>
      <c r="U329" s="169"/>
      <c r="V329" s="169"/>
      <c r="W329" s="245"/>
      <c r="X329" s="169"/>
      <c r="Y329" s="245"/>
      <c r="Z329" s="169"/>
      <c r="AA329" s="169"/>
      <c r="AB329" s="169"/>
      <c r="AC329" s="169"/>
      <c r="AD329" s="245"/>
      <c r="AE329" s="169"/>
      <c r="AF329" s="246"/>
      <c r="AG329" s="169"/>
      <c r="AH329" s="169"/>
      <c r="AI329" s="169"/>
      <c r="AJ329" s="169"/>
      <c r="AK329" s="169"/>
      <c r="AL329" s="169"/>
      <c r="AM329" s="169"/>
      <c r="AN329" s="169"/>
      <c r="AO329" s="169"/>
    </row>
    <row r="330" spans="1:41" ht="12.75" customHeight="1" x14ac:dyDescent="0.2">
      <c r="A330" s="169"/>
      <c r="B330" s="169"/>
      <c r="C330" s="169"/>
      <c r="D330" s="186"/>
      <c r="E330" s="169"/>
      <c r="F330" s="169"/>
      <c r="G330" s="169"/>
      <c r="H330" s="169"/>
      <c r="I330" s="169"/>
      <c r="J330" s="169"/>
      <c r="K330" s="245"/>
      <c r="L330" s="169"/>
      <c r="M330" s="169"/>
      <c r="N330" s="169"/>
      <c r="O330" s="169"/>
      <c r="P330" s="169"/>
      <c r="Q330" s="169"/>
      <c r="R330" s="169"/>
      <c r="S330" s="167"/>
      <c r="T330" s="167"/>
      <c r="U330" s="169"/>
      <c r="V330" s="169"/>
      <c r="W330" s="245"/>
      <c r="X330" s="169"/>
      <c r="Y330" s="245"/>
      <c r="Z330" s="169"/>
      <c r="AA330" s="169"/>
      <c r="AB330" s="169"/>
      <c r="AC330" s="169"/>
      <c r="AD330" s="245"/>
      <c r="AE330" s="169"/>
      <c r="AF330" s="246"/>
      <c r="AG330" s="169"/>
      <c r="AH330" s="169"/>
      <c r="AI330" s="169"/>
      <c r="AJ330" s="169"/>
      <c r="AK330" s="169"/>
      <c r="AL330" s="169"/>
      <c r="AM330" s="169"/>
      <c r="AN330" s="169"/>
      <c r="AO330" s="169"/>
    </row>
    <row r="331" spans="1:41" ht="12.75" customHeight="1" x14ac:dyDescent="0.2">
      <c r="A331" s="169"/>
      <c r="B331" s="169"/>
      <c r="C331" s="169"/>
      <c r="D331" s="186"/>
      <c r="E331" s="169"/>
      <c r="F331" s="169"/>
      <c r="G331" s="169"/>
      <c r="H331" s="169"/>
      <c r="I331" s="169"/>
      <c r="J331" s="169"/>
      <c r="K331" s="245"/>
      <c r="L331" s="169"/>
      <c r="M331" s="169"/>
      <c r="N331" s="169"/>
      <c r="O331" s="169"/>
      <c r="P331" s="169"/>
      <c r="Q331" s="169"/>
      <c r="R331" s="169"/>
      <c r="S331" s="167"/>
      <c r="T331" s="167"/>
      <c r="U331" s="169"/>
      <c r="V331" s="169"/>
      <c r="W331" s="245"/>
      <c r="X331" s="169"/>
      <c r="Y331" s="245"/>
      <c r="Z331" s="169"/>
      <c r="AA331" s="169"/>
      <c r="AB331" s="169"/>
      <c r="AC331" s="169"/>
      <c r="AD331" s="245"/>
      <c r="AE331" s="169"/>
      <c r="AF331" s="246"/>
      <c r="AG331" s="169"/>
      <c r="AH331" s="169"/>
      <c r="AI331" s="169"/>
      <c r="AJ331" s="169"/>
      <c r="AK331" s="169"/>
      <c r="AL331" s="169"/>
      <c r="AM331" s="169"/>
      <c r="AN331" s="169"/>
      <c r="AO331" s="169"/>
    </row>
    <row r="332" spans="1:41" ht="12.75" customHeight="1" x14ac:dyDescent="0.2">
      <c r="A332" s="169"/>
      <c r="B332" s="169"/>
      <c r="C332" s="169"/>
      <c r="D332" s="186"/>
      <c r="E332" s="169"/>
      <c r="F332" s="169"/>
      <c r="G332" s="169"/>
      <c r="H332" s="169"/>
      <c r="I332" s="169"/>
      <c r="J332" s="169"/>
      <c r="K332" s="245"/>
      <c r="L332" s="169"/>
      <c r="M332" s="169"/>
      <c r="N332" s="169"/>
      <c r="O332" s="169"/>
      <c r="P332" s="169"/>
      <c r="Q332" s="169"/>
      <c r="R332" s="169"/>
      <c r="S332" s="167"/>
      <c r="T332" s="167"/>
      <c r="U332" s="169"/>
      <c r="V332" s="169"/>
      <c r="W332" s="245"/>
      <c r="X332" s="169"/>
      <c r="Y332" s="245"/>
      <c r="Z332" s="169"/>
      <c r="AA332" s="169"/>
      <c r="AB332" s="169"/>
      <c r="AC332" s="169"/>
      <c r="AD332" s="245"/>
      <c r="AE332" s="169"/>
      <c r="AF332" s="246"/>
      <c r="AG332" s="169"/>
      <c r="AH332" s="169"/>
      <c r="AI332" s="169"/>
      <c r="AJ332" s="169"/>
      <c r="AK332" s="169"/>
      <c r="AL332" s="169"/>
      <c r="AM332" s="169"/>
      <c r="AN332" s="169"/>
      <c r="AO332" s="169"/>
    </row>
    <row r="333" spans="1:41" ht="12.75" customHeight="1" x14ac:dyDescent="0.2">
      <c r="A333" s="169"/>
      <c r="B333" s="169"/>
      <c r="C333" s="169"/>
      <c r="D333" s="186"/>
      <c r="E333" s="169"/>
      <c r="F333" s="169"/>
      <c r="G333" s="169"/>
      <c r="H333" s="169"/>
      <c r="I333" s="169"/>
      <c r="J333" s="169"/>
      <c r="K333" s="245"/>
      <c r="L333" s="169"/>
      <c r="M333" s="169"/>
      <c r="N333" s="169"/>
      <c r="O333" s="169"/>
      <c r="P333" s="169"/>
      <c r="Q333" s="169"/>
      <c r="R333" s="169"/>
      <c r="S333" s="167"/>
      <c r="T333" s="167"/>
      <c r="U333" s="169"/>
      <c r="V333" s="169"/>
      <c r="W333" s="245"/>
      <c r="X333" s="169"/>
      <c r="Y333" s="245"/>
      <c r="Z333" s="169"/>
      <c r="AA333" s="169"/>
      <c r="AB333" s="169"/>
      <c r="AC333" s="169"/>
      <c r="AD333" s="245"/>
      <c r="AE333" s="169"/>
      <c r="AF333" s="246"/>
      <c r="AG333" s="169"/>
      <c r="AH333" s="169"/>
      <c r="AI333" s="169"/>
      <c r="AJ333" s="169"/>
      <c r="AK333" s="169"/>
      <c r="AL333" s="169"/>
      <c r="AM333" s="169"/>
      <c r="AN333" s="169"/>
      <c r="AO333" s="169"/>
    </row>
    <row r="334" spans="1:41" ht="12.75" customHeight="1" x14ac:dyDescent="0.2">
      <c r="A334" s="169"/>
      <c r="B334" s="169"/>
      <c r="C334" s="169"/>
      <c r="D334" s="186"/>
      <c r="E334" s="169"/>
      <c r="F334" s="169"/>
      <c r="G334" s="169"/>
      <c r="H334" s="169"/>
      <c r="I334" s="169"/>
      <c r="J334" s="169"/>
      <c r="K334" s="245"/>
      <c r="L334" s="169"/>
      <c r="M334" s="169"/>
      <c r="N334" s="169"/>
      <c r="O334" s="169"/>
      <c r="P334" s="169"/>
      <c r="Q334" s="169"/>
      <c r="R334" s="169"/>
      <c r="S334" s="167"/>
      <c r="T334" s="167"/>
      <c r="U334" s="169"/>
      <c r="V334" s="169"/>
      <c r="W334" s="245"/>
      <c r="X334" s="169"/>
      <c r="Y334" s="245"/>
      <c r="Z334" s="169"/>
      <c r="AA334" s="169"/>
      <c r="AB334" s="169"/>
      <c r="AC334" s="169"/>
      <c r="AD334" s="245"/>
      <c r="AE334" s="169"/>
      <c r="AF334" s="246"/>
      <c r="AG334" s="169"/>
      <c r="AH334" s="169"/>
      <c r="AI334" s="169"/>
      <c r="AJ334" s="169"/>
      <c r="AK334" s="169"/>
      <c r="AL334" s="169"/>
      <c r="AM334" s="169"/>
      <c r="AN334" s="169"/>
      <c r="AO334" s="169"/>
    </row>
    <row r="335" spans="1:41" ht="12.75" customHeight="1" x14ac:dyDescent="0.2">
      <c r="A335" s="169"/>
      <c r="B335" s="169"/>
      <c r="C335" s="169"/>
      <c r="D335" s="186"/>
      <c r="E335" s="169"/>
      <c r="F335" s="169"/>
      <c r="G335" s="169"/>
      <c r="H335" s="169"/>
      <c r="I335" s="169"/>
      <c r="J335" s="169"/>
      <c r="K335" s="245"/>
      <c r="L335" s="169"/>
      <c r="M335" s="169"/>
      <c r="N335" s="169"/>
      <c r="O335" s="169"/>
      <c r="P335" s="169"/>
      <c r="Q335" s="169"/>
      <c r="R335" s="169"/>
      <c r="S335" s="167"/>
      <c r="T335" s="167"/>
      <c r="U335" s="169"/>
      <c r="V335" s="169"/>
      <c r="W335" s="245"/>
      <c r="X335" s="169"/>
      <c r="Y335" s="245"/>
      <c r="Z335" s="169"/>
      <c r="AA335" s="169"/>
      <c r="AB335" s="169"/>
      <c r="AC335" s="169"/>
      <c r="AD335" s="245"/>
      <c r="AE335" s="169"/>
      <c r="AF335" s="246"/>
      <c r="AG335" s="169"/>
      <c r="AH335" s="169"/>
      <c r="AI335" s="169"/>
      <c r="AJ335" s="169"/>
      <c r="AK335" s="169"/>
      <c r="AL335" s="169"/>
      <c r="AM335" s="169"/>
      <c r="AN335" s="169"/>
      <c r="AO335" s="169"/>
    </row>
    <row r="336" spans="1:41" ht="12.75" customHeight="1" x14ac:dyDescent="0.2">
      <c r="A336" s="169"/>
      <c r="B336" s="169"/>
      <c r="C336" s="169"/>
      <c r="D336" s="186"/>
      <c r="E336" s="169"/>
      <c r="F336" s="169"/>
      <c r="G336" s="169"/>
      <c r="H336" s="169"/>
      <c r="I336" s="169"/>
      <c r="J336" s="169"/>
      <c r="K336" s="245"/>
      <c r="L336" s="169"/>
      <c r="M336" s="169"/>
      <c r="N336" s="169"/>
      <c r="O336" s="169"/>
      <c r="P336" s="169"/>
      <c r="Q336" s="169"/>
      <c r="R336" s="169"/>
      <c r="S336" s="167"/>
      <c r="T336" s="167"/>
      <c r="U336" s="169"/>
      <c r="V336" s="169"/>
      <c r="W336" s="245"/>
      <c r="X336" s="169"/>
      <c r="Y336" s="245"/>
      <c r="Z336" s="169"/>
      <c r="AA336" s="169"/>
      <c r="AB336" s="169"/>
      <c r="AC336" s="169"/>
      <c r="AD336" s="245"/>
      <c r="AE336" s="169"/>
      <c r="AF336" s="246"/>
      <c r="AG336" s="169"/>
      <c r="AH336" s="169"/>
      <c r="AI336" s="169"/>
      <c r="AJ336" s="169"/>
      <c r="AK336" s="169"/>
      <c r="AL336" s="169"/>
      <c r="AM336" s="169"/>
      <c r="AN336" s="169"/>
      <c r="AO336" s="169"/>
    </row>
    <row r="337" spans="1:41" ht="12.75" customHeight="1" x14ac:dyDescent="0.2">
      <c r="A337" s="169"/>
      <c r="B337" s="169"/>
      <c r="C337" s="169"/>
      <c r="D337" s="186"/>
      <c r="E337" s="169"/>
      <c r="F337" s="169"/>
      <c r="G337" s="169"/>
      <c r="H337" s="169"/>
      <c r="I337" s="169"/>
      <c r="J337" s="169"/>
      <c r="K337" s="245"/>
      <c r="L337" s="169"/>
      <c r="M337" s="169"/>
      <c r="N337" s="169"/>
      <c r="O337" s="169"/>
      <c r="P337" s="169"/>
      <c r="Q337" s="169"/>
      <c r="R337" s="169"/>
      <c r="S337" s="167"/>
      <c r="T337" s="167"/>
      <c r="U337" s="169"/>
      <c r="V337" s="169"/>
      <c r="W337" s="245"/>
      <c r="X337" s="169"/>
      <c r="Y337" s="245"/>
      <c r="Z337" s="169"/>
      <c r="AA337" s="169"/>
      <c r="AB337" s="169"/>
      <c r="AC337" s="169"/>
      <c r="AD337" s="245"/>
      <c r="AE337" s="169"/>
      <c r="AF337" s="246"/>
      <c r="AG337" s="169"/>
      <c r="AH337" s="169"/>
      <c r="AI337" s="169"/>
      <c r="AJ337" s="169"/>
      <c r="AK337" s="169"/>
      <c r="AL337" s="169"/>
      <c r="AM337" s="169"/>
      <c r="AN337" s="169"/>
      <c r="AO337" s="169"/>
    </row>
    <row r="338" spans="1:41" ht="12.75" customHeight="1" x14ac:dyDescent="0.2">
      <c r="A338" s="169"/>
      <c r="B338" s="169"/>
      <c r="C338" s="169"/>
      <c r="D338" s="186"/>
      <c r="E338" s="169"/>
      <c r="F338" s="169"/>
      <c r="G338" s="169"/>
      <c r="H338" s="169"/>
      <c r="I338" s="169"/>
      <c r="J338" s="169"/>
      <c r="K338" s="245"/>
      <c r="L338" s="169"/>
      <c r="M338" s="169"/>
      <c r="N338" s="169"/>
      <c r="O338" s="169"/>
      <c r="P338" s="169"/>
      <c r="Q338" s="169"/>
      <c r="R338" s="169"/>
      <c r="S338" s="167"/>
      <c r="T338" s="167"/>
      <c r="U338" s="169"/>
      <c r="V338" s="169"/>
      <c r="W338" s="245"/>
      <c r="X338" s="169"/>
      <c r="Y338" s="245"/>
      <c r="Z338" s="169"/>
      <c r="AA338" s="169"/>
      <c r="AB338" s="169"/>
      <c r="AC338" s="169"/>
      <c r="AD338" s="245"/>
      <c r="AE338" s="169"/>
      <c r="AF338" s="246"/>
      <c r="AG338" s="169"/>
      <c r="AH338" s="169"/>
      <c r="AI338" s="169"/>
      <c r="AJ338" s="169"/>
      <c r="AK338" s="169"/>
      <c r="AL338" s="169"/>
      <c r="AM338" s="169"/>
      <c r="AN338" s="169"/>
      <c r="AO338" s="169"/>
    </row>
    <row r="339" spans="1:41" ht="12.75" customHeight="1" x14ac:dyDescent="0.2">
      <c r="A339" s="169"/>
      <c r="B339" s="169"/>
      <c r="C339" s="169"/>
      <c r="D339" s="186"/>
      <c r="E339" s="169"/>
      <c r="F339" s="169"/>
      <c r="G339" s="169"/>
      <c r="H339" s="169"/>
      <c r="I339" s="169"/>
      <c r="J339" s="169"/>
      <c r="K339" s="245"/>
      <c r="L339" s="169"/>
      <c r="M339" s="169"/>
      <c r="N339" s="169"/>
      <c r="O339" s="169"/>
      <c r="P339" s="169"/>
      <c r="Q339" s="169"/>
      <c r="R339" s="169"/>
      <c r="S339" s="167"/>
      <c r="T339" s="167"/>
      <c r="U339" s="169"/>
      <c r="V339" s="169"/>
      <c r="W339" s="245"/>
      <c r="X339" s="169"/>
      <c r="Y339" s="245"/>
      <c r="Z339" s="169"/>
      <c r="AA339" s="169"/>
      <c r="AB339" s="169"/>
      <c r="AC339" s="169"/>
      <c r="AD339" s="245"/>
      <c r="AE339" s="169"/>
      <c r="AF339" s="246"/>
      <c r="AG339" s="169"/>
      <c r="AH339" s="169"/>
      <c r="AI339" s="169"/>
      <c r="AJ339" s="169"/>
      <c r="AK339" s="169"/>
      <c r="AL339" s="169"/>
      <c r="AM339" s="169"/>
      <c r="AN339" s="169"/>
      <c r="AO339" s="169"/>
    </row>
    <row r="340" spans="1:41" ht="12.75" customHeight="1" x14ac:dyDescent="0.2">
      <c r="A340" s="169"/>
      <c r="B340" s="169"/>
      <c r="C340" s="169"/>
      <c r="D340" s="186"/>
      <c r="E340" s="169"/>
      <c r="F340" s="169"/>
      <c r="G340" s="169"/>
      <c r="H340" s="169"/>
      <c r="I340" s="169"/>
      <c r="J340" s="169"/>
      <c r="K340" s="245"/>
      <c r="L340" s="169"/>
      <c r="M340" s="169"/>
      <c r="N340" s="169"/>
      <c r="O340" s="169"/>
      <c r="P340" s="169"/>
      <c r="Q340" s="169"/>
      <c r="R340" s="169"/>
      <c r="S340" s="167"/>
      <c r="T340" s="167"/>
      <c r="U340" s="169"/>
      <c r="V340" s="169"/>
      <c r="W340" s="245"/>
      <c r="X340" s="169"/>
      <c r="Y340" s="245"/>
      <c r="Z340" s="169"/>
      <c r="AA340" s="169"/>
      <c r="AB340" s="169"/>
      <c r="AC340" s="169"/>
      <c r="AD340" s="245"/>
      <c r="AE340" s="169"/>
      <c r="AF340" s="246"/>
      <c r="AG340" s="169"/>
      <c r="AH340" s="169"/>
      <c r="AI340" s="169"/>
      <c r="AJ340" s="169"/>
      <c r="AK340" s="169"/>
      <c r="AL340" s="169"/>
      <c r="AM340" s="169"/>
      <c r="AN340" s="169"/>
      <c r="AO340" s="169"/>
    </row>
    <row r="341" spans="1:41" ht="12.75" customHeight="1" x14ac:dyDescent="0.2">
      <c r="A341" s="169"/>
      <c r="B341" s="169"/>
      <c r="C341" s="169"/>
      <c r="D341" s="186"/>
      <c r="E341" s="169"/>
      <c r="F341" s="169"/>
      <c r="G341" s="169"/>
      <c r="H341" s="169"/>
      <c r="I341" s="169"/>
      <c r="J341" s="169"/>
      <c r="K341" s="245"/>
      <c r="L341" s="169"/>
      <c r="M341" s="169"/>
      <c r="N341" s="169"/>
      <c r="O341" s="169"/>
      <c r="P341" s="169"/>
      <c r="Q341" s="169"/>
      <c r="R341" s="169"/>
      <c r="S341" s="167"/>
      <c r="T341" s="167"/>
      <c r="U341" s="169"/>
      <c r="V341" s="169"/>
      <c r="W341" s="245"/>
      <c r="X341" s="169"/>
      <c r="Y341" s="245"/>
      <c r="Z341" s="169"/>
      <c r="AA341" s="169"/>
      <c r="AB341" s="169"/>
      <c r="AC341" s="169"/>
      <c r="AD341" s="245"/>
      <c r="AE341" s="169"/>
      <c r="AF341" s="246"/>
      <c r="AG341" s="169"/>
      <c r="AH341" s="169"/>
      <c r="AI341" s="169"/>
      <c r="AJ341" s="169"/>
      <c r="AK341" s="169"/>
      <c r="AL341" s="169"/>
      <c r="AM341" s="169"/>
      <c r="AN341" s="169"/>
      <c r="AO341" s="169"/>
    </row>
    <row r="342" spans="1:41" ht="12.75" customHeight="1" x14ac:dyDescent="0.2">
      <c r="A342" s="169"/>
      <c r="B342" s="169"/>
      <c r="C342" s="169"/>
      <c r="D342" s="186"/>
      <c r="E342" s="169"/>
      <c r="F342" s="169"/>
      <c r="G342" s="169"/>
      <c r="H342" s="169"/>
      <c r="I342" s="169"/>
      <c r="J342" s="169"/>
      <c r="K342" s="245"/>
      <c r="L342" s="169"/>
      <c r="M342" s="169"/>
      <c r="N342" s="169"/>
      <c r="O342" s="169"/>
      <c r="P342" s="169"/>
      <c r="Q342" s="169"/>
      <c r="R342" s="169"/>
      <c r="S342" s="167"/>
      <c r="T342" s="167"/>
      <c r="U342" s="169"/>
      <c r="V342" s="169"/>
      <c r="W342" s="245"/>
      <c r="X342" s="169"/>
      <c r="Y342" s="245"/>
      <c r="Z342" s="169"/>
      <c r="AA342" s="169"/>
      <c r="AB342" s="169"/>
      <c r="AC342" s="169"/>
      <c r="AD342" s="245"/>
      <c r="AE342" s="169"/>
      <c r="AF342" s="246"/>
      <c r="AG342" s="169"/>
      <c r="AH342" s="169"/>
      <c r="AI342" s="169"/>
      <c r="AJ342" s="169"/>
      <c r="AK342" s="169"/>
      <c r="AL342" s="169"/>
      <c r="AM342" s="169"/>
      <c r="AN342" s="169"/>
      <c r="AO342" s="169"/>
    </row>
    <row r="343" spans="1:41" ht="12.75" customHeight="1" x14ac:dyDescent="0.2">
      <c r="A343" s="169"/>
      <c r="B343" s="169"/>
      <c r="C343" s="169"/>
      <c r="D343" s="186"/>
      <c r="E343" s="169"/>
      <c r="F343" s="169"/>
      <c r="G343" s="169"/>
      <c r="H343" s="169"/>
      <c r="I343" s="169"/>
      <c r="J343" s="169"/>
      <c r="K343" s="245"/>
      <c r="L343" s="169"/>
      <c r="M343" s="169"/>
      <c r="N343" s="169"/>
      <c r="O343" s="169"/>
      <c r="P343" s="169"/>
      <c r="Q343" s="169"/>
      <c r="R343" s="169"/>
      <c r="S343" s="167"/>
      <c r="T343" s="167"/>
      <c r="U343" s="169"/>
      <c r="V343" s="169"/>
      <c r="W343" s="245"/>
      <c r="X343" s="169"/>
      <c r="Y343" s="245"/>
      <c r="Z343" s="169"/>
      <c r="AA343" s="169"/>
      <c r="AB343" s="169"/>
      <c r="AC343" s="169"/>
      <c r="AD343" s="245"/>
      <c r="AE343" s="169"/>
      <c r="AF343" s="246"/>
      <c r="AG343" s="169"/>
      <c r="AH343" s="169"/>
      <c r="AI343" s="169"/>
      <c r="AJ343" s="169"/>
      <c r="AK343" s="169"/>
      <c r="AL343" s="169"/>
      <c r="AM343" s="169"/>
      <c r="AN343" s="169"/>
      <c r="AO343" s="169"/>
    </row>
    <row r="344" spans="1:41" ht="12.75" customHeight="1" x14ac:dyDescent="0.2">
      <c r="A344" s="169"/>
      <c r="B344" s="169"/>
      <c r="C344" s="169"/>
      <c r="D344" s="186"/>
      <c r="E344" s="169"/>
      <c r="F344" s="169"/>
      <c r="G344" s="169"/>
      <c r="H344" s="169"/>
      <c r="I344" s="169"/>
      <c r="J344" s="169"/>
      <c r="K344" s="245"/>
      <c r="L344" s="169"/>
      <c r="M344" s="169"/>
      <c r="N344" s="169"/>
      <c r="O344" s="169"/>
      <c r="P344" s="169"/>
      <c r="Q344" s="169"/>
      <c r="R344" s="169"/>
      <c r="S344" s="167"/>
      <c r="T344" s="167"/>
      <c r="U344" s="169"/>
      <c r="V344" s="169"/>
      <c r="W344" s="245"/>
      <c r="X344" s="169"/>
      <c r="Y344" s="245"/>
      <c r="Z344" s="169"/>
      <c r="AA344" s="169"/>
      <c r="AB344" s="169"/>
      <c r="AC344" s="169"/>
      <c r="AD344" s="245"/>
      <c r="AE344" s="169"/>
      <c r="AF344" s="246"/>
      <c r="AG344" s="169"/>
      <c r="AH344" s="169"/>
      <c r="AI344" s="169"/>
      <c r="AJ344" s="169"/>
      <c r="AK344" s="169"/>
      <c r="AL344" s="169"/>
      <c r="AM344" s="169"/>
      <c r="AN344" s="169"/>
      <c r="AO344" s="169"/>
    </row>
    <row r="345" spans="1:41" ht="12.75" customHeight="1" x14ac:dyDescent="0.2">
      <c r="A345" s="169"/>
      <c r="B345" s="169"/>
      <c r="C345" s="169"/>
      <c r="D345" s="186"/>
      <c r="E345" s="169"/>
      <c r="F345" s="169"/>
      <c r="G345" s="169"/>
      <c r="H345" s="169"/>
      <c r="I345" s="169"/>
      <c r="J345" s="169"/>
      <c r="K345" s="245"/>
      <c r="L345" s="169"/>
      <c r="M345" s="169"/>
      <c r="N345" s="169"/>
      <c r="O345" s="169"/>
      <c r="P345" s="169"/>
      <c r="Q345" s="169"/>
      <c r="R345" s="169"/>
      <c r="S345" s="167"/>
      <c r="T345" s="167"/>
      <c r="U345" s="169"/>
      <c r="V345" s="169"/>
      <c r="W345" s="245"/>
      <c r="X345" s="169"/>
      <c r="Y345" s="245"/>
      <c r="Z345" s="169"/>
      <c r="AA345" s="169"/>
      <c r="AB345" s="169"/>
      <c r="AC345" s="169"/>
      <c r="AD345" s="245"/>
      <c r="AE345" s="169"/>
      <c r="AF345" s="246"/>
      <c r="AG345" s="169"/>
      <c r="AH345" s="169"/>
      <c r="AI345" s="169"/>
      <c r="AJ345" s="169"/>
      <c r="AK345" s="169"/>
      <c r="AL345" s="169"/>
      <c r="AM345" s="169"/>
      <c r="AN345" s="169"/>
      <c r="AO345" s="169"/>
    </row>
    <row r="346" spans="1:41" ht="12.75" customHeight="1" x14ac:dyDescent="0.2">
      <c r="A346" s="169"/>
      <c r="B346" s="169"/>
      <c r="C346" s="169"/>
      <c r="D346" s="186"/>
      <c r="E346" s="169"/>
      <c r="F346" s="169"/>
      <c r="G346" s="169"/>
      <c r="H346" s="169"/>
      <c r="I346" s="169"/>
      <c r="J346" s="169"/>
      <c r="K346" s="245"/>
      <c r="L346" s="169"/>
      <c r="M346" s="169"/>
      <c r="N346" s="169"/>
      <c r="O346" s="169"/>
      <c r="P346" s="169"/>
      <c r="Q346" s="169"/>
      <c r="R346" s="169"/>
      <c r="S346" s="167"/>
      <c r="T346" s="167"/>
      <c r="U346" s="169"/>
      <c r="V346" s="169"/>
      <c r="W346" s="245"/>
      <c r="X346" s="169"/>
      <c r="Y346" s="245"/>
      <c r="Z346" s="169"/>
      <c r="AA346" s="169"/>
      <c r="AB346" s="169"/>
      <c r="AC346" s="169"/>
      <c r="AD346" s="245"/>
      <c r="AE346" s="169"/>
      <c r="AF346" s="246"/>
      <c r="AG346" s="169"/>
      <c r="AH346" s="169"/>
      <c r="AI346" s="169"/>
      <c r="AJ346" s="169"/>
      <c r="AK346" s="169"/>
      <c r="AL346" s="169"/>
      <c r="AM346" s="169"/>
      <c r="AN346" s="169"/>
      <c r="AO346" s="169"/>
    </row>
    <row r="347" spans="1:41" ht="12.75" customHeight="1" x14ac:dyDescent="0.2">
      <c r="A347" s="169"/>
      <c r="B347" s="169"/>
      <c r="C347" s="169"/>
      <c r="D347" s="186"/>
      <c r="E347" s="169"/>
      <c r="F347" s="169"/>
      <c r="G347" s="169"/>
      <c r="H347" s="169"/>
      <c r="I347" s="169"/>
      <c r="J347" s="169"/>
      <c r="K347" s="245"/>
      <c r="L347" s="169"/>
      <c r="M347" s="169"/>
      <c r="N347" s="169"/>
      <c r="O347" s="169"/>
      <c r="P347" s="169"/>
      <c r="Q347" s="169"/>
      <c r="R347" s="169"/>
      <c r="S347" s="167"/>
      <c r="T347" s="167"/>
      <c r="U347" s="169"/>
      <c r="V347" s="169"/>
      <c r="W347" s="245"/>
      <c r="X347" s="169"/>
      <c r="Y347" s="245"/>
      <c r="Z347" s="169"/>
      <c r="AA347" s="169"/>
      <c r="AB347" s="169"/>
      <c r="AC347" s="169"/>
      <c r="AD347" s="245"/>
      <c r="AE347" s="169"/>
      <c r="AF347" s="246"/>
      <c r="AG347" s="169"/>
      <c r="AH347" s="169"/>
      <c r="AI347" s="169"/>
      <c r="AJ347" s="169"/>
      <c r="AK347" s="169"/>
      <c r="AL347" s="169"/>
      <c r="AM347" s="169"/>
      <c r="AN347" s="169"/>
      <c r="AO347" s="169"/>
    </row>
    <row r="348" spans="1:41" ht="12.75" customHeight="1" x14ac:dyDescent="0.2">
      <c r="A348" s="169"/>
      <c r="B348" s="169"/>
      <c r="C348" s="169"/>
      <c r="D348" s="186"/>
      <c r="E348" s="169"/>
      <c r="F348" s="169"/>
      <c r="G348" s="169"/>
      <c r="H348" s="169"/>
      <c r="I348" s="169"/>
      <c r="J348" s="169"/>
      <c r="K348" s="245"/>
      <c r="L348" s="169"/>
      <c r="M348" s="169"/>
      <c r="N348" s="169"/>
      <c r="O348" s="169"/>
      <c r="P348" s="169"/>
      <c r="Q348" s="169"/>
      <c r="R348" s="169"/>
      <c r="S348" s="167"/>
      <c r="T348" s="167"/>
      <c r="U348" s="169"/>
      <c r="V348" s="169"/>
      <c r="W348" s="245"/>
      <c r="X348" s="169"/>
      <c r="Y348" s="245"/>
      <c r="Z348" s="169"/>
      <c r="AA348" s="169"/>
      <c r="AB348" s="169"/>
      <c r="AC348" s="169"/>
      <c r="AD348" s="245"/>
      <c r="AE348" s="169"/>
      <c r="AF348" s="246"/>
      <c r="AG348" s="169"/>
      <c r="AH348" s="169"/>
      <c r="AI348" s="169"/>
      <c r="AJ348" s="169"/>
      <c r="AK348" s="169"/>
      <c r="AL348" s="169"/>
      <c r="AM348" s="169"/>
      <c r="AN348" s="169"/>
      <c r="AO348" s="169"/>
    </row>
    <row r="349" spans="1:41" ht="12.75" customHeight="1" x14ac:dyDescent="0.2">
      <c r="A349" s="169"/>
      <c r="B349" s="169"/>
      <c r="C349" s="169"/>
      <c r="D349" s="186"/>
      <c r="E349" s="169"/>
      <c r="F349" s="169"/>
      <c r="G349" s="169"/>
      <c r="H349" s="169"/>
      <c r="I349" s="169"/>
      <c r="J349" s="169"/>
      <c r="K349" s="245"/>
      <c r="L349" s="169"/>
      <c r="M349" s="169"/>
      <c r="N349" s="169"/>
      <c r="O349" s="169"/>
      <c r="P349" s="169"/>
      <c r="Q349" s="169"/>
      <c r="R349" s="169"/>
      <c r="S349" s="167"/>
      <c r="T349" s="167"/>
      <c r="U349" s="169"/>
      <c r="V349" s="169"/>
      <c r="W349" s="245"/>
      <c r="X349" s="169"/>
      <c r="Y349" s="245"/>
      <c r="Z349" s="169"/>
      <c r="AA349" s="169"/>
      <c r="AB349" s="169"/>
      <c r="AC349" s="169"/>
      <c r="AD349" s="245"/>
      <c r="AE349" s="169"/>
      <c r="AF349" s="246"/>
      <c r="AG349" s="169"/>
      <c r="AH349" s="169"/>
      <c r="AI349" s="169"/>
      <c r="AJ349" s="169"/>
      <c r="AK349" s="169"/>
      <c r="AL349" s="169"/>
      <c r="AM349" s="169"/>
      <c r="AN349" s="169"/>
      <c r="AO349" s="169"/>
    </row>
    <row r="350" spans="1:41" ht="12.75" customHeight="1" x14ac:dyDescent="0.2">
      <c r="A350" s="169"/>
      <c r="B350" s="169"/>
      <c r="C350" s="169"/>
      <c r="D350" s="186"/>
      <c r="E350" s="169"/>
      <c r="F350" s="169"/>
      <c r="G350" s="169"/>
      <c r="H350" s="169"/>
      <c r="I350" s="169"/>
      <c r="J350" s="169"/>
      <c r="K350" s="245"/>
      <c r="L350" s="169"/>
      <c r="M350" s="169"/>
      <c r="N350" s="169"/>
      <c r="O350" s="169"/>
      <c r="P350" s="169"/>
      <c r="Q350" s="169"/>
      <c r="R350" s="169"/>
      <c r="S350" s="167"/>
      <c r="T350" s="167"/>
      <c r="U350" s="169"/>
      <c r="V350" s="169"/>
      <c r="W350" s="245"/>
      <c r="X350" s="169"/>
      <c r="Y350" s="245"/>
      <c r="Z350" s="169"/>
      <c r="AA350" s="169"/>
      <c r="AB350" s="169"/>
      <c r="AC350" s="169"/>
      <c r="AD350" s="245"/>
      <c r="AE350" s="169"/>
      <c r="AF350" s="246"/>
      <c r="AG350" s="169"/>
      <c r="AH350" s="169"/>
      <c r="AI350" s="169"/>
      <c r="AJ350" s="169"/>
      <c r="AK350" s="169"/>
      <c r="AL350" s="169"/>
      <c r="AM350" s="169"/>
      <c r="AN350" s="169"/>
      <c r="AO350" s="169"/>
    </row>
    <row r="351" spans="1:41" ht="12.75" customHeight="1" x14ac:dyDescent="0.2">
      <c r="A351" s="169"/>
      <c r="B351" s="169"/>
      <c r="C351" s="169"/>
      <c r="D351" s="186"/>
      <c r="E351" s="169"/>
      <c r="F351" s="169"/>
      <c r="G351" s="169"/>
      <c r="H351" s="169"/>
      <c r="I351" s="169"/>
      <c r="J351" s="169"/>
      <c r="K351" s="245"/>
      <c r="L351" s="169"/>
      <c r="M351" s="169"/>
      <c r="N351" s="169"/>
      <c r="O351" s="169"/>
      <c r="P351" s="169"/>
      <c r="Q351" s="169"/>
      <c r="R351" s="169"/>
      <c r="S351" s="167"/>
      <c r="T351" s="167"/>
      <c r="U351" s="169"/>
      <c r="V351" s="169"/>
      <c r="W351" s="245"/>
      <c r="X351" s="169"/>
      <c r="Y351" s="245"/>
      <c r="Z351" s="169"/>
      <c r="AA351" s="169"/>
      <c r="AB351" s="169"/>
      <c r="AC351" s="169"/>
      <c r="AD351" s="245"/>
      <c r="AE351" s="169"/>
      <c r="AF351" s="246"/>
      <c r="AG351" s="169"/>
      <c r="AH351" s="169"/>
      <c r="AI351" s="169"/>
      <c r="AJ351" s="169"/>
      <c r="AK351" s="169"/>
      <c r="AL351" s="169"/>
      <c r="AM351" s="169"/>
      <c r="AN351" s="169"/>
      <c r="AO351" s="169"/>
    </row>
    <row r="352" spans="1:41" ht="12.75" customHeight="1" x14ac:dyDescent="0.2">
      <c r="A352" s="169"/>
      <c r="B352" s="169"/>
      <c r="C352" s="169"/>
      <c r="D352" s="186"/>
      <c r="E352" s="169"/>
      <c r="F352" s="169"/>
      <c r="G352" s="169"/>
      <c r="H352" s="169"/>
      <c r="I352" s="169"/>
      <c r="J352" s="169"/>
      <c r="K352" s="245"/>
      <c r="L352" s="169"/>
      <c r="M352" s="169"/>
      <c r="N352" s="169"/>
      <c r="O352" s="169"/>
      <c r="P352" s="169"/>
      <c r="Q352" s="169"/>
      <c r="R352" s="169"/>
      <c r="S352" s="167"/>
      <c r="T352" s="167"/>
      <c r="U352" s="169"/>
      <c r="V352" s="169"/>
      <c r="W352" s="245"/>
      <c r="X352" s="169"/>
      <c r="Y352" s="245"/>
      <c r="Z352" s="169"/>
      <c r="AA352" s="169"/>
      <c r="AB352" s="169"/>
      <c r="AC352" s="169"/>
      <c r="AD352" s="245"/>
      <c r="AE352" s="169"/>
      <c r="AF352" s="246"/>
      <c r="AG352" s="169"/>
      <c r="AH352" s="169"/>
      <c r="AI352" s="169"/>
      <c r="AJ352" s="169"/>
      <c r="AK352" s="169"/>
      <c r="AL352" s="169"/>
      <c r="AM352" s="169"/>
      <c r="AN352" s="169"/>
      <c r="AO352" s="169"/>
    </row>
    <row r="353" spans="1:41" ht="12.75" customHeight="1" x14ac:dyDescent="0.2">
      <c r="A353" s="169"/>
      <c r="B353" s="169"/>
      <c r="C353" s="169"/>
      <c r="D353" s="186"/>
      <c r="E353" s="169"/>
      <c r="F353" s="169"/>
      <c r="G353" s="169"/>
      <c r="H353" s="169"/>
      <c r="I353" s="169"/>
      <c r="J353" s="169"/>
      <c r="K353" s="245"/>
      <c r="L353" s="169"/>
      <c r="M353" s="169"/>
      <c r="N353" s="169"/>
      <c r="O353" s="169"/>
      <c r="P353" s="169"/>
      <c r="Q353" s="169"/>
      <c r="R353" s="169"/>
      <c r="S353" s="167"/>
      <c r="T353" s="167"/>
      <c r="U353" s="169"/>
      <c r="V353" s="169"/>
      <c r="W353" s="245"/>
      <c r="X353" s="169"/>
      <c r="Y353" s="245"/>
      <c r="Z353" s="169"/>
      <c r="AA353" s="169"/>
      <c r="AB353" s="169"/>
      <c r="AC353" s="169"/>
      <c r="AD353" s="245"/>
      <c r="AE353" s="169"/>
      <c r="AF353" s="246"/>
      <c r="AG353" s="169"/>
      <c r="AH353" s="169"/>
      <c r="AI353" s="169"/>
      <c r="AJ353" s="169"/>
      <c r="AK353" s="169"/>
      <c r="AL353" s="169"/>
      <c r="AM353" s="169"/>
      <c r="AN353" s="169"/>
      <c r="AO353" s="169"/>
    </row>
    <row r="354" spans="1:41" ht="12.75" customHeight="1" x14ac:dyDescent="0.2">
      <c r="A354" s="169"/>
      <c r="B354" s="169"/>
      <c r="C354" s="169"/>
      <c r="D354" s="186"/>
      <c r="E354" s="169"/>
      <c r="F354" s="169"/>
      <c r="G354" s="169"/>
      <c r="H354" s="169"/>
      <c r="I354" s="169"/>
      <c r="J354" s="169"/>
      <c r="K354" s="245"/>
      <c r="L354" s="169"/>
      <c r="M354" s="169"/>
      <c r="N354" s="169"/>
      <c r="O354" s="169"/>
      <c r="P354" s="169"/>
      <c r="Q354" s="169"/>
      <c r="R354" s="169"/>
      <c r="S354" s="167"/>
      <c r="T354" s="167"/>
      <c r="U354" s="169"/>
      <c r="V354" s="169"/>
      <c r="W354" s="245"/>
      <c r="X354" s="169"/>
      <c r="Y354" s="245"/>
      <c r="Z354" s="169"/>
      <c r="AA354" s="169"/>
      <c r="AB354" s="169"/>
      <c r="AC354" s="169"/>
      <c r="AD354" s="245"/>
      <c r="AE354" s="169"/>
      <c r="AF354" s="246"/>
      <c r="AG354" s="169"/>
      <c r="AH354" s="169"/>
      <c r="AI354" s="169"/>
      <c r="AJ354" s="169"/>
      <c r="AK354" s="169"/>
      <c r="AL354" s="169"/>
      <c r="AM354" s="169"/>
      <c r="AN354" s="169"/>
      <c r="AO354" s="169"/>
    </row>
    <row r="355" spans="1:41" ht="12.75" customHeight="1" x14ac:dyDescent="0.2">
      <c r="A355" s="169"/>
      <c r="B355" s="169"/>
      <c r="C355" s="169"/>
      <c r="D355" s="186"/>
      <c r="E355" s="169"/>
      <c r="F355" s="169"/>
      <c r="G355" s="169"/>
      <c r="H355" s="169"/>
      <c r="I355" s="169"/>
      <c r="J355" s="169"/>
      <c r="K355" s="245"/>
      <c r="L355" s="169"/>
      <c r="M355" s="169"/>
      <c r="N355" s="169"/>
      <c r="O355" s="169"/>
      <c r="P355" s="169"/>
      <c r="Q355" s="169"/>
      <c r="R355" s="169"/>
      <c r="S355" s="167"/>
      <c r="T355" s="167"/>
      <c r="U355" s="169"/>
      <c r="V355" s="169"/>
      <c r="W355" s="245"/>
      <c r="X355" s="169"/>
      <c r="Y355" s="245"/>
      <c r="Z355" s="169"/>
      <c r="AA355" s="169"/>
      <c r="AB355" s="169"/>
      <c r="AC355" s="169"/>
      <c r="AD355" s="245"/>
      <c r="AE355" s="169"/>
      <c r="AF355" s="246"/>
      <c r="AG355" s="169"/>
      <c r="AH355" s="169"/>
      <c r="AI355" s="169"/>
      <c r="AJ355" s="169"/>
      <c r="AK355" s="169"/>
      <c r="AL355" s="169"/>
      <c r="AM355" s="169"/>
      <c r="AN355" s="169"/>
      <c r="AO355" s="169"/>
    </row>
    <row r="356" spans="1:41" ht="12.75" customHeight="1" x14ac:dyDescent="0.2">
      <c r="A356" s="169"/>
      <c r="B356" s="169"/>
      <c r="C356" s="169"/>
      <c r="D356" s="186"/>
      <c r="E356" s="169"/>
      <c r="F356" s="169"/>
      <c r="G356" s="169"/>
      <c r="H356" s="169"/>
      <c r="I356" s="169"/>
      <c r="J356" s="169"/>
      <c r="K356" s="245"/>
      <c r="L356" s="169"/>
      <c r="M356" s="169"/>
      <c r="N356" s="169"/>
      <c r="O356" s="169"/>
      <c r="P356" s="169"/>
      <c r="Q356" s="169"/>
      <c r="R356" s="169"/>
      <c r="S356" s="167"/>
      <c r="T356" s="167"/>
      <c r="U356" s="169"/>
      <c r="V356" s="169"/>
      <c r="W356" s="245"/>
      <c r="X356" s="169"/>
      <c r="Y356" s="245"/>
      <c r="Z356" s="169"/>
      <c r="AA356" s="169"/>
      <c r="AB356" s="169"/>
      <c r="AC356" s="169"/>
      <c r="AD356" s="245"/>
      <c r="AE356" s="169"/>
      <c r="AF356" s="246"/>
      <c r="AG356" s="169"/>
      <c r="AH356" s="169"/>
      <c r="AI356" s="169"/>
      <c r="AJ356" s="169"/>
      <c r="AK356" s="169"/>
      <c r="AL356" s="169"/>
      <c r="AM356" s="169"/>
      <c r="AN356" s="169"/>
      <c r="AO356" s="169"/>
    </row>
    <row r="357" spans="1:41" ht="12.75" customHeight="1" x14ac:dyDescent="0.2">
      <c r="A357" s="169"/>
      <c r="B357" s="169"/>
      <c r="C357" s="169"/>
      <c r="D357" s="186"/>
      <c r="E357" s="169"/>
      <c r="F357" s="169"/>
      <c r="G357" s="169"/>
      <c r="H357" s="169"/>
      <c r="I357" s="169"/>
      <c r="J357" s="169"/>
      <c r="K357" s="245"/>
      <c r="L357" s="169"/>
      <c r="M357" s="169"/>
      <c r="N357" s="169"/>
      <c r="O357" s="169"/>
      <c r="P357" s="169"/>
      <c r="Q357" s="169"/>
      <c r="R357" s="169"/>
      <c r="S357" s="167"/>
      <c r="T357" s="167"/>
      <c r="U357" s="169"/>
      <c r="V357" s="169"/>
      <c r="W357" s="245"/>
      <c r="X357" s="169"/>
      <c r="Y357" s="245"/>
      <c r="Z357" s="169"/>
      <c r="AA357" s="169"/>
      <c r="AB357" s="169"/>
      <c r="AC357" s="169"/>
      <c r="AD357" s="245"/>
      <c r="AE357" s="169"/>
      <c r="AF357" s="246"/>
      <c r="AG357" s="169"/>
      <c r="AH357" s="169"/>
      <c r="AI357" s="169"/>
      <c r="AJ357" s="169"/>
      <c r="AK357" s="169"/>
      <c r="AL357" s="169"/>
      <c r="AM357" s="169"/>
      <c r="AN357" s="169"/>
      <c r="AO357" s="169"/>
    </row>
    <row r="358" spans="1:41" ht="12.75" customHeight="1" x14ac:dyDescent="0.2">
      <c r="A358" s="169"/>
      <c r="B358" s="169"/>
      <c r="C358" s="169"/>
      <c r="D358" s="186"/>
      <c r="E358" s="169"/>
      <c r="F358" s="169"/>
      <c r="G358" s="169"/>
      <c r="H358" s="169"/>
      <c r="I358" s="169"/>
      <c r="J358" s="169"/>
      <c r="K358" s="245"/>
      <c r="L358" s="169"/>
      <c r="M358" s="169"/>
      <c r="N358" s="169"/>
      <c r="O358" s="169"/>
      <c r="P358" s="169"/>
      <c r="Q358" s="169"/>
      <c r="R358" s="169"/>
      <c r="S358" s="167"/>
      <c r="T358" s="167"/>
      <c r="U358" s="169"/>
      <c r="V358" s="169"/>
      <c r="W358" s="245"/>
      <c r="X358" s="169"/>
      <c r="Y358" s="245"/>
      <c r="Z358" s="169"/>
      <c r="AA358" s="169"/>
      <c r="AB358" s="169"/>
      <c r="AC358" s="169"/>
      <c r="AD358" s="245"/>
      <c r="AE358" s="169"/>
      <c r="AF358" s="246"/>
      <c r="AG358" s="169"/>
      <c r="AH358" s="169"/>
      <c r="AI358" s="169"/>
      <c r="AJ358" s="169"/>
      <c r="AK358" s="169"/>
      <c r="AL358" s="169"/>
      <c r="AM358" s="169"/>
      <c r="AN358" s="169"/>
      <c r="AO358" s="169"/>
    </row>
    <row r="359" spans="1:41" ht="12.75" customHeight="1" x14ac:dyDescent="0.2">
      <c r="A359" s="169"/>
      <c r="B359" s="169"/>
      <c r="C359" s="169"/>
      <c r="D359" s="186"/>
      <c r="E359" s="169"/>
      <c r="F359" s="169"/>
      <c r="G359" s="169"/>
      <c r="H359" s="169"/>
      <c r="I359" s="169"/>
      <c r="J359" s="169"/>
      <c r="K359" s="245"/>
      <c r="L359" s="169"/>
      <c r="M359" s="169"/>
      <c r="N359" s="169"/>
      <c r="O359" s="169"/>
      <c r="P359" s="169"/>
      <c r="Q359" s="169"/>
      <c r="R359" s="169"/>
      <c r="S359" s="167"/>
      <c r="T359" s="167"/>
      <c r="U359" s="169"/>
      <c r="V359" s="169"/>
      <c r="W359" s="245"/>
      <c r="X359" s="169"/>
      <c r="Y359" s="245"/>
      <c r="Z359" s="169"/>
      <c r="AA359" s="169"/>
      <c r="AB359" s="169"/>
      <c r="AC359" s="169"/>
      <c r="AD359" s="245"/>
      <c r="AE359" s="169"/>
      <c r="AF359" s="246"/>
      <c r="AG359" s="169"/>
      <c r="AH359" s="169"/>
      <c r="AI359" s="169"/>
      <c r="AJ359" s="169"/>
      <c r="AK359" s="169"/>
      <c r="AL359" s="169"/>
      <c r="AM359" s="169"/>
      <c r="AN359" s="169"/>
      <c r="AO359" s="169"/>
    </row>
    <row r="360" spans="1:41" ht="12.75" customHeight="1" x14ac:dyDescent="0.2">
      <c r="A360" s="169"/>
      <c r="B360" s="169"/>
      <c r="C360" s="169"/>
      <c r="D360" s="186"/>
      <c r="E360" s="169"/>
      <c r="F360" s="169"/>
      <c r="G360" s="169"/>
      <c r="H360" s="169"/>
      <c r="I360" s="169"/>
      <c r="J360" s="169"/>
      <c r="K360" s="245"/>
      <c r="L360" s="169"/>
      <c r="M360" s="169"/>
      <c r="N360" s="169"/>
      <c r="O360" s="169"/>
      <c r="P360" s="169"/>
      <c r="Q360" s="169"/>
      <c r="R360" s="169"/>
      <c r="S360" s="167"/>
      <c r="T360" s="167"/>
      <c r="U360" s="169"/>
      <c r="V360" s="169"/>
      <c r="W360" s="245"/>
      <c r="X360" s="169"/>
      <c r="Y360" s="245"/>
      <c r="Z360" s="169"/>
      <c r="AA360" s="169"/>
      <c r="AB360" s="169"/>
      <c r="AC360" s="169"/>
      <c r="AD360" s="245"/>
      <c r="AE360" s="169"/>
      <c r="AF360" s="246"/>
      <c r="AG360" s="169"/>
      <c r="AH360" s="169"/>
      <c r="AI360" s="169"/>
      <c r="AJ360" s="169"/>
      <c r="AK360" s="169"/>
      <c r="AL360" s="169"/>
      <c r="AM360" s="169"/>
      <c r="AN360" s="169"/>
      <c r="AO360" s="169"/>
    </row>
    <row r="361" spans="1:41" ht="12.75" customHeight="1" x14ac:dyDescent="0.2">
      <c r="A361" s="169"/>
      <c r="B361" s="169"/>
      <c r="C361" s="169"/>
      <c r="D361" s="186"/>
      <c r="E361" s="169"/>
      <c r="F361" s="169"/>
      <c r="G361" s="169"/>
      <c r="H361" s="169"/>
      <c r="I361" s="169"/>
      <c r="J361" s="169"/>
      <c r="K361" s="245"/>
      <c r="L361" s="169"/>
      <c r="M361" s="169"/>
      <c r="N361" s="169"/>
      <c r="O361" s="169"/>
      <c r="P361" s="169"/>
      <c r="Q361" s="169"/>
      <c r="R361" s="169"/>
      <c r="S361" s="167"/>
      <c r="T361" s="167"/>
      <c r="U361" s="169"/>
      <c r="V361" s="169"/>
      <c r="W361" s="245"/>
      <c r="X361" s="169"/>
      <c r="Y361" s="245"/>
      <c r="Z361" s="169"/>
      <c r="AA361" s="169"/>
      <c r="AB361" s="169"/>
      <c r="AC361" s="169"/>
      <c r="AD361" s="245"/>
      <c r="AE361" s="169"/>
      <c r="AF361" s="246"/>
      <c r="AG361" s="169"/>
      <c r="AH361" s="169"/>
      <c r="AI361" s="169"/>
      <c r="AJ361" s="169"/>
      <c r="AK361" s="169"/>
      <c r="AL361" s="169"/>
      <c r="AM361" s="169"/>
      <c r="AN361" s="169"/>
      <c r="AO361" s="169"/>
    </row>
    <row r="362" spans="1:41" ht="12.75" customHeight="1" x14ac:dyDescent="0.2">
      <c r="A362" s="169"/>
      <c r="B362" s="169"/>
      <c r="C362" s="169"/>
      <c r="D362" s="186"/>
      <c r="E362" s="169"/>
      <c r="F362" s="169"/>
      <c r="G362" s="169"/>
      <c r="H362" s="169"/>
      <c r="I362" s="169"/>
      <c r="J362" s="169"/>
      <c r="K362" s="245"/>
      <c r="L362" s="169"/>
      <c r="M362" s="169"/>
      <c r="N362" s="169"/>
      <c r="O362" s="169"/>
      <c r="P362" s="169"/>
      <c r="Q362" s="169"/>
      <c r="R362" s="169"/>
      <c r="S362" s="167"/>
      <c r="T362" s="167"/>
      <c r="U362" s="169"/>
      <c r="V362" s="169"/>
      <c r="W362" s="245"/>
      <c r="X362" s="169"/>
      <c r="Y362" s="245"/>
      <c r="Z362" s="169"/>
      <c r="AA362" s="169"/>
      <c r="AB362" s="169"/>
      <c r="AC362" s="169"/>
      <c r="AD362" s="245"/>
      <c r="AE362" s="169"/>
      <c r="AF362" s="246"/>
      <c r="AG362" s="169"/>
      <c r="AH362" s="169"/>
      <c r="AI362" s="169"/>
      <c r="AJ362" s="169"/>
      <c r="AK362" s="169"/>
      <c r="AL362" s="169"/>
      <c r="AM362" s="169"/>
      <c r="AN362" s="169"/>
      <c r="AO362" s="169"/>
    </row>
    <row r="363" spans="1:41" ht="12.75" customHeight="1" x14ac:dyDescent="0.2">
      <c r="A363" s="169"/>
      <c r="B363" s="169"/>
      <c r="C363" s="169"/>
      <c r="D363" s="186"/>
      <c r="E363" s="169"/>
      <c r="F363" s="169"/>
      <c r="G363" s="169"/>
      <c r="H363" s="169"/>
      <c r="I363" s="169"/>
      <c r="J363" s="169"/>
      <c r="K363" s="245"/>
      <c r="L363" s="169"/>
      <c r="M363" s="169"/>
      <c r="N363" s="169"/>
      <c r="O363" s="169"/>
      <c r="P363" s="169"/>
      <c r="Q363" s="169"/>
      <c r="R363" s="169"/>
      <c r="S363" s="167"/>
      <c r="T363" s="167"/>
      <c r="U363" s="169"/>
      <c r="V363" s="169"/>
      <c r="W363" s="245"/>
      <c r="X363" s="169"/>
      <c r="Y363" s="245"/>
      <c r="Z363" s="169"/>
      <c r="AA363" s="169"/>
      <c r="AB363" s="169"/>
      <c r="AC363" s="169"/>
      <c r="AD363" s="245"/>
      <c r="AE363" s="169"/>
      <c r="AF363" s="246"/>
      <c r="AG363" s="169"/>
      <c r="AH363" s="169"/>
      <c r="AI363" s="169"/>
      <c r="AJ363" s="169"/>
      <c r="AK363" s="169"/>
      <c r="AL363" s="169"/>
      <c r="AM363" s="169"/>
      <c r="AN363" s="169"/>
      <c r="AO363" s="169"/>
    </row>
    <row r="364" spans="1:41" ht="12.75" customHeight="1" x14ac:dyDescent="0.2">
      <c r="A364" s="169"/>
      <c r="B364" s="169"/>
      <c r="C364" s="169"/>
      <c r="D364" s="186"/>
      <c r="E364" s="169"/>
      <c r="F364" s="169"/>
      <c r="G364" s="169"/>
      <c r="H364" s="169"/>
      <c r="I364" s="169"/>
      <c r="J364" s="169"/>
      <c r="K364" s="245"/>
      <c r="L364" s="169"/>
      <c r="M364" s="169"/>
      <c r="N364" s="169"/>
      <c r="O364" s="169"/>
      <c r="P364" s="169"/>
      <c r="Q364" s="169"/>
      <c r="R364" s="169"/>
      <c r="S364" s="167"/>
      <c r="T364" s="167"/>
      <c r="U364" s="169"/>
      <c r="V364" s="169"/>
      <c r="W364" s="245"/>
      <c r="X364" s="169"/>
      <c r="Y364" s="245"/>
      <c r="Z364" s="169"/>
      <c r="AA364" s="169"/>
      <c r="AB364" s="169"/>
      <c r="AC364" s="169"/>
      <c r="AD364" s="245"/>
      <c r="AE364" s="169"/>
      <c r="AF364" s="246"/>
      <c r="AG364" s="169"/>
      <c r="AH364" s="169"/>
      <c r="AI364" s="169"/>
      <c r="AJ364" s="169"/>
      <c r="AK364" s="169"/>
      <c r="AL364" s="169"/>
      <c r="AM364" s="169"/>
      <c r="AN364" s="169"/>
      <c r="AO364" s="169"/>
    </row>
    <row r="365" spans="1:41" ht="12.75" customHeight="1" x14ac:dyDescent="0.2">
      <c r="A365" s="169"/>
      <c r="B365" s="169"/>
      <c r="C365" s="169"/>
      <c r="D365" s="186"/>
      <c r="E365" s="169"/>
      <c r="F365" s="169"/>
      <c r="G365" s="169"/>
      <c r="H365" s="169"/>
      <c r="I365" s="169"/>
      <c r="J365" s="169"/>
      <c r="K365" s="245"/>
      <c r="L365" s="169"/>
      <c r="M365" s="169"/>
      <c r="N365" s="169"/>
      <c r="O365" s="169"/>
      <c r="P365" s="169"/>
      <c r="Q365" s="169"/>
      <c r="R365" s="169"/>
      <c r="S365" s="167"/>
      <c r="T365" s="167"/>
      <c r="U365" s="169"/>
      <c r="V365" s="169"/>
      <c r="W365" s="245"/>
      <c r="X365" s="169"/>
      <c r="Y365" s="245"/>
      <c r="Z365" s="169"/>
      <c r="AA365" s="169"/>
      <c r="AB365" s="169"/>
      <c r="AC365" s="169"/>
      <c r="AD365" s="245"/>
      <c r="AE365" s="169"/>
      <c r="AF365" s="246"/>
      <c r="AG365" s="169"/>
      <c r="AH365" s="169"/>
      <c r="AI365" s="169"/>
      <c r="AJ365" s="169"/>
      <c r="AK365" s="169"/>
      <c r="AL365" s="169"/>
      <c r="AM365" s="169"/>
      <c r="AN365" s="169"/>
      <c r="AO365" s="169"/>
    </row>
    <row r="366" spans="1:41" ht="12.75" customHeight="1" x14ac:dyDescent="0.2">
      <c r="A366" s="169"/>
      <c r="B366" s="169"/>
      <c r="C366" s="169"/>
      <c r="D366" s="186"/>
      <c r="E366" s="169"/>
      <c r="F366" s="169"/>
      <c r="G366" s="169"/>
      <c r="H366" s="169"/>
      <c r="I366" s="169"/>
      <c r="J366" s="169"/>
      <c r="K366" s="245"/>
      <c r="L366" s="169"/>
      <c r="M366" s="169"/>
      <c r="N366" s="169"/>
      <c r="O366" s="169"/>
      <c r="P366" s="169"/>
      <c r="Q366" s="169"/>
      <c r="R366" s="169"/>
      <c r="S366" s="167"/>
      <c r="T366" s="167"/>
      <c r="U366" s="169"/>
      <c r="V366" s="169"/>
      <c r="W366" s="245"/>
      <c r="X366" s="169"/>
      <c r="Y366" s="245"/>
      <c r="Z366" s="169"/>
      <c r="AA366" s="169"/>
      <c r="AB366" s="169"/>
      <c r="AC366" s="169"/>
      <c r="AD366" s="245"/>
      <c r="AE366" s="169"/>
      <c r="AF366" s="246"/>
      <c r="AG366" s="169"/>
      <c r="AH366" s="169"/>
      <c r="AI366" s="169"/>
      <c r="AJ366" s="169"/>
      <c r="AK366" s="169"/>
      <c r="AL366" s="169"/>
      <c r="AM366" s="169"/>
      <c r="AN366" s="169"/>
      <c r="AO366" s="169"/>
    </row>
    <row r="367" spans="1:41" ht="12.75" customHeight="1" x14ac:dyDescent="0.2">
      <c r="A367" s="169"/>
      <c r="B367" s="169"/>
      <c r="C367" s="169"/>
      <c r="D367" s="186"/>
      <c r="E367" s="169"/>
      <c r="F367" s="169"/>
      <c r="G367" s="169"/>
      <c r="H367" s="169"/>
      <c r="I367" s="169"/>
      <c r="J367" s="169"/>
      <c r="K367" s="245"/>
      <c r="L367" s="169"/>
      <c r="M367" s="169"/>
      <c r="N367" s="169"/>
      <c r="O367" s="169"/>
      <c r="P367" s="169"/>
      <c r="Q367" s="169"/>
      <c r="R367" s="169"/>
      <c r="S367" s="167"/>
      <c r="T367" s="167"/>
      <c r="U367" s="169"/>
      <c r="V367" s="169"/>
      <c r="W367" s="245"/>
      <c r="X367" s="169"/>
      <c r="Y367" s="245"/>
      <c r="Z367" s="169"/>
      <c r="AA367" s="169"/>
      <c r="AB367" s="169"/>
      <c r="AC367" s="169"/>
      <c r="AD367" s="245"/>
      <c r="AE367" s="169"/>
      <c r="AF367" s="246"/>
      <c r="AG367" s="169"/>
      <c r="AH367" s="169"/>
      <c r="AI367" s="169"/>
      <c r="AJ367" s="169"/>
      <c r="AK367" s="169"/>
      <c r="AL367" s="169"/>
      <c r="AM367" s="169"/>
      <c r="AN367" s="169"/>
      <c r="AO367" s="169"/>
    </row>
    <row r="368" spans="1:41" ht="12.75" customHeight="1" x14ac:dyDescent="0.2">
      <c r="A368" s="169"/>
      <c r="B368" s="169"/>
      <c r="C368" s="169"/>
      <c r="D368" s="186"/>
      <c r="E368" s="169"/>
      <c r="F368" s="169"/>
      <c r="G368" s="169"/>
      <c r="H368" s="169"/>
      <c r="I368" s="169"/>
      <c r="J368" s="169"/>
      <c r="K368" s="245"/>
      <c r="L368" s="169"/>
      <c r="M368" s="169"/>
      <c r="N368" s="169"/>
      <c r="O368" s="169"/>
      <c r="P368" s="169"/>
      <c r="Q368" s="169"/>
      <c r="R368" s="169"/>
      <c r="S368" s="167"/>
      <c r="T368" s="167"/>
      <c r="U368" s="169"/>
      <c r="V368" s="169"/>
      <c r="W368" s="245"/>
      <c r="X368" s="169"/>
      <c r="Y368" s="245"/>
      <c r="Z368" s="169"/>
      <c r="AA368" s="169"/>
      <c r="AB368" s="169"/>
      <c r="AC368" s="169"/>
      <c r="AD368" s="245"/>
      <c r="AE368" s="169"/>
      <c r="AF368" s="246"/>
      <c r="AG368" s="169"/>
      <c r="AH368" s="169"/>
      <c r="AI368" s="169"/>
      <c r="AJ368" s="169"/>
      <c r="AK368" s="169"/>
      <c r="AL368" s="169"/>
      <c r="AM368" s="169"/>
      <c r="AN368" s="169"/>
      <c r="AO368" s="169"/>
    </row>
    <row r="369" spans="1:41" ht="12.75" customHeight="1" x14ac:dyDescent="0.2">
      <c r="A369" s="169"/>
      <c r="B369" s="169"/>
      <c r="C369" s="169"/>
      <c r="D369" s="186"/>
      <c r="E369" s="169"/>
      <c r="F369" s="169"/>
      <c r="G369" s="169"/>
      <c r="H369" s="169"/>
      <c r="I369" s="169"/>
      <c r="J369" s="169"/>
      <c r="K369" s="245"/>
      <c r="L369" s="169"/>
      <c r="M369" s="169"/>
      <c r="N369" s="169"/>
      <c r="O369" s="169"/>
      <c r="P369" s="169"/>
      <c r="Q369" s="169"/>
      <c r="R369" s="169"/>
      <c r="S369" s="167"/>
      <c r="T369" s="167"/>
      <c r="U369" s="169"/>
      <c r="V369" s="169"/>
      <c r="W369" s="245"/>
      <c r="X369" s="169"/>
      <c r="Y369" s="245"/>
      <c r="Z369" s="169"/>
      <c r="AA369" s="169"/>
      <c r="AB369" s="169"/>
      <c r="AC369" s="169"/>
      <c r="AD369" s="245"/>
      <c r="AE369" s="169"/>
      <c r="AF369" s="246"/>
      <c r="AG369" s="169"/>
      <c r="AH369" s="169"/>
      <c r="AI369" s="169"/>
      <c r="AJ369" s="169"/>
      <c r="AK369" s="169"/>
      <c r="AL369" s="169"/>
      <c r="AM369" s="169"/>
      <c r="AN369" s="169"/>
      <c r="AO369" s="169"/>
    </row>
    <row r="370" spans="1:41" ht="12.75" customHeight="1" x14ac:dyDescent="0.2">
      <c r="A370" s="169"/>
      <c r="B370" s="169"/>
      <c r="C370" s="169"/>
      <c r="D370" s="186"/>
      <c r="E370" s="169"/>
      <c r="F370" s="169"/>
      <c r="G370" s="169"/>
      <c r="H370" s="169"/>
      <c r="I370" s="169"/>
      <c r="J370" s="169"/>
      <c r="K370" s="245"/>
      <c r="L370" s="169"/>
      <c r="M370" s="169"/>
      <c r="N370" s="169"/>
      <c r="O370" s="169"/>
      <c r="P370" s="169"/>
      <c r="Q370" s="169"/>
      <c r="R370" s="169"/>
      <c r="S370" s="167"/>
      <c r="T370" s="167"/>
      <c r="U370" s="169"/>
      <c r="V370" s="169"/>
      <c r="W370" s="245"/>
      <c r="X370" s="169"/>
      <c r="Y370" s="245"/>
      <c r="Z370" s="169"/>
      <c r="AA370" s="169"/>
      <c r="AB370" s="169"/>
      <c r="AC370" s="169"/>
      <c r="AD370" s="245"/>
      <c r="AE370" s="169"/>
      <c r="AF370" s="246"/>
      <c r="AG370" s="169"/>
      <c r="AH370" s="169"/>
      <c r="AI370" s="169"/>
      <c r="AJ370" s="169"/>
      <c r="AK370" s="169"/>
      <c r="AL370" s="169"/>
      <c r="AM370" s="169"/>
      <c r="AN370" s="169"/>
      <c r="AO370" s="169"/>
    </row>
    <row r="371" spans="1:41" ht="12.75" customHeight="1" x14ac:dyDescent="0.2">
      <c r="A371" s="169"/>
      <c r="B371" s="169"/>
      <c r="C371" s="169"/>
      <c r="D371" s="186"/>
      <c r="E371" s="169"/>
      <c r="F371" s="169"/>
      <c r="G371" s="169"/>
      <c r="H371" s="169"/>
      <c r="I371" s="169"/>
      <c r="J371" s="169"/>
      <c r="K371" s="245"/>
      <c r="L371" s="169"/>
      <c r="M371" s="169"/>
      <c r="N371" s="169"/>
      <c r="O371" s="169"/>
      <c r="P371" s="169"/>
      <c r="Q371" s="169"/>
      <c r="R371" s="169"/>
      <c r="S371" s="167"/>
      <c r="T371" s="167"/>
      <c r="U371" s="169"/>
      <c r="V371" s="169"/>
      <c r="W371" s="245"/>
      <c r="X371" s="169"/>
      <c r="Y371" s="245"/>
      <c r="Z371" s="169"/>
      <c r="AA371" s="169"/>
      <c r="AB371" s="169"/>
      <c r="AC371" s="169"/>
      <c r="AD371" s="245"/>
      <c r="AE371" s="169"/>
      <c r="AF371" s="246"/>
      <c r="AG371" s="169"/>
      <c r="AH371" s="169"/>
      <c r="AI371" s="169"/>
      <c r="AJ371" s="169"/>
      <c r="AK371" s="169"/>
      <c r="AL371" s="169"/>
      <c r="AM371" s="169"/>
      <c r="AN371" s="169"/>
      <c r="AO371" s="169"/>
    </row>
    <row r="372" spans="1:41" ht="12.75" customHeight="1" x14ac:dyDescent="0.2">
      <c r="A372" s="169"/>
      <c r="B372" s="169"/>
      <c r="C372" s="169"/>
      <c r="D372" s="186"/>
      <c r="E372" s="169"/>
      <c r="F372" s="169"/>
      <c r="G372" s="169"/>
      <c r="H372" s="169"/>
      <c r="I372" s="169"/>
      <c r="J372" s="169"/>
      <c r="K372" s="245"/>
      <c r="L372" s="169"/>
      <c r="M372" s="169"/>
      <c r="N372" s="169"/>
      <c r="O372" s="169"/>
      <c r="P372" s="169"/>
      <c r="Q372" s="169"/>
      <c r="R372" s="169"/>
      <c r="S372" s="167"/>
      <c r="T372" s="167"/>
      <c r="U372" s="169"/>
      <c r="V372" s="169"/>
      <c r="W372" s="245"/>
      <c r="X372" s="169"/>
      <c r="Y372" s="245"/>
      <c r="Z372" s="169"/>
      <c r="AA372" s="169"/>
      <c r="AB372" s="169"/>
      <c r="AC372" s="169"/>
      <c r="AD372" s="245"/>
      <c r="AE372" s="169"/>
      <c r="AF372" s="246"/>
      <c r="AG372" s="169"/>
      <c r="AH372" s="169"/>
      <c r="AI372" s="169"/>
      <c r="AJ372" s="169"/>
      <c r="AK372" s="169"/>
      <c r="AL372" s="169"/>
      <c r="AM372" s="169"/>
      <c r="AN372" s="169"/>
      <c r="AO372" s="169"/>
    </row>
    <row r="373" spans="1:41" ht="12.75" customHeight="1" x14ac:dyDescent="0.2">
      <c r="A373" s="169"/>
      <c r="B373" s="169"/>
      <c r="C373" s="169"/>
      <c r="D373" s="186"/>
      <c r="E373" s="169"/>
      <c r="F373" s="169"/>
      <c r="G373" s="169"/>
      <c r="H373" s="169"/>
      <c r="I373" s="169"/>
      <c r="J373" s="169"/>
      <c r="K373" s="245"/>
      <c r="L373" s="169"/>
      <c r="M373" s="169"/>
      <c r="N373" s="169"/>
      <c r="O373" s="169"/>
      <c r="P373" s="169"/>
      <c r="Q373" s="169"/>
      <c r="R373" s="169"/>
      <c r="S373" s="167"/>
      <c r="T373" s="167"/>
      <c r="U373" s="169"/>
      <c r="V373" s="169"/>
      <c r="W373" s="245"/>
      <c r="X373" s="169"/>
      <c r="Y373" s="245"/>
      <c r="Z373" s="169"/>
      <c r="AA373" s="169"/>
      <c r="AB373" s="169"/>
      <c r="AC373" s="169"/>
      <c r="AD373" s="245"/>
      <c r="AE373" s="169"/>
      <c r="AF373" s="246"/>
      <c r="AG373" s="169"/>
      <c r="AH373" s="169"/>
      <c r="AI373" s="169"/>
      <c r="AJ373" s="169"/>
      <c r="AK373" s="169"/>
      <c r="AL373" s="169"/>
      <c r="AM373" s="169"/>
      <c r="AN373" s="169"/>
      <c r="AO373" s="169"/>
    </row>
    <row r="374" spans="1:41" ht="12.75" customHeight="1" x14ac:dyDescent="0.2">
      <c r="A374" s="169"/>
      <c r="B374" s="169"/>
      <c r="C374" s="169"/>
      <c r="D374" s="186"/>
      <c r="E374" s="169"/>
      <c r="F374" s="169"/>
      <c r="G374" s="169"/>
      <c r="H374" s="169"/>
      <c r="I374" s="169"/>
      <c r="J374" s="169"/>
      <c r="K374" s="245"/>
      <c r="L374" s="169"/>
      <c r="M374" s="169"/>
      <c r="N374" s="169"/>
      <c r="O374" s="169"/>
      <c r="P374" s="169"/>
      <c r="Q374" s="169"/>
      <c r="R374" s="169"/>
      <c r="S374" s="167"/>
      <c r="T374" s="167"/>
      <c r="U374" s="169"/>
      <c r="V374" s="169"/>
      <c r="W374" s="245"/>
      <c r="X374" s="169"/>
      <c r="Y374" s="245"/>
      <c r="Z374" s="169"/>
      <c r="AA374" s="169"/>
      <c r="AB374" s="169"/>
      <c r="AC374" s="169"/>
      <c r="AD374" s="245"/>
      <c r="AE374" s="169"/>
      <c r="AF374" s="246"/>
      <c r="AG374" s="169"/>
      <c r="AH374" s="169"/>
      <c r="AI374" s="169"/>
      <c r="AJ374" s="169"/>
      <c r="AK374" s="169"/>
      <c r="AL374" s="169"/>
      <c r="AM374" s="169"/>
      <c r="AN374" s="169"/>
      <c r="AO374" s="169"/>
    </row>
    <row r="375" spans="1:41" ht="12.75" customHeight="1" x14ac:dyDescent="0.2">
      <c r="A375" s="169"/>
      <c r="B375" s="169"/>
      <c r="C375" s="169"/>
      <c r="D375" s="186"/>
      <c r="E375" s="169"/>
      <c r="F375" s="169"/>
      <c r="G375" s="169"/>
      <c r="H375" s="169"/>
      <c r="I375" s="169"/>
      <c r="J375" s="169"/>
      <c r="K375" s="245"/>
      <c r="L375" s="169"/>
      <c r="M375" s="169"/>
      <c r="N375" s="169"/>
      <c r="O375" s="169"/>
      <c r="P375" s="169"/>
      <c r="Q375" s="169"/>
      <c r="R375" s="169"/>
      <c r="S375" s="167"/>
      <c r="T375" s="167"/>
      <c r="U375" s="169"/>
      <c r="V375" s="169"/>
      <c r="W375" s="245"/>
      <c r="X375" s="169"/>
      <c r="Y375" s="245"/>
      <c r="Z375" s="169"/>
      <c r="AA375" s="169"/>
      <c r="AB375" s="169"/>
      <c r="AC375" s="169"/>
      <c r="AD375" s="245"/>
      <c r="AE375" s="169"/>
      <c r="AF375" s="246"/>
      <c r="AG375" s="169"/>
      <c r="AH375" s="169"/>
      <c r="AI375" s="169"/>
      <c r="AJ375" s="169"/>
      <c r="AK375" s="169"/>
      <c r="AL375" s="169"/>
      <c r="AM375" s="169"/>
      <c r="AN375" s="169"/>
      <c r="AO375" s="169"/>
    </row>
    <row r="376" spans="1:41" ht="12.75" customHeight="1" x14ac:dyDescent="0.2">
      <c r="A376" s="169"/>
      <c r="B376" s="169"/>
      <c r="C376" s="169"/>
      <c r="D376" s="186"/>
      <c r="E376" s="169"/>
      <c r="F376" s="169"/>
      <c r="G376" s="169"/>
      <c r="H376" s="169"/>
      <c r="I376" s="169"/>
      <c r="J376" s="169"/>
      <c r="K376" s="245"/>
      <c r="L376" s="169"/>
      <c r="M376" s="169"/>
      <c r="N376" s="169"/>
      <c r="O376" s="169"/>
      <c r="P376" s="169"/>
      <c r="Q376" s="169"/>
      <c r="R376" s="169"/>
      <c r="S376" s="167"/>
      <c r="T376" s="167"/>
      <c r="U376" s="169"/>
      <c r="V376" s="169"/>
      <c r="W376" s="245"/>
      <c r="X376" s="169"/>
      <c r="Y376" s="245"/>
      <c r="Z376" s="169"/>
      <c r="AA376" s="169"/>
      <c r="AB376" s="169"/>
      <c r="AC376" s="169"/>
      <c r="AD376" s="245"/>
      <c r="AE376" s="169"/>
      <c r="AF376" s="246"/>
      <c r="AG376" s="169"/>
      <c r="AH376" s="169"/>
      <c r="AI376" s="169"/>
      <c r="AJ376" s="169"/>
      <c r="AK376" s="169"/>
      <c r="AL376" s="169"/>
      <c r="AM376" s="169"/>
      <c r="AN376" s="169"/>
      <c r="AO376" s="169"/>
    </row>
    <row r="377" spans="1:41" ht="12.75" customHeight="1" x14ac:dyDescent="0.2">
      <c r="A377" s="169"/>
      <c r="B377" s="169"/>
      <c r="C377" s="169"/>
      <c r="D377" s="186"/>
      <c r="E377" s="169"/>
      <c r="F377" s="169"/>
      <c r="G377" s="169"/>
      <c r="H377" s="169"/>
      <c r="I377" s="169"/>
      <c r="J377" s="169"/>
      <c r="K377" s="245"/>
      <c r="L377" s="169"/>
      <c r="M377" s="169"/>
      <c r="N377" s="169"/>
      <c r="O377" s="169"/>
      <c r="P377" s="169"/>
      <c r="Q377" s="169"/>
      <c r="R377" s="169"/>
      <c r="S377" s="167"/>
      <c r="T377" s="167"/>
      <c r="U377" s="169"/>
      <c r="V377" s="169"/>
      <c r="W377" s="245"/>
      <c r="X377" s="169"/>
      <c r="Y377" s="245"/>
      <c r="Z377" s="169"/>
      <c r="AA377" s="169"/>
      <c r="AB377" s="169"/>
      <c r="AC377" s="169"/>
      <c r="AD377" s="245"/>
      <c r="AE377" s="169"/>
      <c r="AF377" s="246"/>
      <c r="AG377" s="169"/>
      <c r="AH377" s="169"/>
      <c r="AI377" s="169"/>
      <c r="AJ377" s="169"/>
      <c r="AK377" s="169"/>
      <c r="AL377" s="169"/>
      <c r="AM377" s="169"/>
      <c r="AN377" s="169"/>
      <c r="AO377" s="169"/>
    </row>
    <row r="378" spans="1:41" ht="12.75" customHeight="1" x14ac:dyDescent="0.2">
      <c r="A378" s="169"/>
      <c r="B378" s="169"/>
      <c r="C378" s="169"/>
      <c r="D378" s="186"/>
      <c r="E378" s="169"/>
      <c r="F378" s="169"/>
      <c r="G378" s="169"/>
      <c r="H378" s="169"/>
      <c r="I378" s="169"/>
      <c r="J378" s="169"/>
      <c r="K378" s="245"/>
      <c r="L378" s="169"/>
      <c r="M378" s="169"/>
      <c r="N378" s="169"/>
      <c r="O378" s="169"/>
      <c r="P378" s="169"/>
      <c r="Q378" s="169"/>
      <c r="R378" s="169"/>
      <c r="S378" s="167"/>
      <c r="T378" s="167"/>
      <c r="U378" s="169"/>
      <c r="V378" s="169"/>
      <c r="W378" s="245"/>
      <c r="X378" s="169"/>
      <c r="Y378" s="245"/>
      <c r="Z378" s="169"/>
      <c r="AA378" s="169"/>
      <c r="AB378" s="169"/>
      <c r="AC378" s="169"/>
      <c r="AD378" s="245"/>
      <c r="AE378" s="169"/>
      <c r="AF378" s="246"/>
      <c r="AG378" s="169"/>
      <c r="AH378" s="169"/>
      <c r="AI378" s="169"/>
      <c r="AJ378" s="169"/>
      <c r="AK378" s="169"/>
      <c r="AL378" s="169"/>
      <c r="AM378" s="169"/>
      <c r="AN378" s="169"/>
      <c r="AO378" s="169"/>
    </row>
    <row r="379" spans="1:41" ht="12.75" customHeight="1" x14ac:dyDescent="0.2">
      <c r="A379" s="169"/>
      <c r="B379" s="169"/>
      <c r="C379" s="169"/>
      <c r="D379" s="186"/>
      <c r="E379" s="169"/>
      <c r="F379" s="169"/>
      <c r="G379" s="169"/>
      <c r="H379" s="169"/>
      <c r="I379" s="169"/>
      <c r="J379" s="169"/>
      <c r="K379" s="245"/>
      <c r="L379" s="169"/>
      <c r="M379" s="169"/>
      <c r="N379" s="169"/>
      <c r="O379" s="169"/>
      <c r="P379" s="169"/>
      <c r="Q379" s="169"/>
      <c r="R379" s="169"/>
      <c r="S379" s="167"/>
      <c r="T379" s="167"/>
      <c r="U379" s="169"/>
      <c r="V379" s="169"/>
      <c r="W379" s="245"/>
      <c r="X379" s="169"/>
      <c r="Y379" s="245"/>
      <c r="Z379" s="169"/>
      <c r="AA379" s="169"/>
      <c r="AB379" s="169"/>
      <c r="AC379" s="169"/>
      <c r="AD379" s="245"/>
      <c r="AE379" s="169"/>
      <c r="AF379" s="246"/>
      <c r="AG379" s="169"/>
      <c r="AH379" s="169"/>
      <c r="AI379" s="169"/>
      <c r="AJ379" s="169"/>
      <c r="AK379" s="169"/>
      <c r="AL379" s="169"/>
      <c r="AM379" s="169"/>
      <c r="AN379" s="169"/>
      <c r="AO379" s="169"/>
    </row>
    <row r="380" spans="1:41" ht="12.75" customHeight="1" x14ac:dyDescent="0.2">
      <c r="A380" s="169"/>
      <c r="B380" s="169"/>
      <c r="C380" s="169"/>
      <c r="D380" s="186"/>
      <c r="E380" s="169"/>
      <c r="F380" s="169"/>
      <c r="G380" s="169"/>
      <c r="H380" s="169"/>
      <c r="I380" s="169"/>
      <c r="J380" s="169"/>
      <c r="K380" s="245"/>
      <c r="L380" s="169"/>
      <c r="M380" s="169"/>
      <c r="N380" s="169"/>
      <c r="O380" s="169"/>
      <c r="P380" s="169"/>
      <c r="Q380" s="169"/>
      <c r="R380" s="169"/>
      <c r="S380" s="167"/>
      <c r="T380" s="167"/>
      <c r="U380" s="169"/>
      <c r="V380" s="169"/>
      <c r="W380" s="245"/>
      <c r="X380" s="169"/>
      <c r="Y380" s="245"/>
      <c r="Z380" s="169"/>
      <c r="AA380" s="169"/>
      <c r="AB380" s="169"/>
      <c r="AC380" s="169"/>
      <c r="AD380" s="245"/>
      <c r="AE380" s="169"/>
      <c r="AF380" s="246"/>
      <c r="AG380" s="169"/>
      <c r="AH380" s="169"/>
      <c r="AI380" s="169"/>
      <c r="AJ380" s="169"/>
      <c r="AK380" s="169"/>
      <c r="AL380" s="169"/>
      <c r="AM380" s="169"/>
      <c r="AN380" s="169"/>
      <c r="AO380" s="169"/>
    </row>
    <row r="381" spans="1:41" ht="12.75" customHeight="1" x14ac:dyDescent="0.2">
      <c r="A381" s="169"/>
      <c r="B381" s="169"/>
      <c r="C381" s="169"/>
      <c r="D381" s="186"/>
      <c r="E381" s="169"/>
      <c r="F381" s="169"/>
      <c r="G381" s="169"/>
      <c r="H381" s="169"/>
      <c r="I381" s="169"/>
      <c r="J381" s="169"/>
      <c r="K381" s="245"/>
      <c r="L381" s="169"/>
      <c r="M381" s="169"/>
      <c r="N381" s="169"/>
      <c r="O381" s="169"/>
      <c r="P381" s="169"/>
      <c r="Q381" s="169"/>
      <c r="R381" s="169"/>
      <c r="S381" s="167"/>
      <c r="T381" s="167"/>
      <c r="U381" s="169"/>
      <c r="V381" s="169"/>
      <c r="W381" s="245"/>
      <c r="X381" s="169"/>
      <c r="Y381" s="245"/>
      <c r="Z381" s="169"/>
      <c r="AA381" s="169"/>
      <c r="AB381" s="169"/>
      <c r="AC381" s="169"/>
      <c r="AD381" s="245"/>
      <c r="AE381" s="169"/>
      <c r="AF381" s="246"/>
      <c r="AG381" s="169"/>
      <c r="AH381" s="169"/>
      <c r="AI381" s="169"/>
      <c r="AJ381" s="169"/>
      <c r="AK381" s="169"/>
      <c r="AL381" s="169"/>
      <c r="AM381" s="169"/>
      <c r="AN381" s="169"/>
      <c r="AO381" s="169"/>
    </row>
    <row r="382" spans="1:41" ht="12.75" customHeight="1" x14ac:dyDescent="0.2">
      <c r="A382" s="169"/>
      <c r="B382" s="169"/>
      <c r="C382" s="169"/>
      <c r="D382" s="186"/>
      <c r="E382" s="169"/>
      <c r="F382" s="169"/>
      <c r="G382" s="169"/>
      <c r="H382" s="169"/>
      <c r="I382" s="169"/>
      <c r="J382" s="169"/>
      <c r="K382" s="245"/>
      <c r="L382" s="169"/>
      <c r="M382" s="169"/>
      <c r="N382" s="169"/>
      <c r="O382" s="169"/>
      <c r="P382" s="169"/>
      <c r="Q382" s="169"/>
      <c r="R382" s="169"/>
      <c r="S382" s="167"/>
      <c r="T382" s="167"/>
      <c r="U382" s="169"/>
      <c r="V382" s="169"/>
      <c r="W382" s="245"/>
      <c r="X382" s="169"/>
      <c r="Y382" s="245"/>
      <c r="Z382" s="169"/>
      <c r="AA382" s="169"/>
      <c r="AB382" s="169"/>
      <c r="AC382" s="169"/>
      <c r="AD382" s="245"/>
      <c r="AE382" s="169"/>
      <c r="AF382" s="246"/>
      <c r="AG382" s="169"/>
      <c r="AH382" s="169"/>
      <c r="AI382" s="169"/>
      <c r="AJ382" s="169"/>
      <c r="AK382" s="169"/>
      <c r="AL382" s="169"/>
      <c r="AM382" s="169"/>
      <c r="AN382" s="169"/>
      <c r="AO382" s="169"/>
    </row>
    <row r="383" spans="1:41" ht="12.75" customHeight="1" x14ac:dyDescent="0.2">
      <c r="A383" s="169"/>
      <c r="B383" s="169"/>
      <c r="C383" s="169"/>
      <c r="D383" s="186"/>
      <c r="E383" s="169"/>
      <c r="F383" s="169"/>
      <c r="G383" s="169"/>
      <c r="H383" s="169"/>
      <c r="I383" s="169"/>
      <c r="J383" s="169"/>
      <c r="K383" s="245"/>
      <c r="L383" s="169"/>
      <c r="M383" s="169"/>
      <c r="N383" s="169"/>
      <c r="O383" s="169"/>
      <c r="P383" s="169"/>
      <c r="Q383" s="169"/>
      <c r="R383" s="169"/>
      <c r="S383" s="167"/>
      <c r="T383" s="167"/>
      <c r="U383" s="169"/>
      <c r="V383" s="169"/>
      <c r="W383" s="245"/>
      <c r="X383" s="169"/>
      <c r="Y383" s="245"/>
      <c r="Z383" s="169"/>
      <c r="AA383" s="169"/>
      <c r="AB383" s="169"/>
      <c r="AC383" s="169"/>
      <c r="AD383" s="245"/>
      <c r="AE383" s="169"/>
      <c r="AF383" s="246"/>
      <c r="AG383" s="169"/>
      <c r="AH383" s="169"/>
      <c r="AI383" s="169"/>
      <c r="AJ383" s="169"/>
      <c r="AK383" s="169"/>
      <c r="AL383" s="169"/>
      <c r="AM383" s="169"/>
      <c r="AN383" s="169"/>
      <c r="AO383" s="169"/>
    </row>
    <row r="384" spans="1:41" ht="12.75" customHeight="1" x14ac:dyDescent="0.2">
      <c r="A384" s="169"/>
      <c r="B384" s="169"/>
      <c r="C384" s="169"/>
      <c r="D384" s="186"/>
      <c r="E384" s="169"/>
      <c r="F384" s="169"/>
      <c r="G384" s="169"/>
      <c r="H384" s="169"/>
      <c r="I384" s="169"/>
      <c r="J384" s="169"/>
      <c r="K384" s="245"/>
      <c r="L384" s="169"/>
      <c r="M384" s="169"/>
      <c r="N384" s="169"/>
      <c r="O384" s="169"/>
      <c r="P384" s="169"/>
      <c r="Q384" s="169"/>
      <c r="R384" s="169"/>
      <c r="S384" s="167"/>
      <c r="T384" s="167"/>
      <c r="U384" s="169"/>
      <c r="V384" s="169"/>
      <c r="W384" s="245"/>
      <c r="X384" s="169"/>
      <c r="Y384" s="245"/>
      <c r="Z384" s="169"/>
      <c r="AA384" s="169"/>
      <c r="AB384" s="169"/>
      <c r="AC384" s="169"/>
      <c r="AD384" s="245"/>
      <c r="AE384" s="169"/>
      <c r="AF384" s="246"/>
      <c r="AG384" s="169"/>
      <c r="AH384" s="169"/>
      <c r="AI384" s="169"/>
      <c r="AJ384" s="169"/>
      <c r="AK384" s="169"/>
      <c r="AL384" s="169"/>
      <c r="AM384" s="169"/>
      <c r="AN384" s="169"/>
      <c r="AO384" s="169"/>
    </row>
    <row r="385" spans="1:41" ht="12.75" customHeight="1" x14ac:dyDescent="0.2">
      <c r="A385" s="169"/>
      <c r="B385" s="169"/>
      <c r="C385" s="169"/>
      <c r="D385" s="186"/>
      <c r="E385" s="169"/>
      <c r="F385" s="169"/>
      <c r="G385" s="169"/>
      <c r="H385" s="169"/>
      <c r="I385" s="169"/>
      <c r="J385" s="169"/>
      <c r="K385" s="245"/>
      <c r="L385" s="169"/>
      <c r="M385" s="169"/>
      <c r="N385" s="169"/>
      <c r="O385" s="169"/>
      <c r="P385" s="169"/>
      <c r="Q385" s="169"/>
      <c r="R385" s="169"/>
      <c r="S385" s="167"/>
      <c r="T385" s="167"/>
      <c r="U385" s="169"/>
      <c r="V385" s="169"/>
      <c r="W385" s="245"/>
      <c r="X385" s="169"/>
      <c r="Y385" s="245"/>
      <c r="Z385" s="169"/>
      <c r="AA385" s="169"/>
      <c r="AB385" s="169"/>
      <c r="AC385" s="169"/>
      <c r="AD385" s="245"/>
      <c r="AE385" s="169"/>
      <c r="AF385" s="246"/>
      <c r="AG385" s="169"/>
      <c r="AH385" s="169"/>
      <c r="AI385" s="169"/>
      <c r="AJ385" s="169"/>
      <c r="AK385" s="169"/>
      <c r="AL385" s="169"/>
      <c r="AM385" s="169"/>
      <c r="AN385" s="169"/>
      <c r="AO385" s="169"/>
    </row>
    <row r="386" spans="1:41" ht="12.75" customHeight="1" x14ac:dyDescent="0.2">
      <c r="A386" s="169"/>
      <c r="B386" s="169"/>
      <c r="C386" s="169"/>
      <c r="D386" s="186"/>
      <c r="E386" s="169"/>
      <c r="F386" s="169"/>
      <c r="G386" s="169"/>
      <c r="H386" s="169"/>
      <c r="I386" s="169"/>
      <c r="J386" s="169"/>
      <c r="K386" s="245"/>
      <c r="L386" s="169"/>
      <c r="M386" s="169"/>
      <c r="N386" s="169"/>
      <c r="O386" s="169"/>
      <c r="P386" s="169"/>
      <c r="Q386" s="169"/>
      <c r="R386" s="169"/>
      <c r="S386" s="167"/>
      <c r="T386" s="167"/>
      <c r="U386" s="169"/>
      <c r="V386" s="169"/>
      <c r="W386" s="245"/>
      <c r="X386" s="169"/>
      <c r="Y386" s="245"/>
      <c r="Z386" s="169"/>
      <c r="AA386" s="169"/>
      <c r="AB386" s="169"/>
      <c r="AC386" s="169"/>
      <c r="AD386" s="245"/>
      <c r="AE386" s="169"/>
      <c r="AF386" s="246"/>
      <c r="AG386" s="169"/>
      <c r="AH386" s="169"/>
      <c r="AI386" s="169"/>
      <c r="AJ386" s="169"/>
      <c r="AK386" s="169"/>
      <c r="AL386" s="169"/>
      <c r="AM386" s="169"/>
      <c r="AN386" s="169"/>
      <c r="AO386" s="169"/>
    </row>
    <row r="387" spans="1:41" ht="12.75" customHeight="1" x14ac:dyDescent="0.2">
      <c r="A387" s="169"/>
      <c r="B387" s="169"/>
      <c r="C387" s="169"/>
      <c r="D387" s="186"/>
      <c r="E387" s="169"/>
      <c r="F387" s="169"/>
      <c r="G387" s="169"/>
      <c r="H387" s="169"/>
      <c r="I387" s="169"/>
      <c r="J387" s="169"/>
      <c r="K387" s="245"/>
      <c r="L387" s="169"/>
      <c r="M387" s="169"/>
      <c r="N387" s="169"/>
      <c r="O387" s="169"/>
      <c r="P387" s="169"/>
      <c r="Q387" s="169"/>
      <c r="R387" s="169"/>
      <c r="S387" s="167"/>
      <c r="T387" s="167"/>
      <c r="U387" s="169"/>
      <c r="V387" s="169"/>
      <c r="W387" s="245"/>
      <c r="X387" s="169"/>
      <c r="Y387" s="245"/>
      <c r="Z387" s="169"/>
      <c r="AA387" s="169"/>
      <c r="AB387" s="169"/>
      <c r="AC387" s="169"/>
      <c r="AD387" s="245"/>
      <c r="AE387" s="169"/>
      <c r="AF387" s="246"/>
      <c r="AG387" s="169"/>
      <c r="AH387" s="169"/>
      <c r="AI387" s="169"/>
      <c r="AJ387" s="169"/>
      <c r="AK387" s="169"/>
      <c r="AL387" s="169"/>
      <c r="AM387" s="169"/>
      <c r="AN387" s="169"/>
      <c r="AO387" s="169"/>
    </row>
    <row r="388" spans="1:41" ht="12.75" customHeight="1" x14ac:dyDescent="0.2">
      <c r="A388" s="169"/>
      <c r="B388" s="169"/>
      <c r="C388" s="169"/>
      <c r="D388" s="186"/>
      <c r="E388" s="169"/>
      <c r="F388" s="169"/>
      <c r="G388" s="169"/>
      <c r="H388" s="169"/>
      <c r="I388" s="169"/>
      <c r="J388" s="169"/>
      <c r="K388" s="245"/>
      <c r="L388" s="169"/>
      <c r="M388" s="169"/>
      <c r="N388" s="169"/>
      <c r="O388" s="169"/>
      <c r="P388" s="169"/>
      <c r="Q388" s="169"/>
      <c r="R388" s="169"/>
      <c r="S388" s="167"/>
      <c r="T388" s="167"/>
      <c r="U388" s="169"/>
      <c r="V388" s="169"/>
      <c r="W388" s="245"/>
      <c r="X388" s="169"/>
      <c r="Y388" s="245"/>
      <c r="Z388" s="169"/>
      <c r="AA388" s="169"/>
      <c r="AB388" s="169"/>
      <c r="AC388" s="169"/>
      <c r="AD388" s="245"/>
      <c r="AE388" s="169"/>
      <c r="AF388" s="246"/>
      <c r="AG388" s="169"/>
      <c r="AH388" s="169"/>
      <c r="AI388" s="169"/>
      <c r="AJ388" s="169"/>
      <c r="AK388" s="169"/>
      <c r="AL388" s="169"/>
      <c r="AM388" s="169"/>
      <c r="AN388" s="169"/>
      <c r="AO388" s="169"/>
    </row>
    <row r="389" spans="1:41" ht="12.75" customHeight="1" x14ac:dyDescent="0.2">
      <c r="A389" s="169"/>
      <c r="B389" s="169"/>
      <c r="C389" s="169"/>
      <c r="D389" s="186"/>
      <c r="E389" s="169"/>
      <c r="F389" s="169"/>
      <c r="G389" s="169"/>
      <c r="H389" s="169"/>
      <c r="I389" s="169"/>
      <c r="J389" s="169"/>
      <c r="K389" s="245"/>
      <c r="L389" s="169"/>
      <c r="M389" s="169"/>
      <c r="N389" s="169"/>
      <c r="O389" s="169"/>
      <c r="P389" s="169"/>
      <c r="Q389" s="169"/>
      <c r="R389" s="169"/>
      <c r="S389" s="167"/>
      <c r="T389" s="167"/>
      <c r="U389" s="169"/>
      <c r="V389" s="169"/>
      <c r="W389" s="245"/>
      <c r="X389" s="169"/>
      <c r="Y389" s="245"/>
      <c r="Z389" s="169"/>
      <c r="AA389" s="169"/>
      <c r="AB389" s="169"/>
      <c r="AC389" s="169"/>
      <c r="AD389" s="245"/>
      <c r="AE389" s="169"/>
      <c r="AF389" s="246"/>
      <c r="AG389" s="169"/>
      <c r="AH389" s="169"/>
      <c r="AI389" s="169"/>
      <c r="AJ389" s="169"/>
      <c r="AK389" s="169"/>
      <c r="AL389" s="169"/>
      <c r="AM389" s="169"/>
      <c r="AN389" s="169"/>
      <c r="AO389" s="169"/>
    </row>
    <row r="390" spans="1:41" ht="12.75" customHeight="1" x14ac:dyDescent="0.2">
      <c r="A390" s="169"/>
      <c r="B390" s="169"/>
      <c r="C390" s="169"/>
      <c r="D390" s="186"/>
      <c r="E390" s="169"/>
      <c r="F390" s="169"/>
      <c r="G390" s="169"/>
      <c r="H390" s="169"/>
      <c r="I390" s="169"/>
      <c r="J390" s="169"/>
      <c r="K390" s="245"/>
      <c r="L390" s="169"/>
      <c r="M390" s="169"/>
      <c r="N390" s="169"/>
      <c r="O390" s="169"/>
      <c r="P390" s="169"/>
      <c r="Q390" s="169"/>
      <c r="R390" s="169"/>
      <c r="S390" s="167"/>
      <c r="T390" s="167"/>
      <c r="U390" s="169"/>
      <c r="V390" s="169"/>
      <c r="W390" s="245"/>
      <c r="X390" s="169"/>
      <c r="Y390" s="245"/>
      <c r="Z390" s="169"/>
      <c r="AA390" s="169"/>
      <c r="AB390" s="169"/>
      <c r="AC390" s="169"/>
      <c r="AD390" s="245"/>
      <c r="AE390" s="169"/>
      <c r="AF390" s="246"/>
      <c r="AG390" s="169"/>
      <c r="AH390" s="169"/>
      <c r="AI390" s="169"/>
      <c r="AJ390" s="169"/>
      <c r="AK390" s="169"/>
      <c r="AL390" s="169"/>
      <c r="AM390" s="169"/>
      <c r="AN390" s="169"/>
      <c r="AO390" s="169"/>
    </row>
    <row r="391" spans="1:41" ht="12.75" customHeight="1" x14ac:dyDescent="0.2">
      <c r="A391" s="169"/>
      <c r="B391" s="169"/>
      <c r="C391" s="169"/>
      <c r="D391" s="186"/>
      <c r="E391" s="169"/>
      <c r="F391" s="169"/>
      <c r="G391" s="169"/>
      <c r="H391" s="169"/>
      <c r="I391" s="169"/>
      <c r="J391" s="169"/>
      <c r="K391" s="245"/>
      <c r="L391" s="169"/>
      <c r="M391" s="169"/>
      <c r="N391" s="169"/>
      <c r="O391" s="169"/>
      <c r="P391" s="169"/>
      <c r="Q391" s="169"/>
      <c r="R391" s="169"/>
      <c r="S391" s="167"/>
      <c r="T391" s="167"/>
      <c r="U391" s="169"/>
      <c r="V391" s="169"/>
      <c r="W391" s="245"/>
      <c r="X391" s="169"/>
      <c r="Y391" s="245"/>
      <c r="Z391" s="169"/>
      <c r="AA391" s="169"/>
      <c r="AB391" s="169"/>
      <c r="AC391" s="169"/>
      <c r="AD391" s="245"/>
      <c r="AE391" s="169"/>
      <c r="AF391" s="246"/>
      <c r="AG391" s="169"/>
      <c r="AH391" s="169"/>
      <c r="AI391" s="169"/>
      <c r="AJ391" s="169"/>
      <c r="AK391" s="169"/>
      <c r="AL391" s="169"/>
      <c r="AM391" s="169"/>
      <c r="AN391" s="169"/>
      <c r="AO391" s="169"/>
    </row>
    <row r="392" spans="1:41" ht="12.75" customHeight="1" x14ac:dyDescent="0.2">
      <c r="A392" s="169"/>
      <c r="B392" s="169"/>
      <c r="C392" s="169"/>
      <c r="D392" s="186"/>
      <c r="E392" s="169"/>
      <c r="F392" s="169"/>
      <c r="G392" s="169"/>
      <c r="H392" s="169"/>
      <c r="I392" s="169"/>
      <c r="J392" s="169"/>
      <c r="K392" s="245"/>
      <c r="L392" s="169"/>
      <c r="M392" s="169"/>
      <c r="N392" s="169"/>
      <c r="O392" s="169"/>
      <c r="P392" s="169"/>
      <c r="Q392" s="169"/>
      <c r="R392" s="169"/>
      <c r="S392" s="167"/>
      <c r="T392" s="167"/>
      <c r="U392" s="169"/>
      <c r="V392" s="169"/>
      <c r="W392" s="245"/>
      <c r="X392" s="169"/>
      <c r="Y392" s="245"/>
      <c r="Z392" s="169"/>
      <c r="AA392" s="169"/>
      <c r="AB392" s="169"/>
      <c r="AC392" s="169"/>
      <c r="AD392" s="245"/>
      <c r="AE392" s="169"/>
      <c r="AF392" s="246"/>
      <c r="AG392" s="169"/>
      <c r="AH392" s="169"/>
      <c r="AI392" s="169"/>
      <c r="AJ392" s="169"/>
      <c r="AK392" s="169"/>
      <c r="AL392" s="169"/>
      <c r="AM392" s="169"/>
      <c r="AN392" s="169"/>
      <c r="AO392" s="169"/>
    </row>
    <row r="393" spans="1:41" ht="12.75" customHeight="1" x14ac:dyDescent="0.2">
      <c r="A393" s="169"/>
      <c r="B393" s="169"/>
      <c r="C393" s="169"/>
      <c r="D393" s="186"/>
      <c r="E393" s="169"/>
      <c r="F393" s="169"/>
      <c r="G393" s="169"/>
      <c r="H393" s="169"/>
      <c r="I393" s="169"/>
      <c r="J393" s="169"/>
      <c r="K393" s="245"/>
      <c r="L393" s="169"/>
      <c r="M393" s="169"/>
      <c r="N393" s="169"/>
      <c r="O393" s="169"/>
      <c r="P393" s="169"/>
      <c r="Q393" s="169"/>
      <c r="R393" s="169"/>
      <c r="S393" s="167"/>
      <c r="T393" s="167"/>
      <c r="U393" s="169"/>
      <c r="V393" s="169"/>
      <c r="W393" s="245"/>
      <c r="X393" s="169"/>
      <c r="Y393" s="245"/>
      <c r="Z393" s="169"/>
      <c r="AA393" s="169"/>
      <c r="AB393" s="169"/>
      <c r="AC393" s="169"/>
      <c r="AD393" s="245"/>
      <c r="AE393" s="169"/>
      <c r="AF393" s="246"/>
      <c r="AG393" s="169"/>
      <c r="AH393" s="169"/>
      <c r="AI393" s="169"/>
      <c r="AJ393" s="169"/>
      <c r="AK393" s="169"/>
      <c r="AL393" s="169"/>
      <c r="AM393" s="169"/>
      <c r="AN393" s="169"/>
      <c r="AO393" s="169"/>
    </row>
    <row r="394" spans="1:41" ht="12.75" customHeight="1" x14ac:dyDescent="0.2">
      <c r="A394" s="169"/>
      <c r="B394" s="169"/>
      <c r="C394" s="169"/>
      <c r="D394" s="186"/>
      <c r="E394" s="169"/>
      <c r="F394" s="169"/>
      <c r="G394" s="169"/>
      <c r="H394" s="169"/>
      <c r="I394" s="169"/>
      <c r="J394" s="169"/>
      <c r="K394" s="245"/>
      <c r="L394" s="169"/>
      <c r="M394" s="169"/>
      <c r="N394" s="169"/>
      <c r="O394" s="169"/>
      <c r="P394" s="169"/>
      <c r="Q394" s="169"/>
      <c r="R394" s="169"/>
      <c r="S394" s="167"/>
      <c r="T394" s="167"/>
      <c r="U394" s="169"/>
      <c r="V394" s="169"/>
      <c r="W394" s="245"/>
      <c r="X394" s="169"/>
      <c r="Y394" s="245"/>
      <c r="Z394" s="169"/>
      <c r="AA394" s="169"/>
      <c r="AB394" s="169"/>
      <c r="AC394" s="169"/>
      <c r="AD394" s="245"/>
      <c r="AE394" s="169"/>
      <c r="AF394" s="246"/>
      <c r="AG394" s="169"/>
      <c r="AH394" s="169"/>
      <c r="AI394" s="169"/>
      <c r="AJ394" s="169"/>
      <c r="AK394" s="169"/>
      <c r="AL394" s="169"/>
      <c r="AM394" s="169"/>
      <c r="AN394" s="169"/>
      <c r="AO394" s="169"/>
    </row>
    <row r="395" spans="1:41" ht="12.75" customHeight="1" x14ac:dyDescent="0.2">
      <c r="A395" s="169"/>
      <c r="B395" s="169"/>
      <c r="C395" s="169"/>
      <c r="D395" s="186"/>
      <c r="E395" s="169"/>
      <c r="F395" s="169"/>
      <c r="G395" s="169"/>
      <c r="H395" s="169"/>
      <c r="I395" s="169"/>
      <c r="J395" s="169"/>
      <c r="K395" s="245"/>
      <c r="L395" s="169"/>
      <c r="M395" s="169"/>
      <c r="N395" s="169"/>
      <c r="O395" s="169"/>
      <c r="P395" s="169"/>
      <c r="Q395" s="169"/>
      <c r="R395" s="169"/>
      <c r="S395" s="167"/>
      <c r="T395" s="167"/>
      <c r="U395" s="169"/>
      <c r="V395" s="169"/>
      <c r="W395" s="245"/>
      <c r="X395" s="169"/>
      <c r="Y395" s="245"/>
      <c r="Z395" s="169"/>
      <c r="AA395" s="169"/>
      <c r="AB395" s="169"/>
      <c r="AC395" s="169"/>
      <c r="AD395" s="245"/>
      <c r="AE395" s="169"/>
      <c r="AF395" s="246"/>
      <c r="AG395" s="169"/>
      <c r="AH395" s="169"/>
      <c r="AI395" s="169"/>
      <c r="AJ395" s="169"/>
      <c r="AK395" s="169"/>
      <c r="AL395" s="169"/>
      <c r="AM395" s="169"/>
      <c r="AN395" s="169"/>
      <c r="AO395" s="169"/>
    </row>
    <row r="396" spans="1:41" ht="12.75" customHeight="1" x14ac:dyDescent="0.2">
      <c r="A396" s="169"/>
      <c r="B396" s="169"/>
      <c r="C396" s="169"/>
      <c r="D396" s="186"/>
      <c r="E396" s="169"/>
      <c r="F396" s="169"/>
      <c r="G396" s="169"/>
      <c r="H396" s="169"/>
      <c r="I396" s="169"/>
      <c r="J396" s="169"/>
      <c r="K396" s="245"/>
      <c r="L396" s="169"/>
      <c r="M396" s="169"/>
      <c r="N396" s="169"/>
      <c r="O396" s="169"/>
      <c r="P396" s="169"/>
      <c r="Q396" s="169"/>
      <c r="R396" s="169"/>
      <c r="S396" s="167"/>
      <c r="T396" s="167"/>
      <c r="U396" s="169"/>
      <c r="V396" s="169"/>
      <c r="W396" s="245"/>
      <c r="X396" s="169"/>
      <c r="Y396" s="245"/>
      <c r="Z396" s="169"/>
      <c r="AA396" s="169"/>
      <c r="AB396" s="169"/>
      <c r="AC396" s="169"/>
      <c r="AD396" s="245"/>
      <c r="AE396" s="169"/>
      <c r="AF396" s="246"/>
      <c r="AG396" s="169"/>
      <c r="AH396" s="169"/>
      <c r="AI396" s="169"/>
      <c r="AJ396" s="169"/>
      <c r="AK396" s="169"/>
      <c r="AL396" s="169"/>
      <c r="AM396" s="169"/>
      <c r="AN396" s="169"/>
      <c r="AO396" s="169"/>
    </row>
    <row r="397" spans="1:41" ht="12.75" customHeight="1" x14ac:dyDescent="0.2">
      <c r="A397" s="169"/>
      <c r="B397" s="169"/>
      <c r="C397" s="169"/>
      <c r="D397" s="186"/>
      <c r="E397" s="169"/>
      <c r="F397" s="169"/>
      <c r="G397" s="169"/>
      <c r="H397" s="169"/>
      <c r="I397" s="169"/>
      <c r="J397" s="169"/>
      <c r="K397" s="245"/>
      <c r="L397" s="169"/>
      <c r="M397" s="169"/>
      <c r="N397" s="169"/>
      <c r="O397" s="169"/>
      <c r="P397" s="169"/>
      <c r="Q397" s="169"/>
      <c r="R397" s="169"/>
      <c r="S397" s="167"/>
      <c r="T397" s="167"/>
      <c r="U397" s="169"/>
      <c r="V397" s="169"/>
      <c r="W397" s="245"/>
      <c r="X397" s="169"/>
      <c r="Y397" s="245"/>
      <c r="Z397" s="169"/>
      <c r="AA397" s="169"/>
      <c r="AB397" s="169"/>
      <c r="AC397" s="169"/>
      <c r="AD397" s="245"/>
      <c r="AE397" s="169"/>
      <c r="AF397" s="246"/>
      <c r="AG397" s="169"/>
      <c r="AH397" s="169"/>
      <c r="AI397" s="169"/>
      <c r="AJ397" s="169"/>
      <c r="AK397" s="169"/>
      <c r="AL397" s="169"/>
      <c r="AM397" s="169"/>
      <c r="AN397" s="169"/>
      <c r="AO397" s="169"/>
    </row>
    <row r="398" spans="1:41" ht="12.75" customHeight="1" x14ac:dyDescent="0.2">
      <c r="A398" s="169"/>
      <c r="B398" s="169"/>
      <c r="C398" s="169"/>
      <c r="D398" s="186"/>
      <c r="E398" s="169"/>
      <c r="F398" s="169"/>
      <c r="G398" s="169"/>
      <c r="H398" s="169"/>
      <c r="I398" s="169"/>
      <c r="J398" s="169"/>
      <c r="K398" s="245"/>
      <c r="L398" s="169"/>
      <c r="M398" s="169"/>
      <c r="N398" s="169"/>
      <c r="O398" s="169"/>
      <c r="P398" s="169"/>
      <c r="Q398" s="169"/>
      <c r="R398" s="169"/>
      <c r="S398" s="167"/>
      <c r="T398" s="167"/>
      <c r="U398" s="169"/>
      <c r="V398" s="169"/>
      <c r="W398" s="245"/>
      <c r="X398" s="169"/>
      <c r="Y398" s="245"/>
      <c r="Z398" s="169"/>
      <c r="AA398" s="169"/>
      <c r="AB398" s="169"/>
      <c r="AC398" s="169"/>
      <c r="AD398" s="245"/>
      <c r="AE398" s="169"/>
      <c r="AF398" s="246"/>
      <c r="AG398" s="169"/>
      <c r="AH398" s="169"/>
      <c r="AI398" s="169"/>
      <c r="AJ398" s="169"/>
      <c r="AK398" s="169"/>
      <c r="AL398" s="169"/>
      <c r="AM398" s="169"/>
      <c r="AN398" s="169"/>
      <c r="AO398" s="169"/>
    </row>
    <row r="399" spans="1:41" ht="12.75" customHeight="1" x14ac:dyDescent="0.2">
      <c r="A399" s="169"/>
      <c r="B399" s="169"/>
      <c r="C399" s="169"/>
      <c r="D399" s="186"/>
      <c r="E399" s="169"/>
      <c r="F399" s="169"/>
      <c r="G399" s="169"/>
      <c r="H399" s="169"/>
      <c r="I399" s="169"/>
      <c r="J399" s="169"/>
      <c r="K399" s="245"/>
      <c r="L399" s="169"/>
      <c r="M399" s="169"/>
      <c r="N399" s="169"/>
      <c r="O399" s="169"/>
      <c r="P399" s="169"/>
      <c r="Q399" s="169"/>
      <c r="R399" s="169"/>
      <c r="S399" s="167"/>
      <c r="T399" s="167"/>
      <c r="U399" s="169"/>
      <c r="V399" s="169"/>
      <c r="W399" s="245"/>
      <c r="X399" s="169"/>
      <c r="Y399" s="245"/>
      <c r="Z399" s="169"/>
      <c r="AA399" s="169"/>
      <c r="AB399" s="169"/>
      <c r="AC399" s="169"/>
      <c r="AD399" s="245"/>
      <c r="AE399" s="169"/>
      <c r="AF399" s="246"/>
      <c r="AG399" s="169"/>
      <c r="AH399" s="169"/>
      <c r="AI399" s="169"/>
      <c r="AJ399" s="169"/>
      <c r="AK399" s="169"/>
      <c r="AL399" s="169"/>
      <c r="AM399" s="169"/>
      <c r="AN399" s="169"/>
      <c r="AO399" s="169"/>
    </row>
    <row r="400" spans="1:41" ht="12.75" customHeight="1" x14ac:dyDescent="0.2">
      <c r="A400" s="169"/>
      <c r="B400" s="169"/>
      <c r="C400" s="169"/>
      <c r="D400" s="186"/>
      <c r="E400" s="169"/>
      <c r="F400" s="169"/>
      <c r="G400" s="169"/>
      <c r="H400" s="169"/>
      <c r="I400" s="169"/>
      <c r="J400" s="169"/>
      <c r="K400" s="245"/>
      <c r="L400" s="169"/>
      <c r="M400" s="169"/>
      <c r="N400" s="169"/>
      <c r="O400" s="169"/>
      <c r="P400" s="169"/>
      <c r="Q400" s="169"/>
      <c r="R400" s="169"/>
      <c r="S400" s="167"/>
      <c r="T400" s="167"/>
      <c r="U400" s="169"/>
      <c r="V400" s="169"/>
      <c r="W400" s="245"/>
      <c r="X400" s="169"/>
      <c r="Y400" s="245"/>
      <c r="Z400" s="169"/>
      <c r="AA400" s="169"/>
      <c r="AB400" s="169"/>
      <c r="AC400" s="169"/>
      <c r="AD400" s="245"/>
      <c r="AE400" s="169"/>
      <c r="AF400" s="246"/>
      <c r="AG400" s="169"/>
      <c r="AH400" s="169"/>
      <c r="AI400" s="169"/>
      <c r="AJ400" s="169"/>
      <c r="AK400" s="169"/>
      <c r="AL400" s="169"/>
      <c r="AM400" s="169"/>
      <c r="AN400" s="169"/>
      <c r="AO400" s="169"/>
    </row>
    <row r="401" spans="1:41" ht="12.75" customHeight="1" x14ac:dyDescent="0.2">
      <c r="A401" s="169"/>
      <c r="B401" s="169"/>
      <c r="C401" s="169"/>
      <c r="D401" s="186"/>
      <c r="E401" s="169"/>
      <c r="F401" s="169"/>
      <c r="G401" s="169"/>
      <c r="H401" s="169"/>
      <c r="I401" s="169"/>
      <c r="J401" s="169"/>
      <c r="K401" s="245"/>
      <c r="L401" s="169"/>
      <c r="M401" s="169"/>
      <c r="N401" s="169"/>
      <c r="O401" s="169"/>
      <c r="P401" s="169"/>
      <c r="Q401" s="169"/>
      <c r="R401" s="169"/>
      <c r="S401" s="167"/>
      <c r="T401" s="167"/>
      <c r="U401" s="169"/>
      <c r="V401" s="169"/>
      <c r="W401" s="245"/>
      <c r="X401" s="169"/>
      <c r="Y401" s="245"/>
      <c r="Z401" s="169"/>
      <c r="AA401" s="169"/>
      <c r="AB401" s="169"/>
      <c r="AC401" s="169"/>
      <c r="AD401" s="245"/>
      <c r="AE401" s="169"/>
      <c r="AF401" s="246"/>
      <c r="AG401" s="169"/>
      <c r="AH401" s="169"/>
      <c r="AI401" s="169"/>
      <c r="AJ401" s="169"/>
      <c r="AK401" s="169"/>
      <c r="AL401" s="169"/>
      <c r="AM401" s="169"/>
      <c r="AN401" s="169"/>
      <c r="AO401" s="169"/>
    </row>
    <row r="402" spans="1:41" ht="12.75" customHeight="1" x14ac:dyDescent="0.2">
      <c r="A402" s="169"/>
      <c r="B402" s="169"/>
      <c r="C402" s="169"/>
      <c r="D402" s="186"/>
      <c r="E402" s="169"/>
      <c r="F402" s="169"/>
      <c r="G402" s="169"/>
      <c r="H402" s="169"/>
      <c r="I402" s="169"/>
      <c r="J402" s="169"/>
      <c r="K402" s="245"/>
      <c r="L402" s="169"/>
      <c r="M402" s="169"/>
      <c r="N402" s="169"/>
      <c r="O402" s="169"/>
      <c r="P402" s="169"/>
      <c r="Q402" s="169"/>
      <c r="R402" s="169"/>
      <c r="S402" s="167"/>
      <c r="T402" s="167"/>
      <c r="U402" s="169"/>
      <c r="V402" s="169"/>
      <c r="W402" s="245"/>
      <c r="X402" s="169"/>
      <c r="Y402" s="245"/>
      <c r="Z402" s="169"/>
      <c r="AA402" s="169"/>
      <c r="AB402" s="169"/>
      <c r="AC402" s="169"/>
      <c r="AD402" s="245"/>
      <c r="AE402" s="169"/>
      <c r="AF402" s="246"/>
      <c r="AG402" s="169"/>
      <c r="AH402" s="169"/>
      <c r="AI402" s="169"/>
      <c r="AJ402" s="169"/>
      <c r="AK402" s="169"/>
      <c r="AL402" s="169"/>
      <c r="AM402" s="169"/>
      <c r="AN402" s="169"/>
      <c r="AO402" s="169"/>
    </row>
    <row r="403" spans="1:41" ht="12.75" customHeight="1" x14ac:dyDescent="0.2">
      <c r="A403" s="169"/>
      <c r="B403" s="169"/>
      <c r="C403" s="169"/>
      <c r="D403" s="186"/>
      <c r="E403" s="169"/>
      <c r="F403" s="169"/>
      <c r="G403" s="169"/>
      <c r="H403" s="169"/>
      <c r="I403" s="169"/>
      <c r="J403" s="169"/>
      <c r="K403" s="245"/>
      <c r="L403" s="169"/>
      <c r="M403" s="169"/>
      <c r="N403" s="169"/>
      <c r="O403" s="169"/>
      <c r="P403" s="169"/>
      <c r="Q403" s="169"/>
      <c r="R403" s="169"/>
      <c r="S403" s="167"/>
      <c r="T403" s="167"/>
      <c r="U403" s="169"/>
      <c r="V403" s="169"/>
      <c r="W403" s="245"/>
      <c r="X403" s="169"/>
      <c r="Y403" s="245"/>
      <c r="Z403" s="169"/>
      <c r="AA403" s="169"/>
      <c r="AB403" s="169"/>
      <c r="AC403" s="169"/>
      <c r="AD403" s="245"/>
      <c r="AE403" s="169"/>
      <c r="AF403" s="246"/>
      <c r="AG403" s="169"/>
      <c r="AH403" s="169"/>
      <c r="AI403" s="169"/>
      <c r="AJ403" s="169"/>
      <c r="AK403" s="169"/>
      <c r="AL403" s="169"/>
      <c r="AM403" s="169"/>
      <c r="AN403" s="169"/>
      <c r="AO403" s="169"/>
    </row>
    <row r="404" spans="1:41" ht="12.75" customHeight="1" x14ac:dyDescent="0.2">
      <c r="A404" s="169"/>
      <c r="B404" s="169"/>
      <c r="C404" s="169"/>
      <c r="D404" s="186"/>
      <c r="E404" s="169"/>
      <c r="F404" s="169"/>
      <c r="G404" s="169"/>
      <c r="H404" s="169"/>
      <c r="I404" s="169"/>
      <c r="J404" s="169"/>
      <c r="K404" s="245"/>
      <c r="L404" s="169"/>
      <c r="M404" s="169"/>
      <c r="N404" s="169"/>
      <c r="O404" s="169"/>
      <c r="P404" s="169"/>
      <c r="Q404" s="169"/>
      <c r="R404" s="169"/>
      <c r="S404" s="167"/>
      <c r="T404" s="167"/>
      <c r="U404" s="169"/>
      <c r="V404" s="169"/>
      <c r="W404" s="245"/>
      <c r="X404" s="169"/>
      <c r="Y404" s="245"/>
      <c r="Z404" s="169"/>
      <c r="AA404" s="169"/>
      <c r="AB404" s="169"/>
      <c r="AC404" s="169"/>
      <c r="AD404" s="245"/>
      <c r="AE404" s="169"/>
      <c r="AF404" s="246"/>
      <c r="AG404" s="169"/>
      <c r="AH404" s="169"/>
      <c r="AI404" s="169"/>
      <c r="AJ404" s="169"/>
      <c r="AK404" s="169"/>
      <c r="AL404" s="169"/>
      <c r="AM404" s="169"/>
      <c r="AN404" s="169"/>
      <c r="AO404" s="169"/>
    </row>
    <row r="405" spans="1:41" ht="12.75" customHeight="1" x14ac:dyDescent="0.2">
      <c r="A405" s="169"/>
      <c r="B405" s="169"/>
      <c r="C405" s="169"/>
      <c r="D405" s="186"/>
      <c r="E405" s="169"/>
      <c r="F405" s="169"/>
      <c r="G405" s="169"/>
      <c r="H405" s="169"/>
      <c r="I405" s="169"/>
      <c r="J405" s="169"/>
      <c r="K405" s="245"/>
      <c r="L405" s="169"/>
      <c r="M405" s="169"/>
      <c r="N405" s="169"/>
      <c r="O405" s="169"/>
      <c r="P405" s="169"/>
      <c r="Q405" s="169"/>
      <c r="R405" s="169"/>
      <c r="S405" s="167"/>
      <c r="T405" s="167"/>
      <c r="U405" s="169"/>
      <c r="V405" s="169"/>
      <c r="W405" s="245"/>
      <c r="X405" s="169"/>
      <c r="Y405" s="245"/>
      <c r="Z405" s="169"/>
      <c r="AA405" s="169"/>
      <c r="AB405" s="169"/>
      <c r="AC405" s="169"/>
      <c r="AD405" s="245"/>
      <c r="AE405" s="169"/>
      <c r="AF405" s="246"/>
      <c r="AG405" s="169"/>
      <c r="AH405" s="169"/>
      <c r="AI405" s="169"/>
      <c r="AJ405" s="169"/>
      <c r="AK405" s="169"/>
      <c r="AL405" s="169"/>
      <c r="AM405" s="169"/>
      <c r="AN405" s="169"/>
      <c r="AO405" s="169"/>
    </row>
    <row r="406" spans="1:41" ht="12.75" customHeight="1" x14ac:dyDescent="0.2">
      <c r="A406" s="169"/>
      <c r="B406" s="169"/>
      <c r="C406" s="169"/>
      <c r="D406" s="186"/>
      <c r="E406" s="169"/>
      <c r="F406" s="169"/>
      <c r="G406" s="169"/>
      <c r="H406" s="169"/>
      <c r="I406" s="169"/>
      <c r="J406" s="169"/>
      <c r="K406" s="245"/>
      <c r="L406" s="169"/>
      <c r="M406" s="169"/>
      <c r="N406" s="169"/>
      <c r="O406" s="169"/>
      <c r="P406" s="169"/>
      <c r="Q406" s="169"/>
      <c r="R406" s="169"/>
      <c r="S406" s="167"/>
      <c r="T406" s="167"/>
      <c r="U406" s="169"/>
      <c r="V406" s="169"/>
      <c r="W406" s="245"/>
      <c r="X406" s="169"/>
      <c r="Y406" s="245"/>
      <c r="Z406" s="169"/>
      <c r="AA406" s="169"/>
      <c r="AB406" s="169"/>
      <c r="AC406" s="169"/>
      <c r="AD406" s="245"/>
      <c r="AE406" s="169"/>
      <c r="AF406" s="246"/>
      <c r="AG406" s="169"/>
      <c r="AH406" s="169"/>
      <c r="AI406" s="169"/>
      <c r="AJ406" s="169"/>
      <c r="AK406" s="169"/>
      <c r="AL406" s="169"/>
      <c r="AM406" s="169"/>
      <c r="AN406" s="169"/>
      <c r="AO406" s="169"/>
    </row>
    <row r="407" spans="1:41" ht="12.75" customHeight="1" x14ac:dyDescent="0.2">
      <c r="A407" s="169"/>
      <c r="B407" s="169"/>
      <c r="C407" s="169"/>
      <c r="D407" s="186"/>
      <c r="E407" s="169"/>
      <c r="F407" s="169"/>
      <c r="G407" s="169"/>
      <c r="H407" s="169"/>
      <c r="I407" s="169"/>
      <c r="J407" s="169"/>
      <c r="K407" s="245"/>
      <c r="L407" s="169"/>
      <c r="M407" s="169"/>
      <c r="N407" s="169"/>
      <c r="O407" s="169"/>
      <c r="P407" s="169"/>
      <c r="Q407" s="169"/>
      <c r="R407" s="169"/>
      <c r="S407" s="167"/>
      <c r="T407" s="167"/>
      <c r="U407" s="169"/>
      <c r="V407" s="169"/>
      <c r="W407" s="245"/>
      <c r="X407" s="169"/>
      <c r="Y407" s="245"/>
      <c r="Z407" s="169"/>
      <c r="AA407" s="169"/>
      <c r="AB407" s="169"/>
      <c r="AC407" s="169"/>
      <c r="AD407" s="245"/>
      <c r="AE407" s="169"/>
      <c r="AF407" s="246"/>
      <c r="AG407" s="169"/>
      <c r="AH407" s="169"/>
      <c r="AI407" s="169"/>
      <c r="AJ407" s="169"/>
      <c r="AK407" s="169"/>
      <c r="AL407" s="169"/>
      <c r="AM407" s="169"/>
      <c r="AN407" s="169"/>
      <c r="AO407" s="169"/>
    </row>
    <row r="408" spans="1:41" ht="12.75" customHeight="1" x14ac:dyDescent="0.2">
      <c r="A408" s="169"/>
      <c r="B408" s="169"/>
      <c r="C408" s="169"/>
      <c r="D408" s="186"/>
      <c r="E408" s="169"/>
      <c r="F408" s="169"/>
      <c r="G408" s="169"/>
      <c r="H408" s="169"/>
      <c r="I408" s="169"/>
      <c r="J408" s="169"/>
      <c r="K408" s="245"/>
      <c r="L408" s="169"/>
      <c r="M408" s="169"/>
      <c r="N408" s="169"/>
      <c r="O408" s="169"/>
      <c r="P408" s="169"/>
      <c r="Q408" s="169"/>
      <c r="R408" s="169"/>
      <c r="S408" s="167"/>
      <c r="T408" s="167"/>
      <c r="U408" s="169"/>
      <c r="V408" s="169"/>
      <c r="W408" s="245"/>
      <c r="X408" s="169"/>
      <c r="Y408" s="245"/>
      <c r="Z408" s="169"/>
      <c r="AA408" s="169"/>
      <c r="AB408" s="169"/>
      <c r="AC408" s="169"/>
      <c r="AD408" s="245"/>
      <c r="AE408" s="169"/>
      <c r="AF408" s="246"/>
      <c r="AG408" s="169"/>
      <c r="AH408" s="169"/>
      <c r="AI408" s="169"/>
      <c r="AJ408" s="169"/>
      <c r="AK408" s="169"/>
      <c r="AL408" s="169"/>
      <c r="AM408" s="169"/>
      <c r="AN408" s="169"/>
      <c r="AO408" s="169"/>
    </row>
    <row r="409" spans="1:41" ht="12.75" customHeight="1" x14ac:dyDescent="0.2">
      <c r="A409" s="169"/>
      <c r="B409" s="169"/>
      <c r="C409" s="169"/>
      <c r="D409" s="186"/>
      <c r="E409" s="169"/>
      <c r="F409" s="169"/>
      <c r="G409" s="169"/>
      <c r="H409" s="169"/>
      <c r="I409" s="169"/>
      <c r="J409" s="169"/>
      <c r="K409" s="245"/>
      <c r="L409" s="169"/>
      <c r="M409" s="169"/>
      <c r="N409" s="169"/>
      <c r="O409" s="169"/>
      <c r="P409" s="169"/>
      <c r="Q409" s="169"/>
      <c r="R409" s="169"/>
      <c r="S409" s="167"/>
      <c r="T409" s="167"/>
      <c r="U409" s="169"/>
      <c r="V409" s="169"/>
      <c r="W409" s="245"/>
      <c r="X409" s="169"/>
      <c r="Y409" s="245"/>
      <c r="Z409" s="169"/>
      <c r="AA409" s="169"/>
      <c r="AB409" s="169"/>
      <c r="AC409" s="169"/>
      <c r="AD409" s="245"/>
      <c r="AE409" s="169"/>
      <c r="AF409" s="246"/>
      <c r="AG409" s="169"/>
      <c r="AH409" s="169"/>
      <c r="AI409" s="169"/>
      <c r="AJ409" s="169"/>
      <c r="AK409" s="169"/>
      <c r="AL409" s="169"/>
      <c r="AM409" s="169"/>
      <c r="AN409" s="169"/>
      <c r="AO409" s="169"/>
    </row>
    <row r="410" spans="1:41" ht="12.75" customHeight="1" x14ac:dyDescent="0.2">
      <c r="A410" s="169"/>
      <c r="B410" s="169"/>
      <c r="C410" s="169"/>
      <c r="D410" s="186"/>
      <c r="E410" s="169"/>
      <c r="F410" s="169"/>
      <c r="G410" s="169"/>
      <c r="H410" s="169"/>
      <c r="I410" s="169"/>
      <c r="J410" s="169"/>
      <c r="K410" s="245"/>
      <c r="L410" s="169"/>
      <c r="M410" s="169"/>
      <c r="N410" s="169"/>
      <c r="O410" s="169"/>
      <c r="P410" s="169"/>
      <c r="Q410" s="169"/>
      <c r="R410" s="169"/>
      <c r="S410" s="167"/>
      <c r="T410" s="167"/>
      <c r="U410" s="169"/>
      <c r="V410" s="169"/>
      <c r="W410" s="245"/>
      <c r="X410" s="169"/>
      <c r="Y410" s="245"/>
      <c r="Z410" s="169"/>
      <c r="AA410" s="169"/>
      <c r="AB410" s="169"/>
      <c r="AC410" s="169"/>
      <c r="AD410" s="245"/>
      <c r="AE410" s="169"/>
      <c r="AF410" s="246"/>
      <c r="AG410" s="169"/>
      <c r="AH410" s="169"/>
      <c r="AI410" s="169"/>
      <c r="AJ410" s="169"/>
      <c r="AK410" s="169"/>
      <c r="AL410" s="169"/>
      <c r="AM410" s="169"/>
      <c r="AN410" s="169"/>
      <c r="AO410" s="169"/>
    </row>
    <row r="411" spans="1:41" ht="12.75" customHeight="1" x14ac:dyDescent="0.2">
      <c r="A411" s="169"/>
      <c r="B411" s="169"/>
      <c r="C411" s="169"/>
      <c r="D411" s="186"/>
      <c r="E411" s="169"/>
      <c r="F411" s="169"/>
      <c r="G411" s="169"/>
      <c r="H411" s="169"/>
      <c r="I411" s="169"/>
      <c r="J411" s="169"/>
      <c r="K411" s="245"/>
      <c r="L411" s="169"/>
      <c r="M411" s="169"/>
      <c r="N411" s="169"/>
      <c r="O411" s="169"/>
      <c r="P411" s="169"/>
      <c r="Q411" s="169"/>
      <c r="R411" s="169"/>
      <c r="S411" s="167"/>
      <c r="T411" s="167"/>
      <c r="U411" s="169"/>
      <c r="V411" s="169"/>
      <c r="W411" s="245"/>
      <c r="X411" s="169"/>
      <c r="Y411" s="245"/>
      <c r="Z411" s="169"/>
      <c r="AA411" s="169"/>
      <c r="AB411" s="169"/>
      <c r="AC411" s="169"/>
      <c r="AD411" s="245"/>
      <c r="AE411" s="169"/>
      <c r="AF411" s="246"/>
      <c r="AG411" s="169"/>
      <c r="AH411" s="169"/>
      <c r="AI411" s="169"/>
      <c r="AJ411" s="169"/>
      <c r="AK411" s="169"/>
      <c r="AL411" s="169"/>
      <c r="AM411" s="169"/>
      <c r="AN411" s="169"/>
      <c r="AO411" s="169"/>
    </row>
    <row r="412" spans="1:41" ht="12.75" customHeight="1" x14ac:dyDescent="0.2">
      <c r="A412" s="169"/>
      <c r="B412" s="169"/>
      <c r="C412" s="169"/>
      <c r="D412" s="186"/>
      <c r="E412" s="169"/>
      <c r="F412" s="169"/>
      <c r="G412" s="169"/>
      <c r="H412" s="169"/>
      <c r="I412" s="169"/>
      <c r="J412" s="169"/>
      <c r="K412" s="245"/>
      <c r="L412" s="169"/>
      <c r="M412" s="169"/>
      <c r="N412" s="169"/>
      <c r="O412" s="169"/>
      <c r="P412" s="169"/>
      <c r="Q412" s="169"/>
      <c r="R412" s="169"/>
      <c r="S412" s="167"/>
      <c r="T412" s="167"/>
      <c r="U412" s="169"/>
      <c r="V412" s="169"/>
      <c r="W412" s="245"/>
      <c r="X412" s="169"/>
      <c r="Y412" s="245"/>
      <c r="Z412" s="169"/>
      <c r="AA412" s="169"/>
      <c r="AB412" s="169"/>
      <c r="AC412" s="169"/>
      <c r="AD412" s="245"/>
      <c r="AE412" s="169"/>
      <c r="AF412" s="246"/>
      <c r="AG412" s="169"/>
      <c r="AH412" s="169"/>
      <c r="AI412" s="169"/>
      <c r="AJ412" s="169"/>
      <c r="AK412" s="169"/>
      <c r="AL412" s="169"/>
      <c r="AM412" s="169"/>
      <c r="AN412" s="169"/>
      <c r="AO412" s="169"/>
    </row>
    <row r="413" spans="1:41" ht="12.75" customHeight="1" x14ac:dyDescent="0.2">
      <c r="A413" s="169"/>
      <c r="B413" s="169"/>
      <c r="C413" s="169"/>
      <c r="D413" s="186"/>
      <c r="E413" s="169"/>
      <c r="F413" s="169"/>
      <c r="G413" s="169"/>
      <c r="H413" s="169"/>
      <c r="I413" s="169"/>
      <c r="J413" s="169"/>
      <c r="K413" s="245"/>
      <c r="L413" s="169"/>
      <c r="M413" s="169"/>
      <c r="N413" s="169"/>
      <c r="O413" s="169"/>
      <c r="P413" s="169"/>
      <c r="Q413" s="169"/>
      <c r="R413" s="169"/>
      <c r="S413" s="167"/>
      <c r="T413" s="167"/>
      <c r="U413" s="169"/>
      <c r="V413" s="169"/>
      <c r="W413" s="245"/>
      <c r="X413" s="169"/>
      <c r="Y413" s="245"/>
      <c r="Z413" s="169"/>
      <c r="AA413" s="169"/>
      <c r="AB413" s="169"/>
      <c r="AC413" s="169"/>
      <c r="AD413" s="245"/>
      <c r="AE413" s="169"/>
      <c r="AF413" s="246"/>
      <c r="AG413" s="169"/>
      <c r="AH413" s="169"/>
      <c r="AI413" s="169"/>
      <c r="AJ413" s="169"/>
      <c r="AK413" s="169"/>
      <c r="AL413" s="169"/>
      <c r="AM413" s="169"/>
      <c r="AN413" s="169"/>
      <c r="AO413" s="169"/>
    </row>
    <row r="414" spans="1:41" ht="12.75" customHeight="1" x14ac:dyDescent="0.2">
      <c r="A414" s="169"/>
      <c r="B414" s="169"/>
      <c r="C414" s="169"/>
      <c r="D414" s="186"/>
      <c r="E414" s="169"/>
      <c r="F414" s="169"/>
      <c r="G414" s="169"/>
      <c r="H414" s="169"/>
      <c r="I414" s="169"/>
      <c r="J414" s="169"/>
      <c r="K414" s="245"/>
      <c r="L414" s="169"/>
      <c r="M414" s="169"/>
      <c r="N414" s="169"/>
      <c r="O414" s="169"/>
      <c r="P414" s="169"/>
      <c r="Q414" s="169"/>
      <c r="R414" s="169"/>
      <c r="S414" s="167"/>
      <c r="T414" s="167"/>
      <c r="U414" s="169"/>
      <c r="V414" s="169"/>
      <c r="W414" s="245"/>
      <c r="X414" s="169"/>
      <c r="Y414" s="245"/>
      <c r="Z414" s="169"/>
      <c r="AA414" s="169"/>
      <c r="AB414" s="169"/>
      <c r="AC414" s="169"/>
      <c r="AD414" s="245"/>
      <c r="AE414" s="169"/>
      <c r="AF414" s="246"/>
      <c r="AG414" s="169"/>
      <c r="AH414" s="169"/>
      <c r="AI414" s="169"/>
      <c r="AJ414" s="169"/>
      <c r="AK414" s="169"/>
      <c r="AL414" s="169"/>
      <c r="AM414" s="169"/>
      <c r="AN414" s="169"/>
      <c r="AO414" s="169"/>
    </row>
    <row r="415" spans="1:41" ht="12.75" customHeight="1" x14ac:dyDescent="0.2">
      <c r="A415" s="169"/>
      <c r="B415" s="169"/>
      <c r="C415" s="169"/>
      <c r="D415" s="186"/>
      <c r="E415" s="169"/>
      <c r="F415" s="169"/>
      <c r="G415" s="169"/>
      <c r="H415" s="169"/>
      <c r="I415" s="169"/>
      <c r="J415" s="169"/>
      <c r="K415" s="245"/>
      <c r="L415" s="169"/>
      <c r="M415" s="169"/>
      <c r="N415" s="169"/>
      <c r="O415" s="169"/>
      <c r="P415" s="169"/>
      <c r="Q415" s="169"/>
      <c r="R415" s="169"/>
      <c r="S415" s="167"/>
      <c r="T415" s="167"/>
      <c r="U415" s="169"/>
      <c r="V415" s="169"/>
      <c r="W415" s="245"/>
      <c r="X415" s="169"/>
      <c r="Y415" s="245"/>
      <c r="Z415" s="169"/>
      <c r="AA415" s="169"/>
      <c r="AB415" s="169"/>
      <c r="AC415" s="169"/>
      <c r="AD415" s="245"/>
      <c r="AE415" s="169"/>
      <c r="AF415" s="246"/>
      <c r="AG415" s="169"/>
      <c r="AH415" s="169"/>
      <c r="AI415" s="169"/>
      <c r="AJ415" s="169"/>
      <c r="AK415" s="169"/>
      <c r="AL415" s="169"/>
      <c r="AM415" s="169"/>
      <c r="AN415" s="169"/>
      <c r="AO415" s="169"/>
    </row>
    <row r="416" spans="1:41" ht="12.75" customHeight="1" x14ac:dyDescent="0.2">
      <c r="A416" s="169"/>
      <c r="B416" s="169"/>
      <c r="C416" s="169"/>
      <c r="D416" s="186"/>
      <c r="E416" s="169"/>
      <c r="F416" s="169"/>
      <c r="G416" s="169"/>
      <c r="H416" s="169"/>
      <c r="I416" s="169"/>
      <c r="J416" s="169"/>
      <c r="K416" s="245"/>
      <c r="L416" s="169"/>
      <c r="M416" s="169"/>
      <c r="N416" s="169"/>
      <c r="O416" s="169"/>
      <c r="P416" s="169"/>
      <c r="Q416" s="169"/>
      <c r="R416" s="169"/>
      <c r="S416" s="167"/>
      <c r="T416" s="167"/>
      <c r="U416" s="169"/>
      <c r="V416" s="169"/>
      <c r="W416" s="245"/>
      <c r="X416" s="169"/>
      <c r="Y416" s="245"/>
      <c r="Z416" s="169"/>
      <c r="AA416" s="169"/>
      <c r="AB416" s="169"/>
      <c r="AC416" s="169"/>
      <c r="AD416" s="245"/>
      <c r="AE416" s="169"/>
      <c r="AF416" s="246"/>
      <c r="AG416" s="169"/>
      <c r="AH416" s="169"/>
      <c r="AI416" s="169"/>
      <c r="AJ416" s="169"/>
      <c r="AK416" s="169"/>
      <c r="AL416" s="169"/>
      <c r="AM416" s="169"/>
      <c r="AN416" s="169"/>
      <c r="AO416" s="169"/>
    </row>
    <row r="417" spans="1:41" ht="12.75" customHeight="1" x14ac:dyDescent="0.2">
      <c r="A417" s="169"/>
      <c r="B417" s="169"/>
      <c r="C417" s="169"/>
      <c r="D417" s="186"/>
      <c r="E417" s="169"/>
      <c r="F417" s="169"/>
      <c r="G417" s="169"/>
      <c r="H417" s="169"/>
      <c r="I417" s="169"/>
      <c r="J417" s="169"/>
      <c r="K417" s="245"/>
      <c r="L417" s="169"/>
      <c r="M417" s="169"/>
      <c r="N417" s="169"/>
      <c r="O417" s="169"/>
      <c r="P417" s="169"/>
      <c r="Q417" s="169"/>
      <c r="R417" s="169"/>
      <c r="S417" s="167"/>
      <c r="T417" s="167"/>
      <c r="U417" s="169"/>
      <c r="V417" s="169"/>
      <c r="W417" s="245"/>
      <c r="X417" s="169"/>
      <c r="Y417" s="245"/>
      <c r="Z417" s="169"/>
      <c r="AA417" s="169"/>
      <c r="AB417" s="169"/>
      <c r="AC417" s="169"/>
      <c r="AD417" s="245"/>
      <c r="AE417" s="169"/>
      <c r="AF417" s="246"/>
      <c r="AG417" s="169"/>
      <c r="AH417" s="169"/>
      <c r="AI417" s="169"/>
      <c r="AJ417" s="169"/>
      <c r="AK417" s="169"/>
      <c r="AL417" s="169"/>
      <c r="AM417" s="169"/>
      <c r="AN417" s="169"/>
      <c r="AO417" s="169"/>
    </row>
    <row r="418" spans="1:41" ht="12.75" customHeight="1" x14ac:dyDescent="0.2">
      <c r="A418" s="169"/>
      <c r="B418" s="169"/>
      <c r="C418" s="169"/>
      <c r="D418" s="186"/>
      <c r="E418" s="169"/>
      <c r="F418" s="169"/>
      <c r="G418" s="169"/>
      <c r="H418" s="169"/>
      <c r="I418" s="169"/>
      <c r="J418" s="169"/>
      <c r="K418" s="245"/>
      <c r="L418" s="169"/>
      <c r="M418" s="169"/>
      <c r="N418" s="169"/>
      <c r="O418" s="169"/>
      <c r="P418" s="169"/>
      <c r="Q418" s="169"/>
      <c r="R418" s="169"/>
      <c r="S418" s="167"/>
      <c r="T418" s="167"/>
      <c r="U418" s="169"/>
      <c r="V418" s="169"/>
      <c r="W418" s="245"/>
      <c r="X418" s="169"/>
      <c r="Y418" s="245"/>
      <c r="Z418" s="169"/>
      <c r="AA418" s="169"/>
      <c r="AB418" s="169"/>
      <c r="AC418" s="169"/>
      <c r="AD418" s="245"/>
      <c r="AE418" s="169"/>
      <c r="AF418" s="246"/>
      <c r="AG418" s="169"/>
      <c r="AH418" s="169"/>
      <c r="AI418" s="169"/>
      <c r="AJ418" s="169"/>
      <c r="AK418" s="169"/>
      <c r="AL418" s="169"/>
      <c r="AM418" s="169"/>
      <c r="AN418" s="169"/>
      <c r="AO418" s="169"/>
    </row>
    <row r="419" spans="1:41" ht="12.75" customHeight="1" x14ac:dyDescent="0.2">
      <c r="A419" s="169"/>
      <c r="B419" s="169"/>
      <c r="C419" s="169"/>
      <c r="D419" s="186"/>
      <c r="E419" s="169"/>
      <c r="F419" s="169"/>
      <c r="G419" s="169"/>
      <c r="H419" s="169"/>
      <c r="I419" s="169"/>
      <c r="J419" s="169"/>
      <c r="K419" s="245"/>
      <c r="L419" s="169"/>
      <c r="M419" s="169"/>
      <c r="N419" s="169"/>
      <c r="O419" s="169"/>
      <c r="P419" s="169"/>
      <c r="Q419" s="169"/>
      <c r="R419" s="169"/>
      <c r="S419" s="167"/>
      <c r="T419" s="167"/>
      <c r="U419" s="169"/>
      <c r="V419" s="169"/>
      <c r="W419" s="245"/>
      <c r="X419" s="169"/>
      <c r="Y419" s="245"/>
      <c r="Z419" s="169"/>
      <c r="AA419" s="169"/>
      <c r="AB419" s="169"/>
      <c r="AC419" s="169"/>
      <c r="AD419" s="245"/>
      <c r="AE419" s="169"/>
      <c r="AF419" s="246"/>
      <c r="AG419" s="169"/>
      <c r="AH419" s="169"/>
      <c r="AI419" s="169"/>
      <c r="AJ419" s="169"/>
      <c r="AK419" s="169"/>
      <c r="AL419" s="169"/>
      <c r="AM419" s="169"/>
      <c r="AN419" s="169"/>
      <c r="AO419" s="169"/>
    </row>
    <row r="420" spans="1:41" ht="12.75" customHeight="1" x14ac:dyDescent="0.2">
      <c r="A420" s="169"/>
      <c r="B420" s="169"/>
      <c r="C420" s="169"/>
      <c r="D420" s="186"/>
      <c r="E420" s="169"/>
      <c r="F420" s="169"/>
      <c r="G420" s="169"/>
      <c r="H420" s="169"/>
      <c r="I420" s="169"/>
      <c r="J420" s="169"/>
      <c r="K420" s="245"/>
      <c r="L420" s="169"/>
      <c r="M420" s="169"/>
      <c r="N420" s="169"/>
      <c r="O420" s="169"/>
      <c r="P420" s="169"/>
      <c r="Q420" s="169"/>
      <c r="R420" s="169"/>
      <c r="S420" s="167"/>
      <c r="T420" s="167"/>
      <c r="U420" s="169"/>
      <c r="V420" s="169"/>
      <c r="W420" s="245"/>
      <c r="X420" s="169"/>
      <c r="Y420" s="245"/>
      <c r="Z420" s="169"/>
      <c r="AA420" s="169"/>
      <c r="AB420" s="169"/>
      <c r="AC420" s="169"/>
      <c r="AD420" s="245"/>
      <c r="AE420" s="169"/>
      <c r="AF420" s="246"/>
      <c r="AG420" s="169"/>
      <c r="AH420" s="169"/>
      <c r="AI420" s="169"/>
      <c r="AJ420" s="169"/>
      <c r="AK420" s="169"/>
      <c r="AL420" s="169"/>
      <c r="AM420" s="169"/>
      <c r="AN420" s="169"/>
      <c r="AO420" s="169"/>
    </row>
    <row r="421" spans="1:41" ht="12.75" customHeight="1" x14ac:dyDescent="0.2">
      <c r="A421" s="169"/>
      <c r="B421" s="169"/>
      <c r="C421" s="169"/>
      <c r="D421" s="186"/>
      <c r="E421" s="169"/>
      <c r="F421" s="169"/>
      <c r="G421" s="169"/>
      <c r="H421" s="169"/>
      <c r="I421" s="169"/>
      <c r="J421" s="169"/>
      <c r="K421" s="245"/>
      <c r="L421" s="169"/>
      <c r="M421" s="169"/>
      <c r="N421" s="169"/>
      <c r="O421" s="169"/>
      <c r="P421" s="169"/>
      <c r="Q421" s="169"/>
      <c r="R421" s="169"/>
      <c r="S421" s="167"/>
      <c r="T421" s="167"/>
      <c r="U421" s="169"/>
      <c r="V421" s="169"/>
      <c r="W421" s="245"/>
      <c r="X421" s="169"/>
      <c r="Y421" s="245"/>
      <c r="Z421" s="169"/>
      <c r="AA421" s="169"/>
      <c r="AB421" s="169"/>
      <c r="AC421" s="169"/>
      <c r="AD421" s="245"/>
      <c r="AE421" s="169"/>
      <c r="AF421" s="246"/>
      <c r="AG421" s="169"/>
      <c r="AH421" s="169"/>
      <c r="AI421" s="169"/>
      <c r="AJ421" s="169"/>
      <c r="AK421" s="169"/>
      <c r="AL421" s="169"/>
      <c r="AM421" s="169"/>
      <c r="AN421" s="169"/>
      <c r="AO421" s="169"/>
    </row>
    <row r="422" spans="1:41" ht="12.75" customHeight="1" x14ac:dyDescent="0.2">
      <c r="A422" s="169"/>
      <c r="B422" s="169"/>
      <c r="C422" s="169"/>
      <c r="D422" s="186"/>
      <c r="E422" s="169"/>
      <c r="F422" s="169"/>
      <c r="G422" s="169"/>
      <c r="H422" s="169"/>
      <c r="I422" s="169"/>
      <c r="J422" s="169"/>
      <c r="K422" s="245"/>
      <c r="L422" s="169"/>
      <c r="M422" s="169"/>
      <c r="N422" s="169"/>
      <c r="O422" s="169"/>
      <c r="P422" s="169"/>
      <c r="Q422" s="169"/>
      <c r="R422" s="169"/>
      <c r="S422" s="167"/>
      <c r="T422" s="167"/>
      <c r="U422" s="169"/>
      <c r="V422" s="169"/>
      <c r="W422" s="245"/>
      <c r="X422" s="169"/>
      <c r="Y422" s="245"/>
      <c r="Z422" s="169"/>
      <c r="AA422" s="169"/>
      <c r="AB422" s="169"/>
      <c r="AC422" s="169"/>
      <c r="AD422" s="245"/>
      <c r="AE422" s="169"/>
      <c r="AF422" s="246"/>
      <c r="AG422" s="169"/>
      <c r="AH422" s="169"/>
      <c r="AI422" s="169"/>
      <c r="AJ422" s="169"/>
      <c r="AK422" s="169"/>
      <c r="AL422" s="169"/>
      <c r="AM422" s="169"/>
      <c r="AN422" s="169"/>
      <c r="AO422" s="169"/>
    </row>
    <row r="423" spans="1:41" ht="12.75" customHeight="1" x14ac:dyDescent="0.2">
      <c r="A423" s="169"/>
      <c r="B423" s="169"/>
      <c r="C423" s="169"/>
      <c r="D423" s="186"/>
      <c r="E423" s="169"/>
      <c r="F423" s="169"/>
      <c r="G423" s="169"/>
      <c r="H423" s="169"/>
      <c r="I423" s="169"/>
      <c r="J423" s="169"/>
      <c r="K423" s="245"/>
      <c r="L423" s="169"/>
      <c r="M423" s="169"/>
      <c r="N423" s="169"/>
      <c r="O423" s="169"/>
      <c r="P423" s="169"/>
      <c r="Q423" s="169"/>
      <c r="R423" s="169"/>
      <c r="S423" s="167"/>
      <c r="T423" s="167"/>
      <c r="U423" s="169"/>
      <c r="V423" s="169"/>
      <c r="W423" s="245"/>
      <c r="X423" s="169"/>
      <c r="Y423" s="245"/>
      <c r="Z423" s="169"/>
      <c r="AA423" s="169"/>
      <c r="AB423" s="169"/>
      <c r="AC423" s="169"/>
      <c r="AD423" s="245"/>
      <c r="AE423" s="169"/>
      <c r="AF423" s="246"/>
      <c r="AG423" s="169"/>
      <c r="AH423" s="169"/>
      <c r="AI423" s="169"/>
      <c r="AJ423" s="169"/>
      <c r="AK423" s="169"/>
      <c r="AL423" s="169"/>
      <c r="AM423" s="169"/>
      <c r="AN423" s="169"/>
      <c r="AO423" s="169"/>
    </row>
    <row r="424" spans="1:41" ht="12.75" customHeight="1" x14ac:dyDescent="0.2">
      <c r="A424" s="169"/>
      <c r="B424" s="169"/>
      <c r="C424" s="169"/>
      <c r="D424" s="186"/>
      <c r="E424" s="169"/>
      <c r="F424" s="169"/>
      <c r="G424" s="169"/>
      <c r="H424" s="169"/>
      <c r="I424" s="169"/>
      <c r="J424" s="169"/>
      <c r="K424" s="245"/>
      <c r="L424" s="169"/>
      <c r="M424" s="169"/>
      <c r="N424" s="169"/>
      <c r="O424" s="169"/>
      <c r="P424" s="169"/>
      <c r="Q424" s="169"/>
      <c r="R424" s="169"/>
      <c r="S424" s="167"/>
      <c r="T424" s="167"/>
      <c r="U424" s="169"/>
      <c r="V424" s="169"/>
      <c r="W424" s="245"/>
      <c r="X424" s="169"/>
      <c r="Y424" s="245"/>
      <c r="Z424" s="169"/>
      <c r="AA424" s="169"/>
      <c r="AB424" s="169"/>
      <c r="AC424" s="169"/>
      <c r="AD424" s="245"/>
      <c r="AE424" s="169"/>
      <c r="AF424" s="246"/>
      <c r="AG424" s="169"/>
      <c r="AH424" s="169"/>
      <c r="AI424" s="169"/>
      <c r="AJ424" s="169"/>
      <c r="AK424" s="169"/>
      <c r="AL424" s="169"/>
      <c r="AM424" s="169"/>
      <c r="AN424" s="169"/>
      <c r="AO424" s="169"/>
    </row>
    <row r="425" spans="1:41" ht="12.75" customHeight="1" x14ac:dyDescent="0.2">
      <c r="A425" s="169"/>
      <c r="B425" s="169"/>
      <c r="C425" s="169"/>
      <c r="D425" s="186"/>
      <c r="E425" s="169"/>
      <c r="F425" s="169"/>
      <c r="G425" s="169"/>
      <c r="H425" s="169"/>
      <c r="I425" s="169"/>
      <c r="J425" s="169"/>
      <c r="K425" s="245"/>
      <c r="L425" s="169"/>
      <c r="M425" s="169"/>
      <c r="N425" s="169"/>
      <c r="O425" s="169"/>
      <c r="P425" s="169"/>
      <c r="Q425" s="169"/>
      <c r="R425" s="169"/>
      <c r="S425" s="167"/>
      <c r="T425" s="167"/>
      <c r="U425" s="169"/>
      <c r="V425" s="169"/>
      <c r="W425" s="245"/>
      <c r="X425" s="169"/>
      <c r="Y425" s="245"/>
      <c r="Z425" s="169"/>
      <c r="AA425" s="169"/>
      <c r="AB425" s="169"/>
      <c r="AC425" s="169"/>
      <c r="AD425" s="245"/>
      <c r="AE425" s="169"/>
      <c r="AF425" s="246"/>
      <c r="AG425" s="169"/>
      <c r="AH425" s="169"/>
      <c r="AI425" s="169"/>
      <c r="AJ425" s="169"/>
      <c r="AK425" s="169"/>
      <c r="AL425" s="169"/>
      <c r="AM425" s="169"/>
      <c r="AN425" s="169"/>
      <c r="AO425" s="169"/>
    </row>
    <row r="426" spans="1:41" ht="12.75" customHeight="1" x14ac:dyDescent="0.2">
      <c r="A426" s="169"/>
      <c r="B426" s="169"/>
      <c r="C426" s="169"/>
      <c r="D426" s="186"/>
      <c r="E426" s="169"/>
      <c r="F426" s="169"/>
      <c r="G426" s="169"/>
      <c r="H426" s="169"/>
      <c r="I426" s="169"/>
      <c r="J426" s="169"/>
      <c r="K426" s="245"/>
      <c r="L426" s="169"/>
      <c r="M426" s="169"/>
      <c r="N426" s="169"/>
      <c r="O426" s="169"/>
      <c r="P426" s="169"/>
      <c r="Q426" s="169"/>
      <c r="R426" s="169"/>
      <c r="S426" s="167"/>
      <c r="T426" s="167"/>
      <c r="U426" s="169"/>
      <c r="V426" s="169"/>
      <c r="W426" s="245"/>
      <c r="X426" s="169"/>
      <c r="Y426" s="245"/>
      <c r="Z426" s="169"/>
      <c r="AA426" s="169"/>
      <c r="AB426" s="169"/>
      <c r="AC426" s="169"/>
      <c r="AD426" s="245"/>
      <c r="AE426" s="169"/>
      <c r="AF426" s="246"/>
      <c r="AG426" s="169"/>
      <c r="AH426" s="169"/>
      <c r="AI426" s="169"/>
      <c r="AJ426" s="169"/>
      <c r="AK426" s="169"/>
      <c r="AL426" s="169"/>
      <c r="AM426" s="169"/>
      <c r="AN426" s="169"/>
      <c r="AO426" s="169"/>
    </row>
    <row r="427" spans="1:41" ht="12.75" customHeight="1" x14ac:dyDescent="0.2">
      <c r="A427" s="169"/>
      <c r="B427" s="169"/>
      <c r="C427" s="169"/>
      <c r="D427" s="186"/>
      <c r="E427" s="169"/>
      <c r="F427" s="169"/>
      <c r="G427" s="169"/>
      <c r="H427" s="169"/>
      <c r="I427" s="169"/>
      <c r="J427" s="169"/>
      <c r="K427" s="245"/>
      <c r="L427" s="169"/>
      <c r="M427" s="169"/>
      <c r="N427" s="169"/>
      <c r="O427" s="169"/>
      <c r="P427" s="169"/>
      <c r="Q427" s="169"/>
      <c r="R427" s="169"/>
      <c r="S427" s="167"/>
      <c r="T427" s="167"/>
      <c r="U427" s="169"/>
      <c r="V427" s="169"/>
      <c r="W427" s="245"/>
      <c r="X427" s="169"/>
      <c r="Y427" s="245"/>
      <c r="Z427" s="169"/>
      <c r="AA427" s="169"/>
      <c r="AB427" s="169"/>
      <c r="AC427" s="169"/>
      <c r="AD427" s="245"/>
      <c r="AE427" s="169"/>
      <c r="AF427" s="246"/>
      <c r="AG427" s="169"/>
      <c r="AH427" s="169"/>
      <c r="AI427" s="169"/>
      <c r="AJ427" s="169"/>
      <c r="AK427" s="169"/>
      <c r="AL427" s="169"/>
      <c r="AM427" s="169"/>
      <c r="AN427" s="169"/>
      <c r="AO427" s="169"/>
    </row>
    <row r="428" spans="1:41" ht="12.75" customHeight="1" x14ac:dyDescent="0.2">
      <c r="A428" s="169"/>
      <c r="B428" s="169"/>
      <c r="C428" s="169"/>
      <c r="D428" s="186"/>
      <c r="E428" s="169"/>
      <c r="F428" s="169"/>
      <c r="G428" s="169"/>
      <c r="H428" s="169"/>
      <c r="I428" s="169"/>
      <c r="J428" s="169"/>
      <c r="K428" s="245"/>
      <c r="L428" s="169"/>
      <c r="M428" s="169"/>
      <c r="N428" s="169"/>
      <c r="O428" s="169"/>
      <c r="P428" s="169"/>
      <c r="Q428" s="169"/>
      <c r="R428" s="169"/>
      <c r="S428" s="167"/>
      <c r="T428" s="167"/>
      <c r="U428" s="169"/>
      <c r="V428" s="169"/>
      <c r="W428" s="245"/>
      <c r="X428" s="169"/>
      <c r="Y428" s="245"/>
      <c r="Z428" s="169"/>
      <c r="AA428" s="169"/>
      <c r="AB428" s="169"/>
      <c r="AC428" s="169"/>
      <c r="AD428" s="245"/>
      <c r="AE428" s="169"/>
      <c r="AF428" s="246"/>
      <c r="AG428" s="169"/>
      <c r="AH428" s="169"/>
      <c r="AI428" s="169"/>
      <c r="AJ428" s="169"/>
      <c r="AK428" s="169"/>
      <c r="AL428" s="169"/>
      <c r="AM428" s="169"/>
      <c r="AN428" s="169"/>
      <c r="AO428" s="169"/>
    </row>
    <row r="429" spans="1:41" ht="12.75" customHeight="1" x14ac:dyDescent="0.2">
      <c r="A429" s="169"/>
      <c r="B429" s="169"/>
      <c r="C429" s="169"/>
      <c r="D429" s="186"/>
      <c r="E429" s="169"/>
      <c r="F429" s="169"/>
      <c r="G429" s="169"/>
      <c r="H429" s="169"/>
      <c r="I429" s="169"/>
      <c r="J429" s="169"/>
      <c r="K429" s="245"/>
      <c r="L429" s="169"/>
      <c r="M429" s="169"/>
      <c r="N429" s="169"/>
      <c r="O429" s="169"/>
      <c r="P429" s="169"/>
      <c r="Q429" s="169"/>
      <c r="R429" s="169"/>
      <c r="S429" s="167"/>
      <c r="T429" s="167"/>
      <c r="U429" s="169"/>
      <c r="V429" s="169"/>
      <c r="W429" s="245"/>
      <c r="X429" s="169"/>
      <c r="Y429" s="245"/>
      <c r="Z429" s="169"/>
      <c r="AA429" s="169"/>
      <c r="AB429" s="169"/>
      <c r="AC429" s="169"/>
      <c r="AD429" s="245"/>
      <c r="AE429" s="169"/>
      <c r="AF429" s="246"/>
      <c r="AG429" s="169"/>
      <c r="AH429" s="169"/>
      <c r="AI429" s="169"/>
      <c r="AJ429" s="169"/>
      <c r="AK429" s="169"/>
      <c r="AL429" s="169"/>
      <c r="AM429" s="169"/>
      <c r="AN429" s="169"/>
      <c r="AO429" s="169"/>
    </row>
    <row r="430" spans="1:41" ht="12.75" customHeight="1" x14ac:dyDescent="0.2">
      <c r="A430" s="169"/>
      <c r="B430" s="169"/>
      <c r="C430" s="169"/>
      <c r="D430" s="186"/>
      <c r="E430" s="169"/>
      <c r="F430" s="169"/>
      <c r="G430" s="169"/>
      <c r="H430" s="169"/>
      <c r="I430" s="169"/>
      <c r="J430" s="169"/>
      <c r="K430" s="245"/>
      <c r="L430" s="169"/>
      <c r="M430" s="169"/>
      <c r="N430" s="169"/>
      <c r="O430" s="169"/>
      <c r="P430" s="169"/>
      <c r="Q430" s="169"/>
      <c r="R430" s="169"/>
      <c r="S430" s="167"/>
      <c r="T430" s="167"/>
      <c r="U430" s="169"/>
      <c r="V430" s="169"/>
      <c r="W430" s="245"/>
      <c r="X430" s="169"/>
      <c r="Y430" s="245"/>
      <c r="Z430" s="169"/>
      <c r="AA430" s="169"/>
      <c r="AB430" s="169"/>
      <c r="AC430" s="169"/>
      <c r="AD430" s="245"/>
      <c r="AE430" s="169"/>
      <c r="AF430" s="246"/>
      <c r="AG430" s="169"/>
      <c r="AH430" s="169"/>
      <c r="AI430" s="169"/>
      <c r="AJ430" s="169"/>
      <c r="AK430" s="169"/>
      <c r="AL430" s="169"/>
      <c r="AM430" s="169"/>
      <c r="AN430" s="169"/>
      <c r="AO430" s="169"/>
    </row>
    <row r="431" spans="1:41" ht="12.75" customHeight="1" x14ac:dyDescent="0.2">
      <c r="A431" s="169"/>
      <c r="B431" s="169"/>
      <c r="C431" s="169"/>
      <c r="D431" s="186"/>
      <c r="E431" s="169"/>
      <c r="F431" s="169"/>
      <c r="G431" s="169"/>
      <c r="H431" s="169"/>
      <c r="I431" s="169"/>
      <c r="J431" s="169"/>
      <c r="K431" s="245"/>
      <c r="L431" s="169"/>
      <c r="M431" s="169"/>
      <c r="N431" s="169"/>
      <c r="O431" s="169"/>
      <c r="P431" s="169"/>
      <c r="Q431" s="169"/>
      <c r="R431" s="169"/>
      <c r="S431" s="167"/>
      <c r="T431" s="167"/>
      <c r="U431" s="169"/>
      <c r="V431" s="169"/>
      <c r="W431" s="245"/>
      <c r="X431" s="169"/>
      <c r="Y431" s="245"/>
      <c r="Z431" s="169"/>
      <c r="AA431" s="169"/>
      <c r="AB431" s="169"/>
      <c r="AC431" s="169"/>
      <c r="AD431" s="245"/>
      <c r="AE431" s="169"/>
      <c r="AF431" s="246"/>
      <c r="AG431" s="169"/>
      <c r="AH431" s="169"/>
      <c r="AI431" s="169"/>
      <c r="AJ431" s="169"/>
      <c r="AK431" s="169"/>
      <c r="AL431" s="169"/>
      <c r="AM431" s="169"/>
      <c r="AN431" s="169"/>
      <c r="AO431" s="169"/>
    </row>
    <row r="432" spans="1:41" ht="12.75" customHeight="1" x14ac:dyDescent="0.2">
      <c r="A432" s="169"/>
      <c r="B432" s="169"/>
      <c r="C432" s="169"/>
      <c r="D432" s="186"/>
      <c r="E432" s="169"/>
      <c r="F432" s="169"/>
      <c r="G432" s="169"/>
      <c r="H432" s="169"/>
      <c r="I432" s="169"/>
      <c r="J432" s="169"/>
      <c r="K432" s="245"/>
      <c r="L432" s="169"/>
      <c r="M432" s="169"/>
      <c r="N432" s="169"/>
      <c r="O432" s="169"/>
      <c r="P432" s="169"/>
      <c r="Q432" s="169"/>
      <c r="R432" s="169"/>
      <c r="S432" s="167"/>
      <c r="T432" s="167"/>
      <c r="U432" s="169"/>
      <c r="V432" s="169"/>
      <c r="W432" s="245"/>
      <c r="X432" s="169"/>
      <c r="Y432" s="245"/>
      <c r="Z432" s="169"/>
      <c r="AA432" s="169"/>
      <c r="AB432" s="169"/>
      <c r="AC432" s="169"/>
      <c r="AD432" s="245"/>
      <c r="AE432" s="169"/>
      <c r="AF432" s="246"/>
      <c r="AG432" s="169"/>
      <c r="AH432" s="169"/>
      <c r="AI432" s="169"/>
      <c r="AJ432" s="169"/>
      <c r="AK432" s="169"/>
      <c r="AL432" s="169"/>
      <c r="AM432" s="169"/>
      <c r="AN432" s="169"/>
      <c r="AO432" s="169"/>
    </row>
    <row r="433" spans="1:41" ht="12.75" customHeight="1" x14ac:dyDescent="0.2">
      <c r="A433" s="169"/>
      <c r="B433" s="169"/>
      <c r="C433" s="169"/>
      <c r="D433" s="186"/>
      <c r="E433" s="169"/>
      <c r="F433" s="169"/>
      <c r="G433" s="169"/>
      <c r="H433" s="169"/>
      <c r="I433" s="169"/>
      <c r="J433" s="169"/>
      <c r="K433" s="245"/>
      <c r="L433" s="169"/>
      <c r="M433" s="169"/>
      <c r="N433" s="169"/>
      <c r="O433" s="169"/>
      <c r="P433" s="169"/>
      <c r="Q433" s="169"/>
      <c r="R433" s="169"/>
      <c r="S433" s="167"/>
      <c r="T433" s="167"/>
      <c r="U433" s="169"/>
      <c r="V433" s="169"/>
      <c r="W433" s="245"/>
      <c r="X433" s="169"/>
      <c r="Y433" s="245"/>
      <c r="Z433" s="169"/>
      <c r="AA433" s="169"/>
      <c r="AB433" s="169"/>
      <c r="AC433" s="169"/>
      <c r="AD433" s="245"/>
      <c r="AE433" s="169"/>
      <c r="AF433" s="246"/>
      <c r="AG433" s="169"/>
      <c r="AH433" s="169"/>
      <c r="AI433" s="169"/>
      <c r="AJ433" s="169"/>
      <c r="AK433" s="169"/>
      <c r="AL433" s="169"/>
      <c r="AM433" s="169"/>
      <c r="AN433" s="169"/>
      <c r="AO433" s="169"/>
    </row>
    <row r="434" spans="1:41" ht="12.75" customHeight="1" x14ac:dyDescent="0.2">
      <c r="A434" s="169"/>
      <c r="B434" s="169"/>
      <c r="C434" s="169"/>
      <c r="D434" s="186"/>
      <c r="E434" s="169"/>
      <c r="F434" s="169"/>
      <c r="G434" s="169"/>
      <c r="H434" s="169"/>
      <c r="I434" s="169"/>
      <c r="J434" s="169"/>
      <c r="K434" s="245"/>
      <c r="L434" s="169"/>
      <c r="M434" s="169"/>
      <c r="N434" s="169"/>
      <c r="O434" s="169"/>
      <c r="P434" s="169"/>
      <c r="Q434" s="169"/>
      <c r="R434" s="169"/>
      <c r="S434" s="167"/>
      <c r="T434" s="167"/>
      <c r="U434" s="169"/>
      <c r="V434" s="169"/>
      <c r="W434" s="245"/>
      <c r="X434" s="169"/>
      <c r="Y434" s="245"/>
      <c r="Z434" s="169"/>
      <c r="AA434" s="169"/>
      <c r="AB434" s="169"/>
      <c r="AC434" s="169"/>
      <c r="AD434" s="245"/>
      <c r="AE434" s="169"/>
      <c r="AF434" s="246"/>
      <c r="AG434" s="169"/>
      <c r="AH434" s="169"/>
      <c r="AI434" s="169"/>
      <c r="AJ434" s="169"/>
      <c r="AK434" s="169"/>
      <c r="AL434" s="169"/>
      <c r="AM434" s="169"/>
      <c r="AN434" s="169"/>
      <c r="AO434" s="169"/>
    </row>
    <row r="435" spans="1:41" ht="12.75" customHeight="1" x14ac:dyDescent="0.2">
      <c r="A435" s="169"/>
      <c r="B435" s="169"/>
      <c r="C435" s="169"/>
      <c r="D435" s="186"/>
      <c r="E435" s="169"/>
      <c r="F435" s="169"/>
      <c r="G435" s="169"/>
      <c r="H435" s="169"/>
      <c r="I435" s="169"/>
      <c r="J435" s="169"/>
      <c r="K435" s="245"/>
      <c r="L435" s="169"/>
      <c r="M435" s="169"/>
      <c r="N435" s="169"/>
      <c r="O435" s="169"/>
      <c r="P435" s="169"/>
      <c r="Q435" s="169"/>
      <c r="R435" s="169"/>
      <c r="S435" s="167"/>
      <c r="T435" s="167"/>
      <c r="U435" s="169"/>
      <c r="V435" s="169"/>
      <c r="W435" s="245"/>
      <c r="X435" s="169"/>
      <c r="Y435" s="245"/>
      <c r="Z435" s="169"/>
      <c r="AA435" s="169"/>
      <c r="AB435" s="169"/>
      <c r="AC435" s="169"/>
      <c r="AD435" s="245"/>
      <c r="AE435" s="169"/>
      <c r="AF435" s="246"/>
      <c r="AG435" s="169"/>
      <c r="AH435" s="169"/>
      <c r="AI435" s="169"/>
      <c r="AJ435" s="169"/>
      <c r="AK435" s="169"/>
      <c r="AL435" s="169"/>
      <c r="AM435" s="169"/>
      <c r="AN435" s="169"/>
      <c r="AO435" s="169"/>
    </row>
    <row r="436" spans="1:41" ht="12.75" customHeight="1" x14ac:dyDescent="0.2">
      <c r="A436" s="169"/>
      <c r="B436" s="169"/>
      <c r="C436" s="169"/>
      <c r="D436" s="186"/>
      <c r="E436" s="169"/>
      <c r="F436" s="169"/>
      <c r="G436" s="169"/>
      <c r="H436" s="169"/>
      <c r="I436" s="169"/>
      <c r="J436" s="169"/>
      <c r="K436" s="245"/>
      <c r="L436" s="169"/>
      <c r="M436" s="169"/>
      <c r="N436" s="169"/>
      <c r="O436" s="169"/>
      <c r="P436" s="169"/>
      <c r="Q436" s="169"/>
      <c r="R436" s="169"/>
      <c r="S436" s="167"/>
      <c r="T436" s="167"/>
      <c r="U436" s="169"/>
      <c r="V436" s="169"/>
      <c r="W436" s="245"/>
      <c r="X436" s="169"/>
      <c r="Y436" s="245"/>
      <c r="Z436" s="169"/>
      <c r="AA436" s="169"/>
      <c r="AB436" s="169"/>
      <c r="AC436" s="169"/>
      <c r="AD436" s="245"/>
      <c r="AE436" s="169"/>
      <c r="AF436" s="246"/>
      <c r="AG436" s="169"/>
      <c r="AH436" s="169"/>
      <c r="AI436" s="169"/>
      <c r="AJ436" s="169"/>
      <c r="AK436" s="169"/>
      <c r="AL436" s="169"/>
      <c r="AM436" s="169"/>
      <c r="AN436" s="169"/>
      <c r="AO436" s="169"/>
    </row>
    <row r="437" spans="1:41" ht="12.75" customHeight="1" x14ac:dyDescent="0.2">
      <c r="A437" s="169"/>
      <c r="B437" s="169"/>
      <c r="C437" s="169"/>
      <c r="D437" s="186"/>
      <c r="E437" s="169"/>
      <c r="F437" s="169"/>
      <c r="G437" s="169"/>
      <c r="H437" s="169"/>
      <c r="I437" s="169"/>
      <c r="J437" s="169"/>
      <c r="K437" s="245"/>
      <c r="L437" s="169"/>
      <c r="M437" s="169"/>
      <c r="N437" s="169"/>
      <c r="O437" s="169"/>
      <c r="P437" s="169"/>
      <c r="Q437" s="169"/>
      <c r="R437" s="169"/>
      <c r="S437" s="167"/>
      <c r="T437" s="167"/>
      <c r="U437" s="169"/>
      <c r="V437" s="169"/>
      <c r="W437" s="245"/>
      <c r="X437" s="169"/>
      <c r="Y437" s="245"/>
      <c r="Z437" s="169"/>
      <c r="AA437" s="169"/>
      <c r="AB437" s="169"/>
      <c r="AC437" s="169"/>
      <c r="AD437" s="245"/>
      <c r="AE437" s="169"/>
      <c r="AF437" s="246"/>
      <c r="AG437" s="169"/>
      <c r="AH437" s="169"/>
      <c r="AI437" s="169"/>
      <c r="AJ437" s="169"/>
      <c r="AK437" s="169"/>
      <c r="AL437" s="169"/>
      <c r="AM437" s="169"/>
      <c r="AN437" s="169"/>
      <c r="AO437" s="169"/>
    </row>
    <row r="438" spans="1:41" ht="12.75" customHeight="1" x14ac:dyDescent="0.2">
      <c r="A438" s="169"/>
      <c r="B438" s="169"/>
      <c r="C438" s="169"/>
      <c r="D438" s="186"/>
      <c r="E438" s="169"/>
      <c r="F438" s="169"/>
      <c r="G438" s="169"/>
      <c r="H438" s="169"/>
      <c r="I438" s="169"/>
      <c r="J438" s="169"/>
      <c r="K438" s="245"/>
      <c r="L438" s="169"/>
      <c r="M438" s="169"/>
      <c r="N438" s="169"/>
      <c r="O438" s="169"/>
      <c r="P438" s="169"/>
      <c r="Q438" s="169"/>
      <c r="R438" s="169"/>
      <c r="S438" s="167"/>
      <c r="T438" s="167"/>
      <c r="U438" s="169"/>
      <c r="V438" s="169"/>
      <c r="W438" s="245"/>
      <c r="X438" s="169"/>
      <c r="Y438" s="245"/>
      <c r="Z438" s="169"/>
      <c r="AA438" s="169"/>
      <c r="AB438" s="169"/>
      <c r="AC438" s="169"/>
      <c r="AD438" s="245"/>
      <c r="AE438" s="169"/>
      <c r="AF438" s="246"/>
      <c r="AG438" s="169"/>
      <c r="AH438" s="169"/>
      <c r="AI438" s="169"/>
      <c r="AJ438" s="169"/>
      <c r="AK438" s="169"/>
      <c r="AL438" s="169"/>
      <c r="AM438" s="169"/>
      <c r="AN438" s="169"/>
      <c r="AO438" s="169"/>
    </row>
    <row r="439" spans="1:41" ht="12.75" customHeight="1" x14ac:dyDescent="0.2">
      <c r="A439" s="169"/>
      <c r="B439" s="169"/>
      <c r="C439" s="169"/>
      <c r="D439" s="186"/>
      <c r="E439" s="169"/>
      <c r="F439" s="169"/>
      <c r="G439" s="169"/>
      <c r="H439" s="169"/>
      <c r="I439" s="169"/>
      <c r="J439" s="169"/>
      <c r="K439" s="245"/>
      <c r="L439" s="169"/>
      <c r="M439" s="169"/>
      <c r="N439" s="169"/>
      <c r="O439" s="169"/>
      <c r="P439" s="169"/>
      <c r="Q439" s="169"/>
      <c r="R439" s="169"/>
      <c r="S439" s="167"/>
      <c r="T439" s="167"/>
      <c r="U439" s="169"/>
      <c r="V439" s="169"/>
      <c r="W439" s="245"/>
      <c r="X439" s="169"/>
      <c r="Y439" s="245"/>
      <c r="Z439" s="169"/>
      <c r="AA439" s="169"/>
      <c r="AB439" s="169"/>
      <c r="AC439" s="169"/>
      <c r="AD439" s="245"/>
      <c r="AE439" s="169"/>
      <c r="AF439" s="246"/>
      <c r="AG439" s="169"/>
      <c r="AH439" s="169"/>
      <c r="AI439" s="169"/>
      <c r="AJ439" s="169"/>
      <c r="AK439" s="169"/>
      <c r="AL439" s="169"/>
      <c r="AM439" s="169"/>
      <c r="AN439" s="169"/>
      <c r="AO439" s="169"/>
    </row>
    <row r="440" spans="1:41" ht="12.75" customHeight="1" x14ac:dyDescent="0.2">
      <c r="A440" s="169"/>
      <c r="B440" s="169"/>
      <c r="C440" s="169"/>
      <c r="D440" s="186"/>
      <c r="E440" s="169"/>
      <c r="F440" s="169"/>
      <c r="G440" s="169"/>
      <c r="H440" s="169"/>
      <c r="I440" s="169"/>
      <c r="J440" s="169"/>
      <c r="K440" s="245"/>
      <c r="L440" s="169"/>
      <c r="M440" s="169"/>
      <c r="N440" s="169"/>
      <c r="O440" s="169"/>
      <c r="P440" s="169"/>
      <c r="Q440" s="169"/>
      <c r="R440" s="169"/>
      <c r="S440" s="167"/>
      <c r="T440" s="167"/>
      <c r="U440" s="169"/>
      <c r="V440" s="169"/>
      <c r="W440" s="245"/>
      <c r="X440" s="169"/>
      <c r="Y440" s="245"/>
      <c r="Z440" s="169"/>
      <c r="AA440" s="169"/>
      <c r="AB440" s="169"/>
      <c r="AC440" s="169"/>
      <c r="AD440" s="245"/>
      <c r="AE440" s="169"/>
      <c r="AF440" s="246"/>
      <c r="AG440" s="169"/>
      <c r="AH440" s="169"/>
      <c r="AI440" s="169"/>
      <c r="AJ440" s="169"/>
      <c r="AK440" s="169"/>
      <c r="AL440" s="169"/>
      <c r="AM440" s="169"/>
      <c r="AN440" s="169"/>
      <c r="AO440" s="169"/>
    </row>
    <row r="441" spans="1:41" ht="12.75" customHeight="1" x14ac:dyDescent="0.2">
      <c r="A441" s="169"/>
      <c r="B441" s="169"/>
      <c r="C441" s="169"/>
      <c r="D441" s="186"/>
      <c r="E441" s="169"/>
      <c r="F441" s="169"/>
      <c r="G441" s="169"/>
      <c r="H441" s="169"/>
      <c r="I441" s="169"/>
      <c r="J441" s="169"/>
      <c r="K441" s="245"/>
      <c r="L441" s="169"/>
      <c r="M441" s="169"/>
      <c r="N441" s="169"/>
      <c r="O441" s="169"/>
      <c r="P441" s="169"/>
      <c r="Q441" s="169"/>
      <c r="R441" s="169"/>
      <c r="S441" s="167"/>
      <c r="T441" s="167"/>
      <c r="U441" s="169"/>
      <c r="V441" s="169"/>
      <c r="W441" s="245"/>
      <c r="X441" s="169"/>
      <c r="Y441" s="245"/>
      <c r="Z441" s="169"/>
      <c r="AA441" s="169"/>
      <c r="AB441" s="169"/>
      <c r="AC441" s="169"/>
      <c r="AD441" s="245"/>
      <c r="AE441" s="169"/>
      <c r="AF441" s="246"/>
      <c r="AG441" s="169"/>
      <c r="AH441" s="169"/>
      <c r="AI441" s="169"/>
      <c r="AJ441" s="169"/>
      <c r="AK441" s="169"/>
      <c r="AL441" s="169"/>
      <c r="AM441" s="169"/>
      <c r="AN441" s="169"/>
      <c r="AO441" s="169"/>
    </row>
    <row r="442" spans="1:41" ht="12.75" customHeight="1" x14ac:dyDescent="0.2">
      <c r="A442" s="169"/>
      <c r="B442" s="169"/>
      <c r="C442" s="169"/>
      <c r="D442" s="186"/>
      <c r="E442" s="169"/>
      <c r="F442" s="169"/>
      <c r="G442" s="169"/>
      <c r="H442" s="169"/>
      <c r="I442" s="169"/>
      <c r="J442" s="169"/>
      <c r="K442" s="245"/>
      <c r="L442" s="169"/>
      <c r="M442" s="169"/>
      <c r="N442" s="169"/>
      <c r="O442" s="169"/>
      <c r="P442" s="169"/>
      <c r="Q442" s="169"/>
      <c r="R442" s="169"/>
      <c r="S442" s="167"/>
      <c r="T442" s="167"/>
      <c r="U442" s="169"/>
      <c r="V442" s="169"/>
      <c r="W442" s="245"/>
      <c r="X442" s="169"/>
      <c r="Y442" s="245"/>
      <c r="Z442" s="169"/>
      <c r="AA442" s="169"/>
      <c r="AB442" s="169"/>
      <c r="AC442" s="169"/>
      <c r="AD442" s="245"/>
      <c r="AE442" s="169"/>
      <c r="AF442" s="246"/>
      <c r="AG442" s="169"/>
      <c r="AH442" s="169"/>
      <c r="AI442" s="169"/>
      <c r="AJ442" s="169"/>
      <c r="AK442" s="169"/>
      <c r="AL442" s="169"/>
      <c r="AM442" s="169"/>
      <c r="AN442" s="169"/>
      <c r="AO442" s="169"/>
    </row>
    <row r="443" spans="1:41" ht="12.75" customHeight="1" x14ac:dyDescent="0.2">
      <c r="A443" s="169"/>
      <c r="B443" s="169"/>
      <c r="C443" s="169"/>
      <c r="D443" s="186"/>
      <c r="E443" s="169"/>
      <c r="F443" s="169"/>
      <c r="G443" s="169"/>
      <c r="H443" s="169"/>
      <c r="I443" s="169"/>
      <c r="J443" s="169"/>
      <c r="K443" s="245"/>
      <c r="L443" s="169"/>
      <c r="M443" s="169"/>
      <c r="N443" s="169"/>
      <c r="O443" s="169"/>
      <c r="P443" s="169"/>
      <c r="Q443" s="169"/>
      <c r="R443" s="169"/>
      <c r="S443" s="167"/>
      <c r="T443" s="167"/>
      <c r="U443" s="169"/>
      <c r="V443" s="169"/>
      <c r="W443" s="245"/>
      <c r="X443" s="169"/>
      <c r="Y443" s="245"/>
      <c r="Z443" s="169"/>
      <c r="AA443" s="169"/>
      <c r="AB443" s="169"/>
      <c r="AC443" s="169"/>
      <c r="AD443" s="245"/>
      <c r="AE443" s="169"/>
      <c r="AF443" s="246"/>
      <c r="AG443" s="169"/>
      <c r="AH443" s="169"/>
      <c r="AI443" s="169"/>
      <c r="AJ443" s="169"/>
      <c r="AK443" s="169"/>
      <c r="AL443" s="169"/>
      <c r="AM443" s="169"/>
      <c r="AN443" s="169"/>
      <c r="AO443" s="169"/>
    </row>
    <row r="444" spans="1:41" ht="12.75" customHeight="1" x14ac:dyDescent="0.2">
      <c r="A444" s="169"/>
      <c r="B444" s="169"/>
      <c r="C444" s="169"/>
      <c r="D444" s="186"/>
      <c r="E444" s="169"/>
      <c r="F444" s="169"/>
      <c r="G444" s="169"/>
      <c r="H444" s="169"/>
      <c r="I444" s="169"/>
      <c r="J444" s="169"/>
      <c r="K444" s="245"/>
      <c r="L444" s="169"/>
      <c r="M444" s="169"/>
      <c r="N444" s="169"/>
      <c r="O444" s="169"/>
      <c r="P444" s="169"/>
      <c r="Q444" s="169"/>
      <c r="R444" s="169"/>
      <c r="S444" s="167"/>
      <c r="T444" s="167"/>
      <c r="U444" s="169"/>
      <c r="V444" s="169"/>
      <c r="W444" s="245"/>
      <c r="X444" s="169"/>
      <c r="Y444" s="245"/>
      <c r="Z444" s="169"/>
      <c r="AA444" s="169"/>
      <c r="AB444" s="169"/>
      <c r="AC444" s="169"/>
      <c r="AD444" s="245"/>
      <c r="AE444" s="169"/>
      <c r="AF444" s="246"/>
      <c r="AG444" s="169"/>
      <c r="AH444" s="169"/>
      <c r="AI444" s="169"/>
      <c r="AJ444" s="169"/>
      <c r="AK444" s="169"/>
      <c r="AL444" s="169"/>
      <c r="AM444" s="169"/>
      <c r="AN444" s="169"/>
      <c r="AO444" s="169"/>
    </row>
    <row r="445" spans="1:41" ht="12.75" customHeight="1" x14ac:dyDescent="0.2">
      <c r="A445" s="169"/>
      <c r="B445" s="169"/>
      <c r="C445" s="169"/>
      <c r="D445" s="186"/>
      <c r="E445" s="169"/>
      <c r="F445" s="169"/>
      <c r="G445" s="169"/>
      <c r="H445" s="169"/>
      <c r="I445" s="169"/>
      <c r="J445" s="169"/>
      <c r="K445" s="245"/>
      <c r="L445" s="169"/>
      <c r="M445" s="169"/>
      <c r="N445" s="169"/>
      <c r="O445" s="169"/>
      <c r="P445" s="169"/>
      <c r="Q445" s="169"/>
      <c r="R445" s="169"/>
      <c r="S445" s="167"/>
      <c r="T445" s="167"/>
      <c r="U445" s="169"/>
      <c r="V445" s="169"/>
      <c r="W445" s="245"/>
      <c r="X445" s="169"/>
      <c r="Y445" s="245"/>
      <c r="Z445" s="169"/>
      <c r="AA445" s="169"/>
      <c r="AB445" s="169"/>
      <c r="AC445" s="169"/>
      <c r="AD445" s="245"/>
      <c r="AE445" s="169"/>
      <c r="AF445" s="246"/>
      <c r="AG445" s="169"/>
      <c r="AH445" s="169"/>
      <c r="AI445" s="169"/>
      <c r="AJ445" s="169"/>
      <c r="AK445" s="169"/>
      <c r="AL445" s="169"/>
      <c r="AM445" s="169"/>
      <c r="AN445" s="169"/>
      <c r="AO445" s="169"/>
    </row>
    <row r="446" spans="1:41" ht="12.75" customHeight="1" x14ac:dyDescent="0.2">
      <c r="A446" s="169"/>
      <c r="B446" s="169"/>
      <c r="C446" s="169"/>
      <c r="D446" s="186"/>
      <c r="E446" s="169"/>
      <c r="F446" s="169"/>
      <c r="G446" s="169"/>
      <c r="H446" s="169"/>
      <c r="I446" s="169"/>
      <c r="J446" s="169"/>
      <c r="K446" s="245"/>
      <c r="L446" s="169"/>
      <c r="M446" s="169"/>
      <c r="N446" s="169"/>
      <c r="O446" s="169"/>
      <c r="P446" s="169"/>
      <c r="Q446" s="169"/>
      <c r="R446" s="169"/>
      <c r="S446" s="167"/>
      <c r="T446" s="167"/>
      <c r="U446" s="169"/>
      <c r="V446" s="169"/>
      <c r="W446" s="245"/>
      <c r="X446" s="169"/>
      <c r="Y446" s="245"/>
      <c r="Z446" s="169"/>
      <c r="AA446" s="169"/>
      <c r="AB446" s="169"/>
      <c r="AC446" s="169"/>
      <c r="AD446" s="245"/>
      <c r="AE446" s="169"/>
      <c r="AF446" s="246"/>
      <c r="AG446" s="169"/>
      <c r="AH446" s="169"/>
      <c r="AI446" s="169"/>
      <c r="AJ446" s="169"/>
      <c r="AK446" s="169"/>
      <c r="AL446" s="169"/>
      <c r="AM446" s="169"/>
      <c r="AN446" s="169"/>
      <c r="AO446" s="169"/>
    </row>
    <row r="447" spans="1:41" ht="12.75" customHeight="1" x14ac:dyDescent="0.2">
      <c r="A447" s="169"/>
      <c r="B447" s="169"/>
      <c r="C447" s="169"/>
      <c r="D447" s="186"/>
      <c r="E447" s="169"/>
      <c r="F447" s="169"/>
      <c r="G447" s="169"/>
      <c r="H447" s="169"/>
      <c r="I447" s="169"/>
      <c r="J447" s="169"/>
      <c r="K447" s="245"/>
      <c r="L447" s="169"/>
      <c r="M447" s="169"/>
      <c r="N447" s="169"/>
      <c r="O447" s="169"/>
      <c r="P447" s="169"/>
      <c r="Q447" s="169"/>
      <c r="R447" s="169"/>
      <c r="S447" s="167"/>
      <c r="T447" s="167"/>
      <c r="U447" s="169"/>
      <c r="V447" s="169"/>
      <c r="W447" s="245"/>
      <c r="X447" s="169"/>
      <c r="Y447" s="245"/>
      <c r="Z447" s="169"/>
      <c r="AA447" s="169"/>
      <c r="AB447" s="169"/>
      <c r="AC447" s="169"/>
      <c r="AD447" s="245"/>
      <c r="AE447" s="169"/>
      <c r="AF447" s="246"/>
      <c r="AG447" s="169"/>
      <c r="AH447" s="169"/>
      <c r="AI447" s="169"/>
      <c r="AJ447" s="169"/>
      <c r="AK447" s="169"/>
      <c r="AL447" s="169"/>
      <c r="AM447" s="169"/>
      <c r="AN447" s="169"/>
      <c r="AO447" s="169"/>
    </row>
    <row r="448" spans="1:41" ht="12.75" customHeight="1" x14ac:dyDescent="0.2">
      <c r="A448" s="169"/>
      <c r="B448" s="169"/>
      <c r="C448" s="169"/>
      <c r="D448" s="186"/>
      <c r="E448" s="169"/>
      <c r="F448" s="169"/>
      <c r="G448" s="169"/>
      <c r="H448" s="169"/>
      <c r="I448" s="169"/>
      <c r="J448" s="169"/>
      <c r="K448" s="245"/>
      <c r="L448" s="169"/>
      <c r="M448" s="169"/>
      <c r="N448" s="169"/>
      <c r="O448" s="169"/>
      <c r="P448" s="169"/>
      <c r="Q448" s="169"/>
      <c r="R448" s="169"/>
      <c r="S448" s="167"/>
      <c r="T448" s="167"/>
      <c r="U448" s="169"/>
      <c r="V448" s="169"/>
      <c r="W448" s="245"/>
      <c r="X448" s="169"/>
      <c r="Y448" s="245"/>
      <c r="Z448" s="169"/>
      <c r="AA448" s="169"/>
      <c r="AB448" s="169"/>
      <c r="AC448" s="169"/>
      <c r="AD448" s="245"/>
      <c r="AE448" s="169"/>
      <c r="AF448" s="246"/>
      <c r="AG448" s="169"/>
      <c r="AH448" s="169"/>
      <c r="AI448" s="169"/>
      <c r="AJ448" s="169"/>
      <c r="AK448" s="169"/>
      <c r="AL448" s="169"/>
      <c r="AM448" s="169"/>
      <c r="AN448" s="169"/>
      <c r="AO448" s="169"/>
    </row>
    <row r="449" spans="1:41" ht="12.75" customHeight="1" x14ac:dyDescent="0.2">
      <c r="A449" s="169"/>
      <c r="B449" s="169"/>
      <c r="C449" s="169"/>
      <c r="D449" s="186"/>
      <c r="E449" s="169"/>
      <c r="F449" s="169"/>
      <c r="G449" s="169"/>
      <c r="H449" s="169"/>
      <c r="I449" s="169"/>
      <c r="J449" s="169"/>
      <c r="K449" s="245"/>
      <c r="L449" s="169"/>
      <c r="M449" s="169"/>
      <c r="N449" s="169"/>
      <c r="O449" s="169"/>
      <c r="P449" s="169"/>
      <c r="Q449" s="169"/>
      <c r="R449" s="169"/>
      <c r="S449" s="167"/>
      <c r="T449" s="167"/>
      <c r="U449" s="169"/>
      <c r="V449" s="169"/>
      <c r="W449" s="245"/>
      <c r="X449" s="169"/>
      <c r="Y449" s="245"/>
      <c r="Z449" s="169"/>
      <c r="AA449" s="169"/>
      <c r="AB449" s="169"/>
      <c r="AC449" s="169"/>
      <c r="AD449" s="245"/>
      <c r="AE449" s="169"/>
      <c r="AF449" s="246"/>
      <c r="AG449" s="169"/>
      <c r="AH449" s="169"/>
      <c r="AI449" s="169"/>
      <c r="AJ449" s="169"/>
      <c r="AK449" s="169"/>
      <c r="AL449" s="169"/>
      <c r="AM449" s="169"/>
      <c r="AN449" s="169"/>
      <c r="AO449" s="169"/>
    </row>
    <row r="450" spans="1:41" ht="12.75" customHeight="1" x14ac:dyDescent="0.2">
      <c r="A450" s="169"/>
      <c r="B450" s="169"/>
      <c r="C450" s="169"/>
      <c r="D450" s="186"/>
      <c r="E450" s="169"/>
      <c r="F450" s="169"/>
      <c r="G450" s="169"/>
      <c r="H450" s="169"/>
      <c r="I450" s="169"/>
      <c r="J450" s="169"/>
      <c r="K450" s="245"/>
      <c r="L450" s="169"/>
      <c r="M450" s="169"/>
      <c r="N450" s="169"/>
      <c r="O450" s="169"/>
      <c r="P450" s="169"/>
      <c r="Q450" s="169"/>
      <c r="R450" s="169"/>
      <c r="S450" s="167"/>
      <c r="T450" s="167"/>
      <c r="U450" s="169"/>
      <c r="V450" s="169"/>
      <c r="W450" s="245"/>
      <c r="X450" s="169"/>
      <c r="Y450" s="245"/>
      <c r="Z450" s="169"/>
      <c r="AA450" s="169"/>
      <c r="AB450" s="169"/>
      <c r="AC450" s="169"/>
      <c r="AD450" s="245"/>
      <c r="AE450" s="169"/>
      <c r="AF450" s="246"/>
      <c r="AG450" s="169"/>
      <c r="AH450" s="169"/>
      <c r="AI450" s="169"/>
      <c r="AJ450" s="169"/>
      <c r="AK450" s="169"/>
      <c r="AL450" s="169"/>
      <c r="AM450" s="169"/>
      <c r="AN450" s="169"/>
      <c r="AO450" s="169"/>
    </row>
    <row r="451" spans="1:41" ht="12.75" customHeight="1" x14ac:dyDescent="0.2">
      <c r="A451" s="169"/>
      <c r="B451" s="169"/>
      <c r="C451" s="169"/>
      <c r="D451" s="186"/>
      <c r="E451" s="169"/>
      <c r="F451" s="169"/>
      <c r="G451" s="169"/>
      <c r="H451" s="169"/>
      <c r="I451" s="169"/>
      <c r="J451" s="169"/>
      <c r="K451" s="245"/>
      <c r="L451" s="169"/>
      <c r="M451" s="169"/>
      <c r="N451" s="169"/>
      <c r="O451" s="169"/>
      <c r="P451" s="169"/>
      <c r="Q451" s="169"/>
      <c r="R451" s="169"/>
      <c r="S451" s="167"/>
      <c r="T451" s="167"/>
      <c r="U451" s="169"/>
      <c r="V451" s="169"/>
      <c r="W451" s="245"/>
      <c r="X451" s="169"/>
      <c r="Y451" s="245"/>
      <c r="Z451" s="169"/>
      <c r="AA451" s="169"/>
      <c r="AB451" s="169"/>
      <c r="AC451" s="169"/>
      <c r="AD451" s="245"/>
      <c r="AE451" s="169"/>
      <c r="AF451" s="246"/>
      <c r="AG451" s="169"/>
      <c r="AH451" s="169"/>
      <c r="AI451" s="169"/>
      <c r="AJ451" s="169"/>
      <c r="AK451" s="169"/>
      <c r="AL451" s="169"/>
      <c r="AM451" s="169"/>
      <c r="AN451" s="169"/>
      <c r="AO451" s="169"/>
    </row>
    <row r="452" spans="1:41" ht="12.75" customHeight="1" x14ac:dyDescent="0.2">
      <c r="A452" s="169"/>
      <c r="B452" s="169"/>
      <c r="C452" s="169"/>
      <c r="D452" s="186"/>
      <c r="E452" s="169"/>
      <c r="F452" s="169"/>
      <c r="G452" s="169"/>
      <c r="H452" s="169"/>
      <c r="I452" s="169"/>
      <c r="J452" s="169"/>
      <c r="K452" s="245"/>
      <c r="L452" s="169"/>
      <c r="M452" s="169"/>
      <c r="N452" s="169"/>
      <c r="O452" s="169"/>
      <c r="P452" s="169"/>
      <c r="Q452" s="169"/>
      <c r="R452" s="169"/>
      <c r="S452" s="167"/>
      <c r="T452" s="167"/>
      <c r="U452" s="169"/>
      <c r="V452" s="169"/>
      <c r="W452" s="245"/>
      <c r="X452" s="169"/>
      <c r="Y452" s="245"/>
      <c r="Z452" s="169"/>
      <c r="AA452" s="169"/>
      <c r="AB452" s="169"/>
      <c r="AC452" s="169"/>
      <c r="AD452" s="245"/>
      <c r="AE452" s="169"/>
      <c r="AF452" s="246"/>
      <c r="AG452" s="169"/>
      <c r="AH452" s="169"/>
      <c r="AI452" s="169"/>
      <c r="AJ452" s="169"/>
      <c r="AK452" s="169"/>
      <c r="AL452" s="169"/>
      <c r="AM452" s="169"/>
      <c r="AN452" s="169"/>
      <c r="AO452" s="169"/>
    </row>
    <row r="453" spans="1:41" ht="12.75" customHeight="1" x14ac:dyDescent="0.2">
      <c r="A453" s="169"/>
      <c r="B453" s="169"/>
      <c r="C453" s="169"/>
      <c r="D453" s="186"/>
      <c r="E453" s="169"/>
      <c r="F453" s="169"/>
      <c r="G453" s="169"/>
      <c r="H453" s="169"/>
      <c r="I453" s="169"/>
      <c r="J453" s="169"/>
      <c r="K453" s="245"/>
      <c r="L453" s="169"/>
      <c r="M453" s="169"/>
      <c r="N453" s="169"/>
      <c r="O453" s="169"/>
      <c r="P453" s="169"/>
      <c r="Q453" s="169"/>
      <c r="R453" s="169"/>
      <c r="S453" s="167"/>
      <c r="T453" s="167"/>
      <c r="U453" s="169"/>
      <c r="V453" s="169"/>
      <c r="W453" s="245"/>
      <c r="X453" s="169"/>
      <c r="Y453" s="245"/>
      <c r="Z453" s="169"/>
      <c r="AA453" s="169"/>
      <c r="AB453" s="169"/>
      <c r="AC453" s="169"/>
      <c r="AD453" s="245"/>
      <c r="AE453" s="169"/>
      <c r="AF453" s="246"/>
      <c r="AG453" s="169"/>
      <c r="AH453" s="169"/>
      <c r="AI453" s="169"/>
      <c r="AJ453" s="169"/>
      <c r="AK453" s="169"/>
      <c r="AL453" s="169"/>
      <c r="AM453" s="169"/>
      <c r="AN453" s="169"/>
      <c r="AO453" s="169"/>
    </row>
    <row r="454" spans="1:41" ht="12.75" customHeight="1" x14ac:dyDescent="0.2">
      <c r="A454" s="169"/>
      <c r="B454" s="169"/>
      <c r="C454" s="169"/>
      <c r="D454" s="186"/>
      <c r="E454" s="169"/>
      <c r="F454" s="169"/>
      <c r="G454" s="169"/>
      <c r="H454" s="169"/>
      <c r="I454" s="169"/>
      <c r="J454" s="169"/>
      <c r="K454" s="245"/>
      <c r="L454" s="169"/>
      <c r="M454" s="169"/>
      <c r="N454" s="169"/>
      <c r="O454" s="169"/>
      <c r="P454" s="169"/>
      <c r="Q454" s="169"/>
      <c r="R454" s="169"/>
      <c r="S454" s="167"/>
      <c r="T454" s="167"/>
      <c r="U454" s="169"/>
      <c r="V454" s="169"/>
      <c r="W454" s="245"/>
      <c r="X454" s="169"/>
      <c r="Y454" s="245"/>
      <c r="Z454" s="169"/>
      <c r="AA454" s="169"/>
      <c r="AB454" s="169"/>
      <c r="AC454" s="169"/>
      <c r="AD454" s="245"/>
      <c r="AE454" s="169"/>
      <c r="AF454" s="246"/>
      <c r="AG454" s="169"/>
      <c r="AH454" s="169"/>
      <c r="AI454" s="169"/>
      <c r="AJ454" s="169"/>
      <c r="AK454" s="169"/>
      <c r="AL454" s="169"/>
      <c r="AM454" s="169"/>
      <c r="AN454" s="169"/>
      <c r="AO454" s="169"/>
    </row>
    <row r="455" spans="1:41" ht="12.75" customHeight="1" x14ac:dyDescent="0.2">
      <c r="A455" s="169"/>
      <c r="B455" s="169"/>
      <c r="C455" s="169"/>
      <c r="D455" s="186"/>
      <c r="E455" s="169"/>
      <c r="F455" s="169"/>
      <c r="G455" s="169"/>
      <c r="H455" s="169"/>
      <c r="I455" s="169"/>
      <c r="J455" s="169"/>
      <c r="K455" s="245"/>
      <c r="L455" s="169"/>
      <c r="M455" s="169"/>
      <c r="N455" s="169"/>
      <c r="O455" s="169"/>
      <c r="P455" s="169"/>
      <c r="Q455" s="169"/>
      <c r="R455" s="169"/>
      <c r="S455" s="167"/>
      <c r="T455" s="167"/>
      <c r="U455" s="169"/>
      <c r="V455" s="169"/>
      <c r="W455" s="245"/>
      <c r="X455" s="169"/>
      <c r="Y455" s="245"/>
      <c r="Z455" s="169"/>
      <c r="AA455" s="169"/>
      <c r="AB455" s="169"/>
      <c r="AC455" s="169"/>
      <c r="AD455" s="245"/>
      <c r="AE455" s="169"/>
      <c r="AF455" s="246"/>
      <c r="AG455" s="169"/>
      <c r="AH455" s="169"/>
      <c r="AI455" s="169"/>
      <c r="AJ455" s="169"/>
      <c r="AK455" s="169"/>
      <c r="AL455" s="169"/>
      <c r="AM455" s="169"/>
      <c r="AN455" s="169"/>
      <c r="AO455" s="169"/>
    </row>
    <row r="456" spans="1:41" ht="12.75" customHeight="1" x14ac:dyDescent="0.2">
      <c r="A456" s="169"/>
      <c r="B456" s="169"/>
      <c r="C456" s="169"/>
      <c r="D456" s="186"/>
      <c r="E456" s="169"/>
      <c r="F456" s="169"/>
      <c r="G456" s="169"/>
      <c r="H456" s="169"/>
      <c r="I456" s="169"/>
      <c r="J456" s="169"/>
      <c r="K456" s="245"/>
      <c r="L456" s="169"/>
      <c r="M456" s="169"/>
      <c r="N456" s="169"/>
      <c r="O456" s="169"/>
      <c r="P456" s="169"/>
      <c r="Q456" s="169"/>
      <c r="R456" s="169"/>
      <c r="S456" s="167"/>
      <c r="T456" s="167"/>
      <c r="U456" s="169"/>
      <c r="V456" s="169"/>
      <c r="W456" s="245"/>
      <c r="X456" s="169"/>
      <c r="Y456" s="245"/>
      <c r="Z456" s="169"/>
      <c r="AA456" s="169"/>
      <c r="AB456" s="169"/>
      <c r="AC456" s="169"/>
      <c r="AD456" s="245"/>
      <c r="AE456" s="169"/>
      <c r="AF456" s="246"/>
      <c r="AG456" s="169"/>
      <c r="AH456" s="169"/>
      <c r="AI456" s="169"/>
      <c r="AJ456" s="169"/>
      <c r="AK456" s="169"/>
      <c r="AL456" s="169"/>
      <c r="AM456" s="169"/>
      <c r="AN456" s="169"/>
      <c r="AO456" s="169"/>
    </row>
    <row r="457" spans="1:41" ht="12.75" customHeight="1" x14ac:dyDescent="0.2">
      <c r="A457" s="169"/>
      <c r="B457" s="169"/>
      <c r="C457" s="169"/>
      <c r="D457" s="186"/>
      <c r="E457" s="169"/>
      <c r="F457" s="169"/>
      <c r="G457" s="169"/>
      <c r="H457" s="169"/>
      <c r="I457" s="169"/>
      <c r="J457" s="169"/>
      <c r="K457" s="245"/>
      <c r="L457" s="169"/>
      <c r="M457" s="169"/>
      <c r="N457" s="169"/>
      <c r="O457" s="169"/>
      <c r="P457" s="169"/>
      <c r="Q457" s="169"/>
      <c r="R457" s="169"/>
      <c r="S457" s="167"/>
      <c r="T457" s="167"/>
      <c r="U457" s="169"/>
      <c r="V457" s="169"/>
      <c r="W457" s="245"/>
      <c r="X457" s="169"/>
      <c r="Y457" s="245"/>
      <c r="Z457" s="169"/>
      <c r="AA457" s="169"/>
      <c r="AB457" s="169"/>
      <c r="AC457" s="169"/>
      <c r="AD457" s="245"/>
      <c r="AE457" s="169"/>
      <c r="AF457" s="246"/>
      <c r="AG457" s="169"/>
      <c r="AH457" s="169"/>
      <c r="AI457" s="169"/>
      <c r="AJ457" s="169"/>
      <c r="AK457" s="169"/>
      <c r="AL457" s="169"/>
      <c r="AM457" s="169"/>
      <c r="AN457" s="169"/>
      <c r="AO457" s="169"/>
    </row>
    <row r="458" spans="1:41" ht="12.75" customHeight="1" x14ac:dyDescent="0.2">
      <c r="A458" s="169"/>
      <c r="B458" s="169"/>
      <c r="C458" s="169"/>
      <c r="D458" s="186"/>
      <c r="E458" s="169"/>
      <c r="F458" s="169"/>
      <c r="G458" s="169"/>
      <c r="H458" s="169"/>
      <c r="I458" s="169"/>
      <c r="J458" s="169"/>
      <c r="K458" s="245"/>
      <c r="L458" s="169"/>
      <c r="M458" s="169"/>
      <c r="N458" s="169"/>
      <c r="O458" s="169"/>
      <c r="P458" s="169"/>
      <c r="Q458" s="169"/>
      <c r="R458" s="169"/>
      <c r="S458" s="167"/>
      <c r="T458" s="167"/>
      <c r="U458" s="169"/>
      <c r="V458" s="169"/>
      <c r="W458" s="245"/>
      <c r="X458" s="169"/>
      <c r="Y458" s="245"/>
      <c r="Z458" s="169"/>
      <c r="AA458" s="169"/>
      <c r="AB458" s="169"/>
      <c r="AC458" s="169"/>
      <c r="AD458" s="245"/>
      <c r="AE458" s="169"/>
      <c r="AF458" s="246"/>
      <c r="AG458" s="169"/>
      <c r="AH458" s="169"/>
      <c r="AI458" s="169"/>
      <c r="AJ458" s="169"/>
      <c r="AK458" s="169"/>
      <c r="AL458" s="169"/>
      <c r="AM458" s="169"/>
      <c r="AN458" s="169"/>
      <c r="AO458" s="169"/>
    </row>
    <row r="459" spans="1:41" ht="12.75" customHeight="1" x14ac:dyDescent="0.2">
      <c r="A459" s="169"/>
      <c r="B459" s="169"/>
      <c r="C459" s="169"/>
      <c r="D459" s="186"/>
      <c r="E459" s="169"/>
      <c r="F459" s="169"/>
      <c r="G459" s="169"/>
      <c r="H459" s="169"/>
      <c r="I459" s="169"/>
      <c r="J459" s="169"/>
      <c r="K459" s="245"/>
      <c r="L459" s="169"/>
      <c r="M459" s="169"/>
      <c r="N459" s="169"/>
      <c r="O459" s="169"/>
      <c r="P459" s="169"/>
      <c r="Q459" s="169"/>
      <c r="R459" s="169"/>
      <c r="S459" s="167"/>
      <c r="T459" s="167"/>
      <c r="U459" s="169"/>
      <c r="V459" s="169"/>
      <c r="W459" s="245"/>
      <c r="X459" s="169"/>
      <c r="Y459" s="245"/>
      <c r="Z459" s="169"/>
      <c r="AA459" s="169"/>
      <c r="AB459" s="169"/>
      <c r="AC459" s="169"/>
      <c r="AD459" s="245"/>
      <c r="AE459" s="169"/>
      <c r="AF459" s="246"/>
      <c r="AG459" s="169"/>
      <c r="AH459" s="169"/>
      <c r="AI459" s="169"/>
      <c r="AJ459" s="169"/>
      <c r="AK459" s="169"/>
      <c r="AL459" s="169"/>
      <c r="AM459" s="169"/>
      <c r="AN459" s="169"/>
      <c r="AO459" s="169"/>
    </row>
    <row r="460" spans="1:41" ht="12.75" customHeight="1" x14ac:dyDescent="0.2">
      <c r="A460" s="169"/>
      <c r="B460" s="169"/>
      <c r="C460" s="169"/>
      <c r="D460" s="186"/>
      <c r="E460" s="169"/>
      <c r="F460" s="169"/>
      <c r="G460" s="169"/>
      <c r="H460" s="169"/>
      <c r="I460" s="169"/>
      <c r="J460" s="169"/>
      <c r="K460" s="245"/>
      <c r="L460" s="169"/>
      <c r="M460" s="169"/>
      <c r="N460" s="169"/>
      <c r="O460" s="169"/>
      <c r="P460" s="169"/>
      <c r="Q460" s="169"/>
      <c r="R460" s="169"/>
      <c r="S460" s="167"/>
      <c r="T460" s="167"/>
      <c r="U460" s="169"/>
      <c r="V460" s="169"/>
      <c r="W460" s="245"/>
      <c r="X460" s="169"/>
      <c r="Y460" s="245"/>
      <c r="Z460" s="169"/>
      <c r="AA460" s="169"/>
      <c r="AB460" s="169"/>
      <c r="AC460" s="169"/>
      <c r="AD460" s="245"/>
      <c r="AE460" s="169"/>
      <c r="AF460" s="246"/>
      <c r="AG460" s="169"/>
      <c r="AH460" s="169"/>
      <c r="AI460" s="169"/>
      <c r="AJ460" s="169"/>
      <c r="AK460" s="169"/>
      <c r="AL460" s="169"/>
      <c r="AM460" s="169"/>
      <c r="AN460" s="169"/>
      <c r="AO460" s="169"/>
    </row>
    <row r="461" spans="1:41" ht="12.75" customHeight="1" x14ac:dyDescent="0.2">
      <c r="A461" s="169"/>
      <c r="B461" s="169"/>
      <c r="C461" s="169"/>
      <c r="D461" s="186"/>
      <c r="E461" s="169"/>
      <c r="F461" s="169"/>
      <c r="G461" s="169"/>
      <c r="H461" s="169"/>
      <c r="I461" s="169"/>
      <c r="J461" s="169"/>
      <c r="K461" s="245"/>
      <c r="L461" s="169"/>
      <c r="M461" s="169"/>
      <c r="N461" s="169"/>
      <c r="O461" s="169"/>
      <c r="P461" s="169"/>
      <c r="Q461" s="169"/>
      <c r="R461" s="169"/>
      <c r="S461" s="167"/>
      <c r="T461" s="167"/>
      <c r="U461" s="169"/>
      <c r="V461" s="169"/>
      <c r="W461" s="245"/>
      <c r="X461" s="169"/>
      <c r="Y461" s="245"/>
      <c r="Z461" s="169"/>
      <c r="AA461" s="169"/>
      <c r="AB461" s="169"/>
      <c r="AC461" s="169"/>
      <c r="AD461" s="245"/>
      <c r="AE461" s="169"/>
      <c r="AF461" s="246"/>
      <c r="AG461" s="169"/>
      <c r="AH461" s="169"/>
      <c r="AI461" s="169"/>
      <c r="AJ461" s="169"/>
      <c r="AK461" s="169"/>
      <c r="AL461" s="169"/>
      <c r="AM461" s="169"/>
      <c r="AN461" s="169"/>
      <c r="AO461" s="169"/>
    </row>
    <row r="462" spans="1:41" ht="12.75" customHeight="1" x14ac:dyDescent="0.2">
      <c r="A462" s="169"/>
      <c r="B462" s="169"/>
      <c r="C462" s="169"/>
      <c r="D462" s="186"/>
      <c r="E462" s="169"/>
      <c r="F462" s="169"/>
      <c r="G462" s="169"/>
      <c r="H462" s="169"/>
      <c r="I462" s="169"/>
      <c r="J462" s="169"/>
      <c r="K462" s="245"/>
      <c r="L462" s="169"/>
      <c r="M462" s="169"/>
      <c r="N462" s="169"/>
      <c r="O462" s="169"/>
      <c r="P462" s="169"/>
      <c r="Q462" s="169"/>
      <c r="R462" s="169"/>
      <c r="S462" s="167"/>
      <c r="T462" s="167"/>
      <c r="U462" s="169"/>
      <c r="V462" s="169"/>
      <c r="W462" s="245"/>
      <c r="X462" s="169"/>
      <c r="Y462" s="245"/>
      <c r="Z462" s="169"/>
      <c r="AA462" s="169"/>
      <c r="AB462" s="169"/>
      <c r="AC462" s="169"/>
      <c r="AD462" s="245"/>
      <c r="AE462" s="169"/>
      <c r="AF462" s="246"/>
      <c r="AG462" s="169"/>
      <c r="AH462" s="169"/>
      <c r="AI462" s="169"/>
      <c r="AJ462" s="169"/>
      <c r="AK462" s="169"/>
      <c r="AL462" s="169"/>
      <c r="AM462" s="169"/>
      <c r="AN462" s="169"/>
      <c r="AO462" s="169"/>
    </row>
    <row r="463" spans="1:41" ht="12.75" customHeight="1" x14ac:dyDescent="0.2">
      <c r="A463" s="169"/>
      <c r="B463" s="169"/>
      <c r="C463" s="169"/>
      <c r="D463" s="186"/>
      <c r="E463" s="169"/>
      <c r="F463" s="169"/>
      <c r="G463" s="169"/>
      <c r="H463" s="169"/>
      <c r="I463" s="169"/>
      <c r="J463" s="169"/>
      <c r="K463" s="245"/>
      <c r="L463" s="169"/>
      <c r="M463" s="169"/>
      <c r="N463" s="169"/>
      <c r="O463" s="169"/>
      <c r="P463" s="169"/>
      <c r="Q463" s="169"/>
      <c r="R463" s="169"/>
      <c r="S463" s="167"/>
      <c r="T463" s="167"/>
      <c r="U463" s="169"/>
      <c r="V463" s="169"/>
      <c r="W463" s="245"/>
      <c r="X463" s="169"/>
      <c r="Y463" s="245"/>
      <c r="Z463" s="169"/>
      <c r="AA463" s="169"/>
      <c r="AB463" s="169"/>
      <c r="AC463" s="169"/>
      <c r="AD463" s="245"/>
      <c r="AE463" s="169"/>
      <c r="AF463" s="246"/>
      <c r="AG463" s="169"/>
      <c r="AH463" s="169"/>
      <c r="AI463" s="169"/>
      <c r="AJ463" s="169"/>
      <c r="AK463" s="169"/>
      <c r="AL463" s="169"/>
      <c r="AM463" s="169"/>
      <c r="AN463" s="169"/>
      <c r="AO463" s="169"/>
    </row>
    <row r="464" spans="1:41" ht="12.75" customHeight="1" x14ac:dyDescent="0.2">
      <c r="A464" s="169"/>
      <c r="B464" s="169"/>
      <c r="C464" s="169"/>
      <c r="D464" s="186"/>
      <c r="E464" s="169"/>
      <c r="F464" s="169"/>
      <c r="G464" s="169"/>
      <c r="H464" s="169"/>
      <c r="I464" s="169"/>
      <c r="J464" s="169"/>
      <c r="K464" s="245"/>
      <c r="L464" s="169"/>
      <c r="M464" s="169"/>
      <c r="N464" s="169"/>
      <c r="O464" s="169"/>
      <c r="P464" s="169"/>
      <c r="Q464" s="169"/>
      <c r="R464" s="169"/>
      <c r="S464" s="167"/>
      <c r="T464" s="167"/>
      <c r="U464" s="169"/>
      <c r="V464" s="169"/>
      <c r="W464" s="245"/>
      <c r="X464" s="169"/>
      <c r="Y464" s="245"/>
      <c r="Z464" s="169"/>
      <c r="AA464" s="169"/>
      <c r="AB464" s="169"/>
      <c r="AC464" s="169"/>
      <c r="AD464" s="245"/>
      <c r="AE464" s="169"/>
      <c r="AF464" s="246"/>
      <c r="AG464" s="169"/>
      <c r="AH464" s="169"/>
      <c r="AI464" s="169"/>
      <c r="AJ464" s="169"/>
      <c r="AK464" s="169"/>
      <c r="AL464" s="169"/>
      <c r="AM464" s="169"/>
      <c r="AN464" s="169"/>
      <c r="AO464" s="169"/>
    </row>
    <row r="465" spans="1:41" ht="12.75" customHeight="1" x14ac:dyDescent="0.2">
      <c r="A465" s="169"/>
      <c r="B465" s="169"/>
      <c r="C465" s="169"/>
      <c r="D465" s="186"/>
      <c r="E465" s="169"/>
      <c r="F465" s="169"/>
      <c r="G465" s="169"/>
      <c r="H465" s="169"/>
      <c r="I465" s="169"/>
      <c r="J465" s="169"/>
      <c r="K465" s="245"/>
      <c r="L465" s="169"/>
      <c r="M465" s="169"/>
      <c r="N465" s="169"/>
      <c r="O465" s="169"/>
      <c r="P465" s="169"/>
      <c r="Q465" s="169"/>
      <c r="R465" s="169"/>
      <c r="S465" s="167"/>
      <c r="T465" s="167"/>
      <c r="U465" s="169"/>
      <c r="V465" s="169"/>
      <c r="W465" s="245"/>
      <c r="X465" s="169"/>
      <c r="Y465" s="245"/>
      <c r="Z465" s="169"/>
      <c r="AA465" s="169"/>
      <c r="AB465" s="169"/>
      <c r="AC465" s="169"/>
      <c r="AD465" s="245"/>
      <c r="AE465" s="169"/>
      <c r="AF465" s="246"/>
      <c r="AG465" s="169"/>
      <c r="AH465" s="169"/>
      <c r="AI465" s="169"/>
      <c r="AJ465" s="169"/>
      <c r="AK465" s="169"/>
      <c r="AL465" s="169"/>
      <c r="AM465" s="169"/>
      <c r="AN465" s="169"/>
      <c r="AO465" s="169"/>
    </row>
    <row r="466" spans="1:41" ht="12.75" customHeight="1" x14ac:dyDescent="0.2">
      <c r="A466" s="169"/>
      <c r="B466" s="169"/>
      <c r="C466" s="169"/>
      <c r="D466" s="186"/>
      <c r="E466" s="169"/>
      <c r="F466" s="169"/>
      <c r="G466" s="169"/>
      <c r="H466" s="169"/>
      <c r="I466" s="169"/>
      <c r="J466" s="169"/>
      <c r="K466" s="245"/>
      <c r="L466" s="169"/>
      <c r="M466" s="169"/>
      <c r="N466" s="169"/>
      <c r="O466" s="169"/>
      <c r="P466" s="169"/>
      <c r="Q466" s="169"/>
      <c r="R466" s="169"/>
      <c r="S466" s="167"/>
      <c r="T466" s="167"/>
      <c r="U466" s="169"/>
      <c r="V466" s="169"/>
      <c r="W466" s="245"/>
      <c r="X466" s="169"/>
      <c r="Y466" s="245"/>
      <c r="Z466" s="169"/>
      <c r="AA466" s="169"/>
      <c r="AB466" s="169"/>
      <c r="AC466" s="169"/>
      <c r="AD466" s="245"/>
      <c r="AE466" s="169"/>
      <c r="AF466" s="246"/>
      <c r="AG466" s="169"/>
      <c r="AH466" s="169"/>
      <c r="AI466" s="169"/>
      <c r="AJ466" s="169"/>
      <c r="AK466" s="169"/>
      <c r="AL466" s="169"/>
      <c r="AM466" s="169"/>
      <c r="AN466" s="169"/>
      <c r="AO466" s="169"/>
    </row>
    <row r="467" spans="1:41" ht="12.75" customHeight="1" x14ac:dyDescent="0.2">
      <c r="A467" s="169"/>
      <c r="B467" s="169"/>
      <c r="C467" s="169"/>
      <c r="D467" s="186"/>
      <c r="E467" s="169"/>
      <c r="F467" s="169"/>
      <c r="G467" s="169"/>
      <c r="H467" s="169"/>
      <c r="I467" s="169"/>
      <c r="J467" s="169"/>
      <c r="K467" s="245"/>
      <c r="L467" s="169"/>
      <c r="M467" s="169"/>
      <c r="N467" s="169"/>
      <c r="O467" s="169"/>
      <c r="P467" s="169"/>
      <c r="Q467" s="169"/>
      <c r="R467" s="169"/>
      <c r="S467" s="167"/>
      <c r="T467" s="167"/>
      <c r="U467" s="169"/>
      <c r="V467" s="169"/>
      <c r="W467" s="245"/>
      <c r="X467" s="169"/>
      <c r="Y467" s="245"/>
      <c r="Z467" s="169"/>
      <c r="AA467" s="169"/>
      <c r="AB467" s="169"/>
      <c r="AC467" s="169"/>
      <c r="AD467" s="245"/>
      <c r="AE467" s="169"/>
      <c r="AF467" s="246"/>
      <c r="AG467" s="169"/>
      <c r="AH467" s="169"/>
      <c r="AI467" s="169"/>
      <c r="AJ467" s="169"/>
      <c r="AK467" s="169"/>
      <c r="AL467" s="169"/>
      <c r="AM467" s="169"/>
      <c r="AN467" s="169"/>
      <c r="AO467" s="169"/>
    </row>
    <row r="468" spans="1:41" ht="12.75" customHeight="1" x14ac:dyDescent="0.2">
      <c r="A468" s="169"/>
      <c r="B468" s="169"/>
      <c r="C468" s="169"/>
      <c r="D468" s="186"/>
      <c r="E468" s="169"/>
      <c r="F468" s="169"/>
      <c r="G468" s="169"/>
      <c r="H468" s="169"/>
      <c r="I468" s="169"/>
      <c r="J468" s="169"/>
      <c r="K468" s="245"/>
      <c r="L468" s="169"/>
      <c r="M468" s="169"/>
      <c r="N468" s="169"/>
      <c r="O468" s="169"/>
      <c r="P468" s="169"/>
      <c r="Q468" s="169"/>
      <c r="R468" s="169"/>
      <c r="S468" s="167"/>
      <c r="T468" s="167"/>
      <c r="U468" s="169"/>
      <c r="V468" s="169"/>
      <c r="W468" s="245"/>
      <c r="X468" s="169"/>
      <c r="Y468" s="245"/>
      <c r="Z468" s="169"/>
      <c r="AA468" s="169"/>
      <c r="AB468" s="169"/>
      <c r="AC468" s="169"/>
      <c r="AD468" s="245"/>
      <c r="AE468" s="169"/>
      <c r="AF468" s="246"/>
      <c r="AG468" s="169"/>
      <c r="AH468" s="169"/>
      <c r="AI468" s="169"/>
      <c r="AJ468" s="169"/>
      <c r="AK468" s="169"/>
      <c r="AL468" s="169"/>
      <c r="AM468" s="169"/>
      <c r="AN468" s="169"/>
      <c r="AO468" s="169"/>
    </row>
    <row r="469" spans="1:41" ht="12.75" customHeight="1" x14ac:dyDescent="0.2">
      <c r="A469" s="169"/>
      <c r="B469" s="169"/>
      <c r="C469" s="169"/>
      <c r="D469" s="186"/>
      <c r="E469" s="169"/>
      <c r="F469" s="169"/>
      <c r="G469" s="169"/>
      <c r="H469" s="169"/>
      <c r="I469" s="169"/>
      <c r="J469" s="169"/>
      <c r="K469" s="245"/>
      <c r="L469" s="169"/>
      <c r="M469" s="169"/>
      <c r="N469" s="169"/>
      <c r="O469" s="169"/>
      <c r="P469" s="169"/>
      <c r="Q469" s="169"/>
      <c r="R469" s="169"/>
      <c r="S469" s="167"/>
      <c r="T469" s="167"/>
      <c r="U469" s="169"/>
      <c r="V469" s="169"/>
      <c r="W469" s="245"/>
      <c r="X469" s="169"/>
      <c r="Y469" s="245"/>
      <c r="Z469" s="169"/>
      <c r="AA469" s="169"/>
      <c r="AB469" s="169"/>
      <c r="AC469" s="169"/>
      <c r="AD469" s="245"/>
      <c r="AE469" s="169"/>
      <c r="AF469" s="246"/>
      <c r="AG469" s="169"/>
      <c r="AH469" s="169"/>
      <c r="AI469" s="169"/>
      <c r="AJ469" s="169"/>
      <c r="AK469" s="169"/>
      <c r="AL469" s="169"/>
      <c r="AM469" s="169"/>
      <c r="AN469" s="169"/>
      <c r="AO469" s="169"/>
    </row>
    <row r="470" spans="1:41" ht="12.75" customHeight="1" x14ac:dyDescent="0.2">
      <c r="A470" s="169"/>
      <c r="B470" s="169"/>
      <c r="C470" s="169"/>
      <c r="D470" s="186"/>
      <c r="E470" s="169"/>
      <c r="F470" s="169"/>
      <c r="G470" s="169"/>
      <c r="H470" s="169"/>
      <c r="I470" s="169"/>
      <c r="J470" s="169"/>
      <c r="K470" s="245"/>
      <c r="L470" s="169"/>
      <c r="M470" s="169"/>
      <c r="N470" s="169"/>
      <c r="O470" s="169"/>
      <c r="P470" s="169"/>
      <c r="Q470" s="169"/>
      <c r="R470" s="169"/>
      <c r="S470" s="167"/>
      <c r="T470" s="167"/>
      <c r="U470" s="169"/>
      <c r="V470" s="169"/>
      <c r="W470" s="245"/>
      <c r="X470" s="169"/>
      <c r="Y470" s="245"/>
      <c r="Z470" s="169"/>
      <c r="AA470" s="169"/>
      <c r="AB470" s="169"/>
      <c r="AC470" s="169"/>
      <c r="AD470" s="245"/>
      <c r="AE470" s="169"/>
      <c r="AF470" s="246"/>
      <c r="AG470" s="169"/>
      <c r="AH470" s="169"/>
      <c r="AI470" s="169"/>
      <c r="AJ470" s="169"/>
      <c r="AK470" s="169"/>
      <c r="AL470" s="169"/>
      <c r="AM470" s="169"/>
      <c r="AN470" s="169"/>
      <c r="AO470" s="169"/>
    </row>
    <row r="471" spans="1:41" ht="12.75" customHeight="1" x14ac:dyDescent="0.2">
      <c r="A471" s="169"/>
      <c r="B471" s="169"/>
      <c r="C471" s="169"/>
      <c r="D471" s="186"/>
      <c r="E471" s="169"/>
      <c r="F471" s="169"/>
      <c r="G471" s="169"/>
      <c r="H471" s="169"/>
      <c r="I471" s="169"/>
      <c r="J471" s="169"/>
      <c r="K471" s="245"/>
      <c r="L471" s="169"/>
      <c r="M471" s="169"/>
      <c r="N471" s="169"/>
      <c r="O471" s="169"/>
      <c r="P471" s="169"/>
      <c r="Q471" s="169"/>
      <c r="R471" s="169"/>
      <c r="S471" s="167"/>
      <c r="T471" s="167"/>
      <c r="U471" s="169"/>
      <c r="V471" s="169"/>
      <c r="W471" s="245"/>
      <c r="X471" s="169"/>
      <c r="Y471" s="245"/>
      <c r="Z471" s="169"/>
      <c r="AA471" s="169"/>
      <c r="AB471" s="169"/>
      <c r="AC471" s="169"/>
      <c r="AD471" s="245"/>
      <c r="AE471" s="169"/>
      <c r="AF471" s="246"/>
      <c r="AG471" s="169"/>
      <c r="AH471" s="169"/>
      <c r="AI471" s="169"/>
      <c r="AJ471" s="169"/>
      <c r="AK471" s="169"/>
      <c r="AL471" s="169"/>
      <c r="AM471" s="169"/>
      <c r="AN471" s="169"/>
      <c r="AO471" s="169"/>
    </row>
    <row r="472" spans="1:41" ht="12.75" customHeight="1" x14ac:dyDescent="0.2">
      <c r="A472" s="169"/>
      <c r="B472" s="169"/>
      <c r="C472" s="169"/>
      <c r="D472" s="186"/>
      <c r="E472" s="169"/>
      <c r="F472" s="169"/>
      <c r="G472" s="169"/>
      <c r="H472" s="169"/>
      <c r="I472" s="169"/>
      <c r="J472" s="169"/>
      <c r="K472" s="245"/>
      <c r="L472" s="169"/>
      <c r="M472" s="169"/>
      <c r="N472" s="169"/>
      <c r="O472" s="169"/>
      <c r="P472" s="169"/>
      <c r="Q472" s="169"/>
      <c r="R472" s="169"/>
      <c r="S472" s="167"/>
      <c r="T472" s="167"/>
      <c r="U472" s="169"/>
      <c r="V472" s="169"/>
      <c r="W472" s="245"/>
      <c r="X472" s="169"/>
      <c r="Y472" s="245"/>
      <c r="Z472" s="169"/>
      <c r="AA472" s="169"/>
      <c r="AB472" s="169"/>
      <c r="AC472" s="169"/>
      <c r="AD472" s="245"/>
      <c r="AE472" s="169"/>
      <c r="AF472" s="246"/>
      <c r="AG472" s="169"/>
      <c r="AH472" s="169"/>
      <c r="AI472" s="169"/>
      <c r="AJ472" s="169"/>
      <c r="AK472" s="169"/>
      <c r="AL472" s="169"/>
      <c r="AM472" s="169"/>
      <c r="AN472" s="169"/>
      <c r="AO472" s="169"/>
    </row>
    <row r="473" spans="1:41" ht="12.75" customHeight="1" x14ac:dyDescent="0.2">
      <c r="A473" s="169"/>
      <c r="B473" s="169"/>
      <c r="C473" s="169"/>
      <c r="D473" s="186"/>
      <c r="E473" s="169"/>
      <c r="F473" s="169"/>
      <c r="G473" s="169"/>
      <c r="H473" s="169"/>
      <c r="I473" s="169"/>
      <c r="J473" s="169"/>
      <c r="K473" s="245"/>
      <c r="L473" s="169"/>
      <c r="M473" s="169"/>
      <c r="N473" s="169"/>
      <c r="O473" s="169"/>
      <c r="P473" s="169"/>
      <c r="Q473" s="169"/>
      <c r="R473" s="169"/>
      <c r="S473" s="167"/>
      <c r="T473" s="167"/>
      <c r="U473" s="169"/>
      <c r="V473" s="169"/>
      <c r="W473" s="245"/>
      <c r="X473" s="169"/>
      <c r="Y473" s="245"/>
      <c r="Z473" s="169"/>
      <c r="AA473" s="169"/>
      <c r="AB473" s="169"/>
      <c r="AC473" s="169"/>
      <c r="AD473" s="245"/>
      <c r="AE473" s="169"/>
      <c r="AF473" s="246"/>
      <c r="AG473" s="169"/>
      <c r="AH473" s="169"/>
      <c r="AI473" s="169"/>
      <c r="AJ473" s="169"/>
      <c r="AK473" s="169"/>
      <c r="AL473" s="169"/>
      <c r="AM473" s="169"/>
      <c r="AN473" s="169"/>
      <c r="AO473" s="169"/>
    </row>
    <row r="474" spans="1:41" ht="12.75" customHeight="1" x14ac:dyDescent="0.2">
      <c r="A474" s="169"/>
      <c r="B474" s="169"/>
      <c r="C474" s="169"/>
      <c r="D474" s="186"/>
      <c r="E474" s="169"/>
      <c r="F474" s="169"/>
      <c r="G474" s="169"/>
      <c r="H474" s="169"/>
      <c r="I474" s="169"/>
      <c r="J474" s="169"/>
      <c r="K474" s="245"/>
      <c r="L474" s="169"/>
      <c r="M474" s="169"/>
      <c r="N474" s="169"/>
      <c r="O474" s="169"/>
      <c r="P474" s="169"/>
      <c r="Q474" s="169"/>
      <c r="R474" s="169"/>
      <c r="S474" s="167"/>
      <c r="T474" s="167"/>
      <c r="U474" s="169"/>
      <c r="V474" s="169"/>
      <c r="W474" s="245"/>
      <c r="X474" s="169"/>
      <c r="Y474" s="245"/>
      <c r="Z474" s="169"/>
      <c r="AA474" s="169"/>
      <c r="AB474" s="169"/>
      <c r="AC474" s="169"/>
      <c r="AD474" s="245"/>
      <c r="AE474" s="169"/>
      <c r="AF474" s="246"/>
      <c r="AG474" s="169"/>
      <c r="AH474" s="169"/>
      <c r="AI474" s="169"/>
      <c r="AJ474" s="169"/>
      <c r="AK474" s="169"/>
      <c r="AL474" s="169"/>
      <c r="AM474" s="169"/>
      <c r="AN474" s="169"/>
      <c r="AO474" s="169"/>
    </row>
    <row r="475" spans="1:41" ht="12.75" customHeight="1" x14ac:dyDescent="0.2">
      <c r="A475" s="169"/>
      <c r="B475" s="169"/>
      <c r="C475" s="169"/>
      <c r="D475" s="186"/>
      <c r="E475" s="169"/>
      <c r="F475" s="169"/>
      <c r="G475" s="169"/>
      <c r="H475" s="169"/>
      <c r="I475" s="169"/>
      <c r="J475" s="169"/>
      <c r="K475" s="245"/>
      <c r="L475" s="169"/>
      <c r="M475" s="169"/>
      <c r="N475" s="169"/>
      <c r="O475" s="169"/>
      <c r="P475" s="169"/>
      <c r="Q475" s="169"/>
      <c r="R475" s="169"/>
      <c r="S475" s="167"/>
      <c r="T475" s="167"/>
      <c r="U475" s="169"/>
      <c r="V475" s="169"/>
      <c r="W475" s="245"/>
      <c r="X475" s="169"/>
      <c r="Y475" s="245"/>
      <c r="Z475" s="169"/>
      <c r="AA475" s="169"/>
      <c r="AB475" s="169"/>
      <c r="AC475" s="169"/>
      <c r="AD475" s="245"/>
      <c r="AE475" s="169"/>
      <c r="AF475" s="246"/>
      <c r="AG475" s="169"/>
      <c r="AH475" s="169"/>
      <c r="AI475" s="169"/>
      <c r="AJ475" s="169"/>
      <c r="AK475" s="169"/>
      <c r="AL475" s="169"/>
      <c r="AM475" s="169"/>
      <c r="AN475" s="169"/>
      <c r="AO475" s="169"/>
    </row>
    <row r="476" spans="1:41" ht="12.75" customHeight="1" x14ac:dyDescent="0.2">
      <c r="A476" s="169"/>
      <c r="B476" s="169"/>
      <c r="C476" s="169"/>
      <c r="D476" s="186"/>
      <c r="E476" s="169"/>
      <c r="F476" s="169"/>
      <c r="G476" s="169"/>
      <c r="H476" s="169"/>
      <c r="I476" s="169"/>
      <c r="J476" s="169"/>
      <c r="K476" s="245"/>
      <c r="L476" s="169"/>
      <c r="M476" s="169"/>
      <c r="N476" s="169"/>
      <c r="O476" s="169"/>
      <c r="P476" s="169"/>
      <c r="Q476" s="169"/>
      <c r="R476" s="169"/>
      <c r="S476" s="167"/>
      <c r="T476" s="167"/>
      <c r="U476" s="169"/>
      <c r="V476" s="169"/>
      <c r="W476" s="245"/>
      <c r="X476" s="169"/>
      <c r="Y476" s="245"/>
      <c r="Z476" s="169"/>
      <c r="AA476" s="169"/>
      <c r="AB476" s="169"/>
      <c r="AC476" s="169"/>
      <c r="AD476" s="245"/>
      <c r="AE476" s="169"/>
      <c r="AF476" s="246"/>
      <c r="AG476" s="169"/>
      <c r="AH476" s="169"/>
      <c r="AI476" s="169"/>
      <c r="AJ476" s="169"/>
      <c r="AK476" s="169"/>
      <c r="AL476" s="169"/>
      <c r="AM476" s="169"/>
      <c r="AN476" s="169"/>
      <c r="AO476" s="169"/>
    </row>
    <row r="477" spans="1:41" ht="12.75" customHeight="1" x14ac:dyDescent="0.2">
      <c r="A477" s="169"/>
      <c r="B477" s="169"/>
      <c r="C477" s="169"/>
      <c r="D477" s="186"/>
      <c r="E477" s="169"/>
      <c r="F477" s="169"/>
      <c r="G477" s="169"/>
      <c r="H477" s="169"/>
      <c r="I477" s="169"/>
      <c r="J477" s="169"/>
      <c r="K477" s="245"/>
      <c r="L477" s="169"/>
      <c r="M477" s="169"/>
      <c r="N477" s="169"/>
      <c r="O477" s="169"/>
      <c r="P477" s="169"/>
      <c r="Q477" s="169"/>
      <c r="R477" s="169"/>
      <c r="S477" s="167"/>
      <c r="T477" s="167"/>
      <c r="U477" s="169"/>
      <c r="V477" s="169"/>
      <c r="W477" s="245"/>
      <c r="X477" s="169"/>
      <c r="Y477" s="245"/>
      <c r="Z477" s="169"/>
      <c r="AA477" s="169"/>
      <c r="AB477" s="169"/>
      <c r="AC477" s="169"/>
      <c r="AD477" s="245"/>
      <c r="AE477" s="169"/>
      <c r="AF477" s="246"/>
      <c r="AG477" s="169"/>
      <c r="AH477" s="169"/>
      <c r="AI477" s="169"/>
      <c r="AJ477" s="169"/>
      <c r="AK477" s="169"/>
      <c r="AL477" s="169"/>
      <c r="AM477" s="169"/>
      <c r="AN477" s="169"/>
      <c r="AO477" s="169"/>
    </row>
    <row r="478" spans="1:41" ht="12.75" customHeight="1" x14ac:dyDescent="0.2">
      <c r="A478" s="169"/>
      <c r="B478" s="169"/>
      <c r="C478" s="169"/>
      <c r="D478" s="186"/>
      <c r="E478" s="169"/>
      <c r="F478" s="169"/>
      <c r="G478" s="169"/>
      <c r="H478" s="169"/>
      <c r="I478" s="169"/>
      <c r="J478" s="169"/>
      <c r="K478" s="245"/>
      <c r="L478" s="169"/>
      <c r="M478" s="169"/>
      <c r="N478" s="169"/>
      <c r="O478" s="169"/>
      <c r="P478" s="169"/>
      <c r="Q478" s="169"/>
      <c r="R478" s="169"/>
      <c r="S478" s="167"/>
      <c r="T478" s="167"/>
      <c r="U478" s="169"/>
      <c r="V478" s="169"/>
      <c r="W478" s="245"/>
      <c r="X478" s="169"/>
      <c r="Y478" s="245"/>
      <c r="Z478" s="169"/>
      <c r="AA478" s="169"/>
      <c r="AB478" s="169"/>
      <c r="AC478" s="169"/>
      <c r="AD478" s="245"/>
      <c r="AE478" s="169"/>
      <c r="AF478" s="246"/>
      <c r="AG478" s="169"/>
      <c r="AH478" s="169"/>
      <c r="AI478" s="169"/>
      <c r="AJ478" s="169"/>
      <c r="AK478" s="169"/>
      <c r="AL478" s="169"/>
      <c r="AM478" s="169"/>
      <c r="AN478" s="169"/>
      <c r="AO478" s="169"/>
    </row>
    <row r="479" spans="1:41" ht="12.75" customHeight="1" x14ac:dyDescent="0.2">
      <c r="A479" s="169"/>
      <c r="B479" s="169"/>
      <c r="C479" s="169"/>
      <c r="D479" s="186"/>
      <c r="E479" s="169"/>
      <c r="F479" s="169"/>
      <c r="G479" s="169"/>
      <c r="H479" s="169"/>
      <c r="I479" s="169"/>
      <c r="J479" s="169"/>
      <c r="K479" s="245"/>
      <c r="L479" s="169"/>
      <c r="M479" s="169"/>
      <c r="N479" s="169"/>
      <c r="O479" s="169"/>
      <c r="P479" s="169"/>
      <c r="Q479" s="169"/>
      <c r="R479" s="169"/>
      <c r="S479" s="167"/>
      <c r="T479" s="167"/>
      <c r="U479" s="169"/>
      <c r="V479" s="169"/>
      <c r="W479" s="245"/>
      <c r="X479" s="169"/>
      <c r="Y479" s="245"/>
      <c r="Z479" s="169"/>
      <c r="AA479" s="169"/>
      <c r="AB479" s="169"/>
      <c r="AC479" s="169"/>
      <c r="AD479" s="245"/>
      <c r="AE479" s="169"/>
      <c r="AF479" s="246"/>
      <c r="AG479" s="169"/>
      <c r="AH479" s="169"/>
      <c r="AI479" s="169"/>
      <c r="AJ479" s="169"/>
      <c r="AK479" s="169"/>
      <c r="AL479" s="169"/>
      <c r="AM479" s="169"/>
      <c r="AN479" s="169"/>
      <c r="AO479" s="169"/>
    </row>
    <row r="480" spans="1:41" ht="12.75" customHeight="1" x14ac:dyDescent="0.2">
      <c r="A480" s="169"/>
      <c r="B480" s="169"/>
      <c r="C480" s="169"/>
      <c r="D480" s="186"/>
      <c r="E480" s="169"/>
      <c r="F480" s="169"/>
      <c r="G480" s="169"/>
      <c r="H480" s="169"/>
      <c r="I480" s="169"/>
      <c r="J480" s="169"/>
      <c r="K480" s="245"/>
      <c r="L480" s="169"/>
      <c r="M480" s="169"/>
      <c r="N480" s="169"/>
      <c r="O480" s="169"/>
      <c r="P480" s="169"/>
      <c r="Q480" s="169"/>
      <c r="R480" s="169"/>
      <c r="S480" s="167"/>
      <c r="T480" s="167"/>
      <c r="U480" s="169"/>
      <c r="V480" s="169"/>
      <c r="W480" s="245"/>
      <c r="X480" s="169"/>
      <c r="Y480" s="245"/>
      <c r="Z480" s="169"/>
      <c r="AA480" s="169"/>
      <c r="AB480" s="169"/>
      <c r="AC480" s="169"/>
      <c r="AD480" s="245"/>
      <c r="AE480" s="169"/>
      <c r="AF480" s="246"/>
      <c r="AG480" s="169"/>
      <c r="AH480" s="169"/>
      <c r="AI480" s="169"/>
      <c r="AJ480" s="169"/>
      <c r="AK480" s="169"/>
      <c r="AL480" s="169"/>
      <c r="AM480" s="169"/>
      <c r="AN480" s="169"/>
      <c r="AO480" s="169"/>
    </row>
    <row r="481" spans="1:41" ht="12.75" customHeight="1" x14ac:dyDescent="0.2">
      <c r="A481" s="169"/>
      <c r="B481" s="169"/>
      <c r="C481" s="169"/>
      <c r="D481" s="186"/>
      <c r="E481" s="169"/>
      <c r="F481" s="169"/>
      <c r="G481" s="169"/>
      <c r="H481" s="169"/>
      <c r="I481" s="169"/>
      <c r="J481" s="169"/>
      <c r="K481" s="245"/>
      <c r="L481" s="169"/>
      <c r="M481" s="169"/>
      <c r="N481" s="169"/>
      <c r="O481" s="169"/>
      <c r="P481" s="169"/>
      <c r="Q481" s="169"/>
      <c r="R481" s="169"/>
      <c r="S481" s="167"/>
      <c r="T481" s="167"/>
      <c r="U481" s="169"/>
      <c r="V481" s="169"/>
      <c r="W481" s="245"/>
      <c r="X481" s="169"/>
      <c r="Y481" s="245"/>
      <c r="Z481" s="169"/>
      <c r="AA481" s="169"/>
      <c r="AB481" s="169"/>
      <c r="AC481" s="169"/>
      <c r="AD481" s="245"/>
      <c r="AE481" s="169"/>
      <c r="AF481" s="246"/>
      <c r="AG481" s="169"/>
      <c r="AH481" s="169"/>
      <c r="AI481" s="169"/>
      <c r="AJ481" s="169"/>
      <c r="AK481" s="169"/>
      <c r="AL481" s="169"/>
      <c r="AM481" s="169"/>
      <c r="AN481" s="169"/>
      <c r="AO481" s="169"/>
    </row>
    <row r="482" spans="1:41" ht="12.75" customHeight="1" x14ac:dyDescent="0.2">
      <c r="A482" s="169"/>
      <c r="B482" s="169"/>
      <c r="C482" s="169"/>
      <c r="D482" s="186"/>
      <c r="E482" s="169"/>
      <c r="F482" s="169"/>
      <c r="G482" s="169"/>
      <c r="H482" s="169"/>
      <c r="I482" s="169"/>
      <c r="J482" s="169"/>
      <c r="K482" s="245"/>
      <c r="L482" s="169"/>
      <c r="M482" s="169"/>
      <c r="N482" s="169"/>
      <c r="O482" s="169"/>
      <c r="P482" s="169"/>
      <c r="Q482" s="169"/>
      <c r="R482" s="169"/>
      <c r="S482" s="167"/>
      <c r="T482" s="167"/>
      <c r="U482" s="169"/>
      <c r="V482" s="169"/>
      <c r="W482" s="245"/>
      <c r="X482" s="169"/>
      <c r="Y482" s="245"/>
      <c r="Z482" s="169"/>
      <c r="AA482" s="169"/>
      <c r="AB482" s="169"/>
      <c r="AC482" s="169"/>
      <c r="AD482" s="245"/>
      <c r="AE482" s="169"/>
      <c r="AF482" s="246"/>
      <c r="AG482" s="169"/>
      <c r="AH482" s="169"/>
      <c r="AI482" s="169"/>
      <c r="AJ482" s="169"/>
      <c r="AK482" s="169"/>
      <c r="AL482" s="169"/>
      <c r="AM482" s="169"/>
      <c r="AN482" s="169"/>
      <c r="AO482" s="169"/>
    </row>
    <row r="483" spans="1:41" ht="12.75" customHeight="1" x14ac:dyDescent="0.2">
      <c r="A483" s="169"/>
      <c r="B483" s="169"/>
      <c r="C483" s="169"/>
      <c r="D483" s="186"/>
      <c r="E483" s="169"/>
      <c r="F483" s="169"/>
      <c r="G483" s="169"/>
      <c r="H483" s="169"/>
      <c r="I483" s="169"/>
      <c r="J483" s="169"/>
      <c r="K483" s="245"/>
      <c r="L483" s="169"/>
      <c r="M483" s="169"/>
      <c r="N483" s="169"/>
      <c r="O483" s="169"/>
      <c r="P483" s="169"/>
      <c r="Q483" s="169"/>
      <c r="R483" s="169"/>
      <c r="S483" s="167"/>
      <c r="T483" s="167"/>
      <c r="U483" s="169"/>
      <c r="V483" s="169"/>
      <c r="W483" s="245"/>
      <c r="X483" s="169"/>
      <c r="Y483" s="245"/>
      <c r="Z483" s="169"/>
      <c r="AA483" s="169"/>
      <c r="AB483" s="169"/>
      <c r="AC483" s="169"/>
      <c r="AD483" s="245"/>
      <c r="AE483" s="169"/>
      <c r="AF483" s="246"/>
      <c r="AG483" s="169"/>
      <c r="AH483" s="169"/>
      <c r="AI483" s="169"/>
      <c r="AJ483" s="169"/>
      <c r="AK483" s="169"/>
      <c r="AL483" s="169"/>
      <c r="AM483" s="169"/>
      <c r="AN483" s="169"/>
      <c r="AO483" s="169"/>
    </row>
    <row r="484" spans="1:41" ht="12.75" customHeight="1" x14ac:dyDescent="0.2">
      <c r="A484" s="169"/>
      <c r="B484" s="169"/>
      <c r="C484" s="169"/>
      <c r="D484" s="186"/>
      <c r="E484" s="169"/>
      <c r="F484" s="169"/>
      <c r="G484" s="169"/>
      <c r="H484" s="169"/>
      <c r="I484" s="169"/>
      <c r="J484" s="169"/>
      <c r="K484" s="245"/>
      <c r="L484" s="169"/>
      <c r="M484" s="169"/>
      <c r="N484" s="169"/>
      <c r="O484" s="169"/>
      <c r="P484" s="169"/>
      <c r="Q484" s="169"/>
      <c r="R484" s="169"/>
      <c r="S484" s="167"/>
      <c r="T484" s="167"/>
      <c r="U484" s="169"/>
      <c r="V484" s="169"/>
      <c r="W484" s="245"/>
      <c r="X484" s="169"/>
      <c r="Y484" s="245"/>
      <c r="Z484" s="169"/>
      <c r="AA484" s="169"/>
      <c r="AB484" s="169"/>
      <c r="AC484" s="169"/>
      <c r="AD484" s="245"/>
      <c r="AE484" s="169"/>
      <c r="AF484" s="246"/>
      <c r="AG484" s="169"/>
      <c r="AH484" s="169"/>
      <c r="AI484" s="169"/>
      <c r="AJ484" s="169"/>
      <c r="AK484" s="169"/>
      <c r="AL484" s="169"/>
      <c r="AM484" s="169"/>
      <c r="AN484" s="169"/>
      <c r="AO484" s="169"/>
    </row>
    <row r="485" spans="1:41" ht="12.75" customHeight="1" x14ac:dyDescent="0.2">
      <c r="A485" s="169"/>
      <c r="B485" s="169"/>
      <c r="C485" s="169"/>
      <c r="D485" s="186"/>
      <c r="E485" s="169"/>
      <c r="F485" s="169"/>
      <c r="G485" s="169"/>
      <c r="H485" s="169"/>
      <c r="I485" s="169"/>
      <c r="J485" s="169"/>
      <c r="K485" s="245"/>
      <c r="L485" s="169"/>
      <c r="M485" s="169"/>
      <c r="N485" s="169"/>
      <c r="O485" s="169"/>
      <c r="P485" s="169"/>
      <c r="Q485" s="169"/>
      <c r="R485" s="169"/>
      <c r="S485" s="167"/>
      <c r="T485" s="167"/>
      <c r="U485" s="169"/>
      <c r="V485" s="169"/>
      <c r="W485" s="245"/>
      <c r="X485" s="169"/>
      <c r="Y485" s="245"/>
      <c r="Z485" s="169"/>
      <c r="AA485" s="169"/>
      <c r="AB485" s="169"/>
      <c r="AC485" s="169"/>
      <c r="AD485" s="245"/>
      <c r="AE485" s="169"/>
      <c r="AF485" s="246"/>
      <c r="AG485" s="169"/>
      <c r="AH485" s="169"/>
      <c r="AI485" s="169"/>
      <c r="AJ485" s="169"/>
      <c r="AK485" s="169"/>
      <c r="AL485" s="169"/>
      <c r="AM485" s="169"/>
      <c r="AN485" s="169"/>
      <c r="AO485" s="169"/>
    </row>
    <row r="486" spans="1:41" ht="12.75" customHeight="1" x14ac:dyDescent="0.2">
      <c r="A486" s="169"/>
      <c r="B486" s="169"/>
      <c r="C486" s="169"/>
      <c r="D486" s="186"/>
      <c r="E486" s="169"/>
      <c r="F486" s="169"/>
      <c r="G486" s="169"/>
      <c r="H486" s="169"/>
      <c r="I486" s="169"/>
      <c r="J486" s="169"/>
      <c r="K486" s="245"/>
      <c r="L486" s="169"/>
      <c r="M486" s="169"/>
      <c r="N486" s="169"/>
      <c r="O486" s="169"/>
      <c r="P486" s="169"/>
      <c r="Q486" s="169"/>
      <c r="R486" s="169"/>
      <c r="S486" s="167"/>
      <c r="T486" s="167"/>
      <c r="U486" s="169"/>
      <c r="V486" s="169"/>
      <c r="W486" s="245"/>
      <c r="X486" s="169"/>
      <c r="Y486" s="245"/>
      <c r="Z486" s="169"/>
      <c r="AA486" s="169"/>
      <c r="AB486" s="169"/>
      <c r="AC486" s="169"/>
      <c r="AD486" s="245"/>
      <c r="AE486" s="169"/>
      <c r="AF486" s="246"/>
      <c r="AG486" s="169"/>
      <c r="AH486" s="169"/>
      <c r="AI486" s="169"/>
      <c r="AJ486" s="169"/>
      <c r="AK486" s="169"/>
      <c r="AL486" s="169"/>
      <c r="AM486" s="169"/>
      <c r="AN486" s="169"/>
      <c r="AO486" s="169"/>
    </row>
    <row r="487" spans="1:41" ht="12.75" customHeight="1" x14ac:dyDescent="0.2">
      <c r="A487" s="169"/>
      <c r="B487" s="169"/>
      <c r="C487" s="169"/>
      <c r="D487" s="186"/>
      <c r="E487" s="169"/>
      <c r="F487" s="169"/>
      <c r="G487" s="169"/>
      <c r="H487" s="169"/>
      <c r="I487" s="169"/>
      <c r="J487" s="169"/>
      <c r="K487" s="245"/>
      <c r="L487" s="169"/>
      <c r="M487" s="169"/>
      <c r="N487" s="169"/>
      <c r="O487" s="169"/>
      <c r="P487" s="169"/>
      <c r="Q487" s="169"/>
      <c r="R487" s="169"/>
      <c r="S487" s="167"/>
      <c r="T487" s="167"/>
      <c r="U487" s="169"/>
      <c r="V487" s="169"/>
      <c r="W487" s="245"/>
      <c r="X487" s="169"/>
      <c r="Y487" s="245"/>
      <c r="Z487" s="169"/>
      <c r="AA487" s="169"/>
      <c r="AB487" s="169"/>
      <c r="AC487" s="169"/>
      <c r="AD487" s="245"/>
      <c r="AE487" s="169"/>
      <c r="AF487" s="246"/>
      <c r="AG487" s="169"/>
      <c r="AH487" s="169"/>
      <c r="AI487" s="169"/>
      <c r="AJ487" s="169"/>
      <c r="AK487" s="169"/>
      <c r="AL487" s="169"/>
      <c r="AM487" s="169"/>
      <c r="AN487" s="169"/>
      <c r="AO487" s="169"/>
    </row>
    <row r="488" spans="1:41" ht="12.75" customHeight="1" x14ac:dyDescent="0.2">
      <c r="A488" s="169"/>
      <c r="B488" s="169"/>
      <c r="C488" s="169"/>
      <c r="D488" s="186"/>
      <c r="E488" s="169"/>
      <c r="F488" s="169"/>
      <c r="G488" s="169"/>
      <c r="H488" s="169"/>
      <c r="I488" s="169"/>
      <c r="J488" s="169"/>
      <c r="K488" s="245"/>
      <c r="L488" s="169"/>
      <c r="M488" s="169"/>
      <c r="N488" s="169"/>
      <c r="O488" s="169"/>
      <c r="P488" s="169"/>
      <c r="Q488" s="169"/>
      <c r="R488" s="169"/>
      <c r="S488" s="167"/>
      <c r="T488" s="167"/>
      <c r="U488" s="169"/>
      <c r="V488" s="169"/>
      <c r="W488" s="245"/>
      <c r="X488" s="169"/>
      <c r="Y488" s="245"/>
      <c r="Z488" s="169"/>
      <c r="AA488" s="169"/>
      <c r="AB488" s="169"/>
      <c r="AC488" s="169"/>
      <c r="AD488" s="245"/>
      <c r="AE488" s="169"/>
      <c r="AF488" s="246"/>
      <c r="AG488" s="169"/>
      <c r="AH488" s="169"/>
      <c r="AI488" s="169"/>
      <c r="AJ488" s="169"/>
      <c r="AK488" s="169"/>
      <c r="AL488" s="169"/>
      <c r="AM488" s="169"/>
      <c r="AN488" s="169"/>
      <c r="AO488" s="169"/>
    </row>
    <row r="489" spans="1:41" ht="12.75" customHeight="1" x14ac:dyDescent="0.2">
      <c r="A489" s="169"/>
      <c r="B489" s="169"/>
      <c r="C489" s="169"/>
      <c r="D489" s="186"/>
      <c r="E489" s="169"/>
      <c r="F489" s="169"/>
      <c r="G489" s="169"/>
      <c r="H489" s="169"/>
      <c r="I489" s="169"/>
      <c r="J489" s="169"/>
      <c r="K489" s="245"/>
      <c r="L489" s="169"/>
      <c r="M489" s="169"/>
      <c r="N489" s="169"/>
      <c r="O489" s="169"/>
      <c r="P489" s="169"/>
      <c r="Q489" s="169"/>
      <c r="R489" s="169"/>
      <c r="S489" s="167"/>
      <c r="T489" s="167"/>
      <c r="U489" s="169"/>
      <c r="V489" s="169"/>
      <c r="W489" s="245"/>
      <c r="X489" s="169"/>
      <c r="Y489" s="245"/>
      <c r="Z489" s="169"/>
      <c r="AA489" s="169"/>
      <c r="AB489" s="169"/>
      <c r="AC489" s="169"/>
      <c r="AD489" s="245"/>
      <c r="AE489" s="169"/>
      <c r="AF489" s="246"/>
      <c r="AG489" s="169"/>
      <c r="AH489" s="169"/>
      <c r="AI489" s="169"/>
      <c r="AJ489" s="169"/>
      <c r="AK489" s="169"/>
      <c r="AL489" s="169"/>
      <c r="AM489" s="169"/>
      <c r="AN489" s="169"/>
      <c r="AO489" s="169"/>
    </row>
    <row r="490" spans="1:41" ht="12.75" customHeight="1" x14ac:dyDescent="0.2">
      <c r="A490" s="169"/>
      <c r="B490" s="169"/>
      <c r="C490" s="169"/>
      <c r="D490" s="186"/>
      <c r="E490" s="169"/>
      <c r="F490" s="169"/>
      <c r="G490" s="169"/>
      <c r="H490" s="169"/>
      <c r="I490" s="169"/>
      <c r="J490" s="169"/>
      <c r="K490" s="245"/>
      <c r="L490" s="169"/>
      <c r="M490" s="169"/>
      <c r="N490" s="169"/>
      <c r="O490" s="169"/>
      <c r="P490" s="169"/>
      <c r="Q490" s="169"/>
      <c r="R490" s="169"/>
      <c r="S490" s="167"/>
      <c r="T490" s="167"/>
      <c r="U490" s="169"/>
      <c r="V490" s="169"/>
      <c r="W490" s="245"/>
      <c r="X490" s="169"/>
      <c r="Y490" s="245"/>
      <c r="Z490" s="169"/>
      <c r="AA490" s="169"/>
      <c r="AB490" s="169"/>
      <c r="AC490" s="169"/>
      <c r="AD490" s="245"/>
      <c r="AE490" s="169"/>
      <c r="AF490" s="246"/>
      <c r="AG490" s="169"/>
      <c r="AH490" s="169"/>
      <c r="AI490" s="169"/>
      <c r="AJ490" s="169"/>
      <c r="AK490" s="169"/>
      <c r="AL490" s="169"/>
      <c r="AM490" s="169"/>
      <c r="AN490" s="169"/>
      <c r="AO490" s="169"/>
    </row>
    <row r="491" spans="1:41" ht="12.75" customHeight="1" x14ac:dyDescent="0.2">
      <c r="A491" s="169"/>
      <c r="B491" s="169"/>
      <c r="C491" s="169"/>
      <c r="D491" s="186"/>
      <c r="E491" s="169"/>
      <c r="F491" s="169"/>
      <c r="G491" s="169"/>
      <c r="H491" s="169"/>
      <c r="I491" s="169"/>
      <c r="J491" s="169"/>
      <c r="K491" s="245"/>
      <c r="L491" s="169"/>
      <c r="M491" s="169"/>
      <c r="N491" s="169"/>
      <c r="O491" s="169"/>
      <c r="P491" s="169"/>
      <c r="Q491" s="169"/>
      <c r="R491" s="169"/>
      <c r="S491" s="167"/>
      <c r="T491" s="167"/>
      <c r="U491" s="169"/>
      <c r="V491" s="169"/>
      <c r="W491" s="245"/>
      <c r="X491" s="169"/>
      <c r="Y491" s="245"/>
      <c r="Z491" s="169"/>
      <c r="AA491" s="169"/>
      <c r="AB491" s="169"/>
      <c r="AC491" s="169"/>
      <c r="AD491" s="245"/>
      <c r="AE491" s="169"/>
      <c r="AF491" s="246"/>
      <c r="AG491" s="169"/>
      <c r="AH491" s="169"/>
      <c r="AI491" s="169"/>
      <c r="AJ491" s="169"/>
      <c r="AK491" s="169"/>
      <c r="AL491" s="169"/>
      <c r="AM491" s="169"/>
      <c r="AN491" s="169"/>
      <c r="AO491" s="169"/>
    </row>
    <row r="492" spans="1:41" ht="12.75" customHeight="1" x14ac:dyDescent="0.2">
      <c r="A492" s="169"/>
      <c r="B492" s="169"/>
      <c r="C492" s="169"/>
      <c r="D492" s="186"/>
      <c r="E492" s="169"/>
      <c r="F492" s="169"/>
      <c r="G492" s="169"/>
      <c r="H492" s="169"/>
      <c r="I492" s="169"/>
      <c r="J492" s="169"/>
      <c r="K492" s="245"/>
      <c r="L492" s="169"/>
      <c r="M492" s="169"/>
      <c r="N492" s="169"/>
      <c r="O492" s="169"/>
      <c r="P492" s="169"/>
      <c r="Q492" s="169"/>
      <c r="R492" s="169"/>
      <c r="S492" s="167"/>
      <c r="T492" s="167"/>
      <c r="U492" s="169"/>
      <c r="V492" s="169"/>
      <c r="W492" s="245"/>
      <c r="X492" s="169"/>
      <c r="Y492" s="245"/>
      <c r="Z492" s="169"/>
      <c r="AA492" s="169"/>
      <c r="AB492" s="169"/>
      <c r="AC492" s="169"/>
      <c r="AD492" s="245"/>
      <c r="AE492" s="169"/>
      <c r="AF492" s="246"/>
      <c r="AG492" s="169"/>
      <c r="AH492" s="169"/>
      <c r="AI492" s="169"/>
      <c r="AJ492" s="169"/>
      <c r="AK492" s="169"/>
      <c r="AL492" s="169"/>
      <c r="AM492" s="169"/>
      <c r="AN492" s="169"/>
      <c r="AO492" s="169"/>
    </row>
    <row r="493" spans="1:41" ht="12.75" customHeight="1" x14ac:dyDescent="0.2">
      <c r="A493" s="169"/>
      <c r="B493" s="169"/>
      <c r="C493" s="169"/>
      <c r="D493" s="186"/>
      <c r="E493" s="169"/>
      <c r="F493" s="169"/>
      <c r="G493" s="169"/>
      <c r="H493" s="169"/>
      <c r="I493" s="169"/>
      <c r="J493" s="169"/>
      <c r="K493" s="245"/>
      <c r="L493" s="169"/>
      <c r="M493" s="169"/>
      <c r="N493" s="169"/>
      <c r="O493" s="169"/>
      <c r="P493" s="169"/>
      <c r="Q493" s="169"/>
      <c r="R493" s="169"/>
      <c r="S493" s="167"/>
      <c r="T493" s="167"/>
      <c r="U493" s="169"/>
      <c r="V493" s="169"/>
      <c r="W493" s="245"/>
      <c r="X493" s="169"/>
      <c r="Y493" s="245"/>
      <c r="Z493" s="169"/>
      <c r="AA493" s="169"/>
      <c r="AB493" s="169"/>
      <c r="AC493" s="169"/>
      <c r="AD493" s="245"/>
      <c r="AE493" s="169"/>
      <c r="AF493" s="246"/>
      <c r="AG493" s="169"/>
      <c r="AH493" s="169"/>
      <c r="AI493" s="169"/>
      <c r="AJ493" s="169"/>
      <c r="AK493" s="169"/>
      <c r="AL493" s="169"/>
      <c r="AM493" s="169"/>
      <c r="AN493" s="169"/>
      <c r="AO493" s="169"/>
    </row>
    <row r="494" spans="1:41" ht="12.75" customHeight="1" x14ac:dyDescent="0.2">
      <c r="A494" s="169"/>
      <c r="B494" s="169"/>
      <c r="C494" s="169"/>
      <c r="D494" s="186"/>
      <c r="E494" s="169"/>
      <c r="F494" s="169"/>
      <c r="G494" s="169"/>
      <c r="H494" s="169"/>
      <c r="I494" s="169"/>
      <c r="J494" s="169"/>
      <c r="K494" s="245"/>
      <c r="L494" s="169"/>
      <c r="M494" s="169"/>
      <c r="N494" s="169"/>
      <c r="O494" s="169"/>
      <c r="P494" s="169"/>
      <c r="Q494" s="169"/>
      <c r="R494" s="169"/>
      <c r="S494" s="167"/>
      <c r="T494" s="167"/>
      <c r="U494" s="169"/>
      <c r="V494" s="169"/>
      <c r="W494" s="245"/>
      <c r="X494" s="169"/>
      <c r="Y494" s="245"/>
      <c r="Z494" s="169"/>
      <c r="AA494" s="169"/>
      <c r="AB494" s="169"/>
      <c r="AC494" s="169"/>
      <c r="AD494" s="245"/>
      <c r="AE494" s="169"/>
      <c r="AF494" s="246"/>
      <c r="AG494" s="169"/>
      <c r="AH494" s="169"/>
      <c r="AI494" s="169"/>
      <c r="AJ494" s="169"/>
      <c r="AK494" s="169"/>
      <c r="AL494" s="169"/>
      <c r="AM494" s="169"/>
      <c r="AN494" s="169"/>
      <c r="AO494" s="169"/>
    </row>
    <row r="495" spans="1:41" ht="12.75" customHeight="1" x14ac:dyDescent="0.2">
      <c r="A495" s="169"/>
      <c r="B495" s="169"/>
      <c r="C495" s="169"/>
      <c r="D495" s="186"/>
      <c r="E495" s="169"/>
      <c r="F495" s="169"/>
      <c r="G495" s="169"/>
      <c r="H495" s="169"/>
      <c r="I495" s="169"/>
      <c r="J495" s="169"/>
      <c r="K495" s="245"/>
      <c r="L495" s="169"/>
      <c r="M495" s="169"/>
      <c r="N495" s="169"/>
      <c r="O495" s="169"/>
      <c r="P495" s="169"/>
      <c r="Q495" s="169"/>
      <c r="R495" s="169"/>
      <c r="S495" s="167"/>
      <c r="T495" s="167"/>
      <c r="U495" s="169"/>
      <c r="V495" s="169"/>
      <c r="W495" s="245"/>
      <c r="X495" s="169"/>
      <c r="Y495" s="245"/>
      <c r="Z495" s="169"/>
      <c r="AA495" s="169"/>
      <c r="AB495" s="169"/>
      <c r="AC495" s="169"/>
      <c r="AD495" s="245"/>
      <c r="AE495" s="169"/>
      <c r="AF495" s="246"/>
      <c r="AG495" s="169"/>
      <c r="AH495" s="169"/>
      <c r="AI495" s="169"/>
      <c r="AJ495" s="169"/>
      <c r="AK495" s="169"/>
      <c r="AL495" s="169"/>
      <c r="AM495" s="169"/>
      <c r="AN495" s="169"/>
      <c r="AO495" s="169"/>
    </row>
    <row r="496" spans="1:41" ht="12.75" customHeight="1" x14ac:dyDescent="0.2">
      <c r="A496" s="169"/>
      <c r="B496" s="169"/>
      <c r="C496" s="169"/>
      <c r="D496" s="186"/>
      <c r="E496" s="169"/>
      <c r="F496" s="169"/>
      <c r="G496" s="169"/>
      <c r="H496" s="169"/>
      <c r="I496" s="169"/>
      <c r="J496" s="169"/>
      <c r="K496" s="245"/>
      <c r="L496" s="169"/>
      <c r="M496" s="169"/>
      <c r="N496" s="169"/>
      <c r="O496" s="169"/>
      <c r="P496" s="169"/>
      <c r="Q496" s="169"/>
      <c r="R496" s="169"/>
      <c r="S496" s="167"/>
      <c r="T496" s="167"/>
      <c r="U496" s="169"/>
      <c r="V496" s="169"/>
      <c r="W496" s="245"/>
      <c r="X496" s="169"/>
      <c r="Y496" s="245"/>
      <c r="Z496" s="169"/>
      <c r="AA496" s="169"/>
      <c r="AB496" s="169"/>
      <c r="AC496" s="169"/>
      <c r="AD496" s="245"/>
      <c r="AE496" s="169"/>
      <c r="AF496" s="246"/>
      <c r="AG496" s="169"/>
      <c r="AH496" s="169"/>
      <c r="AI496" s="169"/>
      <c r="AJ496" s="169"/>
      <c r="AK496" s="169"/>
      <c r="AL496" s="169"/>
      <c r="AM496" s="169"/>
      <c r="AN496" s="169"/>
      <c r="AO496" s="169"/>
    </row>
    <row r="497" spans="1:41" ht="12.75" customHeight="1" x14ac:dyDescent="0.2">
      <c r="A497" s="169"/>
      <c r="B497" s="169"/>
      <c r="C497" s="169"/>
      <c r="D497" s="186"/>
      <c r="E497" s="169"/>
      <c r="F497" s="169"/>
      <c r="G497" s="169"/>
      <c r="H497" s="169"/>
      <c r="I497" s="169"/>
      <c r="J497" s="169"/>
      <c r="K497" s="245"/>
      <c r="L497" s="169"/>
      <c r="M497" s="169"/>
      <c r="N497" s="169"/>
      <c r="O497" s="169"/>
      <c r="P497" s="169"/>
      <c r="Q497" s="169"/>
      <c r="R497" s="169"/>
      <c r="S497" s="167"/>
      <c r="T497" s="167"/>
      <c r="U497" s="169"/>
      <c r="V497" s="169"/>
      <c r="W497" s="245"/>
      <c r="X497" s="169"/>
      <c r="Y497" s="245"/>
      <c r="Z497" s="169"/>
      <c r="AA497" s="169"/>
      <c r="AB497" s="169"/>
      <c r="AC497" s="169"/>
      <c r="AD497" s="245"/>
      <c r="AE497" s="169"/>
      <c r="AF497" s="246"/>
      <c r="AG497" s="169"/>
      <c r="AH497" s="169"/>
      <c r="AI497" s="169"/>
      <c r="AJ497" s="169"/>
      <c r="AK497" s="169"/>
      <c r="AL497" s="169"/>
      <c r="AM497" s="169"/>
      <c r="AN497" s="169"/>
      <c r="AO497" s="169"/>
    </row>
    <row r="498" spans="1:41" ht="12.75" customHeight="1" x14ac:dyDescent="0.2">
      <c r="A498" s="169"/>
      <c r="B498" s="169"/>
      <c r="C498" s="169"/>
      <c r="D498" s="186"/>
      <c r="E498" s="169"/>
      <c r="F498" s="169"/>
      <c r="G498" s="169"/>
      <c r="H498" s="169"/>
      <c r="I498" s="169"/>
      <c r="J498" s="169"/>
      <c r="K498" s="245"/>
      <c r="L498" s="169"/>
      <c r="M498" s="169"/>
      <c r="N498" s="169"/>
      <c r="O498" s="169"/>
      <c r="P498" s="169"/>
      <c r="Q498" s="169"/>
      <c r="R498" s="169"/>
      <c r="S498" s="167"/>
      <c r="T498" s="167"/>
      <c r="U498" s="169"/>
      <c r="V498" s="169"/>
      <c r="W498" s="245"/>
      <c r="X498" s="169"/>
      <c r="Y498" s="245"/>
      <c r="Z498" s="169"/>
      <c r="AA498" s="169"/>
      <c r="AB498" s="169"/>
      <c r="AC498" s="169"/>
      <c r="AD498" s="245"/>
      <c r="AE498" s="169"/>
      <c r="AF498" s="246"/>
      <c r="AG498" s="169"/>
      <c r="AH498" s="169"/>
      <c r="AI498" s="169"/>
      <c r="AJ498" s="169"/>
      <c r="AK498" s="169"/>
      <c r="AL498" s="169"/>
      <c r="AM498" s="169"/>
      <c r="AN498" s="169"/>
      <c r="AO498" s="169"/>
    </row>
    <row r="499" spans="1:41" ht="12.75" customHeight="1" x14ac:dyDescent="0.2">
      <c r="A499" s="169"/>
      <c r="B499" s="169"/>
      <c r="C499" s="169"/>
      <c r="D499" s="186"/>
      <c r="E499" s="169"/>
      <c r="F499" s="169"/>
      <c r="G499" s="169"/>
      <c r="H499" s="169"/>
      <c r="I499" s="169"/>
      <c r="J499" s="169"/>
      <c r="K499" s="245"/>
      <c r="L499" s="169"/>
      <c r="M499" s="169"/>
      <c r="N499" s="169"/>
      <c r="O499" s="169"/>
      <c r="P499" s="169"/>
      <c r="Q499" s="169"/>
      <c r="R499" s="169"/>
      <c r="S499" s="167"/>
      <c r="T499" s="167"/>
      <c r="U499" s="169"/>
      <c r="V499" s="169"/>
      <c r="W499" s="245"/>
      <c r="X499" s="169"/>
      <c r="Y499" s="245"/>
      <c r="Z499" s="169"/>
      <c r="AA499" s="169"/>
      <c r="AB499" s="169"/>
      <c r="AC499" s="169"/>
      <c r="AD499" s="245"/>
      <c r="AE499" s="169"/>
      <c r="AF499" s="246"/>
      <c r="AG499" s="169"/>
      <c r="AH499" s="169"/>
      <c r="AI499" s="169"/>
      <c r="AJ499" s="169"/>
      <c r="AK499" s="169"/>
      <c r="AL499" s="169"/>
      <c r="AM499" s="169"/>
      <c r="AN499" s="169"/>
      <c r="AO499" s="169"/>
    </row>
    <row r="500" spans="1:41" ht="12.75" customHeight="1" x14ac:dyDescent="0.2">
      <c r="A500" s="169"/>
      <c r="B500" s="169"/>
      <c r="C500" s="169"/>
      <c r="D500" s="186"/>
      <c r="E500" s="169"/>
      <c r="F500" s="169"/>
      <c r="G500" s="169"/>
      <c r="H500" s="169"/>
      <c r="I500" s="169"/>
      <c r="J500" s="169"/>
      <c r="K500" s="245"/>
      <c r="L500" s="169"/>
      <c r="M500" s="169"/>
      <c r="N500" s="169"/>
      <c r="O500" s="169"/>
      <c r="P500" s="169"/>
      <c r="Q500" s="169"/>
      <c r="R500" s="169"/>
      <c r="S500" s="167"/>
      <c r="T500" s="167"/>
      <c r="U500" s="169"/>
      <c r="V500" s="169"/>
      <c r="W500" s="245"/>
      <c r="X500" s="169"/>
      <c r="Y500" s="245"/>
      <c r="Z500" s="169"/>
      <c r="AA500" s="169"/>
      <c r="AB500" s="169"/>
      <c r="AC500" s="169"/>
      <c r="AD500" s="245"/>
      <c r="AE500" s="169"/>
      <c r="AF500" s="246"/>
      <c r="AG500" s="169"/>
      <c r="AH500" s="169"/>
      <c r="AI500" s="169"/>
      <c r="AJ500" s="169"/>
      <c r="AK500" s="169"/>
      <c r="AL500" s="169"/>
      <c r="AM500" s="169"/>
      <c r="AN500" s="169"/>
      <c r="AO500" s="169"/>
    </row>
    <row r="501" spans="1:41" ht="12.75" customHeight="1" x14ac:dyDescent="0.2">
      <c r="A501" s="169"/>
      <c r="B501" s="169"/>
      <c r="C501" s="169"/>
      <c r="D501" s="186"/>
      <c r="E501" s="169"/>
      <c r="F501" s="169"/>
      <c r="G501" s="169"/>
      <c r="H501" s="169"/>
      <c r="I501" s="169"/>
      <c r="J501" s="169"/>
      <c r="K501" s="245"/>
      <c r="L501" s="169"/>
      <c r="M501" s="169"/>
      <c r="N501" s="169"/>
      <c r="O501" s="169"/>
      <c r="P501" s="169"/>
      <c r="Q501" s="169"/>
      <c r="R501" s="169"/>
      <c r="S501" s="167"/>
      <c r="T501" s="167"/>
      <c r="U501" s="169"/>
      <c r="V501" s="169"/>
      <c r="W501" s="245"/>
      <c r="X501" s="169"/>
      <c r="Y501" s="245"/>
      <c r="Z501" s="169"/>
      <c r="AA501" s="169"/>
      <c r="AB501" s="169"/>
      <c r="AC501" s="169"/>
      <c r="AD501" s="245"/>
      <c r="AE501" s="169"/>
      <c r="AF501" s="246"/>
      <c r="AG501" s="169"/>
      <c r="AH501" s="169"/>
      <c r="AI501" s="169"/>
      <c r="AJ501" s="169"/>
      <c r="AK501" s="169"/>
      <c r="AL501" s="169"/>
      <c r="AM501" s="169"/>
      <c r="AN501" s="169"/>
      <c r="AO501" s="169"/>
    </row>
    <row r="502" spans="1:41" ht="12.75" customHeight="1" x14ac:dyDescent="0.2">
      <c r="A502" s="169"/>
      <c r="B502" s="169"/>
      <c r="C502" s="169"/>
      <c r="D502" s="186"/>
      <c r="E502" s="169"/>
      <c r="F502" s="169"/>
      <c r="G502" s="169"/>
      <c r="H502" s="169"/>
      <c r="I502" s="169"/>
      <c r="J502" s="169"/>
      <c r="K502" s="245"/>
      <c r="L502" s="169"/>
      <c r="M502" s="169"/>
      <c r="N502" s="169"/>
      <c r="O502" s="169"/>
      <c r="P502" s="169"/>
      <c r="Q502" s="169"/>
      <c r="R502" s="169"/>
      <c r="S502" s="167"/>
      <c r="T502" s="167"/>
      <c r="U502" s="169"/>
      <c r="V502" s="169"/>
      <c r="W502" s="245"/>
      <c r="X502" s="169"/>
      <c r="Y502" s="245"/>
      <c r="Z502" s="169"/>
      <c r="AA502" s="169"/>
      <c r="AB502" s="169"/>
      <c r="AC502" s="169"/>
      <c r="AD502" s="245"/>
      <c r="AE502" s="169"/>
      <c r="AF502" s="246"/>
      <c r="AG502" s="169"/>
      <c r="AH502" s="169"/>
      <c r="AI502" s="169"/>
      <c r="AJ502" s="169"/>
      <c r="AK502" s="169"/>
      <c r="AL502" s="169"/>
      <c r="AM502" s="169"/>
      <c r="AN502" s="169"/>
      <c r="AO502" s="169"/>
    </row>
    <row r="503" spans="1:41" ht="12.75" customHeight="1" x14ac:dyDescent="0.2">
      <c r="A503" s="169"/>
      <c r="B503" s="169"/>
      <c r="C503" s="169"/>
      <c r="D503" s="186"/>
      <c r="E503" s="169"/>
      <c r="F503" s="169"/>
      <c r="G503" s="169"/>
      <c r="H503" s="169"/>
      <c r="I503" s="169"/>
      <c r="J503" s="169"/>
      <c r="K503" s="245"/>
      <c r="L503" s="169"/>
      <c r="M503" s="169"/>
      <c r="N503" s="169"/>
      <c r="O503" s="169"/>
      <c r="P503" s="169"/>
      <c r="Q503" s="169"/>
      <c r="R503" s="169"/>
      <c r="S503" s="167"/>
      <c r="T503" s="167"/>
      <c r="U503" s="169"/>
      <c r="V503" s="169"/>
      <c r="W503" s="245"/>
      <c r="X503" s="169"/>
      <c r="Y503" s="245"/>
      <c r="Z503" s="169"/>
      <c r="AA503" s="169"/>
      <c r="AB503" s="169"/>
      <c r="AC503" s="169"/>
      <c r="AD503" s="245"/>
      <c r="AE503" s="169"/>
      <c r="AF503" s="246"/>
      <c r="AG503" s="169"/>
      <c r="AH503" s="169"/>
      <c r="AI503" s="169"/>
      <c r="AJ503" s="169"/>
      <c r="AK503" s="169"/>
      <c r="AL503" s="169"/>
      <c r="AM503" s="169"/>
      <c r="AN503" s="169"/>
      <c r="AO503" s="169"/>
    </row>
    <row r="504" spans="1:41" ht="12.75" customHeight="1" x14ac:dyDescent="0.2">
      <c r="A504" s="169"/>
      <c r="B504" s="169"/>
      <c r="C504" s="169"/>
      <c r="D504" s="186"/>
      <c r="E504" s="169"/>
      <c r="F504" s="169"/>
      <c r="G504" s="169"/>
      <c r="H504" s="169"/>
      <c r="I504" s="169"/>
      <c r="J504" s="169"/>
      <c r="K504" s="245"/>
      <c r="L504" s="169"/>
      <c r="M504" s="169"/>
      <c r="N504" s="169"/>
      <c r="O504" s="169"/>
      <c r="P504" s="169"/>
      <c r="Q504" s="169"/>
      <c r="R504" s="169"/>
      <c r="S504" s="167"/>
      <c r="T504" s="167"/>
      <c r="U504" s="169"/>
      <c r="V504" s="169"/>
      <c r="W504" s="245"/>
      <c r="X504" s="169"/>
      <c r="Y504" s="245"/>
      <c r="Z504" s="169"/>
      <c r="AA504" s="169"/>
      <c r="AB504" s="169"/>
      <c r="AC504" s="169"/>
      <c r="AD504" s="245"/>
      <c r="AE504" s="169"/>
      <c r="AF504" s="246"/>
      <c r="AG504" s="169"/>
      <c r="AH504" s="169"/>
      <c r="AI504" s="169"/>
      <c r="AJ504" s="169"/>
      <c r="AK504" s="169"/>
      <c r="AL504" s="169"/>
      <c r="AM504" s="169"/>
      <c r="AN504" s="169"/>
      <c r="AO504" s="169"/>
    </row>
    <row r="505" spans="1:41" ht="12.75" customHeight="1" x14ac:dyDescent="0.2">
      <c r="A505" s="169"/>
      <c r="B505" s="169"/>
      <c r="C505" s="169"/>
      <c r="D505" s="186"/>
      <c r="E505" s="169"/>
      <c r="F505" s="169"/>
      <c r="G505" s="169"/>
      <c r="H505" s="169"/>
      <c r="I505" s="169"/>
      <c r="J505" s="169"/>
      <c r="K505" s="245"/>
      <c r="L505" s="169"/>
      <c r="M505" s="169"/>
      <c r="N505" s="169"/>
      <c r="O505" s="169"/>
      <c r="P505" s="169"/>
      <c r="Q505" s="169"/>
      <c r="R505" s="169"/>
      <c r="S505" s="167"/>
      <c r="T505" s="167"/>
      <c r="U505" s="169"/>
      <c r="V505" s="169"/>
      <c r="W505" s="245"/>
      <c r="X505" s="169"/>
      <c r="Y505" s="245"/>
      <c r="Z505" s="169"/>
      <c r="AA505" s="169"/>
      <c r="AB505" s="169"/>
      <c r="AC505" s="169"/>
      <c r="AD505" s="245"/>
      <c r="AE505" s="169"/>
      <c r="AF505" s="246"/>
      <c r="AG505" s="169"/>
      <c r="AH505" s="169"/>
      <c r="AI505" s="169"/>
      <c r="AJ505" s="169"/>
      <c r="AK505" s="169"/>
      <c r="AL505" s="169"/>
      <c r="AM505" s="169"/>
      <c r="AN505" s="169"/>
      <c r="AO505" s="169"/>
    </row>
    <row r="506" spans="1:41" ht="12.75" customHeight="1" x14ac:dyDescent="0.2">
      <c r="A506" s="169"/>
      <c r="B506" s="169"/>
      <c r="C506" s="169"/>
      <c r="D506" s="186"/>
      <c r="E506" s="169"/>
      <c r="F506" s="169"/>
      <c r="G506" s="169"/>
      <c r="H506" s="169"/>
      <c r="I506" s="169"/>
      <c r="J506" s="169"/>
      <c r="K506" s="245"/>
      <c r="L506" s="169"/>
      <c r="M506" s="169"/>
      <c r="N506" s="169"/>
      <c r="O506" s="169"/>
      <c r="P506" s="169"/>
      <c r="Q506" s="169"/>
      <c r="R506" s="169"/>
      <c r="S506" s="167"/>
      <c r="T506" s="167"/>
      <c r="U506" s="169"/>
      <c r="V506" s="169"/>
      <c r="W506" s="245"/>
      <c r="X506" s="169"/>
      <c r="Y506" s="245"/>
      <c r="Z506" s="169"/>
      <c r="AA506" s="169"/>
      <c r="AB506" s="169"/>
      <c r="AC506" s="169"/>
      <c r="AD506" s="245"/>
      <c r="AE506" s="169"/>
      <c r="AF506" s="246"/>
      <c r="AG506" s="169"/>
      <c r="AH506" s="169"/>
      <c r="AI506" s="169"/>
      <c r="AJ506" s="169"/>
      <c r="AK506" s="169"/>
      <c r="AL506" s="169"/>
      <c r="AM506" s="169"/>
      <c r="AN506" s="169"/>
      <c r="AO506" s="169"/>
    </row>
    <row r="507" spans="1:41" ht="12.75" customHeight="1" x14ac:dyDescent="0.2">
      <c r="A507" s="169"/>
      <c r="B507" s="169"/>
      <c r="C507" s="169"/>
      <c r="D507" s="186"/>
      <c r="E507" s="169"/>
      <c r="F507" s="169"/>
      <c r="G507" s="169"/>
      <c r="H507" s="169"/>
      <c r="I507" s="169"/>
      <c r="J507" s="169"/>
      <c r="K507" s="245"/>
      <c r="L507" s="169"/>
      <c r="M507" s="169"/>
      <c r="N507" s="169"/>
      <c r="O507" s="169"/>
      <c r="P507" s="169"/>
      <c r="Q507" s="169"/>
      <c r="R507" s="169"/>
      <c r="S507" s="167"/>
      <c r="T507" s="167"/>
      <c r="U507" s="169"/>
      <c r="V507" s="169"/>
      <c r="W507" s="245"/>
      <c r="X507" s="169"/>
      <c r="Y507" s="245"/>
      <c r="Z507" s="169"/>
      <c r="AA507" s="169"/>
      <c r="AB507" s="169"/>
      <c r="AC507" s="169"/>
      <c r="AD507" s="245"/>
      <c r="AE507" s="169"/>
      <c r="AF507" s="246"/>
      <c r="AG507" s="169"/>
      <c r="AH507" s="169"/>
      <c r="AI507" s="169"/>
      <c r="AJ507" s="169"/>
      <c r="AK507" s="169"/>
      <c r="AL507" s="169"/>
      <c r="AM507" s="169"/>
      <c r="AN507" s="169"/>
      <c r="AO507" s="169"/>
    </row>
    <row r="508" spans="1:41" ht="12.75" customHeight="1" x14ac:dyDescent="0.2">
      <c r="A508" s="169"/>
      <c r="B508" s="169"/>
      <c r="C508" s="169"/>
      <c r="D508" s="186"/>
      <c r="E508" s="169"/>
      <c r="F508" s="169"/>
      <c r="G508" s="169"/>
      <c r="H508" s="169"/>
      <c r="I508" s="169"/>
      <c r="J508" s="169"/>
      <c r="K508" s="245"/>
      <c r="L508" s="169"/>
      <c r="M508" s="169"/>
      <c r="N508" s="169"/>
      <c r="O508" s="169"/>
      <c r="P508" s="169"/>
      <c r="Q508" s="169"/>
      <c r="R508" s="169"/>
      <c r="S508" s="167"/>
      <c r="T508" s="167"/>
      <c r="U508" s="169"/>
      <c r="V508" s="169"/>
      <c r="W508" s="245"/>
      <c r="X508" s="169"/>
      <c r="Y508" s="245"/>
      <c r="Z508" s="169"/>
      <c r="AA508" s="169"/>
      <c r="AB508" s="169"/>
      <c r="AC508" s="169"/>
      <c r="AD508" s="245"/>
      <c r="AE508" s="169"/>
      <c r="AF508" s="246"/>
      <c r="AG508" s="169"/>
      <c r="AH508" s="169"/>
      <c r="AI508" s="169"/>
      <c r="AJ508" s="169"/>
      <c r="AK508" s="169"/>
      <c r="AL508" s="169"/>
      <c r="AM508" s="169"/>
      <c r="AN508" s="169"/>
      <c r="AO508" s="169"/>
    </row>
    <row r="509" spans="1:41" ht="12.75" customHeight="1" x14ac:dyDescent="0.2">
      <c r="A509" s="169"/>
      <c r="B509" s="169"/>
      <c r="C509" s="169"/>
      <c r="D509" s="186"/>
      <c r="E509" s="169"/>
      <c r="F509" s="169"/>
      <c r="G509" s="169"/>
      <c r="H509" s="169"/>
      <c r="I509" s="169"/>
      <c r="J509" s="169"/>
      <c r="K509" s="245"/>
      <c r="L509" s="169"/>
      <c r="M509" s="169"/>
      <c r="N509" s="169"/>
      <c r="O509" s="169"/>
      <c r="P509" s="169"/>
      <c r="Q509" s="169"/>
      <c r="R509" s="169"/>
      <c r="S509" s="167"/>
      <c r="T509" s="167"/>
      <c r="U509" s="169"/>
      <c r="V509" s="169"/>
      <c r="W509" s="245"/>
      <c r="X509" s="169"/>
      <c r="Y509" s="245"/>
      <c r="Z509" s="169"/>
      <c r="AA509" s="169"/>
      <c r="AB509" s="169"/>
      <c r="AC509" s="169"/>
      <c r="AD509" s="245"/>
      <c r="AE509" s="169"/>
      <c r="AF509" s="246"/>
      <c r="AG509" s="169"/>
      <c r="AH509" s="169"/>
      <c r="AI509" s="169"/>
      <c r="AJ509" s="169"/>
      <c r="AK509" s="169"/>
      <c r="AL509" s="169"/>
      <c r="AM509" s="169"/>
      <c r="AN509" s="169"/>
      <c r="AO509" s="169"/>
    </row>
    <row r="510" spans="1:41" ht="12.75" customHeight="1" x14ac:dyDescent="0.2">
      <c r="A510" s="169"/>
      <c r="B510" s="169"/>
      <c r="C510" s="169"/>
      <c r="D510" s="186"/>
      <c r="E510" s="169"/>
      <c r="F510" s="169"/>
      <c r="G510" s="169"/>
      <c r="H510" s="169"/>
      <c r="I510" s="169"/>
      <c r="J510" s="169"/>
      <c r="K510" s="245"/>
      <c r="L510" s="169"/>
      <c r="M510" s="169"/>
      <c r="N510" s="169"/>
      <c r="O510" s="169"/>
      <c r="P510" s="169"/>
      <c r="Q510" s="169"/>
      <c r="R510" s="169"/>
      <c r="S510" s="167"/>
      <c r="T510" s="167"/>
      <c r="U510" s="169"/>
      <c r="V510" s="169"/>
      <c r="W510" s="245"/>
      <c r="X510" s="169"/>
      <c r="Y510" s="245"/>
      <c r="Z510" s="169"/>
      <c r="AA510" s="169"/>
      <c r="AB510" s="169"/>
      <c r="AC510" s="169"/>
      <c r="AD510" s="245"/>
      <c r="AE510" s="169"/>
      <c r="AF510" s="246"/>
      <c r="AG510" s="169"/>
      <c r="AH510" s="169"/>
      <c r="AI510" s="169"/>
      <c r="AJ510" s="169"/>
      <c r="AK510" s="169"/>
      <c r="AL510" s="169"/>
      <c r="AM510" s="169"/>
      <c r="AN510" s="169"/>
      <c r="AO510" s="169"/>
    </row>
    <row r="511" spans="1:41" ht="12.75" customHeight="1" x14ac:dyDescent="0.2">
      <c r="A511" s="169"/>
      <c r="B511" s="169"/>
      <c r="C511" s="169"/>
      <c r="D511" s="186"/>
      <c r="E511" s="169"/>
      <c r="F511" s="169"/>
      <c r="G511" s="169"/>
      <c r="H511" s="169"/>
      <c r="I511" s="169"/>
      <c r="J511" s="169"/>
      <c r="K511" s="245"/>
      <c r="L511" s="169"/>
      <c r="M511" s="169"/>
      <c r="N511" s="169"/>
      <c r="O511" s="169"/>
      <c r="P511" s="169"/>
      <c r="Q511" s="169"/>
      <c r="R511" s="169"/>
      <c r="S511" s="167"/>
      <c r="T511" s="167"/>
      <c r="U511" s="169"/>
      <c r="V511" s="169"/>
      <c r="W511" s="245"/>
      <c r="X511" s="169"/>
      <c r="Y511" s="245"/>
      <c r="Z511" s="169"/>
      <c r="AA511" s="169"/>
      <c r="AB511" s="169"/>
      <c r="AC511" s="169"/>
      <c r="AD511" s="245"/>
      <c r="AE511" s="169"/>
      <c r="AF511" s="246"/>
      <c r="AG511" s="169"/>
      <c r="AH511" s="169"/>
      <c r="AI511" s="169"/>
      <c r="AJ511" s="169"/>
      <c r="AK511" s="169"/>
      <c r="AL511" s="169"/>
      <c r="AM511" s="169"/>
      <c r="AN511" s="169"/>
      <c r="AO511" s="169"/>
    </row>
    <row r="512" spans="1:41" ht="12.75" customHeight="1" x14ac:dyDescent="0.2">
      <c r="A512" s="169"/>
      <c r="B512" s="169"/>
      <c r="C512" s="169"/>
      <c r="D512" s="186"/>
      <c r="E512" s="169"/>
      <c r="F512" s="169"/>
      <c r="G512" s="169"/>
      <c r="H512" s="169"/>
      <c r="I512" s="169"/>
      <c r="J512" s="169"/>
      <c r="K512" s="245"/>
      <c r="L512" s="169"/>
      <c r="M512" s="169"/>
      <c r="N512" s="169"/>
      <c r="O512" s="169"/>
      <c r="P512" s="169"/>
      <c r="Q512" s="169"/>
      <c r="R512" s="169"/>
      <c r="S512" s="167"/>
      <c r="T512" s="167"/>
      <c r="U512" s="169"/>
      <c r="V512" s="169"/>
      <c r="W512" s="245"/>
      <c r="X512" s="169"/>
      <c r="Y512" s="245"/>
      <c r="Z512" s="169"/>
      <c r="AA512" s="169"/>
      <c r="AB512" s="169"/>
      <c r="AC512" s="169"/>
      <c r="AD512" s="245"/>
      <c r="AE512" s="169"/>
      <c r="AF512" s="246"/>
      <c r="AG512" s="169"/>
      <c r="AH512" s="169"/>
      <c r="AI512" s="169"/>
      <c r="AJ512" s="169"/>
      <c r="AK512" s="169"/>
      <c r="AL512" s="169"/>
      <c r="AM512" s="169"/>
      <c r="AN512" s="169"/>
      <c r="AO512" s="169"/>
    </row>
    <row r="513" spans="1:41" ht="12.75" customHeight="1" x14ac:dyDescent="0.2">
      <c r="A513" s="169"/>
      <c r="B513" s="169"/>
      <c r="C513" s="169"/>
      <c r="D513" s="186"/>
      <c r="E513" s="169"/>
      <c r="F513" s="169"/>
      <c r="G513" s="169"/>
      <c r="H513" s="169"/>
      <c r="I513" s="169"/>
      <c r="J513" s="169"/>
      <c r="K513" s="245"/>
      <c r="L513" s="169"/>
      <c r="M513" s="169"/>
      <c r="N513" s="169"/>
      <c r="O513" s="169"/>
      <c r="P513" s="169"/>
      <c r="Q513" s="169"/>
      <c r="R513" s="169"/>
      <c r="S513" s="167"/>
      <c r="T513" s="167"/>
      <c r="U513" s="169"/>
      <c r="V513" s="169"/>
      <c r="W513" s="245"/>
      <c r="X513" s="169"/>
      <c r="Y513" s="245"/>
      <c r="Z513" s="169"/>
      <c r="AA513" s="169"/>
      <c r="AB513" s="169"/>
      <c r="AC513" s="169"/>
      <c r="AD513" s="245"/>
      <c r="AE513" s="169"/>
      <c r="AF513" s="246"/>
      <c r="AG513" s="169"/>
      <c r="AH513" s="169"/>
      <c r="AI513" s="169"/>
      <c r="AJ513" s="169"/>
      <c r="AK513" s="169"/>
      <c r="AL513" s="169"/>
      <c r="AM513" s="169"/>
      <c r="AN513" s="169"/>
      <c r="AO513" s="169"/>
    </row>
    <row r="514" spans="1:41" ht="12.75" customHeight="1" x14ac:dyDescent="0.2">
      <c r="A514" s="169"/>
      <c r="B514" s="169"/>
      <c r="C514" s="169"/>
      <c r="D514" s="186"/>
      <c r="E514" s="169"/>
      <c r="F514" s="169"/>
      <c r="G514" s="169"/>
      <c r="H514" s="169"/>
      <c r="I514" s="169"/>
      <c r="J514" s="169"/>
      <c r="K514" s="245"/>
      <c r="L514" s="169"/>
      <c r="M514" s="169"/>
      <c r="N514" s="169"/>
      <c r="O514" s="169"/>
      <c r="P514" s="169"/>
      <c r="Q514" s="169"/>
      <c r="R514" s="169"/>
      <c r="S514" s="167"/>
      <c r="T514" s="167"/>
      <c r="U514" s="169"/>
      <c r="V514" s="169"/>
      <c r="W514" s="245"/>
      <c r="X514" s="169"/>
      <c r="Y514" s="245"/>
      <c r="Z514" s="169"/>
      <c r="AA514" s="169"/>
      <c r="AB514" s="169"/>
      <c r="AC514" s="169"/>
      <c r="AD514" s="245"/>
      <c r="AE514" s="169"/>
      <c r="AF514" s="246"/>
      <c r="AG514" s="169"/>
      <c r="AH514" s="169"/>
      <c r="AI514" s="169"/>
      <c r="AJ514" s="169"/>
      <c r="AK514" s="169"/>
      <c r="AL514" s="169"/>
      <c r="AM514" s="169"/>
      <c r="AN514" s="169"/>
      <c r="AO514" s="169"/>
    </row>
    <row r="515" spans="1:41" ht="12.75" customHeight="1" x14ac:dyDescent="0.2">
      <c r="A515" s="169"/>
      <c r="B515" s="169"/>
      <c r="C515" s="169"/>
      <c r="D515" s="186"/>
      <c r="E515" s="169"/>
      <c r="F515" s="169"/>
      <c r="G515" s="169"/>
      <c r="H515" s="169"/>
      <c r="I515" s="169"/>
      <c r="J515" s="169"/>
      <c r="K515" s="245"/>
      <c r="L515" s="169"/>
      <c r="M515" s="169"/>
      <c r="N515" s="169"/>
      <c r="O515" s="169"/>
      <c r="P515" s="169"/>
      <c r="Q515" s="169"/>
      <c r="R515" s="169"/>
      <c r="S515" s="167"/>
      <c r="T515" s="167"/>
      <c r="U515" s="169"/>
      <c r="V515" s="169"/>
      <c r="W515" s="245"/>
      <c r="X515" s="169"/>
      <c r="Y515" s="245"/>
      <c r="Z515" s="169"/>
      <c r="AA515" s="169"/>
      <c r="AB515" s="169"/>
      <c r="AC515" s="169"/>
      <c r="AD515" s="245"/>
      <c r="AE515" s="169"/>
      <c r="AF515" s="246"/>
      <c r="AG515" s="169"/>
      <c r="AH515" s="169"/>
      <c r="AI515" s="169"/>
      <c r="AJ515" s="169"/>
      <c r="AK515" s="169"/>
      <c r="AL515" s="169"/>
      <c r="AM515" s="169"/>
      <c r="AN515" s="169"/>
      <c r="AO515" s="169"/>
    </row>
    <row r="516" spans="1:41" ht="12.75" customHeight="1" x14ac:dyDescent="0.2">
      <c r="A516" s="169"/>
      <c r="B516" s="169"/>
      <c r="C516" s="169"/>
      <c r="D516" s="186"/>
      <c r="E516" s="169"/>
      <c r="F516" s="169"/>
      <c r="G516" s="169"/>
      <c r="H516" s="169"/>
      <c r="I516" s="169"/>
      <c r="J516" s="169"/>
      <c r="K516" s="245"/>
      <c r="L516" s="169"/>
      <c r="M516" s="169"/>
      <c r="N516" s="169"/>
      <c r="O516" s="169"/>
      <c r="P516" s="169"/>
      <c r="Q516" s="169"/>
      <c r="R516" s="169"/>
      <c r="S516" s="167"/>
      <c r="T516" s="167"/>
      <c r="U516" s="169"/>
      <c r="V516" s="169"/>
      <c r="W516" s="245"/>
      <c r="X516" s="169"/>
      <c r="Y516" s="245"/>
      <c r="Z516" s="169"/>
      <c r="AA516" s="169"/>
      <c r="AB516" s="169"/>
      <c r="AC516" s="169"/>
      <c r="AD516" s="245"/>
      <c r="AE516" s="169"/>
      <c r="AF516" s="246"/>
      <c r="AG516" s="169"/>
      <c r="AH516" s="169"/>
      <c r="AI516" s="169"/>
      <c r="AJ516" s="169"/>
      <c r="AK516" s="169"/>
      <c r="AL516" s="169"/>
      <c r="AM516" s="169"/>
      <c r="AN516" s="169"/>
      <c r="AO516" s="169"/>
    </row>
    <row r="517" spans="1:41" ht="12.75" customHeight="1" x14ac:dyDescent="0.2">
      <c r="A517" s="169"/>
      <c r="B517" s="169"/>
      <c r="C517" s="169"/>
      <c r="D517" s="186"/>
      <c r="E517" s="169"/>
      <c r="F517" s="169"/>
      <c r="G517" s="169"/>
      <c r="H517" s="169"/>
      <c r="I517" s="169"/>
      <c r="J517" s="169"/>
      <c r="K517" s="245"/>
      <c r="L517" s="169"/>
      <c r="M517" s="169"/>
      <c r="N517" s="169"/>
      <c r="O517" s="169"/>
      <c r="P517" s="169"/>
      <c r="Q517" s="169"/>
      <c r="R517" s="169"/>
      <c r="S517" s="167"/>
      <c r="T517" s="167"/>
      <c r="U517" s="169"/>
      <c r="V517" s="169"/>
      <c r="W517" s="245"/>
      <c r="X517" s="169"/>
      <c r="Y517" s="245"/>
      <c r="Z517" s="169"/>
      <c r="AA517" s="169"/>
      <c r="AB517" s="169"/>
      <c r="AC517" s="169"/>
      <c r="AD517" s="245"/>
      <c r="AE517" s="169"/>
      <c r="AF517" s="246"/>
      <c r="AG517" s="169"/>
      <c r="AH517" s="169"/>
      <c r="AI517" s="169"/>
      <c r="AJ517" s="169"/>
      <c r="AK517" s="169"/>
      <c r="AL517" s="169"/>
      <c r="AM517" s="169"/>
      <c r="AN517" s="169"/>
      <c r="AO517" s="169"/>
    </row>
    <row r="518" spans="1:41" ht="12.75" customHeight="1" x14ac:dyDescent="0.2">
      <c r="A518" s="169"/>
      <c r="B518" s="169"/>
      <c r="C518" s="169"/>
      <c r="D518" s="186"/>
      <c r="E518" s="169"/>
      <c r="F518" s="169"/>
      <c r="G518" s="169"/>
      <c r="H518" s="169"/>
      <c r="I518" s="169"/>
      <c r="J518" s="169"/>
      <c r="K518" s="245"/>
      <c r="L518" s="169"/>
      <c r="M518" s="169"/>
      <c r="N518" s="169"/>
      <c r="O518" s="169"/>
      <c r="P518" s="169"/>
      <c r="Q518" s="169"/>
      <c r="R518" s="169"/>
      <c r="S518" s="167"/>
      <c r="T518" s="167"/>
      <c r="U518" s="169"/>
      <c r="V518" s="169"/>
      <c r="W518" s="245"/>
      <c r="X518" s="169"/>
      <c r="Y518" s="245"/>
      <c r="Z518" s="169"/>
      <c r="AA518" s="169"/>
      <c r="AB518" s="169"/>
      <c r="AC518" s="169"/>
      <c r="AD518" s="245"/>
      <c r="AE518" s="169"/>
      <c r="AF518" s="246"/>
      <c r="AG518" s="169"/>
      <c r="AH518" s="169"/>
      <c r="AI518" s="169"/>
      <c r="AJ518" s="169"/>
      <c r="AK518" s="169"/>
      <c r="AL518" s="169"/>
      <c r="AM518" s="169"/>
      <c r="AN518" s="169"/>
      <c r="AO518" s="169"/>
    </row>
    <row r="519" spans="1:41" ht="12.75" customHeight="1" x14ac:dyDescent="0.2">
      <c r="A519" s="169"/>
      <c r="B519" s="169"/>
      <c r="C519" s="169"/>
      <c r="D519" s="186"/>
      <c r="E519" s="169"/>
      <c r="F519" s="169"/>
      <c r="G519" s="169"/>
      <c r="H519" s="169"/>
      <c r="I519" s="169"/>
      <c r="J519" s="169"/>
      <c r="K519" s="245"/>
      <c r="L519" s="169"/>
      <c r="M519" s="169"/>
      <c r="N519" s="169"/>
      <c r="O519" s="169"/>
      <c r="P519" s="169"/>
      <c r="Q519" s="169"/>
      <c r="R519" s="169"/>
      <c r="S519" s="167"/>
      <c r="T519" s="167"/>
      <c r="U519" s="169"/>
      <c r="V519" s="169"/>
      <c r="W519" s="245"/>
      <c r="X519" s="169"/>
      <c r="Y519" s="245"/>
      <c r="Z519" s="169"/>
      <c r="AA519" s="169"/>
      <c r="AB519" s="169"/>
      <c r="AC519" s="169"/>
      <c r="AD519" s="245"/>
      <c r="AE519" s="169"/>
      <c r="AF519" s="246"/>
      <c r="AG519" s="169"/>
      <c r="AH519" s="169"/>
      <c r="AI519" s="169"/>
      <c r="AJ519" s="169"/>
      <c r="AK519" s="169"/>
      <c r="AL519" s="169"/>
      <c r="AM519" s="169"/>
      <c r="AN519" s="169"/>
      <c r="AO519" s="169"/>
    </row>
    <row r="520" spans="1:41" ht="12.75" customHeight="1" x14ac:dyDescent="0.2">
      <c r="A520" s="169"/>
      <c r="B520" s="169"/>
      <c r="C520" s="169"/>
      <c r="D520" s="186"/>
      <c r="E520" s="169"/>
      <c r="F520" s="169"/>
      <c r="G520" s="169"/>
      <c r="H520" s="169"/>
      <c r="I520" s="169"/>
      <c r="J520" s="169"/>
      <c r="K520" s="245"/>
      <c r="L520" s="169"/>
      <c r="M520" s="169"/>
      <c r="N520" s="169"/>
      <c r="O520" s="169"/>
      <c r="P520" s="169"/>
      <c r="Q520" s="169"/>
      <c r="R520" s="169"/>
      <c r="S520" s="167"/>
      <c r="T520" s="167"/>
      <c r="U520" s="169"/>
      <c r="V520" s="169"/>
      <c r="W520" s="245"/>
      <c r="X520" s="169"/>
      <c r="Y520" s="245"/>
      <c r="Z520" s="169"/>
      <c r="AA520" s="169"/>
      <c r="AB520" s="169"/>
      <c r="AC520" s="169"/>
      <c r="AD520" s="245"/>
      <c r="AE520" s="169"/>
      <c r="AF520" s="246"/>
      <c r="AG520" s="169"/>
      <c r="AH520" s="169"/>
      <c r="AI520" s="169"/>
      <c r="AJ520" s="169"/>
      <c r="AK520" s="169"/>
      <c r="AL520" s="169"/>
      <c r="AM520" s="169"/>
      <c r="AN520" s="169"/>
      <c r="AO520" s="169"/>
    </row>
    <row r="521" spans="1:41" ht="12.75" customHeight="1" x14ac:dyDescent="0.2">
      <c r="A521" s="169"/>
      <c r="B521" s="169"/>
      <c r="C521" s="169"/>
      <c r="D521" s="186"/>
      <c r="E521" s="169"/>
      <c r="F521" s="169"/>
      <c r="G521" s="169"/>
      <c r="H521" s="169"/>
      <c r="I521" s="169"/>
      <c r="J521" s="169"/>
      <c r="K521" s="245"/>
      <c r="L521" s="169"/>
      <c r="M521" s="169"/>
      <c r="N521" s="169"/>
      <c r="O521" s="169"/>
      <c r="P521" s="169"/>
      <c r="Q521" s="169"/>
      <c r="R521" s="169"/>
      <c r="S521" s="167"/>
      <c r="T521" s="167"/>
      <c r="U521" s="169"/>
      <c r="V521" s="169"/>
      <c r="W521" s="245"/>
      <c r="X521" s="169"/>
      <c r="Y521" s="245"/>
      <c r="Z521" s="169"/>
      <c r="AA521" s="169"/>
      <c r="AB521" s="169"/>
      <c r="AC521" s="169"/>
      <c r="AD521" s="245"/>
      <c r="AE521" s="169"/>
      <c r="AF521" s="246"/>
      <c r="AG521" s="169"/>
      <c r="AH521" s="169"/>
      <c r="AI521" s="169"/>
      <c r="AJ521" s="169"/>
      <c r="AK521" s="169"/>
      <c r="AL521" s="169"/>
      <c r="AM521" s="169"/>
      <c r="AN521" s="169"/>
      <c r="AO521" s="169"/>
    </row>
    <row r="522" spans="1:41" ht="12.75" customHeight="1" x14ac:dyDescent="0.2">
      <c r="A522" s="169"/>
      <c r="B522" s="169"/>
      <c r="C522" s="169"/>
      <c r="D522" s="186"/>
      <c r="E522" s="169"/>
      <c r="F522" s="169"/>
      <c r="G522" s="169"/>
      <c r="H522" s="169"/>
      <c r="I522" s="169"/>
      <c r="J522" s="169"/>
      <c r="K522" s="245"/>
      <c r="L522" s="169"/>
      <c r="M522" s="169"/>
      <c r="N522" s="169"/>
      <c r="O522" s="169"/>
      <c r="P522" s="169"/>
      <c r="Q522" s="169"/>
      <c r="R522" s="169"/>
      <c r="S522" s="167"/>
      <c r="T522" s="167"/>
      <c r="U522" s="169"/>
      <c r="V522" s="169"/>
      <c r="W522" s="245"/>
      <c r="X522" s="169"/>
      <c r="Y522" s="245"/>
      <c r="Z522" s="169"/>
      <c r="AA522" s="169"/>
      <c r="AB522" s="169"/>
      <c r="AC522" s="169"/>
      <c r="AD522" s="245"/>
      <c r="AE522" s="169"/>
      <c r="AF522" s="246"/>
      <c r="AG522" s="169"/>
      <c r="AH522" s="169"/>
      <c r="AI522" s="169"/>
      <c r="AJ522" s="169"/>
      <c r="AK522" s="169"/>
      <c r="AL522" s="169"/>
      <c r="AM522" s="169"/>
      <c r="AN522" s="169"/>
      <c r="AO522" s="169"/>
    </row>
    <row r="523" spans="1:41" ht="12.75" customHeight="1" x14ac:dyDescent="0.2">
      <c r="A523" s="169"/>
      <c r="B523" s="169"/>
      <c r="C523" s="169"/>
      <c r="D523" s="186"/>
      <c r="E523" s="169"/>
      <c r="F523" s="169"/>
      <c r="G523" s="169"/>
      <c r="H523" s="169"/>
      <c r="I523" s="169"/>
      <c r="J523" s="169"/>
      <c r="K523" s="245"/>
      <c r="L523" s="169"/>
      <c r="M523" s="169"/>
      <c r="N523" s="169"/>
      <c r="O523" s="169"/>
      <c r="P523" s="169"/>
      <c r="Q523" s="169"/>
      <c r="R523" s="169"/>
      <c r="S523" s="167"/>
      <c r="T523" s="167"/>
      <c r="U523" s="169"/>
      <c r="V523" s="169"/>
      <c r="W523" s="245"/>
      <c r="X523" s="169"/>
      <c r="Y523" s="245"/>
      <c r="Z523" s="169"/>
      <c r="AA523" s="169"/>
      <c r="AB523" s="169"/>
      <c r="AC523" s="169"/>
      <c r="AD523" s="245"/>
      <c r="AE523" s="169"/>
      <c r="AF523" s="246"/>
      <c r="AG523" s="169"/>
      <c r="AH523" s="169"/>
      <c r="AI523" s="169"/>
      <c r="AJ523" s="169"/>
      <c r="AK523" s="169"/>
      <c r="AL523" s="169"/>
      <c r="AM523" s="169"/>
      <c r="AN523" s="169"/>
      <c r="AO523" s="169"/>
    </row>
    <row r="524" spans="1:41" ht="12.75" customHeight="1" x14ac:dyDescent="0.2">
      <c r="A524" s="169"/>
      <c r="B524" s="169"/>
      <c r="C524" s="169"/>
      <c r="D524" s="186"/>
      <c r="E524" s="169"/>
      <c r="F524" s="169"/>
      <c r="G524" s="169"/>
      <c r="H524" s="169"/>
      <c r="I524" s="169"/>
      <c r="J524" s="169"/>
      <c r="K524" s="245"/>
      <c r="L524" s="169"/>
      <c r="M524" s="169"/>
      <c r="N524" s="169"/>
      <c r="O524" s="169"/>
      <c r="P524" s="169"/>
      <c r="Q524" s="169"/>
      <c r="R524" s="169"/>
      <c r="S524" s="167"/>
      <c r="T524" s="167"/>
      <c r="U524" s="169"/>
      <c r="V524" s="169"/>
      <c r="W524" s="245"/>
      <c r="X524" s="169"/>
      <c r="Y524" s="245"/>
      <c r="Z524" s="169"/>
      <c r="AA524" s="169"/>
      <c r="AB524" s="169"/>
      <c r="AC524" s="169"/>
      <c r="AD524" s="245"/>
      <c r="AE524" s="169"/>
      <c r="AF524" s="246"/>
      <c r="AG524" s="169"/>
      <c r="AH524" s="169"/>
      <c r="AI524" s="169"/>
      <c r="AJ524" s="169"/>
      <c r="AK524" s="169"/>
      <c r="AL524" s="169"/>
      <c r="AM524" s="169"/>
      <c r="AN524" s="169"/>
      <c r="AO524" s="169"/>
    </row>
    <row r="525" spans="1:41" ht="12.75" customHeight="1" x14ac:dyDescent="0.2">
      <c r="A525" s="169"/>
      <c r="B525" s="169"/>
      <c r="C525" s="169"/>
      <c r="D525" s="186"/>
      <c r="E525" s="169"/>
      <c r="F525" s="169"/>
      <c r="G525" s="169"/>
      <c r="H525" s="169"/>
      <c r="I525" s="169"/>
      <c r="J525" s="169"/>
      <c r="K525" s="245"/>
      <c r="L525" s="169"/>
      <c r="M525" s="169"/>
      <c r="N525" s="169"/>
      <c r="O525" s="169"/>
      <c r="P525" s="169"/>
      <c r="Q525" s="169"/>
      <c r="R525" s="169"/>
      <c r="S525" s="167"/>
      <c r="T525" s="167"/>
      <c r="U525" s="169"/>
      <c r="V525" s="169"/>
      <c r="W525" s="245"/>
      <c r="X525" s="169"/>
      <c r="Y525" s="245"/>
      <c r="Z525" s="169"/>
      <c r="AA525" s="169"/>
      <c r="AB525" s="169"/>
      <c r="AC525" s="169"/>
      <c r="AD525" s="245"/>
      <c r="AE525" s="169"/>
      <c r="AF525" s="246"/>
      <c r="AG525" s="169"/>
      <c r="AH525" s="169"/>
      <c r="AI525" s="169"/>
      <c r="AJ525" s="169"/>
      <c r="AK525" s="169"/>
      <c r="AL525" s="169"/>
      <c r="AM525" s="169"/>
      <c r="AN525" s="169"/>
      <c r="AO525" s="169"/>
    </row>
    <row r="526" spans="1:41" ht="12.75" customHeight="1" x14ac:dyDescent="0.2">
      <c r="A526" s="169"/>
      <c r="B526" s="169"/>
      <c r="C526" s="169"/>
      <c r="D526" s="186"/>
      <c r="E526" s="169"/>
      <c r="F526" s="169"/>
      <c r="G526" s="169"/>
      <c r="H526" s="169"/>
      <c r="I526" s="169"/>
      <c r="J526" s="169"/>
      <c r="K526" s="245"/>
      <c r="L526" s="169"/>
      <c r="M526" s="169"/>
      <c r="N526" s="169"/>
      <c r="O526" s="169"/>
      <c r="P526" s="169"/>
      <c r="Q526" s="169"/>
      <c r="R526" s="169"/>
      <c r="S526" s="167"/>
      <c r="T526" s="167"/>
      <c r="U526" s="169"/>
      <c r="V526" s="169"/>
      <c r="W526" s="245"/>
      <c r="X526" s="169"/>
      <c r="Y526" s="245"/>
      <c r="Z526" s="169"/>
      <c r="AA526" s="169"/>
      <c r="AB526" s="169"/>
      <c r="AC526" s="169"/>
      <c r="AD526" s="245"/>
      <c r="AE526" s="169"/>
      <c r="AF526" s="246"/>
      <c r="AG526" s="169"/>
      <c r="AH526" s="169"/>
      <c r="AI526" s="169"/>
      <c r="AJ526" s="169"/>
      <c r="AK526" s="169"/>
      <c r="AL526" s="169"/>
      <c r="AM526" s="169"/>
      <c r="AN526" s="169"/>
      <c r="AO526" s="169"/>
    </row>
    <row r="527" spans="1:41" ht="12.75" customHeight="1" x14ac:dyDescent="0.2">
      <c r="A527" s="169"/>
      <c r="B527" s="169"/>
      <c r="C527" s="169"/>
      <c r="D527" s="186"/>
      <c r="E527" s="169"/>
      <c r="F527" s="169"/>
      <c r="G527" s="169"/>
      <c r="H527" s="169"/>
      <c r="I527" s="169"/>
      <c r="J527" s="169"/>
      <c r="K527" s="245"/>
      <c r="L527" s="169"/>
      <c r="M527" s="169"/>
      <c r="N527" s="169"/>
      <c r="O527" s="169"/>
      <c r="P527" s="169"/>
      <c r="Q527" s="169"/>
      <c r="R527" s="169"/>
      <c r="S527" s="167"/>
      <c r="T527" s="167"/>
      <c r="U527" s="169"/>
      <c r="V527" s="169"/>
      <c r="W527" s="245"/>
      <c r="X527" s="169"/>
      <c r="Y527" s="245"/>
      <c r="Z527" s="169"/>
      <c r="AA527" s="169"/>
      <c r="AB527" s="169"/>
      <c r="AC527" s="169"/>
      <c r="AD527" s="245"/>
      <c r="AE527" s="169"/>
      <c r="AF527" s="246"/>
      <c r="AG527" s="169"/>
      <c r="AH527" s="169"/>
      <c r="AI527" s="169"/>
      <c r="AJ527" s="169"/>
      <c r="AK527" s="169"/>
      <c r="AL527" s="169"/>
      <c r="AM527" s="169"/>
      <c r="AN527" s="169"/>
      <c r="AO527" s="169"/>
    </row>
    <row r="528" spans="1:41" ht="12.75" customHeight="1" x14ac:dyDescent="0.2">
      <c r="A528" s="169"/>
      <c r="B528" s="169"/>
      <c r="C528" s="169"/>
      <c r="D528" s="186"/>
      <c r="E528" s="169"/>
      <c r="F528" s="169"/>
      <c r="G528" s="169"/>
      <c r="H528" s="169"/>
      <c r="I528" s="169"/>
      <c r="J528" s="169"/>
      <c r="K528" s="245"/>
      <c r="L528" s="169"/>
      <c r="M528" s="169"/>
      <c r="N528" s="169"/>
      <c r="O528" s="169"/>
      <c r="P528" s="169"/>
      <c r="Q528" s="169"/>
      <c r="R528" s="169"/>
      <c r="S528" s="167"/>
      <c r="T528" s="167"/>
      <c r="U528" s="169"/>
      <c r="V528" s="169"/>
      <c r="W528" s="245"/>
      <c r="X528" s="169"/>
      <c r="Y528" s="245"/>
      <c r="Z528" s="169"/>
      <c r="AA528" s="169"/>
      <c r="AB528" s="169"/>
      <c r="AC528" s="169"/>
      <c r="AD528" s="245"/>
      <c r="AE528" s="169"/>
      <c r="AF528" s="246"/>
      <c r="AG528" s="169"/>
      <c r="AH528" s="169"/>
      <c r="AI528" s="169"/>
      <c r="AJ528" s="169"/>
      <c r="AK528" s="169"/>
      <c r="AL528" s="169"/>
      <c r="AM528" s="169"/>
      <c r="AN528" s="169"/>
      <c r="AO528" s="169"/>
    </row>
    <row r="529" spans="1:41" ht="12.75" customHeight="1" x14ac:dyDescent="0.2">
      <c r="A529" s="169"/>
      <c r="B529" s="169"/>
      <c r="C529" s="169"/>
      <c r="D529" s="186"/>
      <c r="E529" s="169"/>
      <c r="F529" s="169"/>
      <c r="G529" s="169"/>
      <c r="H529" s="169"/>
      <c r="I529" s="169"/>
      <c r="J529" s="169"/>
      <c r="K529" s="245"/>
      <c r="L529" s="169"/>
      <c r="M529" s="169"/>
      <c r="N529" s="169"/>
      <c r="O529" s="169"/>
      <c r="P529" s="169"/>
      <c r="Q529" s="169"/>
      <c r="R529" s="169"/>
      <c r="S529" s="167"/>
      <c r="T529" s="167"/>
      <c r="U529" s="169"/>
      <c r="V529" s="169"/>
      <c r="W529" s="245"/>
      <c r="X529" s="169"/>
      <c r="Y529" s="245"/>
      <c r="Z529" s="169"/>
      <c r="AA529" s="169"/>
      <c r="AB529" s="169"/>
      <c r="AC529" s="169"/>
      <c r="AD529" s="245"/>
      <c r="AE529" s="169"/>
      <c r="AF529" s="246"/>
      <c r="AG529" s="169"/>
      <c r="AH529" s="169"/>
      <c r="AI529" s="169"/>
      <c r="AJ529" s="169"/>
      <c r="AK529" s="169"/>
      <c r="AL529" s="169"/>
      <c r="AM529" s="169"/>
      <c r="AN529" s="169"/>
      <c r="AO529" s="169"/>
    </row>
    <row r="530" spans="1:41" ht="12.75" customHeight="1" x14ac:dyDescent="0.2">
      <c r="A530" s="169"/>
      <c r="B530" s="169"/>
      <c r="C530" s="169"/>
      <c r="D530" s="186"/>
      <c r="E530" s="169"/>
      <c r="F530" s="169"/>
      <c r="G530" s="169"/>
      <c r="H530" s="169"/>
      <c r="I530" s="169"/>
      <c r="J530" s="169"/>
      <c r="K530" s="245"/>
      <c r="L530" s="169"/>
      <c r="M530" s="169"/>
      <c r="N530" s="169"/>
      <c r="O530" s="169"/>
      <c r="P530" s="169"/>
      <c r="Q530" s="169"/>
      <c r="R530" s="169"/>
      <c r="S530" s="167"/>
      <c r="T530" s="167"/>
      <c r="U530" s="169"/>
      <c r="V530" s="169"/>
      <c r="W530" s="245"/>
      <c r="X530" s="169"/>
      <c r="Y530" s="245"/>
      <c r="Z530" s="169"/>
      <c r="AA530" s="169"/>
      <c r="AB530" s="169"/>
      <c r="AC530" s="169"/>
      <c r="AD530" s="245"/>
      <c r="AE530" s="169"/>
      <c r="AF530" s="246"/>
      <c r="AG530" s="169"/>
      <c r="AH530" s="169"/>
      <c r="AI530" s="169"/>
      <c r="AJ530" s="169"/>
      <c r="AK530" s="169"/>
      <c r="AL530" s="169"/>
      <c r="AM530" s="169"/>
      <c r="AN530" s="169"/>
      <c r="AO530" s="169"/>
    </row>
    <row r="531" spans="1:41" ht="12.75" customHeight="1" x14ac:dyDescent="0.2">
      <c r="A531" s="169"/>
      <c r="B531" s="169"/>
      <c r="C531" s="169"/>
      <c r="D531" s="186"/>
      <c r="E531" s="169"/>
      <c r="F531" s="169"/>
      <c r="G531" s="169"/>
      <c r="H531" s="169"/>
      <c r="I531" s="169"/>
      <c r="J531" s="169"/>
      <c r="K531" s="245"/>
      <c r="L531" s="169"/>
      <c r="M531" s="169"/>
      <c r="N531" s="169"/>
      <c r="O531" s="169"/>
      <c r="P531" s="169"/>
      <c r="Q531" s="169"/>
      <c r="R531" s="169"/>
      <c r="S531" s="167"/>
      <c r="T531" s="167"/>
      <c r="U531" s="169"/>
      <c r="V531" s="169"/>
      <c r="W531" s="245"/>
      <c r="X531" s="169"/>
      <c r="Y531" s="245"/>
      <c r="Z531" s="169"/>
      <c r="AA531" s="169"/>
      <c r="AB531" s="169"/>
      <c r="AC531" s="169"/>
      <c r="AD531" s="245"/>
      <c r="AE531" s="169"/>
      <c r="AF531" s="246"/>
      <c r="AG531" s="169"/>
      <c r="AH531" s="169"/>
      <c r="AI531" s="169"/>
      <c r="AJ531" s="169"/>
      <c r="AK531" s="169"/>
      <c r="AL531" s="169"/>
      <c r="AM531" s="169"/>
      <c r="AN531" s="169"/>
      <c r="AO531" s="169"/>
    </row>
    <row r="532" spans="1:41" ht="12.75" customHeight="1" x14ac:dyDescent="0.2">
      <c r="A532" s="169"/>
      <c r="B532" s="169"/>
      <c r="C532" s="169"/>
      <c r="D532" s="186"/>
      <c r="E532" s="169"/>
      <c r="F532" s="169"/>
      <c r="G532" s="169"/>
      <c r="H532" s="169"/>
      <c r="I532" s="169"/>
      <c r="J532" s="169"/>
      <c r="K532" s="245"/>
      <c r="L532" s="169"/>
      <c r="M532" s="169"/>
      <c r="N532" s="169"/>
      <c r="O532" s="169"/>
      <c r="P532" s="169"/>
      <c r="Q532" s="169"/>
      <c r="R532" s="169"/>
      <c r="S532" s="167"/>
      <c r="T532" s="167"/>
      <c r="U532" s="169"/>
      <c r="V532" s="169"/>
      <c r="W532" s="245"/>
      <c r="X532" s="169"/>
      <c r="Y532" s="245"/>
      <c r="Z532" s="169"/>
      <c r="AA532" s="169"/>
      <c r="AB532" s="169"/>
      <c r="AC532" s="169"/>
      <c r="AD532" s="245"/>
      <c r="AE532" s="169"/>
      <c r="AF532" s="246"/>
      <c r="AG532" s="169"/>
      <c r="AH532" s="169"/>
      <c r="AI532" s="169"/>
      <c r="AJ532" s="169"/>
      <c r="AK532" s="169"/>
      <c r="AL532" s="169"/>
      <c r="AM532" s="169"/>
      <c r="AN532" s="169"/>
      <c r="AO532" s="169"/>
    </row>
    <row r="533" spans="1:41" ht="12.75" customHeight="1" x14ac:dyDescent="0.2">
      <c r="A533" s="169"/>
      <c r="B533" s="169"/>
      <c r="C533" s="169"/>
      <c r="D533" s="186"/>
      <c r="E533" s="169"/>
      <c r="F533" s="169"/>
      <c r="G533" s="169"/>
      <c r="H533" s="169"/>
      <c r="I533" s="169"/>
      <c r="J533" s="169"/>
      <c r="K533" s="245"/>
      <c r="L533" s="169"/>
      <c r="M533" s="169"/>
      <c r="N533" s="169"/>
      <c r="O533" s="169"/>
      <c r="P533" s="169"/>
      <c r="Q533" s="169"/>
      <c r="R533" s="169"/>
      <c r="S533" s="167"/>
      <c r="T533" s="167"/>
      <c r="U533" s="169"/>
      <c r="V533" s="169"/>
      <c r="W533" s="245"/>
      <c r="X533" s="169"/>
      <c r="Y533" s="245"/>
      <c r="Z533" s="169"/>
      <c r="AA533" s="169"/>
      <c r="AB533" s="169"/>
      <c r="AC533" s="169"/>
      <c r="AD533" s="245"/>
      <c r="AE533" s="169"/>
      <c r="AF533" s="246"/>
      <c r="AG533" s="169"/>
      <c r="AH533" s="169"/>
      <c r="AI533" s="169"/>
      <c r="AJ533" s="169"/>
      <c r="AK533" s="169"/>
      <c r="AL533" s="169"/>
      <c r="AM533" s="169"/>
      <c r="AN533" s="169"/>
      <c r="AO533" s="169"/>
    </row>
    <row r="534" spans="1:41" ht="12.75" customHeight="1" x14ac:dyDescent="0.2">
      <c r="A534" s="169"/>
      <c r="B534" s="169"/>
      <c r="C534" s="169"/>
      <c r="D534" s="186"/>
      <c r="E534" s="169"/>
      <c r="F534" s="169"/>
      <c r="G534" s="169"/>
      <c r="H534" s="169"/>
      <c r="I534" s="169"/>
      <c r="J534" s="169"/>
      <c r="K534" s="245"/>
      <c r="L534" s="169"/>
      <c r="M534" s="169"/>
      <c r="N534" s="169"/>
      <c r="O534" s="169"/>
      <c r="P534" s="169"/>
      <c r="Q534" s="169"/>
      <c r="R534" s="169"/>
      <c r="S534" s="167"/>
      <c r="T534" s="167"/>
      <c r="U534" s="169"/>
      <c r="V534" s="169"/>
      <c r="W534" s="245"/>
      <c r="X534" s="169"/>
      <c r="Y534" s="245"/>
      <c r="Z534" s="169"/>
      <c r="AA534" s="169"/>
      <c r="AB534" s="169"/>
      <c r="AC534" s="169"/>
      <c r="AD534" s="245"/>
      <c r="AE534" s="169"/>
      <c r="AF534" s="246"/>
      <c r="AG534" s="169"/>
      <c r="AH534" s="169"/>
      <c r="AI534" s="169"/>
      <c r="AJ534" s="169"/>
      <c r="AK534" s="169"/>
      <c r="AL534" s="169"/>
      <c r="AM534" s="169"/>
      <c r="AN534" s="169"/>
      <c r="AO534" s="169"/>
    </row>
    <row r="535" spans="1:41" ht="12.75" customHeight="1" x14ac:dyDescent="0.2">
      <c r="A535" s="169"/>
      <c r="B535" s="169"/>
      <c r="C535" s="169"/>
      <c r="D535" s="186"/>
      <c r="E535" s="169"/>
      <c r="F535" s="169"/>
      <c r="G535" s="169"/>
      <c r="H535" s="169"/>
      <c r="I535" s="169"/>
      <c r="J535" s="169"/>
      <c r="K535" s="245"/>
      <c r="L535" s="169"/>
      <c r="M535" s="169"/>
      <c r="N535" s="169"/>
      <c r="O535" s="169"/>
      <c r="P535" s="169"/>
      <c r="Q535" s="169"/>
      <c r="R535" s="169"/>
      <c r="S535" s="167"/>
      <c r="T535" s="167"/>
      <c r="U535" s="169"/>
      <c r="V535" s="169"/>
      <c r="W535" s="245"/>
      <c r="X535" s="169"/>
      <c r="Y535" s="245"/>
      <c r="Z535" s="169"/>
      <c r="AA535" s="169"/>
      <c r="AB535" s="169"/>
      <c r="AC535" s="169"/>
      <c r="AD535" s="245"/>
      <c r="AE535" s="169"/>
      <c r="AF535" s="246"/>
      <c r="AG535" s="169"/>
      <c r="AH535" s="169"/>
      <c r="AI535" s="169"/>
      <c r="AJ535" s="169"/>
      <c r="AK535" s="169"/>
      <c r="AL535" s="169"/>
      <c r="AM535" s="169"/>
      <c r="AN535" s="169"/>
      <c r="AO535" s="169"/>
    </row>
    <row r="536" spans="1:41" ht="12.75" customHeight="1" x14ac:dyDescent="0.2">
      <c r="A536" s="169"/>
      <c r="B536" s="169"/>
      <c r="C536" s="169"/>
      <c r="D536" s="186"/>
      <c r="E536" s="169"/>
      <c r="F536" s="169"/>
      <c r="G536" s="169"/>
      <c r="H536" s="169"/>
      <c r="I536" s="169"/>
      <c r="J536" s="169"/>
      <c r="K536" s="245"/>
      <c r="L536" s="169"/>
      <c r="M536" s="169"/>
      <c r="N536" s="169"/>
      <c r="O536" s="169"/>
      <c r="P536" s="169"/>
      <c r="Q536" s="169"/>
      <c r="R536" s="169"/>
      <c r="S536" s="167"/>
      <c r="T536" s="167"/>
      <c r="U536" s="169"/>
      <c r="V536" s="169"/>
      <c r="W536" s="245"/>
      <c r="X536" s="169"/>
      <c r="Y536" s="245"/>
      <c r="Z536" s="169"/>
      <c r="AA536" s="169"/>
      <c r="AB536" s="169"/>
      <c r="AC536" s="169"/>
      <c r="AD536" s="245"/>
      <c r="AE536" s="169"/>
      <c r="AF536" s="246"/>
      <c r="AG536" s="169"/>
      <c r="AH536" s="169"/>
      <c r="AI536" s="169"/>
      <c r="AJ536" s="169"/>
      <c r="AK536" s="169"/>
      <c r="AL536" s="169"/>
      <c r="AM536" s="169"/>
      <c r="AN536" s="169"/>
      <c r="AO536" s="169"/>
    </row>
    <row r="537" spans="1:41" ht="12.75" customHeight="1" x14ac:dyDescent="0.2">
      <c r="A537" s="169"/>
      <c r="B537" s="169"/>
      <c r="C537" s="169"/>
      <c r="D537" s="186"/>
      <c r="E537" s="169"/>
      <c r="F537" s="169"/>
      <c r="G537" s="169"/>
      <c r="H537" s="169"/>
      <c r="I537" s="169"/>
      <c r="J537" s="169"/>
      <c r="K537" s="245"/>
      <c r="L537" s="169"/>
      <c r="M537" s="169"/>
      <c r="N537" s="169"/>
      <c r="O537" s="169"/>
      <c r="P537" s="169"/>
      <c r="Q537" s="169"/>
      <c r="R537" s="169"/>
      <c r="S537" s="167"/>
      <c r="T537" s="167"/>
      <c r="U537" s="169"/>
      <c r="V537" s="169"/>
      <c r="W537" s="245"/>
      <c r="X537" s="169"/>
      <c r="Y537" s="245"/>
      <c r="Z537" s="169"/>
      <c r="AA537" s="169"/>
      <c r="AB537" s="169"/>
      <c r="AC537" s="169"/>
      <c r="AD537" s="245"/>
      <c r="AE537" s="169"/>
      <c r="AF537" s="246"/>
      <c r="AG537" s="169"/>
      <c r="AH537" s="169"/>
      <c r="AI537" s="169"/>
      <c r="AJ537" s="169"/>
      <c r="AK537" s="169"/>
      <c r="AL537" s="169"/>
      <c r="AM537" s="169"/>
      <c r="AN537" s="169"/>
      <c r="AO537" s="169"/>
    </row>
    <row r="538" spans="1:41" ht="12.75" customHeight="1" x14ac:dyDescent="0.2">
      <c r="A538" s="169"/>
      <c r="B538" s="169"/>
      <c r="C538" s="169"/>
      <c r="D538" s="186"/>
      <c r="E538" s="169"/>
      <c r="F538" s="169"/>
      <c r="G538" s="169"/>
      <c r="H538" s="169"/>
      <c r="I538" s="169"/>
      <c r="J538" s="169"/>
      <c r="K538" s="245"/>
      <c r="L538" s="169"/>
      <c r="M538" s="169"/>
      <c r="N538" s="169"/>
      <c r="O538" s="169"/>
      <c r="P538" s="169"/>
      <c r="Q538" s="169"/>
      <c r="R538" s="169"/>
      <c r="S538" s="167"/>
      <c r="T538" s="167"/>
      <c r="U538" s="169"/>
      <c r="V538" s="169"/>
      <c r="W538" s="245"/>
      <c r="X538" s="169"/>
      <c r="Y538" s="245"/>
      <c r="Z538" s="169"/>
      <c r="AA538" s="169"/>
      <c r="AB538" s="169"/>
      <c r="AC538" s="169"/>
      <c r="AD538" s="245"/>
      <c r="AE538" s="169"/>
      <c r="AF538" s="246"/>
      <c r="AG538" s="169"/>
      <c r="AH538" s="169"/>
      <c r="AI538" s="169"/>
      <c r="AJ538" s="169"/>
      <c r="AK538" s="169"/>
      <c r="AL538" s="169"/>
      <c r="AM538" s="169"/>
      <c r="AN538" s="169"/>
      <c r="AO538" s="169"/>
    </row>
    <row r="539" spans="1:41" ht="12.75" customHeight="1" x14ac:dyDescent="0.2">
      <c r="A539" s="169"/>
      <c r="B539" s="169"/>
      <c r="C539" s="169"/>
      <c r="D539" s="186"/>
      <c r="E539" s="169"/>
      <c r="F539" s="169"/>
      <c r="G539" s="169"/>
      <c r="H539" s="169"/>
      <c r="I539" s="169"/>
      <c r="J539" s="169"/>
      <c r="K539" s="245"/>
      <c r="L539" s="169"/>
      <c r="M539" s="169"/>
      <c r="N539" s="169"/>
      <c r="O539" s="169"/>
      <c r="P539" s="169"/>
      <c r="Q539" s="169"/>
      <c r="R539" s="169"/>
      <c r="S539" s="167"/>
      <c r="T539" s="167"/>
      <c r="U539" s="169"/>
      <c r="V539" s="169"/>
      <c r="W539" s="245"/>
      <c r="X539" s="169"/>
      <c r="Y539" s="245"/>
      <c r="Z539" s="169"/>
      <c r="AA539" s="169"/>
      <c r="AB539" s="169"/>
      <c r="AC539" s="169"/>
      <c r="AD539" s="245"/>
      <c r="AE539" s="169"/>
      <c r="AF539" s="246"/>
      <c r="AG539" s="169"/>
      <c r="AH539" s="169"/>
      <c r="AI539" s="169"/>
      <c r="AJ539" s="169"/>
      <c r="AK539" s="169"/>
      <c r="AL539" s="169"/>
      <c r="AM539" s="169"/>
      <c r="AN539" s="169"/>
      <c r="AO539" s="169"/>
    </row>
    <row r="540" spans="1:41" ht="12.75" customHeight="1" x14ac:dyDescent="0.2">
      <c r="A540" s="169"/>
      <c r="B540" s="169"/>
      <c r="C540" s="169"/>
      <c r="D540" s="186"/>
      <c r="E540" s="169"/>
      <c r="F540" s="169"/>
      <c r="G540" s="169"/>
      <c r="H540" s="169"/>
      <c r="I540" s="169"/>
      <c r="J540" s="169"/>
      <c r="K540" s="245"/>
      <c r="L540" s="169"/>
      <c r="M540" s="169"/>
      <c r="N540" s="169"/>
      <c r="O540" s="169"/>
      <c r="P540" s="169"/>
      <c r="Q540" s="169"/>
      <c r="R540" s="169"/>
      <c r="S540" s="167"/>
      <c r="T540" s="167"/>
      <c r="U540" s="169"/>
      <c r="V540" s="169"/>
      <c r="W540" s="245"/>
      <c r="X540" s="169"/>
      <c r="Y540" s="245"/>
      <c r="Z540" s="169"/>
      <c r="AA540" s="169"/>
      <c r="AB540" s="169"/>
      <c r="AC540" s="169"/>
      <c r="AD540" s="245"/>
      <c r="AE540" s="169"/>
      <c r="AF540" s="246"/>
      <c r="AG540" s="169"/>
      <c r="AH540" s="169"/>
      <c r="AI540" s="169"/>
      <c r="AJ540" s="169"/>
      <c r="AK540" s="169"/>
      <c r="AL540" s="169"/>
      <c r="AM540" s="169"/>
      <c r="AN540" s="169"/>
      <c r="AO540" s="169"/>
    </row>
    <row r="541" spans="1:41" ht="12.75" customHeight="1" x14ac:dyDescent="0.2">
      <c r="A541" s="169"/>
      <c r="B541" s="169"/>
      <c r="C541" s="169"/>
      <c r="D541" s="186"/>
      <c r="E541" s="169"/>
      <c r="F541" s="169"/>
      <c r="G541" s="169"/>
      <c r="H541" s="169"/>
      <c r="I541" s="169"/>
      <c r="J541" s="169"/>
      <c r="K541" s="245"/>
      <c r="L541" s="169"/>
      <c r="M541" s="169"/>
      <c r="N541" s="169"/>
      <c r="O541" s="169"/>
      <c r="P541" s="169"/>
      <c r="Q541" s="169"/>
      <c r="R541" s="169"/>
      <c r="S541" s="167"/>
      <c r="T541" s="167"/>
      <c r="U541" s="169"/>
      <c r="V541" s="169"/>
      <c r="W541" s="245"/>
      <c r="X541" s="169"/>
      <c r="Y541" s="245"/>
      <c r="Z541" s="169"/>
      <c r="AA541" s="169"/>
      <c r="AB541" s="169"/>
      <c r="AC541" s="169"/>
      <c r="AD541" s="245"/>
      <c r="AE541" s="169"/>
      <c r="AF541" s="246"/>
      <c r="AG541" s="169"/>
      <c r="AH541" s="169"/>
      <c r="AI541" s="169"/>
      <c r="AJ541" s="169"/>
      <c r="AK541" s="169"/>
      <c r="AL541" s="169"/>
      <c r="AM541" s="169"/>
      <c r="AN541" s="169"/>
      <c r="AO541" s="169"/>
    </row>
    <row r="542" spans="1:41" ht="12.75" customHeight="1" x14ac:dyDescent="0.2">
      <c r="A542" s="169"/>
      <c r="B542" s="169"/>
      <c r="C542" s="169"/>
      <c r="D542" s="186"/>
      <c r="E542" s="169"/>
      <c r="F542" s="169"/>
      <c r="G542" s="169"/>
      <c r="H542" s="169"/>
      <c r="I542" s="169"/>
      <c r="J542" s="169"/>
      <c r="K542" s="245"/>
      <c r="L542" s="169"/>
      <c r="M542" s="169"/>
      <c r="N542" s="169"/>
      <c r="O542" s="169"/>
      <c r="P542" s="169"/>
      <c r="Q542" s="169"/>
      <c r="R542" s="169"/>
      <c r="S542" s="167"/>
      <c r="T542" s="167"/>
      <c r="U542" s="169"/>
      <c r="V542" s="169"/>
      <c r="W542" s="245"/>
      <c r="X542" s="169"/>
      <c r="Y542" s="245"/>
      <c r="Z542" s="169"/>
      <c r="AA542" s="169"/>
      <c r="AB542" s="169"/>
      <c r="AC542" s="169"/>
      <c r="AD542" s="245"/>
      <c r="AE542" s="169"/>
      <c r="AF542" s="246"/>
      <c r="AG542" s="169"/>
      <c r="AH542" s="169"/>
      <c r="AI542" s="169"/>
      <c r="AJ542" s="169"/>
      <c r="AK542" s="169"/>
      <c r="AL542" s="169"/>
      <c r="AM542" s="169"/>
      <c r="AN542" s="169"/>
      <c r="AO542" s="169"/>
    </row>
    <row r="543" spans="1:41" ht="12.75" customHeight="1" x14ac:dyDescent="0.2">
      <c r="A543" s="169"/>
      <c r="B543" s="169"/>
      <c r="C543" s="169"/>
      <c r="D543" s="186"/>
      <c r="E543" s="169"/>
      <c r="F543" s="169"/>
      <c r="G543" s="169"/>
      <c r="H543" s="169"/>
      <c r="I543" s="169"/>
      <c r="J543" s="169"/>
      <c r="K543" s="245"/>
      <c r="L543" s="169"/>
      <c r="M543" s="169"/>
      <c r="N543" s="169"/>
      <c r="O543" s="169"/>
      <c r="P543" s="169"/>
      <c r="Q543" s="169"/>
      <c r="R543" s="169"/>
      <c r="S543" s="167"/>
      <c r="T543" s="167"/>
      <c r="U543" s="169"/>
      <c r="V543" s="169"/>
      <c r="W543" s="245"/>
      <c r="X543" s="169"/>
      <c r="Y543" s="245"/>
      <c r="Z543" s="169"/>
      <c r="AA543" s="169"/>
      <c r="AB543" s="169"/>
      <c r="AC543" s="169"/>
      <c r="AD543" s="245"/>
      <c r="AE543" s="169"/>
      <c r="AF543" s="246"/>
      <c r="AG543" s="169"/>
      <c r="AH543" s="169"/>
      <c r="AI543" s="169"/>
      <c r="AJ543" s="169"/>
      <c r="AK543" s="169"/>
      <c r="AL543" s="169"/>
      <c r="AM543" s="169"/>
      <c r="AN543" s="169"/>
      <c r="AO543" s="169"/>
    </row>
    <row r="544" spans="1:41" ht="12.75" customHeight="1" x14ac:dyDescent="0.2">
      <c r="A544" s="169"/>
      <c r="B544" s="169"/>
      <c r="C544" s="169"/>
      <c r="D544" s="186"/>
      <c r="E544" s="169"/>
      <c r="F544" s="169"/>
      <c r="G544" s="169"/>
      <c r="H544" s="169"/>
      <c r="I544" s="169"/>
      <c r="J544" s="169"/>
      <c r="K544" s="245"/>
      <c r="L544" s="169"/>
      <c r="M544" s="169"/>
      <c r="N544" s="169"/>
      <c r="O544" s="169"/>
      <c r="P544" s="169"/>
      <c r="Q544" s="169"/>
      <c r="R544" s="169"/>
      <c r="S544" s="167"/>
      <c r="T544" s="167"/>
      <c r="U544" s="169"/>
      <c r="V544" s="169"/>
      <c r="W544" s="245"/>
      <c r="X544" s="169"/>
      <c r="Y544" s="245"/>
      <c r="Z544" s="169"/>
      <c r="AA544" s="169"/>
      <c r="AB544" s="169"/>
      <c r="AC544" s="169"/>
      <c r="AD544" s="245"/>
      <c r="AE544" s="169"/>
      <c r="AF544" s="246"/>
      <c r="AG544" s="169"/>
      <c r="AH544" s="169"/>
      <c r="AI544" s="169"/>
      <c r="AJ544" s="169"/>
      <c r="AK544" s="169"/>
      <c r="AL544" s="169"/>
      <c r="AM544" s="169"/>
      <c r="AN544" s="169"/>
      <c r="AO544" s="169"/>
    </row>
    <row r="545" spans="1:41" ht="12.75" customHeight="1" x14ac:dyDescent="0.2">
      <c r="A545" s="169"/>
      <c r="B545" s="169"/>
      <c r="C545" s="169"/>
      <c r="D545" s="186"/>
      <c r="E545" s="169"/>
      <c r="F545" s="169"/>
      <c r="G545" s="169"/>
      <c r="H545" s="169"/>
      <c r="I545" s="169"/>
      <c r="J545" s="169"/>
      <c r="K545" s="245"/>
      <c r="L545" s="169"/>
      <c r="M545" s="169"/>
      <c r="N545" s="169"/>
      <c r="O545" s="169"/>
      <c r="P545" s="169"/>
      <c r="Q545" s="169"/>
      <c r="R545" s="169"/>
      <c r="S545" s="167"/>
      <c r="T545" s="167"/>
      <c r="U545" s="169"/>
      <c r="V545" s="169"/>
      <c r="W545" s="245"/>
      <c r="X545" s="169"/>
      <c r="Y545" s="245"/>
      <c r="Z545" s="169"/>
      <c r="AA545" s="169"/>
      <c r="AB545" s="169"/>
      <c r="AC545" s="169"/>
      <c r="AD545" s="245"/>
      <c r="AE545" s="169"/>
      <c r="AF545" s="246"/>
      <c r="AG545" s="169"/>
      <c r="AH545" s="169"/>
      <c r="AI545" s="169"/>
      <c r="AJ545" s="169"/>
      <c r="AK545" s="169"/>
      <c r="AL545" s="169"/>
      <c r="AM545" s="169"/>
      <c r="AN545" s="169"/>
      <c r="AO545" s="169"/>
    </row>
    <row r="546" spans="1:41" ht="12.75" customHeight="1" x14ac:dyDescent="0.2">
      <c r="A546" s="169"/>
      <c r="B546" s="169"/>
      <c r="C546" s="169"/>
      <c r="D546" s="186"/>
      <c r="E546" s="169"/>
      <c r="F546" s="169"/>
      <c r="G546" s="169"/>
      <c r="H546" s="169"/>
      <c r="I546" s="169"/>
      <c r="J546" s="169"/>
      <c r="K546" s="245"/>
      <c r="L546" s="169"/>
      <c r="M546" s="169"/>
      <c r="N546" s="169"/>
      <c r="O546" s="169"/>
      <c r="P546" s="169"/>
      <c r="Q546" s="169"/>
      <c r="R546" s="169"/>
      <c r="S546" s="167"/>
      <c r="T546" s="167"/>
      <c r="U546" s="169"/>
      <c r="V546" s="169"/>
      <c r="W546" s="245"/>
      <c r="X546" s="169"/>
      <c r="Y546" s="245"/>
      <c r="Z546" s="169"/>
      <c r="AA546" s="169"/>
      <c r="AB546" s="169"/>
      <c r="AC546" s="169"/>
      <c r="AD546" s="245"/>
      <c r="AE546" s="169"/>
      <c r="AF546" s="246"/>
      <c r="AG546" s="169"/>
      <c r="AH546" s="169"/>
      <c r="AI546" s="169"/>
      <c r="AJ546" s="169"/>
      <c r="AK546" s="169"/>
      <c r="AL546" s="169"/>
      <c r="AM546" s="169"/>
      <c r="AN546" s="169"/>
      <c r="AO546" s="169"/>
    </row>
    <row r="547" spans="1:41" ht="12.75" customHeight="1" x14ac:dyDescent="0.2">
      <c r="A547" s="169"/>
      <c r="B547" s="169"/>
      <c r="C547" s="169"/>
      <c r="D547" s="186"/>
      <c r="E547" s="169"/>
      <c r="F547" s="169"/>
      <c r="G547" s="169"/>
      <c r="H547" s="169"/>
      <c r="I547" s="169"/>
      <c r="J547" s="169"/>
      <c r="K547" s="245"/>
      <c r="L547" s="169"/>
      <c r="M547" s="169"/>
      <c r="N547" s="169"/>
      <c r="O547" s="169"/>
      <c r="P547" s="169"/>
      <c r="Q547" s="169"/>
      <c r="R547" s="169"/>
      <c r="S547" s="167"/>
      <c r="T547" s="167"/>
      <c r="U547" s="169"/>
      <c r="V547" s="169"/>
      <c r="W547" s="245"/>
      <c r="X547" s="169"/>
      <c r="Y547" s="245"/>
      <c r="Z547" s="169"/>
      <c r="AA547" s="169"/>
      <c r="AB547" s="169"/>
      <c r="AC547" s="169"/>
      <c r="AD547" s="245"/>
      <c r="AE547" s="169"/>
      <c r="AF547" s="246"/>
      <c r="AG547" s="169"/>
      <c r="AH547" s="169"/>
      <c r="AI547" s="169"/>
      <c r="AJ547" s="169"/>
      <c r="AK547" s="169"/>
      <c r="AL547" s="169"/>
      <c r="AM547" s="169"/>
      <c r="AN547" s="169"/>
      <c r="AO547" s="169"/>
    </row>
    <row r="548" spans="1:41" ht="12.75" customHeight="1" x14ac:dyDescent="0.2">
      <c r="A548" s="169"/>
      <c r="B548" s="169"/>
      <c r="C548" s="169"/>
      <c r="D548" s="186"/>
      <c r="E548" s="169"/>
      <c r="F548" s="169"/>
      <c r="G548" s="169"/>
      <c r="H548" s="169"/>
      <c r="I548" s="169"/>
      <c r="J548" s="169"/>
      <c r="K548" s="245"/>
      <c r="L548" s="169"/>
      <c r="M548" s="169"/>
      <c r="N548" s="169"/>
      <c r="O548" s="169"/>
      <c r="P548" s="169"/>
      <c r="Q548" s="169"/>
      <c r="R548" s="169"/>
      <c r="S548" s="167"/>
      <c r="T548" s="167"/>
      <c r="U548" s="169"/>
      <c r="V548" s="169"/>
      <c r="W548" s="245"/>
      <c r="X548" s="169"/>
      <c r="Y548" s="245"/>
      <c r="Z548" s="169"/>
      <c r="AA548" s="169"/>
      <c r="AB548" s="169"/>
      <c r="AC548" s="169"/>
      <c r="AD548" s="245"/>
      <c r="AE548" s="169"/>
      <c r="AF548" s="246"/>
      <c r="AG548" s="169"/>
      <c r="AH548" s="169"/>
      <c r="AI548" s="169"/>
      <c r="AJ548" s="169"/>
      <c r="AK548" s="169"/>
      <c r="AL548" s="169"/>
      <c r="AM548" s="169"/>
      <c r="AN548" s="169"/>
      <c r="AO548" s="169"/>
    </row>
    <row r="549" spans="1:41" ht="12.75" customHeight="1" x14ac:dyDescent="0.2">
      <c r="A549" s="169"/>
      <c r="B549" s="169"/>
      <c r="C549" s="169"/>
      <c r="D549" s="186"/>
      <c r="E549" s="169"/>
      <c r="F549" s="169"/>
      <c r="G549" s="169"/>
      <c r="H549" s="169"/>
      <c r="I549" s="169"/>
      <c r="J549" s="169"/>
      <c r="K549" s="245"/>
      <c r="L549" s="169"/>
      <c r="M549" s="169"/>
      <c r="N549" s="169"/>
      <c r="O549" s="169"/>
      <c r="P549" s="169"/>
      <c r="Q549" s="169"/>
      <c r="R549" s="169"/>
      <c r="S549" s="167"/>
      <c r="T549" s="167"/>
      <c r="U549" s="169"/>
      <c r="V549" s="169"/>
      <c r="W549" s="245"/>
      <c r="X549" s="169"/>
      <c r="Y549" s="245"/>
      <c r="Z549" s="169"/>
      <c r="AA549" s="169"/>
      <c r="AB549" s="169"/>
      <c r="AC549" s="169"/>
      <c r="AD549" s="245"/>
      <c r="AE549" s="169"/>
      <c r="AF549" s="246"/>
      <c r="AG549" s="169"/>
      <c r="AH549" s="169"/>
      <c r="AI549" s="169"/>
      <c r="AJ549" s="169"/>
      <c r="AK549" s="169"/>
      <c r="AL549" s="169"/>
      <c r="AM549" s="169"/>
      <c r="AN549" s="169"/>
      <c r="AO549" s="169"/>
    </row>
    <row r="550" spans="1:41" ht="12.75" customHeight="1" x14ac:dyDescent="0.2">
      <c r="A550" s="169"/>
      <c r="B550" s="169"/>
      <c r="C550" s="169"/>
      <c r="D550" s="186"/>
      <c r="E550" s="169"/>
      <c r="F550" s="169"/>
      <c r="G550" s="169"/>
      <c r="H550" s="169"/>
      <c r="I550" s="169"/>
      <c r="J550" s="169"/>
      <c r="K550" s="245"/>
      <c r="L550" s="169"/>
      <c r="M550" s="169"/>
      <c r="N550" s="169"/>
      <c r="O550" s="169"/>
      <c r="P550" s="169"/>
      <c r="Q550" s="169"/>
      <c r="R550" s="169"/>
      <c r="S550" s="167"/>
      <c r="T550" s="167"/>
      <c r="U550" s="169"/>
      <c r="V550" s="169"/>
      <c r="W550" s="245"/>
      <c r="X550" s="169"/>
      <c r="Y550" s="245"/>
      <c r="Z550" s="169"/>
      <c r="AA550" s="169"/>
      <c r="AB550" s="169"/>
      <c r="AC550" s="169"/>
      <c r="AD550" s="245"/>
      <c r="AE550" s="169"/>
      <c r="AF550" s="246"/>
      <c r="AG550" s="169"/>
      <c r="AH550" s="169"/>
      <c r="AI550" s="169"/>
      <c r="AJ550" s="169"/>
      <c r="AK550" s="169"/>
      <c r="AL550" s="169"/>
      <c r="AM550" s="169"/>
      <c r="AN550" s="169"/>
      <c r="AO550" s="169"/>
    </row>
    <row r="551" spans="1:41" ht="12.75" customHeight="1" x14ac:dyDescent="0.2">
      <c r="A551" s="169"/>
      <c r="B551" s="169"/>
      <c r="C551" s="169"/>
      <c r="D551" s="186"/>
      <c r="E551" s="169"/>
      <c r="F551" s="169"/>
      <c r="G551" s="169"/>
      <c r="H551" s="169"/>
      <c r="I551" s="169"/>
      <c r="J551" s="169"/>
      <c r="K551" s="245"/>
      <c r="L551" s="169"/>
      <c r="M551" s="169"/>
      <c r="N551" s="169"/>
      <c r="O551" s="169"/>
      <c r="P551" s="169"/>
      <c r="Q551" s="169"/>
      <c r="R551" s="169"/>
      <c r="S551" s="167"/>
      <c r="T551" s="167"/>
      <c r="U551" s="169"/>
      <c r="V551" s="169"/>
      <c r="W551" s="245"/>
      <c r="X551" s="169"/>
      <c r="Y551" s="245"/>
      <c r="Z551" s="169"/>
      <c r="AA551" s="169"/>
      <c r="AB551" s="169"/>
      <c r="AC551" s="169"/>
      <c r="AD551" s="245"/>
      <c r="AE551" s="169"/>
      <c r="AF551" s="246"/>
      <c r="AG551" s="169"/>
      <c r="AH551" s="169"/>
      <c r="AI551" s="169"/>
      <c r="AJ551" s="169"/>
      <c r="AK551" s="169"/>
      <c r="AL551" s="169"/>
      <c r="AM551" s="169"/>
      <c r="AN551" s="169"/>
      <c r="AO551" s="169"/>
    </row>
    <row r="552" spans="1:41" ht="12.75" customHeight="1" x14ac:dyDescent="0.2">
      <c r="A552" s="169"/>
      <c r="B552" s="169"/>
      <c r="C552" s="169"/>
      <c r="D552" s="186"/>
      <c r="E552" s="169"/>
      <c r="F552" s="169"/>
      <c r="G552" s="169"/>
      <c r="H552" s="169"/>
      <c r="I552" s="169"/>
      <c r="J552" s="169"/>
      <c r="K552" s="245"/>
      <c r="L552" s="169"/>
      <c r="M552" s="169"/>
      <c r="N552" s="169"/>
      <c r="O552" s="169"/>
      <c r="P552" s="169"/>
      <c r="Q552" s="169"/>
      <c r="R552" s="169"/>
      <c r="S552" s="167"/>
      <c r="T552" s="167"/>
      <c r="U552" s="169"/>
      <c r="V552" s="169"/>
      <c r="W552" s="245"/>
      <c r="X552" s="169"/>
      <c r="Y552" s="245"/>
      <c r="Z552" s="169"/>
      <c r="AA552" s="169"/>
      <c r="AB552" s="169"/>
      <c r="AC552" s="169"/>
      <c r="AD552" s="245"/>
      <c r="AE552" s="169"/>
      <c r="AF552" s="246"/>
      <c r="AG552" s="169"/>
      <c r="AH552" s="169"/>
      <c r="AI552" s="169"/>
      <c r="AJ552" s="169"/>
      <c r="AK552" s="169"/>
      <c r="AL552" s="169"/>
      <c r="AM552" s="169"/>
      <c r="AN552" s="169"/>
      <c r="AO552" s="169"/>
    </row>
    <row r="553" spans="1:41" ht="12.75" customHeight="1" x14ac:dyDescent="0.2">
      <c r="A553" s="169"/>
      <c r="B553" s="169"/>
      <c r="C553" s="169"/>
      <c r="D553" s="186"/>
      <c r="E553" s="169"/>
      <c r="F553" s="169"/>
      <c r="G553" s="169"/>
      <c r="H553" s="169"/>
      <c r="I553" s="169"/>
      <c r="J553" s="169"/>
      <c r="K553" s="245"/>
      <c r="L553" s="169"/>
      <c r="M553" s="169"/>
      <c r="N553" s="169"/>
      <c r="O553" s="169"/>
      <c r="P553" s="169"/>
      <c r="Q553" s="169"/>
      <c r="R553" s="169"/>
      <c r="S553" s="167"/>
      <c r="T553" s="167"/>
      <c r="U553" s="169"/>
      <c r="V553" s="169"/>
      <c r="W553" s="245"/>
      <c r="X553" s="169"/>
      <c r="Y553" s="245"/>
      <c r="Z553" s="169"/>
      <c r="AA553" s="169"/>
      <c r="AB553" s="169"/>
      <c r="AC553" s="169"/>
      <c r="AD553" s="245"/>
      <c r="AE553" s="169"/>
      <c r="AF553" s="246"/>
      <c r="AG553" s="169"/>
      <c r="AH553" s="169"/>
      <c r="AI553" s="169"/>
      <c r="AJ553" s="169"/>
      <c r="AK553" s="169"/>
      <c r="AL553" s="169"/>
      <c r="AM553" s="169"/>
      <c r="AN553" s="169"/>
      <c r="AO553" s="169"/>
    </row>
    <row r="554" spans="1:41" ht="12.75" customHeight="1" x14ac:dyDescent="0.2">
      <c r="A554" s="169"/>
      <c r="B554" s="169"/>
      <c r="C554" s="169"/>
      <c r="D554" s="186"/>
      <c r="E554" s="169"/>
      <c r="F554" s="169"/>
      <c r="G554" s="169"/>
      <c r="H554" s="169"/>
      <c r="I554" s="169"/>
      <c r="J554" s="169"/>
      <c r="K554" s="245"/>
      <c r="L554" s="169"/>
      <c r="M554" s="169"/>
      <c r="N554" s="169"/>
      <c r="O554" s="169"/>
      <c r="P554" s="169"/>
      <c r="Q554" s="169"/>
      <c r="R554" s="169"/>
      <c r="S554" s="167"/>
      <c r="T554" s="167"/>
      <c r="U554" s="169"/>
      <c r="V554" s="169"/>
      <c r="W554" s="245"/>
      <c r="X554" s="169"/>
      <c r="Y554" s="245"/>
      <c r="Z554" s="169"/>
      <c r="AA554" s="169"/>
      <c r="AB554" s="169"/>
      <c r="AC554" s="169"/>
      <c r="AD554" s="245"/>
      <c r="AE554" s="169"/>
      <c r="AF554" s="246"/>
      <c r="AG554" s="169"/>
      <c r="AH554" s="169"/>
      <c r="AI554" s="169"/>
      <c r="AJ554" s="169"/>
      <c r="AK554" s="169"/>
      <c r="AL554" s="169"/>
      <c r="AM554" s="169"/>
      <c r="AN554" s="169"/>
      <c r="AO554" s="169"/>
    </row>
    <row r="555" spans="1:41" ht="12.75" customHeight="1" x14ac:dyDescent="0.2">
      <c r="A555" s="169"/>
      <c r="B555" s="169"/>
      <c r="C555" s="169"/>
      <c r="D555" s="186"/>
      <c r="E555" s="169"/>
      <c r="F555" s="169"/>
      <c r="G555" s="169"/>
      <c r="H555" s="169"/>
      <c r="I555" s="169"/>
      <c r="J555" s="169"/>
      <c r="K555" s="245"/>
      <c r="L555" s="169"/>
      <c r="M555" s="169"/>
      <c r="N555" s="169"/>
      <c r="O555" s="169"/>
      <c r="P555" s="169"/>
      <c r="Q555" s="169"/>
      <c r="R555" s="169"/>
      <c r="S555" s="167"/>
      <c r="T555" s="167"/>
      <c r="U555" s="169"/>
      <c r="V555" s="169"/>
      <c r="W555" s="245"/>
      <c r="X555" s="169"/>
      <c r="Y555" s="245"/>
      <c r="Z555" s="169"/>
      <c r="AA555" s="169"/>
      <c r="AB555" s="169"/>
      <c r="AC555" s="169"/>
      <c r="AD555" s="245"/>
      <c r="AE555" s="169"/>
      <c r="AF555" s="246"/>
      <c r="AG555" s="169"/>
      <c r="AH555" s="169"/>
      <c r="AI555" s="169"/>
      <c r="AJ555" s="169"/>
      <c r="AK555" s="169"/>
      <c r="AL555" s="169"/>
      <c r="AM555" s="169"/>
      <c r="AN555" s="169"/>
      <c r="AO555" s="169"/>
    </row>
    <row r="556" spans="1:41" ht="12.75" customHeight="1" x14ac:dyDescent="0.2">
      <c r="A556" s="169"/>
      <c r="B556" s="169"/>
      <c r="C556" s="169"/>
      <c r="D556" s="186"/>
      <c r="E556" s="169"/>
      <c r="F556" s="169"/>
      <c r="G556" s="169"/>
      <c r="H556" s="169"/>
      <c r="I556" s="169"/>
      <c r="J556" s="169"/>
      <c r="K556" s="245"/>
      <c r="L556" s="169"/>
      <c r="M556" s="169"/>
      <c r="N556" s="169"/>
      <c r="O556" s="169"/>
      <c r="P556" s="169"/>
      <c r="Q556" s="169"/>
      <c r="R556" s="169"/>
      <c r="S556" s="167"/>
      <c r="T556" s="167"/>
      <c r="U556" s="169"/>
      <c r="V556" s="169"/>
      <c r="W556" s="245"/>
      <c r="X556" s="169"/>
      <c r="Y556" s="245"/>
      <c r="Z556" s="169"/>
      <c r="AA556" s="169"/>
      <c r="AB556" s="169"/>
      <c r="AC556" s="169"/>
      <c r="AD556" s="245"/>
      <c r="AE556" s="169"/>
      <c r="AF556" s="246"/>
      <c r="AG556" s="169"/>
      <c r="AH556" s="169"/>
      <c r="AI556" s="169"/>
      <c r="AJ556" s="169"/>
      <c r="AK556" s="169"/>
      <c r="AL556" s="169"/>
      <c r="AM556" s="169"/>
      <c r="AN556" s="169"/>
      <c r="AO556" s="169"/>
    </row>
    <row r="557" spans="1:41" ht="12.75" customHeight="1" x14ac:dyDescent="0.2">
      <c r="A557" s="169"/>
      <c r="B557" s="169"/>
      <c r="C557" s="169"/>
      <c r="D557" s="186"/>
      <c r="E557" s="169"/>
      <c r="F557" s="169"/>
      <c r="G557" s="169"/>
      <c r="H557" s="169"/>
      <c r="I557" s="169"/>
      <c r="J557" s="169"/>
      <c r="K557" s="245"/>
      <c r="L557" s="169"/>
      <c r="M557" s="169"/>
      <c r="N557" s="169"/>
      <c r="O557" s="169"/>
      <c r="P557" s="169"/>
      <c r="Q557" s="169"/>
      <c r="R557" s="169"/>
      <c r="S557" s="167"/>
      <c r="T557" s="167"/>
      <c r="U557" s="169"/>
      <c r="V557" s="169"/>
      <c r="W557" s="245"/>
      <c r="X557" s="169"/>
      <c r="Y557" s="245"/>
      <c r="Z557" s="169"/>
      <c r="AA557" s="169"/>
      <c r="AB557" s="169"/>
      <c r="AC557" s="169"/>
      <c r="AD557" s="245"/>
      <c r="AE557" s="169"/>
      <c r="AF557" s="246"/>
      <c r="AG557" s="169"/>
      <c r="AH557" s="169"/>
      <c r="AI557" s="169"/>
      <c r="AJ557" s="169"/>
      <c r="AK557" s="169"/>
      <c r="AL557" s="169"/>
      <c r="AM557" s="169"/>
      <c r="AN557" s="169"/>
      <c r="AO557" s="169"/>
    </row>
    <row r="558" spans="1:41" ht="12.75" customHeight="1" x14ac:dyDescent="0.2">
      <c r="A558" s="169"/>
      <c r="B558" s="169"/>
      <c r="C558" s="169"/>
      <c r="D558" s="186"/>
      <c r="E558" s="169"/>
      <c r="F558" s="169"/>
      <c r="G558" s="169"/>
      <c r="H558" s="169"/>
      <c r="I558" s="169"/>
      <c r="J558" s="169"/>
      <c r="K558" s="245"/>
      <c r="L558" s="169"/>
      <c r="M558" s="169"/>
      <c r="N558" s="169"/>
      <c r="O558" s="169"/>
      <c r="P558" s="169"/>
      <c r="Q558" s="169"/>
      <c r="R558" s="169"/>
      <c r="S558" s="167"/>
      <c r="T558" s="167"/>
      <c r="U558" s="169"/>
      <c r="V558" s="169"/>
      <c r="W558" s="245"/>
      <c r="X558" s="169"/>
      <c r="Y558" s="245"/>
      <c r="Z558" s="169"/>
      <c r="AA558" s="169"/>
      <c r="AB558" s="169"/>
      <c r="AC558" s="169"/>
      <c r="AD558" s="245"/>
      <c r="AE558" s="169"/>
      <c r="AF558" s="246"/>
      <c r="AG558" s="169"/>
      <c r="AH558" s="169"/>
      <c r="AI558" s="169"/>
      <c r="AJ558" s="169"/>
      <c r="AK558" s="169"/>
      <c r="AL558" s="169"/>
      <c r="AM558" s="169"/>
      <c r="AN558" s="169"/>
      <c r="AO558" s="169"/>
    </row>
    <row r="559" spans="1:41" ht="12.75" customHeight="1" x14ac:dyDescent="0.2">
      <c r="A559" s="169"/>
      <c r="B559" s="169"/>
      <c r="C559" s="169"/>
      <c r="D559" s="186"/>
      <c r="E559" s="169"/>
      <c r="F559" s="169"/>
      <c r="G559" s="169"/>
      <c r="H559" s="169"/>
      <c r="I559" s="169"/>
      <c r="J559" s="169"/>
      <c r="K559" s="245"/>
      <c r="L559" s="169"/>
      <c r="M559" s="169"/>
      <c r="N559" s="169"/>
      <c r="O559" s="169"/>
      <c r="P559" s="169"/>
      <c r="Q559" s="169"/>
      <c r="R559" s="169"/>
      <c r="S559" s="167"/>
      <c r="T559" s="167"/>
      <c r="U559" s="169"/>
      <c r="V559" s="169"/>
      <c r="W559" s="245"/>
      <c r="X559" s="169"/>
      <c r="Y559" s="245"/>
      <c r="Z559" s="169"/>
      <c r="AA559" s="169"/>
      <c r="AB559" s="169"/>
      <c r="AC559" s="169"/>
      <c r="AD559" s="245"/>
      <c r="AE559" s="169"/>
      <c r="AF559" s="246"/>
      <c r="AG559" s="169"/>
      <c r="AH559" s="169"/>
      <c r="AI559" s="169"/>
      <c r="AJ559" s="169"/>
      <c r="AK559" s="169"/>
      <c r="AL559" s="169"/>
      <c r="AM559" s="169"/>
      <c r="AN559" s="169"/>
      <c r="AO559" s="169"/>
    </row>
    <row r="560" spans="1:41" ht="12.75" customHeight="1" x14ac:dyDescent="0.2">
      <c r="A560" s="169"/>
      <c r="B560" s="169"/>
      <c r="C560" s="169"/>
      <c r="D560" s="186"/>
      <c r="E560" s="169"/>
      <c r="F560" s="169"/>
      <c r="G560" s="169"/>
      <c r="H560" s="169"/>
      <c r="I560" s="169"/>
      <c r="J560" s="169"/>
      <c r="K560" s="245"/>
      <c r="L560" s="169"/>
      <c r="M560" s="169"/>
      <c r="N560" s="169"/>
      <c r="O560" s="169"/>
      <c r="P560" s="169"/>
      <c r="Q560" s="169"/>
      <c r="R560" s="169"/>
      <c r="S560" s="167"/>
      <c r="T560" s="167"/>
      <c r="U560" s="169"/>
      <c r="V560" s="169"/>
      <c r="W560" s="245"/>
      <c r="X560" s="169"/>
      <c r="Y560" s="245"/>
      <c r="Z560" s="169"/>
      <c r="AA560" s="169"/>
      <c r="AB560" s="169"/>
      <c r="AC560" s="169"/>
      <c r="AD560" s="245"/>
      <c r="AE560" s="169"/>
      <c r="AF560" s="246"/>
      <c r="AG560" s="169"/>
      <c r="AH560" s="169"/>
      <c r="AI560" s="169"/>
      <c r="AJ560" s="169"/>
      <c r="AK560" s="169"/>
      <c r="AL560" s="169"/>
      <c r="AM560" s="169"/>
      <c r="AN560" s="169"/>
      <c r="AO560" s="169"/>
    </row>
    <row r="561" spans="1:41" ht="12.75" customHeight="1" x14ac:dyDescent="0.2">
      <c r="A561" s="169"/>
      <c r="B561" s="169"/>
      <c r="C561" s="169"/>
      <c r="D561" s="186"/>
      <c r="E561" s="169"/>
      <c r="F561" s="169"/>
      <c r="G561" s="169"/>
      <c r="H561" s="169"/>
      <c r="I561" s="169"/>
      <c r="J561" s="169"/>
      <c r="K561" s="245"/>
      <c r="L561" s="169"/>
      <c r="M561" s="169"/>
      <c r="N561" s="169"/>
      <c r="O561" s="169"/>
      <c r="P561" s="169"/>
      <c r="Q561" s="169"/>
      <c r="R561" s="169"/>
      <c r="S561" s="167"/>
      <c r="T561" s="167"/>
      <c r="U561" s="169"/>
      <c r="V561" s="169"/>
      <c r="W561" s="245"/>
      <c r="X561" s="169"/>
      <c r="Y561" s="245"/>
      <c r="Z561" s="169"/>
      <c r="AA561" s="169"/>
      <c r="AB561" s="169"/>
      <c r="AC561" s="169"/>
      <c r="AD561" s="245"/>
      <c r="AE561" s="169"/>
      <c r="AF561" s="246"/>
      <c r="AG561" s="169"/>
      <c r="AH561" s="169"/>
      <c r="AI561" s="169"/>
      <c r="AJ561" s="169"/>
      <c r="AK561" s="169"/>
      <c r="AL561" s="169"/>
      <c r="AM561" s="169"/>
      <c r="AN561" s="169"/>
      <c r="AO561" s="169"/>
    </row>
    <row r="562" spans="1:41" ht="12.75" customHeight="1" x14ac:dyDescent="0.2">
      <c r="A562" s="169"/>
      <c r="B562" s="169"/>
      <c r="C562" s="169"/>
      <c r="D562" s="186"/>
      <c r="E562" s="169"/>
      <c r="F562" s="169"/>
      <c r="G562" s="169"/>
      <c r="H562" s="169"/>
      <c r="I562" s="169"/>
      <c r="J562" s="169"/>
      <c r="K562" s="245"/>
      <c r="L562" s="169"/>
      <c r="M562" s="169"/>
      <c r="N562" s="169"/>
      <c r="O562" s="169"/>
      <c r="P562" s="169"/>
      <c r="Q562" s="169"/>
      <c r="R562" s="169"/>
      <c r="S562" s="167"/>
      <c r="T562" s="167"/>
      <c r="U562" s="169"/>
      <c r="V562" s="169"/>
      <c r="W562" s="245"/>
      <c r="X562" s="169"/>
      <c r="Y562" s="245"/>
      <c r="Z562" s="169"/>
      <c r="AA562" s="169"/>
      <c r="AB562" s="169"/>
      <c r="AC562" s="169"/>
      <c r="AD562" s="245"/>
      <c r="AE562" s="169"/>
      <c r="AF562" s="246"/>
      <c r="AG562" s="169"/>
      <c r="AH562" s="169"/>
      <c r="AI562" s="169"/>
      <c r="AJ562" s="169"/>
      <c r="AK562" s="169"/>
      <c r="AL562" s="169"/>
      <c r="AM562" s="169"/>
      <c r="AN562" s="169"/>
      <c r="AO562" s="169"/>
    </row>
    <row r="563" spans="1:41" ht="12.75" customHeight="1" x14ac:dyDescent="0.2">
      <c r="A563" s="169"/>
      <c r="B563" s="169"/>
      <c r="C563" s="169"/>
      <c r="D563" s="186"/>
      <c r="E563" s="169"/>
      <c r="F563" s="169"/>
      <c r="G563" s="169"/>
      <c r="H563" s="169"/>
      <c r="I563" s="169"/>
      <c r="J563" s="169"/>
      <c r="K563" s="245"/>
      <c r="L563" s="169"/>
      <c r="M563" s="169"/>
      <c r="N563" s="169"/>
      <c r="O563" s="169"/>
      <c r="P563" s="169"/>
      <c r="Q563" s="169"/>
      <c r="R563" s="169"/>
      <c r="S563" s="167"/>
      <c r="T563" s="167"/>
      <c r="U563" s="169"/>
      <c r="V563" s="169"/>
      <c r="W563" s="245"/>
      <c r="X563" s="169"/>
      <c r="Y563" s="245"/>
      <c r="Z563" s="169"/>
      <c r="AA563" s="169"/>
      <c r="AB563" s="169"/>
      <c r="AC563" s="169"/>
      <c r="AD563" s="245"/>
      <c r="AE563" s="169"/>
      <c r="AF563" s="246"/>
      <c r="AG563" s="169"/>
      <c r="AH563" s="169"/>
      <c r="AI563" s="169"/>
      <c r="AJ563" s="169"/>
      <c r="AK563" s="169"/>
      <c r="AL563" s="169"/>
      <c r="AM563" s="169"/>
      <c r="AN563" s="169"/>
      <c r="AO563" s="169"/>
    </row>
    <row r="564" spans="1:41" ht="12.75" customHeight="1" x14ac:dyDescent="0.2">
      <c r="A564" s="169"/>
      <c r="B564" s="169"/>
      <c r="C564" s="169"/>
      <c r="D564" s="186"/>
      <c r="E564" s="169"/>
      <c r="F564" s="169"/>
      <c r="G564" s="169"/>
      <c r="H564" s="169"/>
      <c r="I564" s="169"/>
      <c r="J564" s="169"/>
      <c r="K564" s="245"/>
      <c r="L564" s="169"/>
      <c r="M564" s="169"/>
      <c r="N564" s="169"/>
      <c r="O564" s="169"/>
      <c r="P564" s="169"/>
      <c r="Q564" s="169"/>
      <c r="R564" s="169"/>
      <c r="S564" s="167"/>
      <c r="T564" s="167"/>
      <c r="U564" s="169"/>
      <c r="V564" s="169"/>
      <c r="W564" s="245"/>
      <c r="X564" s="169"/>
      <c r="Y564" s="245"/>
      <c r="Z564" s="169"/>
      <c r="AA564" s="169"/>
      <c r="AB564" s="169"/>
      <c r="AC564" s="169"/>
      <c r="AD564" s="245"/>
      <c r="AE564" s="169"/>
      <c r="AF564" s="246"/>
      <c r="AG564" s="169"/>
      <c r="AH564" s="169"/>
      <c r="AI564" s="169"/>
      <c r="AJ564" s="169"/>
      <c r="AK564" s="169"/>
      <c r="AL564" s="169"/>
      <c r="AM564" s="169"/>
      <c r="AN564" s="169"/>
      <c r="AO564" s="169"/>
    </row>
    <row r="565" spans="1:41" ht="12.75" customHeight="1" x14ac:dyDescent="0.2">
      <c r="A565" s="169"/>
      <c r="B565" s="169"/>
      <c r="C565" s="169"/>
      <c r="D565" s="186"/>
      <c r="E565" s="169"/>
      <c r="F565" s="169"/>
      <c r="G565" s="169"/>
      <c r="H565" s="169"/>
      <c r="I565" s="169"/>
      <c r="J565" s="169"/>
      <c r="K565" s="245"/>
      <c r="L565" s="169"/>
      <c r="M565" s="169"/>
      <c r="N565" s="169"/>
      <c r="O565" s="169"/>
      <c r="P565" s="169"/>
      <c r="Q565" s="169"/>
      <c r="R565" s="169"/>
      <c r="S565" s="167"/>
      <c r="T565" s="167"/>
      <c r="U565" s="169"/>
      <c r="V565" s="169"/>
      <c r="W565" s="245"/>
      <c r="X565" s="169"/>
      <c r="Y565" s="245"/>
      <c r="Z565" s="169"/>
      <c r="AA565" s="169"/>
      <c r="AB565" s="169"/>
      <c r="AC565" s="169"/>
      <c r="AD565" s="245"/>
      <c r="AE565" s="169"/>
      <c r="AF565" s="246"/>
      <c r="AG565" s="169"/>
      <c r="AH565" s="169"/>
      <c r="AI565" s="169"/>
      <c r="AJ565" s="169"/>
      <c r="AK565" s="169"/>
      <c r="AL565" s="169"/>
      <c r="AM565" s="169"/>
      <c r="AN565" s="169"/>
      <c r="AO565" s="169"/>
    </row>
    <row r="566" spans="1:41" ht="12.75" customHeight="1" x14ac:dyDescent="0.2">
      <c r="A566" s="169"/>
      <c r="B566" s="169"/>
      <c r="C566" s="169"/>
      <c r="D566" s="186"/>
      <c r="E566" s="169"/>
      <c r="F566" s="169"/>
      <c r="G566" s="169"/>
      <c r="H566" s="169"/>
      <c r="I566" s="169"/>
      <c r="J566" s="169"/>
      <c r="K566" s="245"/>
      <c r="L566" s="169"/>
      <c r="M566" s="169"/>
      <c r="N566" s="169"/>
      <c r="O566" s="169"/>
      <c r="P566" s="169"/>
      <c r="Q566" s="169"/>
      <c r="R566" s="169"/>
      <c r="S566" s="167"/>
      <c r="T566" s="167"/>
      <c r="U566" s="169"/>
      <c r="V566" s="169"/>
      <c r="W566" s="245"/>
      <c r="X566" s="169"/>
      <c r="Y566" s="245"/>
      <c r="Z566" s="169"/>
      <c r="AA566" s="169"/>
      <c r="AB566" s="169"/>
      <c r="AC566" s="169"/>
      <c r="AD566" s="245"/>
      <c r="AE566" s="169"/>
      <c r="AF566" s="246"/>
      <c r="AG566" s="169"/>
      <c r="AH566" s="169"/>
      <c r="AI566" s="169"/>
      <c r="AJ566" s="169"/>
      <c r="AK566" s="169"/>
      <c r="AL566" s="169"/>
      <c r="AM566" s="169"/>
      <c r="AN566" s="169"/>
      <c r="AO566" s="169"/>
    </row>
    <row r="567" spans="1:41" ht="12.75" customHeight="1" x14ac:dyDescent="0.2">
      <c r="A567" s="169"/>
      <c r="B567" s="169"/>
      <c r="C567" s="169"/>
      <c r="D567" s="186"/>
      <c r="E567" s="169"/>
      <c r="F567" s="169"/>
      <c r="G567" s="169"/>
      <c r="H567" s="169"/>
      <c r="I567" s="169"/>
      <c r="J567" s="169"/>
      <c r="K567" s="245"/>
      <c r="L567" s="169"/>
      <c r="M567" s="169"/>
      <c r="N567" s="169"/>
      <c r="O567" s="169"/>
      <c r="P567" s="169"/>
      <c r="Q567" s="169"/>
      <c r="R567" s="169"/>
      <c r="S567" s="167"/>
      <c r="T567" s="167"/>
      <c r="U567" s="169"/>
      <c r="V567" s="169"/>
      <c r="W567" s="245"/>
      <c r="X567" s="169"/>
      <c r="Y567" s="245"/>
      <c r="Z567" s="169"/>
      <c r="AA567" s="169"/>
      <c r="AB567" s="169"/>
      <c r="AC567" s="169"/>
      <c r="AD567" s="245"/>
      <c r="AE567" s="169"/>
      <c r="AF567" s="246"/>
      <c r="AG567" s="169"/>
      <c r="AH567" s="169"/>
      <c r="AI567" s="169"/>
      <c r="AJ567" s="169"/>
      <c r="AK567" s="169"/>
      <c r="AL567" s="169"/>
      <c r="AM567" s="169"/>
      <c r="AN567" s="169"/>
      <c r="AO567" s="169"/>
    </row>
    <row r="568" spans="1:41" ht="12.75" customHeight="1" x14ac:dyDescent="0.2">
      <c r="A568" s="169"/>
      <c r="B568" s="169"/>
      <c r="C568" s="169"/>
      <c r="D568" s="186"/>
      <c r="E568" s="169"/>
      <c r="F568" s="169"/>
      <c r="G568" s="169"/>
      <c r="H568" s="169"/>
      <c r="I568" s="169"/>
      <c r="J568" s="169"/>
      <c r="K568" s="245"/>
      <c r="L568" s="169"/>
      <c r="M568" s="169"/>
      <c r="N568" s="169"/>
      <c r="O568" s="169"/>
      <c r="P568" s="169"/>
      <c r="Q568" s="169"/>
      <c r="R568" s="169"/>
      <c r="S568" s="167"/>
      <c r="T568" s="167"/>
      <c r="U568" s="169"/>
      <c r="V568" s="169"/>
      <c r="W568" s="245"/>
      <c r="X568" s="169"/>
      <c r="Y568" s="245"/>
      <c r="Z568" s="169"/>
      <c r="AA568" s="169"/>
      <c r="AB568" s="169"/>
      <c r="AC568" s="169"/>
      <c r="AD568" s="245"/>
      <c r="AE568" s="169"/>
      <c r="AF568" s="246"/>
      <c r="AG568" s="169"/>
      <c r="AH568" s="169"/>
      <c r="AI568" s="169"/>
      <c r="AJ568" s="169"/>
      <c r="AK568" s="169"/>
      <c r="AL568" s="169"/>
      <c r="AM568" s="169"/>
      <c r="AN568" s="169"/>
      <c r="AO568" s="169"/>
    </row>
    <row r="569" spans="1:41" ht="12.75" customHeight="1" x14ac:dyDescent="0.2">
      <c r="A569" s="169"/>
      <c r="B569" s="169"/>
      <c r="C569" s="169"/>
      <c r="D569" s="186"/>
      <c r="E569" s="169"/>
      <c r="F569" s="169"/>
      <c r="G569" s="169"/>
      <c r="H569" s="169"/>
      <c r="I569" s="169"/>
      <c r="J569" s="169"/>
      <c r="K569" s="245"/>
      <c r="L569" s="169"/>
      <c r="M569" s="169"/>
      <c r="N569" s="169"/>
      <c r="O569" s="169"/>
      <c r="P569" s="169"/>
      <c r="Q569" s="169"/>
      <c r="R569" s="169"/>
      <c r="S569" s="167"/>
      <c r="T569" s="167"/>
      <c r="U569" s="169"/>
      <c r="V569" s="169"/>
      <c r="W569" s="245"/>
      <c r="X569" s="169"/>
      <c r="Y569" s="245"/>
      <c r="Z569" s="169"/>
      <c r="AA569" s="169"/>
      <c r="AB569" s="169"/>
      <c r="AC569" s="169"/>
      <c r="AD569" s="245"/>
      <c r="AE569" s="169"/>
      <c r="AF569" s="246"/>
      <c r="AG569" s="169"/>
      <c r="AH569" s="169"/>
      <c r="AI569" s="169"/>
      <c r="AJ569" s="169"/>
      <c r="AK569" s="169"/>
      <c r="AL569" s="169"/>
      <c r="AM569" s="169"/>
      <c r="AN569" s="169"/>
      <c r="AO569" s="169"/>
    </row>
    <row r="570" spans="1:41" ht="12.75" customHeight="1" x14ac:dyDescent="0.2">
      <c r="A570" s="169"/>
      <c r="B570" s="169"/>
      <c r="C570" s="169"/>
      <c r="D570" s="186"/>
      <c r="E570" s="169"/>
      <c r="F570" s="169"/>
      <c r="G570" s="169"/>
      <c r="H570" s="169"/>
      <c r="I570" s="169"/>
      <c r="J570" s="169"/>
      <c r="K570" s="245"/>
      <c r="L570" s="169"/>
      <c r="M570" s="169"/>
      <c r="N570" s="169"/>
      <c r="O570" s="169"/>
      <c r="P570" s="169"/>
      <c r="Q570" s="169"/>
      <c r="R570" s="169"/>
      <c r="S570" s="167"/>
      <c r="T570" s="167"/>
      <c r="U570" s="169"/>
      <c r="V570" s="169"/>
      <c r="W570" s="245"/>
      <c r="X570" s="169"/>
      <c r="Y570" s="245"/>
      <c r="Z570" s="169"/>
      <c r="AA570" s="169"/>
      <c r="AB570" s="169"/>
      <c r="AC570" s="169"/>
      <c r="AD570" s="245"/>
      <c r="AE570" s="169"/>
      <c r="AF570" s="246"/>
      <c r="AG570" s="169"/>
      <c r="AH570" s="169"/>
      <c r="AI570" s="169"/>
      <c r="AJ570" s="169"/>
      <c r="AK570" s="169"/>
      <c r="AL570" s="169"/>
      <c r="AM570" s="169"/>
      <c r="AN570" s="169"/>
      <c r="AO570" s="169"/>
    </row>
    <row r="571" spans="1:41" ht="12.75" customHeight="1" x14ac:dyDescent="0.2">
      <c r="A571" s="169"/>
      <c r="B571" s="169"/>
      <c r="C571" s="169"/>
      <c r="D571" s="186"/>
      <c r="E571" s="169"/>
      <c r="F571" s="169"/>
      <c r="G571" s="169"/>
      <c r="H571" s="169"/>
      <c r="I571" s="169"/>
      <c r="J571" s="169"/>
      <c r="K571" s="245"/>
      <c r="L571" s="169"/>
      <c r="M571" s="169"/>
      <c r="N571" s="169"/>
      <c r="O571" s="169"/>
      <c r="P571" s="169"/>
      <c r="Q571" s="169"/>
      <c r="R571" s="169"/>
      <c r="S571" s="167"/>
      <c r="T571" s="167"/>
      <c r="U571" s="169"/>
      <c r="V571" s="169"/>
      <c r="W571" s="245"/>
      <c r="X571" s="169"/>
      <c r="Y571" s="245"/>
      <c r="Z571" s="169"/>
      <c r="AA571" s="169"/>
      <c r="AB571" s="169"/>
      <c r="AC571" s="169"/>
      <c r="AD571" s="245"/>
      <c r="AE571" s="169"/>
      <c r="AF571" s="246"/>
      <c r="AG571" s="169"/>
      <c r="AH571" s="169"/>
      <c r="AI571" s="169"/>
      <c r="AJ571" s="169"/>
      <c r="AK571" s="169"/>
      <c r="AL571" s="169"/>
      <c r="AM571" s="169"/>
      <c r="AN571" s="169"/>
      <c r="AO571" s="169"/>
    </row>
    <row r="572" spans="1:41" ht="12.75" customHeight="1" x14ac:dyDescent="0.2">
      <c r="A572" s="169"/>
      <c r="B572" s="169"/>
      <c r="C572" s="169"/>
      <c r="D572" s="186"/>
      <c r="E572" s="169"/>
      <c r="F572" s="169"/>
      <c r="G572" s="169"/>
      <c r="H572" s="169"/>
      <c r="I572" s="169"/>
      <c r="J572" s="169"/>
      <c r="K572" s="245"/>
      <c r="L572" s="169"/>
      <c r="M572" s="169"/>
      <c r="N572" s="169"/>
      <c r="O572" s="169"/>
      <c r="P572" s="169"/>
      <c r="Q572" s="169"/>
      <c r="R572" s="169"/>
      <c r="S572" s="167"/>
      <c r="T572" s="167"/>
      <c r="U572" s="169"/>
      <c r="V572" s="169"/>
      <c r="W572" s="245"/>
      <c r="X572" s="169"/>
      <c r="Y572" s="245"/>
      <c r="Z572" s="169"/>
      <c r="AA572" s="169"/>
      <c r="AB572" s="169"/>
      <c r="AC572" s="169"/>
      <c r="AD572" s="245"/>
      <c r="AE572" s="169"/>
      <c r="AF572" s="246"/>
      <c r="AG572" s="169"/>
      <c r="AH572" s="169"/>
      <c r="AI572" s="169"/>
      <c r="AJ572" s="169"/>
      <c r="AK572" s="169"/>
      <c r="AL572" s="169"/>
      <c r="AM572" s="169"/>
      <c r="AN572" s="169"/>
      <c r="AO572" s="169"/>
    </row>
    <row r="573" spans="1:41" ht="12.75" customHeight="1" x14ac:dyDescent="0.2">
      <c r="A573" s="169"/>
      <c r="B573" s="169"/>
      <c r="C573" s="169"/>
      <c r="D573" s="186"/>
      <c r="E573" s="169"/>
      <c r="F573" s="169"/>
      <c r="G573" s="169"/>
      <c r="H573" s="169"/>
      <c r="I573" s="169"/>
      <c r="J573" s="169"/>
      <c r="K573" s="245"/>
      <c r="L573" s="169"/>
      <c r="M573" s="169"/>
      <c r="N573" s="169"/>
      <c r="O573" s="169"/>
      <c r="P573" s="169"/>
      <c r="Q573" s="169"/>
      <c r="R573" s="169"/>
      <c r="S573" s="167"/>
      <c r="T573" s="167"/>
      <c r="U573" s="169"/>
      <c r="V573" s="169"/>
      <c r="W573" s="245"/>
      <c r="X573" s="169"/>
      <c r="Y573" s="245"/>
      <c r="Z573" s="169"/>
      <c r="AA573" s="169"/>
      <c r="AB573" s="169"/>
      <c r="AC573" s="169"/>
      <c r="AD573" s="245"/>
      <c r="AE573" s="169"/>
      <c r="AF573" s="246"/>
      <c r="AG573" s="169"/>
      <c r="AH573" s="169"/>
      <c r="AI573" s="169"/>
      <c r="AJ573" s="169"/>
      <c r="AK573" s="169"/>
      <c r="AL573" s="169"/>
      <c r="AM573" s="169"/>
      <c r="AN573" s="169"/>
      <c r="AO573" s="169"/>
    </row>
    <row r="574" spans="1:41" ht="12.75" customHeight="1" x14ac:dyDescent="0.2">
      <c r="A574" s="169"/>
      <c r="B574" s="169"/>
      <c r="C574" s="169"/>
      <c r="D574" s="186"/>
      <c r="E574" s="169"/>
      <c r="F574" s="169"/>
      <c r="G574" s="169"/>
      <c r="H574" s="169"/>
      <c r="I574" s="169"/>
      <c r="J574" s="169"/>
      <c r="K574" s="245"/>
      <c r="L574" s="169"/>
      <c r="M574" s="169"/>
      <c r="N574" s="169"/>
      <c r="O574" s="169"/>
      <c r="P574" s="169"/>
      <c r="Q574" s="169"/>
      <c r="R574" s="169"/>
      <c r="S574" s="167"/>
      <c r="T574" s="167"/>
      <c r="U574" s="169"/>
      <c r="V574" s="169"/>
      <c r="W574" s="245"/>
      <c r="X574" s="169"/>
      <c r="Y574" s="245"/>
      <c r="Z574" s="169"/>
      <c r="AA574" s="169"/>
      <c r="AB574" s="169"/>
      <c r="AC574" s="169"/>
      <c r="AD574" s="245"/>
      <c r="AE574" s="169"/>
      <c r="AF574" s="246"/>
      <c r="AG574" s="169"/>
      <c r="AH574" s="169"/>
      <c r="AI574" s="169"/>
      <c r="AJ574" s="169"/>
      <c r="AK574" s="169"/>
      <c r="AL574" s="169"/>
      <c r="AM574" s="169"/>
      <c r="AN574" s="169"/>
      <c r="AO574" s="169"/>
    </row>
    <row r="575" spans="1:41" ht="12.75" customHeight="1" x14ac:dyDescent="0.2">
      <c r="A575" s="169"/>
      <c r="B575" s="169"/>
      <c r="C575" s="169"/>
      <c r="D575" s="186"/>
      <c r="E575" s="169"/>
      <c r="F575" s="169"/>
      <c r="G575" s="169"/>
      <c r="H575" s="169"/>
      <c r="I575" s="169"/>
      <c r="J575" s="169"/>
      <c r="K575" s="245"/>
      <c r="L575" s="169"/>
      <c r="M575" s="169"/>
      <c r="N575" s="169"/>
      <c r="O575" s="169"/>
      <c r="P575" s="169"/>
      <c r="Q575" s="169"/>
      <c r="R575" s="169"/>
      <c r="S575" s="167"/>
      <c r="T575" s="167"/>
      <c r="U575" s="169"/>
      <c r="V575" s="169"/>
      <c r="W575" s="245"/>
      <c r="X575" s="169"/>
      <c r="Y575" s="245"/>
      <c r="Z575" s="169"/>
      <c r="AA575" s="169"/>
      <c r="AB575" s="169"/>
      <c r="AC575" s="169"/>
      <c r="AD575" s="245"/>
      <c r="AE575" s="169"/>
      <c r="AF575" s="246"/>
      <c r="AG575" s="169"/>
      <c r="AH575" s="169"/>
      <c r="AI575" s="169"/>
      <c r="AJ575" s="169"/>
      <c r="AK575" s="169"/>
      <c r="AL575" s="169"/>
      <c r="AM575" s="169"/>
      <c r="AN575" s="169"/>
      <c r="AO575" s="169"/>
    </row>
    <row r="576" spans="1:41" ht="12.75" customHeight="1" x14ac:dyDescent="0.2">
      <c r="A576" s="169"/>
      <c r="B576" s="169"/>
      <c r="C576" s="169"/>
      <c r="D576" s="186"/>
      <c r="E576" s="169"/>
      <c r="F576" s="169"/>
      <c r="G576" s="169"/>
      <c r="H576" s="169"/>
      <c r="I576" s="169"/>
      <c r="J576" s="169"/>
      <c r="K576" s="245"/>
      <c r="L576" s="169"/>
      <c r="M576" s="169"/>
      <c r="N576" s="169"/>
      <c r="O576" s="169"/>
      <c r="P576" s="169"/>
      <c r="Q576" s="169"/>
      <c r="R576" s="169"/>
      <c r="S576" s="167"/>
      <c r="T576" s="167"/>
      <c r="U576" s="169"/>
      <c r="V576" s="169"/>
      <c r="W576" s="245"/>
      <c r="X576" s="169"/>
      <c r="Y576" s="245"/>
      <c r="Z576" s="169"/>
      <c r="AA576" s="169"/>
      <c r="AB576" s="169"/>
      <c r="AC576" s="169"/>
      <c r="AD576" s="245"/>
      <c r="AE576" s="169"/>
      <c r="AF576" s="246"/>
      <c r="AG576" s="169"/>
      <c r="AH576" s="169"/>
      <c r="AI576" s="169"/>
      <c r="AJ576" s="169"/>
      <c r="AK576" s="169"/>
      <c r="AL576" s="169"/>
      <c r="AM576" s="169"/>
      <c r="AN576" s="169"/>
      <c r="AO576" s="169"/>
    </row>
    <row r="577" spans="1:41" ht="12.75" customHeight="1" x14ac:dyDescent="0.2">
      <c r="A577" s="169"/>
      <c r="B577" s="169"/>
      <c r="C577" s="169"/>
      <c r="D577" s="186"/>
      <c r="E577" s="169"/>
      <c r="F577" s="169"/>
      <c r="G577" s="169"/>
      <c r="H577" s="169"/>
      <c r="I577" s="169"/>
      <c r="J577" s="169"/>
      <c r="K577" s="245"/>
      <c r="L577" s="169"/>
      <c r="M577" s="169"/>
      <c r="N577" s="169"/>
      <c r="O577" s="169"/>
      <c r="P577" s="169"/>
      <c r="Q577" s="169"/>
      <c r="R577" s="169"/>
      <c r="S577" s="167"/>
      <c r="T577" s="167"/>
      <c r="U577" s="169"/>
      <c r="V577" s="169"/>
      <c r="W577" s="245"/>
      <c r="X577" s="169"/>
      <c r="Y577" s="245"/>
      <c r="Z577" s="169"/>
      <c r="AA577" s="169"/>
      <c r="AB577" s="169"/>
      <c r="AC577" s="169"/>
      <c r="AD577" s="245"/>
      <c r="AE577" s="169"/>
      <c r="AF577" s="246"/>
      <c r="AG577" s="169"/>
      <c r="AH577" s="169"/>
      <c r="AI577" s="169"/>
      <c r="AJ577" s="169"/>
      <c r="AK577" s="169"/>
      <c r="AL577" s="169"/>
      <c r="AM577" s="169"/>
      <c r="AN577" s="169"/>
      <c r="AO577" s="169"/>
    </row>
    <row r="578" spans="1:41" ht="12.75" customHeight="1" x14ac:dyDescent="0.2">
      <c r="A578" s="169"/>
      <c r="B578" s="169"/>
      <c r="C578" s="169"/>
      <c r="D578" s="186"/>
      <c r="E578" s="169"/>
      <c r="F578" s="169"/>
      <c r="G578" s="169"/>
      <c r="H578" s="169"/>
      <c r="I578" s="169"/>
      <c r="J578" s="169"/>
      <c r="K578" s="245"/>
      <c r="L578" s="169"/>
      <c r="M578" s="169"/>
      <c r="N578" s="169"/>
      <c r="O578" s="169"/>
      <c r="P578" s="169"/>
      <c r="Q578" s="169"/>
      <c r="R578" s="169"/>
      <c r="S578" s="167"/>
      <c r="T578" s="167"/>
      <c r="U578" s="169"/>
      <c r="V578" s="169"/>
      <c r="W578" s="245"/>
      <c r="X578" s="169"/>
      <c r="Y578" s="245"/>
      <c r="Z578" s="169"/>
      <c r="AA578" s="169"/>
      <c r="AB578" s="169"/>
      <c r="AC578" s="169"/>
      <c r="AD578" s="245"/>
      <c r="AE578" s="169"/>
      <c r="AF578" s="246"/>
      <c r="AG578" s="169"/>
      <c r="AH578" s="169"/>
      <c r="AI578" s="169"/>
      <c r="AJ578" s="169"/>
      <c r="AK578" s="169"/>
      <c r="AL578" s="169"/>
      <c r="AM578" s="169"/>
      <c r="AN578" s="169"/>
      <c r="AO578" s="169"/>
    </row>
    <row r="579" spans="1:41" ht="12.75" customHeight="1" x14ac:dyDescent="0.2">
      <c r="A579" s="169"/>
      <c r="B579" s="169"/>
      <c r="C579" s="169"/>
      <c r="D579" s="186"/>
      <c r="E579" s="169"/>
      <c r="F579" s="169"/>
      <c r="G579" s="169"/>
      <c r="H579" s="169"/>
      <c r="I579" s="169"/>
      <c r="J579" s="169"/>
      <c r="K579" s="245"/>
      <c r="L579" s="169"/>
      <c r="M579" s="169"/>
      <c r="N579" s="169"/>
      <c r="O579" s="169"/>
      <c r="P579" s="169"/>
      <c r="Q579" s="169"/>
      <c r="R579" s="169"/>
      <c r="S579" s="167"/>
      <c r="T579" s="167"/>
      <c r="U579" s="169"/>
      <c r="V579" s="169"/>
      <c r="W579" s="245"/>
      <c r="X579" s="169"/>
      <c r="Y579" s="245"/>
      <c r="Z579" s="169"/>
      <c r="AA579" s="169"/>
      <c r="AB579" s="169"/>
      <c r="AC579" s="169"/>
      <c r="AD579" s="245"/>
      <c r="AE579" s="169"/>
      <c r="AF579" s="246"/>
      <c r="AG579" s="169"/>
      <c r="AH579" s="169"/>
      <c r="AI579" s="169"/>
      <c r="AJ579" s="169"/>
      <c r="AK579" s="169"/>
      <c r="AL579" s="169"/>
      <c r="AM579" s="169"/>
      <c r="AN579" s="169"/>
      <c r="AO579" s="169"/>
    </row>
    <row r="580" spans="1:41" ht="12.75" customHeight="1" x14ac:dyDescent="0.2">
      <c r="A580" s="169"/>
      <c r="B580" s="169"/>
      <c r="C580" s="169"/>
      <c r="D580" s="186"/>
      <c r="E580" s="169"/>
      <c r="F580" s="169"/>
      <c r="G580" s="169"/>
      <c r="H580" s="169"/>
      <c r="I580" s="169"/>
      <c r="J580" s="169"/>
      <c r="K580" s="245"/>
      <c r="L580" s="169"/>
      <c r="M580" s="169"/>
      <c r="N580" s="169"/>
      <c r="O580" s="169"/>
      <c r="P580" s="169"/>
      <c r="Q580" s="169"/>
      <c r="R580" s="169"/>
      <c r="S580" s="167"/>
      <c r="T580" s="167"/>
      <c r="U580" s="169"/>
      <c r="V580" s="169"/>
      <c r="W580" s="245"/>
      <c r="X580" s="169"/>
      <c r="Y580" s="245"/>
      <c r="Z580" s="169"/>
      <c r="AA580" s="169"/>
      <c r="AB580" s="169"/>
      <c r="AC580" s="169"/>
      <c r="AD580" s="245"/>
      <c r="AE580" s="169"/>
      <c r="AF580" s="246"/>
      <c r="AG580" s="169"/>
      <c r="AH580" s="169"/>
      <c r="AI580" s="169"/>
      <c r="AJ580" s="169"/>
      <c r="AK580" s="169"/>
      <c r="AL580" s="169"/>
      <c r="AM580" s="169"/>
      <c r="AN580" s="169"/>
      <c r="AO580" s="169"/>
    </row>
    <row r="581" spans="1:41" ht="12.75" customHeight="1" x14ac:dyDescent="0.2">
      <c r="A581" s="169"/>
      <c r="B581" s="169"/>
      <c r="C581" s="169"/>
      <c r="D581" s="186"/>
      <c r="E581" s="169"/>
      <c r="F581" s="169"/>
      <c r="G581" s="169"/>
      <c r="H581" s="169"/>
      <c r="I581" s="169"/>
      <c r="J581" s="169"/>
      <c r="K581" s="245"/>
      <c r="L581" s="169"/>
      <c r="M581" s="169"/>
      <c r="N581" s="169"/>
      <c r="O581" s="169"/>
      <c r="P581" s="169"/>
      <c r="Q581" s="169"/>
      <c r="R581" s="169"/>
      <c r="S581" s="167"/>
      <c r="T581" s="167"/>
      <c r="U581" s="169"/>
      <c r="V581" s="169"/>
      <c r="W581" s="245"/>
      <c r="X581" s="169"/>
      <c r="Y581" s="245"/>
      <c r="Z581" s="169"/>
      <c r="AA581" s="169"/>
      <c r="AB581" s="169"/>
      <c r="AC581" s="169"/>
      <c r="AD581" s="245"/>
      <c r="AE581" s="169"/>
      <c r="AF581" s="246"/>
      <c r="AG581" s="169"/>
      <c r="AH581" s="169"/>
      <c r="AI581" s="169"/>
      <c r="AJ581" s="169"/>
      <c r="AK581" s="169"/>
      <c r="AL581" s="169"/>
      <c r="AM581" s="169"/>
      <c r="AN581" s="169"/>
      <c r="AO581" s="169"/>
    </row>
    <row r="582" spans="1:41" ht="12.75" customHeight="1" x14ac:dyDescent="0.2">
      <c r="A582" s="169"/>
      <c r="B582" s="169"/>
      <c r="C582" s="169"/>
      <c r="D582" s="186"/>
      <c r="E582" s="169"/>
      <c r="F582" s="169"/>
      <c r="G582" s="169"/>
      <c r="H582" s="169"/>
      <c r="I582" s="169"/>
      <c r="J582" s="169"/>
      <c r="K582" s="245"/>
      <c r="L582" s="169"/>
      <c r="M582" s="169"/>
      <c r="N582" s="169"/>
      <c r="O582" s="169"/>
      <c r="P582" s="169"/>
      <c r="Q582" s="169"/>
      <c r="R582" s="169"/>
      <c r="S582" s="167"/>
      <c r="T582" s="167"/>
      <c r="U582" s="169"/>
      <c r="V582" s="169"/>
      <c r="W582" s="245"/>
      <c r="X582" s="169"/>
      <c r="Y582" s="245"/>
      <c r="Z582" s="169"/>
      <c r="AA582" s="169"/>
      <c r="AB582" s="169"/>
      <c r="AC582" s="169"/>
      <c r="AD582" s="245"/>
      <c r="AE582" s="169"/>
      <c r="AF582" s="246"/>
      <c r="AG582" s="169"/>
      <c r="AH582" s="169"/>
      <c r="AI582" s="169"/>
      <c r="AJ582" s="169"/>
      <c r="AK582" s="169"/>
      <c r="AL582" s="169"/>
      <c r="AM582" s="169"/>
      <c r="AN582" s="169"/>
      <c r="AO582" s="169"/>
    </row>
    <row r="583" spans="1:41" ht="12.75" customHeight="1" x14ac:dyDescent="0.2">
      <c r="A583" s="169"/>
      <c r="B583" s="169"/>
      <c r="C583" s="169"/>
      <c r="D583" s="186"/>
      <c r="E583" s="169"/>
      <c r="F583" s="169"/>
      <c r="G583" s="169"/>
      <c r="H583" s="169"/>
      <c r="I583" s="169"/>
      <c r="J583" s="169"/>
      <c r="K583" s="245"/>
      <c r="L583" s="169"/>
      <c r="M583" s="169"/>
      <c r="N583" s="169"/>
      <c r="O583" s="169"/>
      <c r="P583" s="169"/>
      <c r="Q583" s="169"/>
      <c r="R583" s="169"/>
      <c r="S583" s="167"/>
      <c r="T583" s="167"/>
      <c r="U583" s="169"/>
      <c r="V583" s="169"/>
      <c r="W583" s="245"/>
      <c r="X583" s="169"/>
      <c r="Y583" s="245"/>
      <c r="Z583" s="169"/>
      <c r="AA583" s="169"/>
      <c r="AB583" s="169"/>
      <c r="AC583" s="169"/>
      <c r="AD583" s="245"/>
      <c r="AE583" s="169"/>
      <c r="AF583" s="246"/>
      <c r="AG583" s="169"/>
      <c r="AH583" s="169"/>
      <c r="AI583" s="169"/>
      <c r="AJ583" s="169"/>
      <c r="AK583" s="169"/>
      <c r="AL583" s="169"/>
      <c r="AM583" s="169"/>
      <c r="AN583" s="169"/>
      <c r="AO583" s="169"/>
    </row>
    <row r="584" spans="1:41" ht="12.75" customHeight="1" x14ac:dyDescent="0.2">
      <c r="A584" s="169"/>
      <c r="B584" s="169"/>
      <c r="C584" s="169"/>
      <c r="D584" s="186"/>
      <c r="E584" s="169"/>
      <c r="F584" s="169"/>
      <c r="G584" s="169"/>
      <c r="H584" s="169"/>
      <c r="I584" s="169"/>
      <c r="J584" s="169"/>
      <c r="K584" s="245"/>
      <c r="L584" s="169"/>
      <c r="M584" s="169"/>
      <c r="N584" s="169"/>
      <c r="O584" s="169"/>
      <c r="P584" s="169"/>
      <c r="Q584" s="169"/>
      <c r="R584" s="169"/>
      <c r="S584" s="167"/>
      <c r="T584" s="167"/>
      <c r="U584" s="169"/>
      <c r="V584" s="169"/>
      <c r="W584" s="245"/>
      <c r="X584" s="169"/>
      <c r="Y584" s="245"/>
      <c r="Z584" s="169"/>
      <c r="AA584" s="169"/>
      <c r="AB584" s="169"/>
      <c r="AC584" s="169"/>
      <c r="AD584" s="245"/>
      <c r="AE584" s="169"/>
      <c r="AF584" s="246"/>
      <c r="AG584" s="169"/>
      <c r="AH584" s="169"/>
      <c r="AI584" s="169"/>
      <c r="AJ584" s="169"/>
      <c r="AK584" s="169"/>
      <c r="AL584" s="169"/>
      <c r="AM584" s="169"/>
      <c r="AN584" s="169"/>
      <c r="AO584" s="169"/>
    </row>
    <row r="585" spans="1:41" ht="12.75" customHeight="1" x14ac:dyDescent="0.2">
      <c r="A585" s="169"/>
      <c r="B585" s="169"/>
      <c r="C585" s="169"/>
      <c r="D585" s="186"/>
      <c r="E585" s="169"/>
      <c r="F585" s="169"/>
      <c r="G585" s="169"/>
      <c r="H585" s="169"/>
      <c r="I585" s="169"/>
      <c r="J585" s="169"/>
      <c r="K585" s="245"/>
      <c r="L585" s="169"/>
      <c r="M585" s="169"/>
      <c r="N585" s="169"/>
      <c r="O585" s="169"/>
      <c r="P585" s="169"/>
      <c r="Q585" s="169"/>
      <c r="R585" s="169"/>
      <c r="S585" s="167"/>
      <c r="T585" s="167"/>
      <c r="U585" s="169"/>
      <c r="V585" s="169"/>
      <c r="W585" s="245"/>
      <c r="X585" s="169"/>
      <c r="Y585" s="245"/>
      <c r="Z585" s="169"/>
      <c r="AA585" s="169"/>
      <c r="AB585" s="169"/>
      <c r="AC585" s="169"/>
      <c r="AD585" s="245"/>
      <c r="AE585" s="169"/>
      <c r="AF585" s="246"/>
      <c r="AG585" s="169"/>
      <c r="AH585" s="169"/>
      <c r="AI585" s="169"/>
      <c r="AJ585" s="169"/>
      <c r="AK585" s="169"/>
      <c r="AL585" s="169"/>
      <c r="AM585" s="169"/>
      <c r="AN585" s="169"/>
      <c r="AO585" s="169"/>
    </row>
    <row r="586" spans="1:41" ht="12.75" customHeight="1" x14ac:dyDescent="0.2">
      <c r="A586" s="169"/>
      <c r="B586" s="169"/>
      <c r="C586" s="169"/>
      <c r="D586" s="186"/>
      <c r="E586" s="169"/>
      <c r="F586" s="169"/>
      <c r="G586" s="169"/>
      <c r="H586" s="169"/>
      <c r="I586" s="169"/>
      <c r="J586" s="169"/>
      <c r="K586" s="245"/>
      <c r="L586" s="169"/>
      <c r="M586" s="169"/>
      <c r="N586" s="169"/>
      <c r="O586" s="169"/>
      <c r="P586" s="169"/>
      <c r="Q586" s="169"/>
      <c r="R586" s="169"/>
      <c r="S586" s="167"/>
      <c r="T586" s="167"/>
      <c r="U586" s="169"/>
      <c r="V586" s="169"/>
      <c r="W586" s="245"/>
      <c r="X586" s="169"/>
      <c r="Y586" s="245"/>
      <c r="Z586" s="169"/>
      <c r="AA586" s="169"/>
      <c r="AB586" s="169"/>
      <c r="AC586" s="169"/>
      <c r="AD586" s="245"/>
      <c r="AE586" s="169"/>
      <c r="AF586" s="246"/>
      <c r="AG586" s="169"/>
      <c r="AH586" s="169"/>
      <c r="AI586" s="169"/>
      <c r="AJ586" s="169"/>
      <c r="AK586" s="169"/>
      <c r="AL586" s="169"/>
      <c r="AM586" s="169"/>
      <c r="AN586" s="169"/>
      <c r="AO586" s="169"/>
    </row>
    <row r="587" spans="1:41" ht="12.75" customHeight="1" x14ac:dyDescent="0.2">
      <c r="A587" s="169"/>
      <c r="B587" s="169"/>
      <c r="C587" s="169"/>
      <c r="D587" s="186"/>
      <c r="E587" s="169"/>
      <c r="F587" s="169"/>
      <c r="G587" s="169"/>
      <c r="H587" s="169"/>
      <c r="I587" s="169"/>
      <c r="J587" s="169"/>
      <c r="K587" s="245"/>
      <c r="L587" s="169"/>
      <c r="M587" s="169"/>
      <c r="N587" s="169"/>
      <c r="O587" s="169"/>
      <c r="P587" s="169"/>
      <c r="Q587" s="169"/>
      <c r="R587" s="169"/>
      <c r="S587" s="167"/>
      <c r="T587" s="167"/>
      <c r="U587" s="169"/>
      <c r="V587" s="169"/>
      <c r="W587" s="245"/>
      <c r="X587" s="169"/>
      <c r="Y587" s="245"/>
      <c r="Z587" s="169"/>
      <c r="AA587" s="169"/>
      <c r="AB587" s="169"/>
      <c r="AC587" s="169"/>
      <c r="AD587" s="245"/>
      <c r="AE587" s="169"/>
      <c r="AF587" s="246"/>
      <c r="AG587" s="169"/>
      <c r="AH587" s="169"/>
      <c r="AI587" s="169"/>
      <c r="AJ587" s="169"/>
      <c r="AK587" s="169"/>
      <c r="AL587" s="169"/>
      <c r="AM587" s="169"/>
      <c r="AN587" s="169"/>
      <c r="AO587" s="169"/>
    </row>
    <row r="588" spans="1:41" ht="12.75" customHeight="1" x14ac:dyDescent="0.2">
      <c r="A588" s="169"/>
      <c r="B588" s="169"/>
      <c r="C588" s="169"/>
      <c r="D588" s="186"/>
      <c r="E588" s="169"/>
      <c r="F588" s="169"/>
      <c r="G588" s="169"/>
      <c r="H588" s="169"/>
      <c r="I588" s="169"/>
      <c r="J588" s="169"/>
      <c r="K588" s="245"/>
      <c r="L588" s="169"/>
      <c r="M588" s="169"/>
      <c r="N588" s="169"/>
      <c r="O588" s="169"/>
      <c r="P588" s="169"/>
      <c r="Q588" s="169"/>
      <c r="R588" s="169"/>
      <c r="S588" s="167"/>
      <c r="T588" s="167"/>
      <c r="U588" s="169"/>
      <c r="V588" s="169"/>
      <c r="W588" s="245"/>
      <c r="X588" s="169"/>
      <c r="Y588" s="245"/>
      <c r="Z588" s="169"/>
      <c r="AA588" s="169"/>
      <c r="AB588" s="169"/>
      <c r="AC588" s="169"/>
      <c r="AD588" s="245"/>
      <c r="AE588" s="169"/>
      <c r="AF588" s="246"/>
      <c r="AG588" s="169"/>
      <c r="AH588" s="169"/>
      <c r="AI588" s="169"/>
      <c r="AJ588" s="169"/>
      <c r="AK588" s="169"/>
      <c r="AL588" s="169"/>
      <c r="AM588" s="169"/>
      <c r="AN588" s="169"/>
      <c r="AO588" s="169"/>
    </row>
    <row r="589" spans="1:41" ht="12.75" customHeight="1" x14ac:dyDescent="0.2">
      <c r="A589" s="169"/>
      <c r="B589" s="169"/>
      <c r="C589" s="169"/>
      <c r="D589" s="186"/>
      <c r="E589" s="169"/>
      <c r="F589" s="169"/>
      <c r="G589" s="169"/>
      <c r="H589" s="169"/>
      <c r="I589" s="169"/>
      <c r="J589" s="169"/>
      <c r="K589" s="245"/>
      <c r="L589" s="169"/>
      <c r="M589" s="169"/>
      <c r="N589" s="169"/>
      <c r="O589" s="169"/>
      <c r="P589" s="169"/>
      <c r="Q589" s="169"/>
      <c r="R589" s="169"/>
      <c r="S589" s="167"/>
      <c r="T589" s="167"/>
      <c r="U589" s="169"/>
      <c r="V589" s="169"/>
      <c r="W589" s="245"/>
      <c r="X589" s="169"/>
      <c r="Y589" s="245"/>
      <c r="Z589" s="169"/>
      <c r="AA589" s="169"/>
      <c r="AB589" s="169"/>
      <c r="AC589" s="169"/>
      <c r="AD589" s="245"/>
      <c r="AE589" s="169"/>
      <c r="AF589" s="246"/>
      <c r="AG589" s="169"/>
      <c r="AH589" s="169"/>
      <c r="AI589" s="169"/>
      <c r="AJ589" s="169"/>
      <c r="AK589" s="169"/>
      <c r="AL589" s="169"/>
      <c r="AM589" s="169"/>
      <c r="AN589" s="169"/>
      <c r="AO589" s="169"/>
    </row>
    <row r="590" spans="1:41" ht="12.75" customHeight="1" x14ac:dyDescent="0.2">
      <c r="A590" s="169"/>
      <c r="B590" s="169"/>
      <c r="C590" s="169"/>
      <c r="D590" s="186"/>
      <c r="E590" s="169"/>
      <c r="F590" s="169"/>
      <c r="G590" s="169"/>
      <c r="H590" s="169"/>
      <c r="I590" s="169"/>
      <c r="J590" s="169"/>
      <c r="K590" s="245"/>
      <c r="L590" s="169"/>
      <c r="M590" s="169"/>
      <c r="N590" s="169"/>
      <c r="O590" s="169"/>
      <c r="P590" s="169"/>
      <c r="Q590" s="169"/>
      <c r="R590" s="169"/>
      <c r="S590" s="167"/>
      <c r="T590" s="167"/>
      <c r="U590" s="169"/>
      <c r="V590" s="169"/>
      <c r="W590" s="245"/>
      <c r="X590" s="169"/>
      <c r="Y590" s="245"/>
      <c r="Z590" s="169"/>
      <c r="AA590" s="169"/>
      <c r="AB590" s="169"/>
      <c r="AC590" s="169"/>
      <c r="AD590" s="245"/>
      <c r="AE590" s="169"/>
      <c r="AF590" s="246"/>
      <c r="AG590" s="169"/>
      <c r="AH590" s="169"/>
      <c r="AI590" s="169"/>
      <c r="AJ590" s="169"/>
      <c r="AK590" s="169"/>
      <c r="AL590" s="169"/>
      <c r="AM590" s="169"/>
      <c r="AN590" s="169"/>
      <c r="AO590" s="169"/>
    </row>
    <row r="591" spans="1:41" ht="12.75" customHeight="1" x14ac:dyDescent="0.2">
      <c r="A591" s="169"/>
      <c r="B591" s="169"/>
      <c r="C591" s="169"/>
      <c r="D591" s="186"/>
      <c r="E591" s="169"/>
      <c r="F591" s="169"/>
      <c r="G591" s="169"/>
      <c r="H591" s="169"/>
      <c r="I591" s="169"/>
      <c r="J591" s="169"/>
      <c r="K591" s="245"/>
      <c r="L591" s="169"/>
      <c r="M591" s="169"/>
      <c r="N591" s="169"/>
      <c r="O591" s="169"/>
      <c r="P591" s="169"/>
      <c r="Q591" s="169"/>
      <c r="R591" s="169"/>
      <c r="S591" s="167"/>
      <c r="T591" s="167"/>
      <c r="U591" s="169"/>
      <c r="V591" s="169"/>
      <c r="W591" s="245"/>
      <c r="X591" s="169"/>
      <c r="Y591" s="245"/>
      <c r="Z591" s="169"/>
      <c r="AA591" s="169"/>
      <c r="AB591" s="169"/>
      <c r="AC591" s="169"/>
      <c r="AD591" s="245"/>
      <c r="AE591" s="169"/>
      <c r="AF591" s="246"/>
      <c r="AG591" s="169"/>
      <c r="AH591" s="169"/>
      <c r="AI591" s="169"/>
      <c r="AJ591" s="169"/>
      <c r="AK591" s="169"/>
      <c r="AL591" s="169"/>
      <c r="AM591" s="169"/>
      <c r="AN591" s="169"/>
      <c r="AO591" s="169"/>
    </row>
    <row r="592" spans="1:41" ht="12.75" customHeight="1" x14ac:dyDescent="0.2">
      <c r="A592" s="169"/>
      <c r="B592" s="169"/>
      <c r="C592" s="169"/>
      <c r="D592" s="186"/>
      <c r="E592" s="169"/>
      <c r="F592" s="169"/>
      <c r="G592" s="169"/>
      <c r="H592" s="169"/>
      <c r="I592" s="169"/>
      <c r="J592" s="169"/>
      <c r="K592" s="245"/>
      <c r="L592" s="169"/>
      <c r="M592" s="169"/>
      <c r="N592" s="169"/>
      <c r="O592" s="169"/>
      <c r="P592" s="169"/>
      <c r="Q592" s="169"/>
      <c r="R592" s="169"/>
      <c r="S592" s="167"/>
      <c r="T592" s="167"/>
      <c r="U592" s="169"/>
      <c r="V592" s="169"/>
      <c r="W592" s="245"/>
      <c r="X592" s="169"/>
      <c r="Y592" s="245"/>
      <c r="Z592" s="169"/>
      <c r="AA592" s="169"/>
      <c r="AB592" s="169"/>
      <c r="AC592" s="169"/>
      <c r="AD592" s="245"/>
      <c r="AE592" s="169"/>
      <c r="AF592" s="246"/>
      <c r="AG592" s="169"/>
      <c r="AH592" s="169"/>
      <c r="AI592" s="169"/>
      <c r="AJ592" s="169"/>
      <c r="AK592" s="169"/>
      <c r="AL592" s="169"/>
      <c r="AM592" s="169"/>
      <c r="AN592" s="169"/>
      <c r="AO592" s="169"/>
    </row>
    <row r="593" spans="1:41" ht="12.75" customHeight="1" x14ac:dyDescent="0.2">
      <c r="A593" s="169"/>
      <c r="B593" s="169"/>
      <c r="C593" s="169"/>
      <c r="D593" s="186"/>
      <c r="E593" s="169"/>
      <c r="F593" s="169"/>
      <c r="G593" s="169"/>
      <c r="H593" s="169"/>
      <c r="I593" s="169"/>
      <c r="J593" s="169"/>
      <c r="K593" s="245"/>
      <c r="L593" s="169"/>
      <c r="M593" s="169"/>
      <c r="N593" s="169"/>
      <c r="O593" s="169"/>
      <c r="P593" s="169"/>
      <c r="Q593" s="169"/>
      <c r="R593" s="169"/>
      <c r="S593" s="167"/>
      <c r="T593" s="167"/>
      <c r="U593" s="169"/>
      <c r="V593" s="169"/>
      <c r="W593" s="245"/>
      <c r="X593" s="169"/>
      <c r="Y593" s="245"/>
      <c r="Z593" s="169"/>
      <c r="AA593" s="169"/>
      <c r="AB593" s="169"/>
      <c r="AC593" s="169"/>
      <c r="AD593" s="245"/>
      <c r="AE593" s="169"/>
      <c r="AF593" s="246"/>
      <c r="AG593" s="169"/>
      <c r="AH593" s="169"/>
      <c r="AI593" s="169"/>
      <c r="AJ593" s="169"/>
      <c r="AK593" s="169"/>
      <c r="AL593" s="169"/>
      <c r="AM593" s="169"/>
      <c r="AN593" s="169"/>
      <c r="AO593" s="169"/>
    </row>
    <row r="594" spans="1:41" ht="12.75" customHeight="1" x14ac:dyDescent="0.2">
      <c r="A594" s="169"/>
      <c r="B594" s="169"/>
      <c r="C594" s="169"/>
      <c r="D594" s="186"/>
      <c r="E594" s="169"/>
      <c r="F594" s="169"/>
      <c r="G594" s="169"/>
      <c r="H594" s="169"/>
      <c r="I594" s="169"/>
      <c r="J594" s="169"/>
      <c r="K594" s="245"/>
      <c r="L594" s="169"/>
      <c r="M594" s="169"/>
      <c r="N594" s="169"/>
      <c r="O594" s="169"/>
      <c r="P594" s="169"/>
      <c r="Q594" s="169"/>
      <c r="R594" s="169"/>
      <c r="S594" s="167"/>
      <c r="T594" s="167"/>
      <c r="U594" s="169"/>
      <c r="V594" s="169"/>
      <c r="W594" s="245"/>
      <c r="X594" s="169"/>
      <c r="Y594" s="245"/>
      <c r="Z594" s="169"/>
      <c r="AA594" s="169"/>
      <c r="AB594" s="169"/>
      <c r="AC594" s="169"/>
      <c r="AD594" s="245"/>
      <c r="AE594" s="169"/>
      <c r="AF594" s="246"/>
      <c r="AG594" s="169"/>
      <c r="AH594" s="169"/>
      <c r="AI594" s="169"/>
      <c r="AJ594" s="169"/>
      <c r="AK594" s="169"/>
      <c r="AL594" s="169"/>
      <c r="AM594" s="169"/>
      <c r="AN594" s="169"/>
      <c r="AO594" s="169"/>
    </row>
    <row r="595" spans="1:41" ht="12.75" customHeight="1" x14ac:dyDescent="0.2">
      <c r="A595" s="169"/>
      <c r="B595" s="169"/>
      <c r="C595" s="169"/>
      <c r="D595" s="186"/>
      <c r="E595" s="169"/>
      <c r="F595" s="169"/>
      <c r="G595" s="169"/>
      <c r="H595" s="169"/>
      <c r="I595" s="169"/>
      <c r="J595" s="169"/>
      <c r="K595" s="245"/>
      <c r="L595" s="169"/>
      <c r="M595" s="169"/>
      <c r="N595" s="169"/>
      <c r="O595" s="169"/>
      <c r="P595" s="169"/>
      <c r="Q595" s="169"/>
      <c r="R595" s="169"/>
      <c r="S595" s="167"/>
      <c r="T595" s="167"/>
      <c r="U595" s="169"/>
      <c r="V595" s="169"/>
      <c r="W595" s="245"/>
      <c r="X595" s="169"/>
      <c r="Y595" s="245"/>
      <c r="Z595" s="169"/>
      <c r="AA595" s="169"/>
      <c r="AB595" s="169"/>
      <c r="AC595" s="169"/>
      <c r="AD595" s="245"/>
      <c r="AE595" s="169"/>
      <c r="AF595" s="246"/>
      <c r="AG595" s="169"/>
      <c r="AH595" s="169"/>
      <c r="AI595" s="169"/>
      <c r="AJ595" s="169"/>
      <c r="AK595" s="169"/>
      <c r="AL595" s="169"/>
      <c r="AM595" s="169"/>
      <c r="AN595" s="169"/>
      <c r="AO595" s="169"/>
    </row>
    <row r="596" spans="1:41" ht="12.75" customHeight="1" x14ac:dyDescent="0.2">
      <c r="A596" s="169"/>
      <c r="B596" s="169"/>
      <c r="C596" s="169"/>
      <c r="D596" s="186"/>
      <c r="E596" s="169"/>
      <c r="F596" s="169"/>
      <c r="G596" s="169"/>
      <c r="H596" s="169"/>
      <c r="I596" s="169"/>
      <c r="J596" s="169"/>
      <c r="K596" s="245"/>
      <c r="L596" s="169"/>
      <c r="M596" s="169"/>
      <c r="N596" s="169"/>
      <c r="O596" s="169"/>
      <c r="P596" s="169"/>
      <c r="Q596" s="169"/>
      <c r="R596" s="169"/>
      <c r="S596" s="167"/>
      <c r="T596" s="167"/>
      <c r="U596" s="169"/>
      <c r="V596" s="169"/>
      <c r="W596" s="245"/>
      <c r="X596" s="169"/>
      <c r="Y596" s="245"/>
      <c r="Z596" s="169"/>
      <c r="AA596" s="169"/>
      <c r="AB596" s="169"/>
      <c r="AC596" s="169"/>
      <c r="AD596" s="245"/>
      <c r="AE596" s="169"/>
      <c r="AF596" s="246"/>
      <c r="AG596" s="169"/>
      <c r="AH596" s="169"/>
      <c r="AI596" s="169"/>
      <c r="AJ596" s="169"/>
      <c r="AK596" s="169"/>
      <c r="AL596" s="169"/>
      <c r="AM596" s="169"/>
      <c r="AN596" s="169"/>
      <c r="AO596" s="169"/>
    </row>
    <row r="597" spans="1:41" ht="12.75" customHeight="1" x14ac:dyDescent="0.2">
      <c r="A597" s="169"/>
      <c r="B597" s="169"/>
      <c r="C597" s="169"/>
      <c r="D597" s="186"/>
      <c r="E597" s="169"/>
      <c r="F597" s="169"/>
      <c r="G597" s="169"/>
      <c r="H597" s="169"/>
      <c r="I597" s="169"/>
      <c r="J597" s="169"/>
      <c r="K597" s="245"/>
      <c r="L597" s="169"/>
      <c r="M597" s="169"/>
      <c r="N597" s="169"/>
      <c r="O597" s="169"/>
      <c r="P597" s="169"/>
      <c r="Q597" s="169"/>
      <c r="R597" s="169"/>
      <c r="S597" s="167"/>
      <c r="T597" s="167"/>
      <c r="U597" s="169"/>
      <c r="V597" s="169"/>
      <c r="W597" s="245"/>
      <c r="X597" s="169"/>
      <c r="Y597" s="245"/>
      <c r="Z597" s="169"/>
      <c r="AA597" s="169"/>
      <c r="AB597" s="169"/>
      <c r="AC597" s="169"/>
      <c r="AD597" s="245"/>
      <c r="AE597" s="169"/>
      <c r="AF597" s="246"/>
      <c r="AG597" s="169"/>
      <c r="AH597" s="169"/>
      <c r="AI597" s="169"/>
      <c r="AJ597" s="169"/>
      <c r="AK597" s="169"/>
      <c r="AL597" s="169"/>
      <c r="AM597" s="169"/>
      <c r="AN597" s="169"/>
      <c r="AO597" s="169"/>
    </row>
    <row r="598" spans="1:41" ht="12.75" customHeight="1" x14ac:dyDescent="0.2">
      <c r="A598" s="169"/>
      <c r="B598" s="169"/>
      <c r="C598" s="169"/>
      <c r="D598" s="186"/>
      <c r="E598" s="169"/>
      <c r="F598" s="169"/>
      <c r="G598" s="169"/>
      <c r="H598" s="169"/>
      <c r="I598" s="169"/>
      <c r="J598" s="169"/>
      <c r="K598" s="245"/>
      <c r="L598" s="169"/>
      <c r="M598" s="169"/>
      <c r="N598" s="169"/>
      <c r="O598" s="169"/>
      <c r="P598" s="169"/>
      <c r="Q598" s="169"/>
      <c r="R598" s="169"/>
      <c r="S598" s="167"/>
      <c r="T598" s="167"/>
      <c r="U598" s="169"/>
      <c r="V598" s="169"/>
      <c r="W598" s="245"/>
      <c r="X598" s="169"/>
      <c r="Y598" s="245"/>
      <c r="Z598" s="169"/>
      <c r="AA598" s="169"/>
      <c r="AB598" s="169"/>
      <c r="AC598" s="169"/>
      <c r="AD598" s="245"/>
      <c r="AE598" s="169"/>
      <c r="AF598" s="246"/>
      <c r="AG598" s="169"/>
      <c r="AH598" s="169"/>
      <c r="AI598" s="169"/>
      <c r="AJ598" s="169"/>
      <c r="AK598" s="169"/>
      <c r="AL598" s="169"/>
      <c r="AM598" s="169"/>
      <c r="AN598" s="169"/>
      <c r="AO598" s="169"/>
    </row>
    <row r="599" spans="1:41" ht="12.75" customHeight="1" x14ac:dyDescent="0.2">
      <c r="A599" s="169"/>
      <c r="B599" s="169"/>
      <c r="C599" s="169"/>
      <c r="D599" s="186"/>
      <c r="E599" s="169"/>
      <c r="F599" s="169"/>
      <c r="G599" s="169"/>
      <c r="H599" s="169"/>
      <c r="I599" s="169"/>
      <c r="J599" s="169"/>
      <c r="K599" s="245"/>
      <c r="L599" s="169"/>
      <c r="M599" s="169"/>
      <c r="N599" s="169"/>
      <c r="O599" s="169"/>
      <c r="P599" s="169"/>
      <c r="Q599" s="169"/>
      <c r="R599" s="169"/>
      <c r="S599" s="167"/>
      <c r="T599" s="167"/>
      <c r="U599" s="169"/>
      <c r="V599" s="169"/>
      <c r="W599" s="245"/>
      <c r="X599" s="169"/>
      <c r="Y599" s="245"/>
      <c r="Z599" s="169"/>
      <c r="AA599" s="169"/>
      <c r="AB599" s="169"/>
      <c r="AC599" s="169"/>
      <c r="AD599" s="245"/>
      <c r="AE599" s="169"/>
      <c r="AF599" s="246"/>
      <c r="AG599" s="169"/>
      <c r="AH599" s="169"/>
      <c r="AI599" s="169"/>
      <c r="AJ599" s="169"/>
      <c r="AK599" s="169"/>
      <c r="AL599" s="169"/>
      <c r="AM599" s="169"/>
      <c r="AN599" s="169"/>
      <c r="AO599" s="169"/>
    </row>
    <row r="600" spans="1:41" ht="12.75" customHeight="1" x14ac:dyDescent="0.2">
      <c r="A600" s="169"/>
      <c r="B600" s="169"/>
      <c r="C600" s="169"/>
      <c r="D600" s="186"/>
      <c r="E600" s="169"/>
      <c r="F600" s="169"/>
      <c r="G600" s="169"/>
      <c r="H600" s="169"/>
      <c r="I600" s="169"/>
      <c r="J600" s="169"/>
      <c r="K600" s="245"/>
      <c r="L600" s="169"/>
      <c r="M600" s="169"/>
      <c r="N600" s="169"/>
      <c r="O600" s="169"/>
      <c r="P600" s="169"/>
      <c r="Q600" s="169"/>
      <c r="R600" s="169"/>
      <c r="S600" s="167"/>
      <c r="T600" s="167"/>
      <c r="U600" s="169"/>
      <c r="V600" s="169"/>
      <c r="W600" s="245"/>
      <c r="X600" s="169"/>
      <c r="Y600" s="245"/>
      <c r="Z600" s="169"/>
      <c r="AA600" s="169"/>
      <c r="AB600" s="169"/>
      <c r="AC600" s="169"/>
      <c r="AD600" s="245"/>
      <c r="AE600" s="169"/>
      <c r="AF600" s="246"/>
      <c r="AG600" s="169"/>
      <c r="AH600" s="169"/>
      <c r="AI600" s="169"/>
      <c r="AJ600" s="169"/>
      <c r="AK600" s="169"/>
      <c r="AL600" s="169"/>
      <c r="AM600" s="169"/>
      <c r="AN600" s="169"/>
      <c r="AO600" s="169"/>
    </row>
    <row r="601" spans="1:41" ht="12.75" customHeight="1" x14ac:dyDescent="0.2">
      <c r="A601" s="169"/>
      <c r="B601" s="169"/>
      <c r="C601" s="169"/>
      <c r="D601" s="186"/>
      <c r="E601" s="169"/>
      <c r="F601" s="169"/>
      <c r="G601" s="169"/>
      <c r="H601" s="169"/>
      <c r="I601" s="169"/>
      <c r="J601" s="169"/>
      <c r="K601" s="245"/>
      <c r="L601" s="169"/>
      <c r="M601" s="169"/>
      <c r="N601" s="169"/>
      <c r="O601" s="169"/>
      <c r="P601" s="169"/>
      <c r="Q601" s="169"/>
      <c r="R601" s="169"/>
      <c r="S601" s="167"/>
      <c r="T601" s="167"/>
      <c r="U601" s="169"/>
      <c r="V601" s="169"/>
      <c r="W601" s="245"/>
      <c r="X601" s="169"/>
      <c r="Y601" s="245"/>
      <c r="Z601" s="169"/>
      <c r="AA601" s="169"/>
      <c r="AB601" s="169"/>
      <c r="AC601" s="169"/>
      <c r="AD601" s="245"/>
      <c r="AE601" s="169"/>
      <c r="AF601" s="246"/>
      <c r="AG601" s="169"/>
      <c r="AH601" s="169"/>
      <c r="AI601" s="169"/>
      <c r="AJ601" s="169"/>
      <c r="AK601" s="169"/>
      <c r="AL601" s="169"/>
      <c r="AM601" s="169"/>
      <c r="AN601" s="169"/>
      <c r="AO601" s="169"/>
    </row>
    <row r="602" spans="1:41" ht="12.75" customHeight="1" x14ac:dyDescent="0.2">
      <c r="A602" s="169"/>
      <c r="B602" s="169"/>
      <c r="C602" s="169"/>
      <c r="D602" s="186"/>
      <c r="E602" s="169"/>
      <c r="F602" s="169"/>
      <c r="G602" s="169"/>
      <c r="H602" s="169"/>
      <c r="I602" s="169"/>
      <c r="J602" s="169"/>
      <c r="K602" s="245"/>
      <c r="L602" s="169"/>
      <c r="M602" s="169"/>
      <c r="N602" s="169"/>
      <c r="O602" s="169"/>
      <c r="P602" s="169"/>
      <c r="Q602" s="169"/>
      <c r="R602" s="169"/>
      <c r="S602" s="167"/>
      <c r="T602" s="167"/>
      <c r="U602" s="169"/>
      <c r="V602" s="169"/>
      <c r="W602" s="245"/>
      <c r="X602" s="169"/>
      <c r="Y602" s="245"/>
      <c r="Z602" s="169"/>
      <c r="AA602" s="169"/>
      <c r="AB602" s="169"/>
      <c r="AC602" s="169"/>
      <c r="AD602" s="245"/>
      <c r="AE602" s="169"/>
      <c r="AF602" s="246"/>
      <c r="AG602" s="169"/>
      <c r="AH602" s="169"/>
      <c r="AI602" s="169"/>
      <c r="AJ602" s="169"/>
      <c r="AK602" s="169"/>
      <c r="AL602" s="169"/>
      <c r="AM602" s="169"/>
      <c r="AN602" s="169"/>
      <c r="AO602" s="169"/>
    </row>
    <row r="603" spans="1:41" ht="12.75" customHeight="1" x14ac:dyDescent="0.2">
      <c r="A603" s="169"/>
      <c r="B603" s="169"/>
      <c r="C603" s="169"/>
      <c r="D603" s="186"/>
      <c r="E603" s="169"/>
      <c r="F603" s="169"/>
      <c r="G603" s="169"/>
      <c r="H603" s="169"/>
      <c r="I603" s="169"/>
      <c r="J603" s="169"/>
      <c r="K603" s="245"/>
      <c r="L603" s="169"/>
      <c r="M603" s="169"/>
      <c r="N603" s="169"/>
      <c r="O603" s="169"/>
      <c r="P603" s="169"/>
      <c r="Q603" s="169"/>
      <c r="R603" s="169"/>
      <c r="S603" s="167"/>
      <c r="T603" s="167"/>
      <c r="U603" s="169"/>
      <c r="V603" s="169"/>
      <c r="W603" s="245"/>
      <c r="X603" s="169"/>
      <c r="Y603" s="245"/>
      <c r="Z603" s="169"/>
      <c r="AA603" s="169"/>
      <c r="AB603" s="169"/>
      <c r="AC603" s="169"/>
      <c r="AD603" s="245"/>
      <c r="AE603" s="169"/>
      <c r="AF603" s="246"/>
      <c r="AG603" s="169"/>
      <c r="AH603" s="169"/>
      <c r="AI603" s="169"/>
      <c r="AJ603" s="169"/>
      <c r="AK603" s="169"/>
      <c r="AL603" s="169"/>
      <c r="AM603" s="169"/>
      <c r="AN603" s="169"/>
      <c r="AO603" s="169"/>
    </row>
    <row r="604" spans="1:41" ht="12.75" customHeight="1" x14ac:dyDescent="0.2">
      <c r="A604" s="169"/>
      <c r="B604" s="169"/>
      <c r="C604" s="169"/>
      <c r="D604" s="186"/>
      <c r="E604" s="169"/>
      <c r="F604" s="169"/>
      <c r="G604" s="169"/>
      <c r="H604" s="169"/>
      <c r="I604" s="169"/>
      <c r="J604" s="169"/>
      <c r="K604" s="245"/>
      <c r="L604" s="169"/>
      <c r="M604" s="169"/>
      <c r="N604" s="169"/>
      <c r="O604" s="169"/>
      <c r="P604" s="169"/>
      <c r="Q604" s="169"/>
      <c r="R604" s="169"/>
      <c r="S604" s="167"/>
      <c r="T604" s="167"/>
      <c r="U604" s="169"/>
      <c r="V604" s="169"/>
      <c r="W604" s="245"/>
      <c r="X604" s="169"/>
      <c r="Y604" s="245"/>
      <c r="Z604" s="169"/>
      <c r="AA604" s="169"/>
      <c r="AB604" s="169"/>
      <c r="AC604" s="169"/>
      <c r="AD604" s="245"/>
      <c r="AE604" s="169"/>
      <c r="AF604" s="246"/>
      <c r="AG604" s="169"/>
      <c r="AH604" s="169"/>
      <c r="AI604" s="169"/>
      <c r="AJ604" s="169"/>
      <c r="AK604" s="169"/>
      <c r="AL604" s="169"/>
      <c r="AM604" s="169"/>
      <c r="AN604" s="169"/>
      <c r="AO604" s="169"/>
    </row>
    <row r="605" spans="1:41" ht="12.75" customHeight="1" x14ac:dyDescent="0.2">
      <c r="A605" s="169"/>
      <c r="B605" s="169"/>
      <c r="C605" s="169"/>
      <c r="D605" s="186"/>
      <c r="E605" s="169"/>
      <c r="F605" s="169"/>
      <c r="G605" s="169"/>
      <c r="H605" s="169"/>
      <c r="I605" s="169"/>
      <c r="J605" s="169"/>
      <c r="K605" s="245"/>
      <c r="L605" s="169"/>
      <c r="M605" s="169"/>
      <c r="N605" s="169"/>
      <c r="O605" s="169"/>
      <c r="P605" s="169"/>
      <c r="Q605" s="169"/>
      <c r="R605" s="169"/>
      <c r="S605" s="167"/>
      <c r="T605" s="167"/>
      <c r="U605" s="169"/>
      <c r="V605" s="169"/>
      <c r="W605" s="245"/>
      <c r="X605" s="169"/>
      <c r="Y605" s="245"/>
      <c r="Z605" s="169"/>
      <c r="AA605" s="169"/>
      <c r="AB605" s="169"/>
      <c r="AC605" s="169"/>
      <c r="AD605" s="245"/>
      <c r="AE605" s="169"/>
      <c r="AF605" s="246"/>
      <c r="AG605" s="169"/>
      <c r="AH605" s="169"/>
      <c r="AI605" s="169"/>
      <c r="AJ605" s="169"/>
      <c r="AK605" s="169"/>
      <c r="AL605" s="169"/>
      <c r="AM605" s="169"/>
      <c r="AN605" s="169"/>
      <c r="AO605" s="169"/>
    </row>
    <row r="606" spans="1:41" ht="12.75" customHeight="1" x14ac:dyDescent="0.2">
      <c r="A606" s="169"/>
      <c r="B606" s="169"/>
      <c r="C606" s="169"/>
      <c r="D606" s="186"/>
      <c r="E606" s="169"/>
      <c r="F606" s="169"/>
      <c r="G606" s="169"/>
      <c r="H606" s="169"/>
      <c r="I606" s="169"/>
      <c r="J606" s="169"/>
      <c r="K606" s="245"/>
      <c r="L606" s="169"/>
      <c r="M606" s="169"/>
      <c r="N606" s="169"/>
      <c r="O606" s="169"/>
      <c r="P606" s="169"/>
      <c r="Q606" s="169"/>
      <c r="R606" s="169"/>
      <c r="S606" s="167"/>
      <c r="T606" s="167"/>
      <c r="U606" s="169"/>
      <c r="V606" s="169"/>
      <c r="W606" s="245"/>
      <c r="X606" s="169"/>
      <c r="Y606" s="245"/>
      <c r="Z606" s="169"/>
      <c r="AA606" s="169"/>
      <c r="AB606" s="169"/>
      <c r="AC606" s="169"/>
      <c r="AD606" s="245"/>
      <c r="AE606" s="169"/>
      <c r="AF606" s="246"/>
      <c r="AG606" s="169"/>
      <c r="AH606" s="169"/>
      <c r="AI606" s="169"/>
      <c r="AJ606" s="169"/>
      <c r="AK606" s="169"/>
      <c r="AL606" s="169"/>
      <c r="AM606" s="169"/>
      <c r="AN606" s="169"/>
      <c r="AO606" s="169"/>
    </row>
    <row r="607" spans="1:41" ht="12.75" customHeight="1" x14ac:dyDescent="0.2">
      <c r="A607" s="169"/>
      <c r="B607" s="169"/>
      <c r="C607" s="169"/>
      <c r="D607" s="186"/>
      <c r="E607" s="169"/>
      <c r="F607" s="169"/>
      <c r="G607" s="169"/>
      <c r="H607" s="169"/>
      <c r="I607" s="169"/>
      <c r="J607" s="169"/>
      <c r="K607" s="245"/>
      <c r="L607" s="169"/>
      <c r="M607" s="169"/>
      <c r="N607" s="169"/>
      <c r="O607" s="169"/>
      <c r="P607" s="169"/>
      <c r="Q607" s="169"/>
      <c r="R607" s="169"/>
      <c r="S607" s="167"/>
      <c r="T607" s="167"/>
      <c r="U607" s="169"/>
      <c r="V607" s="169"/>
      <c r="W607" s="245"/>
      <c r="X607" s="169"/>
      <c r="Y607" s="245"/>
      <c r="Z607" s="169"/>
      <c r="AA607" s="169"/>
      <c r="AB607" s="169"/>
      <c r="AC607" s="169"/>
      <c r="AD607" s="245"/>
      <c r="AE607" s="169"/>
      <c r="AF607" s="246"/>
      <c r="AG607" s="169"/>
      <c r="AH607" s="169"/>
      <c r="AI607" s="169"/>
      <c r="AJ607" s="169"/>
      <c r="AK607" s="169"/>
      <c r="AL607" s="169"/>
      <c r="AM607" s="169"/>
      <c r="AN607" s="169"/>
      <c r="AO607" s="169"/>
    </row>
    <row r="608" spans="1:41" ht="12.75" customHeight="1" x14ac:dyDescent="0.2">
      <c r="A608" s="169"/>
      <c r="B608" s="169"/>
      <c r="C608" s="169"/>
      <c r="D608" s="186"/>
      <c r="E608" s="169"/>
      <c r="F608" s="169"/>
      <c r="G608" s="169"/>
      <c r="H608" s="169"/>
      <c r="I608" s="169"/>
      <c r="J608" s="169"/>
      <c r="K608" s="245"/>
      <c r="L608" s="169"/>
      <c r="M608" s="169"/>
      <c r="N608" s="169"/>
      <c r="O608" s="169"/>
      <c r="P608" s="169"/>
      <c r="Q608" s="169"/>
      <c r="R608" s="169"/>
      <c r="S608" s="167"/>
      <c r="T608" s="167"/>
      <c r="U608" s="169"/>
      <c r="V608" s="169"/>
      <c r="W608" s="245"/>
      <c r="X608" s="169"/>
      <c r="Y608" s="245"/>
      <c r="Z608" s="169"/>
      <c r="AA608" s="169"/>
      <c r="AB608" s="169"/>
      <c r="AC608" s="169"/>
      <c r="AD608" s="245"/>
      <c r="AE608" s="169"/>
      <c r="AF608" s="246"/>
      <c r="AG608" s="169"/>
      <c r="AH608" s="169"/>
      <c r="AI608" s="169"/>
      <c r="AJ608" s="169"/>
      <c r="AK608" s="169"/>
      <c r="AL608" s="169"/>
      <c r="AM608" s="169"/>
      <c r="AN608" s="169"/>
      <c r="AO608" s="169"/>
    </row>
    <row r="609" spans="1:41" ht="12.75" customHeight="1" x14ac:dyDescent="0.2">
      <c r="A609" s="169"/>
      <c r="B609" s="169"/>
      <c r="C609" s="169"/>
      <c r="D609" s="186"/>
      <c r="E609" s="169"/>
      <c r="F609" s="169"/>
      <c r="G609" s="169"/>
      <c r="H609" s="169"/>
      <c r="I609" s="169"/>
      <c r="J609" s="169"/>
      <c r="K609" s="245"/>
      <c r="L609" s="169"/>
      <c r="M609" s="169"/>
      <c r="N609" s="169"/>
      <c r="O609" s="169"/>
      <c r="P609" s="169"/>
      <c r="Q609" s="169"/>
      <c r="R609" s="169"/>
      <c r="S609" s="167"/>
      <c r="T609" s="167"/>
      <c r="U609" s="169"/>
      <c r="V609" s="169"/>
      <c r="W609" s="245"/>
      <c r="X609" s="169"/>
      <c r="Y609" s="245"/>
      <c r="Z609" s="169"/>
      <c r="AA609" s="169"/>
      <c r="AB609" s="169"/>
      <c r="AC609" s="169"/>
      <c r="AD609" s="245"/>
      <c r="AE609" s="169"/>
      <c r="AF609" s="246"/>
      <c r="AG609" s="169"/>
      <c r="AH609" s="169"/>
      <c r="AI609" s="169"/>
      <c r="AJ609" s="169"/>
      <c r="AK609" s="169"/>
      <c r="AL609" s="169"/>
      <c r="AM609" s="169"/>
      <c r="AN609" s="169"/>
      <c r="AO609" s="169"/>
    </row>
    <row r="610" spans="1:41" ht="12.75" customHeight="1" x14ac:dyDescent="0.2">
      <c r="A610" s="169"/>
      <c r="B610" s="169"/>
      <c r="C610" s="169"/>
      <c r="D610" s="186"/>
      <c r="E610" s="169"/>
      <c r="F610" s="169"/>
      <c r="G610" s="169"/>
      <c r="H610" s="169"/>
      <c r="I610" s="169"/>
      <c r="J610" s="169"/>
      <c r="K610" s="245"/>
      <c r="L610" s="169"/>
      <c r="M610" s="169"/>
      <c r="N610" s="169"/>
      <c r="O610" s="169"/>
      <c r="P610" s="169"/>
      <c r="Q610" s="169"/>
      <c r="R610" s="169"/>
      <c r="S610" s="167"/>
      <c r="T610" s="167"/>
      <c r="U610" s="169"/>
      <c r="V610" s="169"/>
      <c r="W610" s="245"/>
      <c r="X610" s="169"/>
      <c r="Y610" s="245"/>
      <c r="Z610" s="169"/>
      <c r="AA610" s="169"/>
      <c r="AB610" s="169"/>
      <c r="AC610" s="169"/>
      <c r="AD610" s="245"/>
      <c r="AE610" s="169"/>
      <c r="AF610" s="246"/>
      <c r="AG610" s="169"/>
      <c r="AH610" s="169"/>
      <c r="AI610" s="169"/>
      <c r="AJ610" s="169"/>
      <c r="AK610" s="169"/>
      <c r="AL610" s="169"/>
      <c r="AM610" s="169"/>
      <c r="AN610" s="169"/>
      <c r="AO610" s="169"/>
    </row>
    <row r="611" spans="1:41" ht="12.75" customHeight="1" x14ac:dyDescent="0.2">
      <c r="A611" s="169"/>
      <c r="B611" s="169"/>
      <c r="C611" s="169"/>
      <c r="D611" s="186"/>
      <c r="E611" s="169"/>
      <c r="F611" s="169"/>
      <c r="G611" s="169"/>
      <c r="H611" s="169"/>
      <c r="I611" s="169"/>
      <c r="J611" s="169"/>
      <c r="K611" s="245"/>
      <c r="L611" s="169"/>
      <c r="M611" s="169"/>
      <c r="N611" s="169"/>
      <c r="O611" s="169"/>
      <c r="P611" s="169"/>
      <c r="Q611" s="169"/>
      <c r="R611" s="169"/>
      <c r="S611" s="167"/>
      <c r="T611" s="167"/>
      <c r="U611" s="169"/>
      <c r="V611" s="169"/>
      <c r="W611" s="245"/>
      <c r="X611" s="169"/>
      <c r="Y611" s="245"/>
      <c r="Z611" s="169"/>
      <c r="AA611" s="169"/>
      <c r="AB611" s="169"/>
      <c r="AC611" s="169"/>
      <c r="AD611" s="245"/>
      <c r="AE611" s="169"/>
      <c r="AF611" s="246"/>
      <c r="AG611" s="169"/>
      <c r="AH611" s="169"/>
      <c r="AI611" s="169"/>
      <c r="AJ611" s="169"/>
      <c r="AK611" s="169"/>
      <c r="AL611" s="169"/>
      <c r="AM611" s="169"/>
      <c r="AN611" s="169"/>
      <c r="AO611" s="169"/>
    </row>
    <row r="612" spans="1:41" ht="12.75" customHeight="1" x14ac:dyDescent="0.2">
      <c r="A612" s="169"/>
      <c r="B612" s="169"/>
      <c r="C612" s="169"/>
      <c r="D612" s="186"/>
      <c r="E612" s="169"/>
      <c r="F612" s="169"/>
      <c r="G612" s="169"/>
      <c r="H612" s="169"/>
      <c r="I612" s="169"/>
      <c r="J612" s="169"/>
      <c r="K612" s="245"/>
      <c r="L612" s="169"/>
      <c r="M612" s="169"/>
      <c r="N612" s="169"/>
      <c r="O612" s="169"/>
      <c r="P612" s="169"/>
      <c r="Q612" s="169"/>
      <c r="R612" s="169"/>
      <c r="S612" s="167"/>
      <c r="T612" s="167"/>
      <c r="U612" s="169"/>
      <c r="V612" s="169"/>
      <c r="W612" s="245"/>
      <c r="X612" s="169"/>
      <c r="Y612" s="245"/>
      <c r="Z612" s="169"/>
      <c r="AA612" s="169"/>
      <c r="AB612" s="169"/>
      <c r="AC612" s="169"/>
      <c r="AD612" s="245"/>
      <c r="AE612" s="169"/>
      <c r="AF612" s="246"/>
      <c r="AG612" s="169"/>
      <c r="AH612" s="169"/>
      <c r="AI612" s="169"/>
      <c r="AJ612" s="169"/>
      <c r="AK612" s="169"/>
      <c r="AL612" s="169"/>
      <c r="AM612" s="169"/>
      <c r="AN612" s="169"/>
      <c r="AO612" s="169"/>
    </row>
    <row r="613" spans="1:41" ht="12.75" customHeight="1" x14ac:dyDescent="0.2">
      <c r="A613" s="169"/>
      <c r="B613" s="169"/>
      <c r="C613" s="169"/>
      <c r="D613" s="186"/>
      <c r="E613" s="169"/>
      <c r="F613" s="169"/>
      <c r="G613" s="169"/>
      <c r="H613" s="169"/>
      <c r="I613" s="169"/>
      <c r="J613" s="169"/>
      <c r="K613" s="245"/>
      <c r="L613" s="169"/>
      <c r="M613" s="169"/>
      <c r="N613" s="169"/>
      <c r="O613" s="169"/>
      <c r="P613" s="169"/>
      <c r="Q613" s="169"/>
      <c r="R613" s="169"/>
      <c r="S613" s="167"/>
      <c r="T613" s="167"/>
      <c r="U613" s="169"/>
      <c r="V613" s="169"/>
      <c r="W613" s="245"/>
      <c r="X613" s="169"/>
      <c r="Y613" s="245"/>
      <c r="Z613" s="169"/>
      <c r="AA613" s="169"/>
      <c r="AB613" s="169"/>
      <c r="AC613" s="169"/>
      <c r="AD613" s="245"/>
      <c r="AE613" s="169"/>
      <c r="AF613" s="246"/>
      <c r="AG613" s="169"/>
      <c r="AH613" s="169"/>
      <c r="AI613" s="169"/>
      <c r="AJ613" s="169"/>
      <c r="AK613" s="169"/>
      <c r="AL613" s="169"/>
      <c r="AM613" s="169"/>
      <c r="AN613" s="169"/>
      <c r="AO613" s="169"/>
    </row>
    <row r="614" spans="1:41" ht="12.75" customHeight="1" x14ac:dyDescent="0.2">
      <c r="A614" s="169"/>
      <c r="B614" s="169"/>
      <c r="C614" s="169"/>
      <c r="D614" s="186"/>
      <c r="E614" s="169"/>
      <c r="F614" s="169"/>
      <c r="G614" s="169"/>
      <c r="H614" s="169"/>
      <c r="I614" s="169"/>
      <c r="J614" s="169"/>
      <c r="K614" s="245"/>
      <c r="L614" s="169"/>
      <c r="M614" s="169"/>
      <c r="N614" s="169"/>
      <c r="O614" s="169"/>
      <c r="P614" s="169"/>
      <c r="Q614" s="169"/>
      <c r="R614" s="169"/>
      <c r="S614" s="167"/>
      <c r="T614" s="167"/>
      <c r="U614" s="169"/>
      <c r="V614" s="169"/>
      <c r="W614" s="245"/>
      <c r="X614" s="169"/>
      <c r="Y614" s="245"/>
      <c r="Z614" s="169"/>
      <c r="AA614" s="169"/>
      <c r="AB614" s="169"/>
      <c r="AC614" s="169"/>
      <c r="AD614" s="245"/>
      <c r="AE614" s="169"/>
      <c r="AF614" s="246"/>
      <c r="AG614" s="169"/>
      <c r="AH614" s="169"/>
      <c r="AI614" s="169"/>
      <c r="AJ614" s="169"/>
      <c r="AK614" s="169"/>
      <c r="AL614" s="169"/>
      <c r="AM614" s="169"/>
      <c r="AN614" s="169"/>
      <c r="AO614" s="169"/>
    </row>
    <row r="615" spans="1:41" ht="12.75" customHeight="1" x14ac:dyDescent="0.2">
      <c r="A615" s="169"/>
      <c r="B615" s="169"/>
      <c r="C615" s="169"/>
      <c r="D615" s="186"/>
      <c r="E615" s="169"/>
      <c r="F615" s="169"/>
      <c r="G615" s="169"/>
      <c r="H615" s="169"/>
      <c r="I615" s="169"/>
      <c r="J615" s="169"/>
      <c r="K615" s="245"/>
      <c r="L615" s="169"/>
      <c r="M615" s="169"/>
      <c r="N615" s="169"/>
      <c r="O615" s="169"/>
      <c r="P615" s="169"/>
      <c r="Q615" s="169"/>
      <c r="R615" s="169"/>
      <c r="S615" s="167"/>
      <c r="T615" s="167"/>
      <c r="U615" s="169"/>
      <c r="V615" s="169"/>
      <c r="W615" s="245"/>
      <c r="X615" s="169"/>
      <c r="Y615" s="245"/>
      <c r="Z615" s="169"/>
      <c r="AA615" s="169"/>
      <c r="AB615" s="169"/>
      <c r="AC615" s="169"/>
      <c r="AD615" s="245"/>
      <c r="AE615" s="169"/>
      <c r="AF615" s="246"/>
      <c r="AG615" s="169"/>
      <c r="AH615" s="169"/>
      <c r="AI615" s="169"/>
      <c r="AJ615" s="169"/>
      <c r="AK615" s="169"/>
      <c r="AL615" s="169"/>
      <c r="AM615" s="169"/>
      <c r="AN615" s="169"/>
      <c r="AO615" s="169"/>
    </row>
    <row r="616" spans="1:41" ht="12.75" customHeight="1" x14ac:dyDescent="0.2">
      <c r="A616" s="169"/>
      <c r="B616" s="169"/>
      <c r="C616" s="169"/>
      <c r="D616" s="186"/>
      <c r="E616" s="169"/>
      <c r="F616" s="169"/>
      <c r="G616" s="169"/>
      <c r="H616" s="169"/>
      <c r="I616" s="169"/>
      <c r="J616" s="169"/>
      <c r="K616" s="245"/>
      <c r="L616" s="169"/>
      <c r="M616" s="169"/>
      <c r="N616" s="169"/>
      <c r="O616" s="169"/>
      <c r="P616" s="169"/>
      <c r="Q616" s="169"/>
      <c r="R616" s="169"/>
      <c r="S616" s="167"/>
      <c r="T616" s="167"/>
      <c r="U616" s="169"/>
      <c r="V616" s="169"/>
      <c r="W616" s="245"/>
      <c r="X616" s="169"/>
      <c r="Y616" s="245"/>
      <c r="Z616" s="169"/>
      <c r="AA616" s="169"/>
      <c r="AB616" s="169"/>
      <c r="AC616" s="169"/>
      <c r="AD616" s="245"/>
      <c r="AE616" s="169"/>
      <c r="AF616" s="246"/>
      <c r="AG616" s="169"/>
      <c r="AH616" s="169"/>
      <c r="AI616" s="169"/>
      <c r="AJ616" s="169"/>
      <c r="AK616" s="169"/>
      <c r="AL616" s="169"/>
      <c r="AM616" s="169"/>
      <c r="AN616" s="169"/>
      <c r="AO616" s="169"/>
    </row>
    <row r="617" spans="1:41" ht="12.75" customHeight="1" x14ac:dyDescent="0.2">
      <c r="A617" s="169"/>
      <c r="B617" s="169"/>
      <c r="C617" s="169"/>
      <c r="D617" s="186"/>
      <c r="E617" s="169"/>
      <c r="F617" s="169"/>
      <c r="G617" s="169"/>
      <c r="H617" s="169"/>
      <c r="I617" s="169"/>
      <c r="J617" s="169"/>
      <c r="K617" s="245"/>
      <c r="L617" s="169"/>
      <c r="M617" s="169"/>
      <c r="N617" s="169"/>
      <c r="O617" s="169"/>
      <c r="P617" s="169"/>
      <c r="Q617" s="169"/>
      <c r="R617" s="169"/>
      <c r="S617" s="167"/>
      <c r="T617" s="167"/>
      <c r="U617" s="169"/>
      <c r="V617" s="169"/>
      <c r="W617" s="245"/>
      <c r="X617" s="169"/>
      <c r="Y617" s="245"/>
      <c r="Z617" s="169"/>
      <c r="AA617" s="169"/>
      <c r="AB617" s="169"/>
      <c r="AC617" s="169"/>
      <c r="AD617" s="245"/>
      <c r="AE617" s="169"/>
      <c r="AF617" s="246"/>
      <c r="AG617" s="169"/>
      <c r="AH617" s="169"/>
      <c r="AI617" s="169"/>
      <c r="AJ617" s="169"/>
      <c r="AK617" s="169"/>
      <c r="AL617" s="169"/>
      <c r="AM617" s="169"/>
      <c r="AN617" s="169"/>
      <c r="AO617" s="169"/>
    </row>
    <row r="618" spans="1:41" ht="12.75" customHeight="1" x14ac:dyDescent="0.2">
      <c r="A618" s="169"/>
      <c r="B618" s="169"/>
      <c r="C618" s="169"/>
      <c r="D618" s="186"/>
      <c r="E618" s="169"/>
      <c r="F618" s="169"/>
      <c r="G618" s="169"/>
      <c r="H618" s="169"/>
      <c r="I618" s="169"/>
      <c r="J618" s="169"/>
      <c r="K618" s="245"/>
      <c r="L618" s="169"/>
      <c r="M618" s="169"/>
      <c r="N618" s="169"/>
      <c r="O618" s="169"/>
      <c r="P618" s="169"/>
      <c r="Q618" s="169"/>
      <c r="R618" s="169"/>
      <c r="S618" s="167"/>
      <c r="T618" s="167"/>
      <c r="U618" s="169"/>
      <c r="V618" s="169"/>
      <c r="W618" s="245"/>
      <c r="X618" s="169"/>
      <c r="Y618" s="245"/>
      <c r="Z618" s="169"/>
      <c r="AA618" s="169"/>
      <c r="AB618" s="169"/>
      <c r="AC618" s="169"/>
      <c r="AD618" s="245"/>
      <c r="AE618" s="169"/>
      <c r="AF618" s="246"/>
      <c r="AG618" s="169"/>
      <c r="AH618" s="169"/>
      <c r="AI618" s="169"/>
      <c r="AJ618" s="169"/>
      <c r="AK618" s="169"/>
      <c r="AL618" s="169"/>
      <c r="AM618" s="169"/>
      <c r="AN618" s="169"/>
      <c r="AO618" s="169"/>
    </row>
    <row r="619" spans="1:41" ht="12.75" customHeight="1" x14ac:dyDescent="0.2">
      <c r="A619" s="169"/>
      <c r="B619" s="169"/>
      <c r="C619" s="169"/>
      <c r="D619" s="186"/>
      <c r="E619" s="169"/>
      <c r="F619" s="169"/>
      <c r="G619" s="169"/>
      <c r="H619" s="169"/>
      <c r="I619" s="169"/>
      <c r="J619" s="169"/>
      <c r="K619" s="245"/>
      <c r="L619" s="169"/>
      <c r="M619" s="169"/>
      <c r="N619" s="169"/>
      <c r="O619" s="169"/>
      <c r="P619" s="169"/>
      <c r="Q619" s="169"/>
      <c r="R619" s="169"/>
      <c r="S619" s="167"/>
      <c r="T619" s="167"/>
      <c r="U619" s="169"/>
      <c r="V619" s="169"/>
      <c r="W619" s="245"/>
      <c r="X619" s="169"/>
      <c r="Y619" s="245"/>
      <c r="Z619" s="169"/>
      <c r="AA619" s="169"/>
      <c r="AB619" s="169"/>
      <c r="AC619" s="169"/>
      <c r="AD619" s="245"/>
      <c r="AE619" s="169"/>
      <c r="AF619" s="246"/>
      <c r="AG619" s="169"/>
      <c r="AH619" s="169"/>
      <c r="AI619" s="169"/>
      <c r="AJ619" s="169"/>
      <c r="AK619" s="169"/>
      <c r="AL619" s="169"/>
      <c r="AM619" s="169"/>
      <c r="AN619" s="169"/>
      <c r="AO619" s="169"/>
    </row>
    <row r="620" spans="1:41" ht="12.75" customHeight="1" x14ac:dyDescent="0.2">
      <c r="A620" s="169"/>
      <c r="B620" s="169"/>
      <c r="C620" s="169"/>
      <c r="D620" s="186"/>
      <c r="E620" s="169"/>
      <c r="F620" s="169"/>
      <c r="G620" s="169"/>
      <c r="H620" s="169"/>
      <c r="I620" s="169"/>
      <c r="J620" s="169"/>
      <c r="K620" s="245"/>
      <c r="L620" s="169"/>
      <c r="M620" s="169"/>
      <c r="N620" s="169"/>
      <c r="O620" s="169"/>
      <c r="P620" s="169"/>
      <c r="Q620" s="169"/>
      <c r="R620" s="169"/>
      <c r="S620" s="167"/>
      <c r="T620" s="167"/>
      <c r="U620" s="169"/>
      <c r="V620" s="169"/>
      <c r="W620" s="245"/>
      <c r="X620" s="169"/>
      <c r="Y620" s="245"/>
      <c r="Z620" s="169"/>
      <c r="AA620" s="169"/>
      <c r="AB620" s="169"/>
      <c r="AC620" s="169"/>
      <c r="AD620" s="245"/>
      <c r="AE620" s="169"/>
      <c r="AF620" s="246"/>
      <c r="AG620" s="169"/>
      <c r="AH620" s="169"/>
      <c r="AI620" s="169"/>
      <c r="AJ620" s="169"/>
      <c r="AK620" s="169"/>
      <c r="AL620" s="169"/>
      <c r="AM620" s="169"/>
      <c r="AN620" s="169"/>
      <c r="AO620" s="169"/>
    </row>
    <row r="621" spans="1:41" ht="12.75" customHeight="1" x14ac:dyDescent="0.2">
      <c r="A621" s="169"/>
      <c r="B621" s="169"/>
      <c r="C621" s="169"/>
      <c r="D621" s="186"/>
      <c r="E621" s="169"/>
      <c r="F621" s="169"/>
      <c r="G621" s="169"/>
      <c r="H621" s="169"/>
      <c r="I621" s="169"/>
      <c r="J621" s="169"/>
      <c r="K621" s="245"/>
      <c r="L621" s="169"/>
      <c r="M621" s="169"/>
      <c r="N621" s="169"/>
      <c r="O621" s="169"/>
      <c r="P621" s="169"/>
      <c r="Q621" s="169"/>
      <c r="R621" s="169"/>
      <c r="S621" s="167"/>
      <c r="T621" s="167"/>
      <c r="U621" s="169"/>
      <c r="V621" s="169"/>
      <c r="W621" s="245"/>
      <c r="X621" s="169"/>
      <c r="Y621" s="245"/>
      <c r="Z621" s="169"/>
      <c r="AA621" s="169"/>
      <c r="AB621" s="169"/>
      <c r="AC621" s="169"/>
      <c r="AD621" s="245"/>
      <c r="AE621" s="169"/>
      <c r="AF621" s="246"/>
      <c r="AG621" s="169"/>
      <c r="AH621" s="169"/>
      <c r="AI621" s="169"/>
      <c r="AJ621" s="169"/>
      <c r="AK621" s="169"/>
      <c r="AL621" s="169"/>
      <c r="AM621" s="169"/>
      <c r="AN621" s="169"/>
      <c r="AO621" s="169"/>
    </row>
    <row r="622" spans="1:41" ht="12.75" customHeight="1" x14ac:dyDescent="0.2">
      <c r="A622" s="169"/>
      <c r="B622" s="169"/>
      <c r="C622" s="169"/>
      <c r="D622" s="186"/>
      <c r="E622" s="169"/>
      <c r="F622" s="169"/>
      <c r="G622" s="169"/>
      <c r="H622" s="169"/>
      <c r="I622" s="169"/>
      <c r="J622" s="169"/>
      <c r="K622" s="245"/>
      <c r="L622" s="169"/>
      <c r="M622" s="169"/>
      <c r="N622" s="169"/>
      <c r="O622" s="169"/>
      <c r="P622" s="169"/>
      <c r="Q622" s="169"/>
      <c r="R622" s="169"/>
      <c r="S622" s="167"/>
      <c r="T622" s="167"/>
      <c r="U622" s="169"/>
      <c r="V622" s="169"/>
      <c r="W622" s="245"/>
      <c r="X622" s="169"/>
      <c r="Y622" s="245"/>
      <c r="Z622" s="169"/>
      <c r="AA622" s="169"/>
      <c r="AB622" s="169"/>
      <c r="AC622" s="169"/>
      <c r="AD622" s="245"/>
      <c r="AE622" s="169"/>
      <c r="AF622" s="246"/>
      <c r="AG622" s="169"/>
      <c r="AH622" s="169"/>
      <c r="AI622" s="169"/>
      <c r="AJ622" s="169"/>
      <c r="AK622" s="169"/>
      <c r="AL622" s="169"/>
      <c r="AM622" s="169"/>
      <c r="AN622" s="169"/>
      <c r="AO622" s="169"/>
    </row>
    <row r="623" spans="1:41" ht="12.75" customHeight="1" x14ac:dyDescent="0.2">
      <c r="A623" s="169"/>
      <c r="B623" s="169"/>
      <c r="C623" s="169"/>
      <c r="D623" s="186"/>
      <c r="E623" s="169"/>
      <c r="F623" s="169"/>
      <c r="G623" s="169"/>
      <c r="H623" s="169"/>
      <c r="I623" s="169"/>
      <c r="J623" s="169"/>
      <c r="K623" s="245"/>
      <c r="L623" s="169"/>
      <c r="M623" s="169"/>
      <c r="N623" s="169"/>
      <c r="O623" s="169"/>
      <c r="P623" s="169"/>
      <c r="Q623" s="169"/>
      <c r="R623" s="169"/>
      <c r="S623" s="167"/>
      <c r="T623" s="167"/>
      <c r="U623" s="169"/>
      <c r="V623" s="169"/>
      <c r="W623" s="245"/>
      <c r="X623" s="169"/>
      <c r="Y623" s="245"/>
      <c r="Z623" s="169"/>
      <c r="AA623" s="169"/>
      <c r="AB623" s="169"/>
      <c r="AC623" s="169"/>
      <c r="AD623" s="245"/>
      <c r="AE623" s="169"/>
      <c r="AF623" s="246"/>
      <c r="AG623" s="169"/>
      <c r="AH623" s="169"/>
      <c r="AI623" s="169"/>
      <c r="AJ623" s="169"/>
      <c r="AK623" s="169"/>
      <c r="AL623" s="169"/>
      <c r="AM623" s="169"/>
      <c r="AN623" s="169"/>
      <c r="AO623" s="169"/>
    </row>
    <row r="624" spans="1:41" ht="12.75" customHeight="1" x14ac:dyDescent="0.2">
      <c r="A624" s="169"/>
      <c r="B624" s="169"/>
      <c r="C624" s="169"/>
      <c r="D624" s="186"/>
      <c r="E624" s="169"/>
      <c r="F624" s="169"/>
      <c r="G624" s="169"/>
      <c r="H624" s="169"/>
      <c r="I624" s="169"/>
      <c r="J624" s="169"/>
      <c r="K624" s="245"/>
      <c r="L624" s="169"/>
      <c r="M624" s="169"/>
      <c r="N624" s="169"/>
      <c r="O624" s="169"/>
      <c r="P624" s="169"/>
      <c r="Q624" s="169"/>
      <c r="R624" s="169"/>
      <c r="S624" s="167"/>
      <c r="T624" s="167"/>
      <c r="U624" s="169"/>
      <c r="V624" s="169"/>
      <c r="W624" s="245"/>
      <c r="X624" s="169"/>
      <c r="Y624" s="245"/>
      <c r="Z624" s="169"/>
      <c r="AA624" s="169"/>
      <c r="AB624" s="169"/>
      <c r="AC624" s="169"/>
      <c r="AD624" s="245"/>
      <c r="AE624" s="169"/>
      <c r="AF624" s="246"/>
      <c r="AG624" s="169"/>
      <c r="AH624" s="169"/>
      <c r="AI624" s="169"/>
      <c r="AJ624" s="169"/>
      <c r="AK624" s="169"/>
      <c r="AL624" s="169"/>
      <c r="AM624" s="169"/>
      <c r="AN624" s="169"/>
      <c r="AO624" s="169"/>
    </row>
    <row r="625" spans="1:41" ht="12.75" customHeight="1" x14ac:dyDescent="0.2">
      <c r="A625" s="169"/>
      <c r="B625" s="169"/>
      <c r="C625" s="169"/>
      <c r="D625" s="186"/>
      <c r="E625" s="169"/>
      <c r="F625" s="169"/>
      <c r="G625" s="169"/>
      <c r="H625" s="169"/>
      <c r="I625" s="169"/>
      <c r="J625" s="169"/>
      <c r="K625" s="245"/>
      <c r="L625" s="169"/>
      <c r="M625" s="169"/>
      <c r="N625" s="169"/>
      <c r="O625" s="169"/>
      <c r="P625" s="169"/>
      <c r="Q625" s="169"/>
      <c r="R625" s="169"/>
      <c r="S625" s="167"/>
      <c r="T625" s="167"/>
      <c r="U625" s="169"/>
      <c r="V625" s="169"/>
      <c r="W625" s="245"/>
      <c r="X625" s="169"/>
      <c r="Y625" s="245"/>
      <c r="Z625" s="169"/>
      <c r="AA625" s="169"/>
      <c r="AB625" s="169"/>
      <c r="AC625" s="169"/>
      <c r="AD625" s="245"/>
      <c r="AE625" s="169"/>
      <c r="AF625" s="246"/>
      <c r="AG625" s="169"/>
      <c r="AH625" s="169"/>
      <c r="AI625" s="169"/>
      <c r="AJ625" s="169"/>
      <c r="AK625" s="169"/>
      <c r="AL625" s="169"/>
      <c r="AM625" s="169"/>
      <c r="AN625" s="169"/>
      <c r="AO625" s="169"/>
    </row>
    <row r="626" spans="1:41" ht="12.75" customHeight="1" x14ac:dyDescent="0.2">
      <c r="A626" s="169"/>
      <c r="B626" s="169"/>
      <c r="C626" s="169"/>
      <c r="D626" s="186"/>
      <c r="E626" s="169"/>
      <c r="F626" s="169"/>
      <c r="G626" s="169"/>
      <c r="H626" s="169"/>
      <c r="I626" s="169"/>
      <c r="J626" s="169"/>
      <c r="K626" s="245"/>
      <c r="L626" s="169"/>
      <c r="M626" s="169"/>
      <c r="N626" s="169"/>
      <c r="O626" s="169"/>
      <c r="P626" s="169"/>
      <c r="Q626" s="169"/>
      <c r="R626" s="169"/>
      <c r="S626" s="167"/>
      <c r="T626" s="167"/>
      <c r="U626" s="169"/>
      <c r="V626" s="169"/>
      <c r="W626" s="245"/>
      <c r="X626" s="169"/>
      <c r="Y626" s="245"/>
      <c r="Z626" s="169"/>
      <c r="AA626" s="169"/>
      <c r="AB626" s="169"/>
      <c r="AC626" s="169"/>
      <c r="AD626" s="245"/>
      <c r="AE626" s="169"/>
      <c r="AF626" s="246"/>
      <c r="AG626" s="169"/>
      <c r="AH626" s="169"/>
      <c r="AI626" s="169"/>
      <c r="AJ626" s="169"/>
      <c r="AK626" s="169"/>
      <c r="AL626" s="169"/>
      <c r="AM626" s="169"/>
      <c r="AN626" s="169"/>
      <c r="AO626" s="169"/>
    </row>
    <row r="627" spans="1:41" ht="12.75" customHeight="1" x14ac:dyDescent="0.2">
      <c r="A627" s="169"/>
      <c r="B627" s="169"/>
      <c r="C627" s="169"/>
      <c r="D627" s="186"/>
      <c r="E627" s="169"/>
      <c r="F627" s="169"/>
      <c r="G627" s="169"/>
      <c r="H627" s="169"/>
      <c r="I627" s="169"/>
      <c r="J627" s="169"/>
      <c r="K627" s="245"/>
      <c r="L627" s="169"/>
      <c r="M627" s="169"/>
      <c r="N627" s="169"/>
      <c r="O627" s="169"/>
      <c r="P627" s="169"/>
      <c r="Q627" s="169"/>
      <c r="R627" s="169"/>
      <c r="S627" s="167"/>
      <c r="T627" s="167"/>
      <c r="U627" s="169"/>
      <c r="V627" s="169"/>
      <c r="W627" s="245"/>
      <c r="X627" s="169"/>
      <c r="Y627" s="245"/>
      <c r="Z627" s="169"/>
      <c r="AA627" s="169"/>
      <c r="AB627" s="169"/>
      <c r="AC627" s="169"/>
      <c r="AD627" s="245"/>
      <c r="AE627" s="169"/>
      <c r="AF627" s="246"/>
      <c r="AG627" s="169"/>
      <c r="AH627" s="169"/>
      <c r="AI627" s="169"/>
      <c r="AJ627" s="169"/>
      <c r="AK627" s="169"/>
      <c r="AL627" s="169"/>
      <c r="AM627" s="169"/>
      <c r="AN627" s="169"/>
      <c r="AO627" s="169"/>
    </row>
    <row r="628" spans="1:41" ht="12.75" customHeight="1" x14ac:dyDescent="0.2">
      <c r="A628" s="169"/>
      <c r="B628" s="169"/>
      <c r="C628" s="169"/>
      <c r="D628" s="186"/>
      <c r="E628" s="169"/>
      <c r="F628" s="169"/>
      <c r="G628" s="169"/>
      <c r="H628" s="169"/>
      <c r="I628" s="169"/>
      <c r="J628" s="169"/>
      <c r="K628" s="245"/>
      <c r="L628" s="169"/>
      <c r="M628" s="169"/>
      <c r="N628" s="169"/>
      <c r="O628" s="169"/>
      <c r="P628" s="169"/>
      <c r="Q628" s="169"/>
      <c r="R628" s="169"/>
      <c r="S628" s="167"/>
      <c r="T628" s="167"/>
      <c r="U628" s="169"/>
      <c r="V628" s="169"/>
      <c r="W628" s="245"/>
      <c r="X628" s="169"/>
      <c r="Y628" s="245"/>
      <c r="Z628" s="169"/>
      <c r="AA628" s="169"/>
      <c r="AB628" s="169"/>
      <c r="AC628" s="169"/>
      <c r="AD628" s="245"/>
      <c r="AE628" s="169"/>
      <c r="AF628" s="246"/>
      <c r="AG628" s="169"/>
      <c r="AH628" s="169"/>
      <c r="AI628" s="169"/>
      <c r="AJ628" s="169"/>
      <c r="AK628" s="169"/>
      <c r="AL628" s="169"/>
      <c r="AM628" s="169"/>
      <c r="AN628" s="169"/>
      <c r="AO628" s="169"/>
    </row>
    <row r="629" spans="1:41" ht="12.75" customHeight="1" x14ac:dyDescent="0.2">
      <c r="A629" s="169"/>
      <c r="B629" s="169"/>
      <c r="C629" s="169"/>
      <c r="D629" s="186"/>
      <c r="E629" s="169"/>
      <c r="F629" s="169"/>
      <c r="G629" s="169"/>
      <c r="H629" s="169"/>
      <c r="I629" s="169"/>
      <c r="J629" s="169"/>
      <c r="K629" s="245"/>
      <c r="L629" s="169"/>
      <c r="M629" s="169"/>
      <c r="N629" s="169"/>
      <c r="O629" s="169"/>
      <c r="P629" s="169"/>
      <c r="Q629" s="169"/>
      <c r="R629" s="169"/>
      <c r="S629" s="167"/>
      <c r="T629" s="167"/>
      <c r="U629" s="169"/>
      <c r="V629" s="169"/>
      <c r="W629" s="245"/>
      <c r="X629" s="169"/>
      <c r="Y629" s="245"/>
      <c r="Z629" s="169"/>
      <c r="AA629" s="169"/>
      <c r="AB629" s="169"/>
      <c r="AC629" s="169"/>
      <c r="AD629" s="245"/>
      <c r="AE629" s="169"/>
      <c r="AF629" s="246"/>
      <c r="AG629" s="169"/>
      <c r="AH629" s="169"/>
      <c r="AI629" s="169"/>
      <c r="AJ629" s="169"/>
      <c r="AK629" s="169"/>
      <c r="AL629" s="169"/>
      <c r="AM629" s="169"/>
      <c r="AN629" s="169"/>
      <c r="AO629" s="169"/>
    </row>
    <row r="630" spans="1:41" ht="12.75" customHeight="1" x14ac:dyDescent="0.2">
      <c r="A630" s="169"/>
      <c r="B630" s="169"/>
      <c r="C630" s="169"/>
      <c r="D630" s="186"/>
      <c r="E630" s="169"/>
      <c r="F630" s="169"/>
      <c r="G630" s="169"/>
      <c r="H630" s="169"/>
      <c r="I630" s="169"/>
      <c r="J630" s="169"/>
      <c r="K630" s="245"/>
      <c r="L630" s="169"/>
      <c r="M630" s="169"/>
      <c r="N630" s="169"/>
      <c r="O630" s="169"/>
      <c r="P630" s="169"/>
      <c r="Q630" s="169"/>
      <c r="R630" s="169"/>
      <c r="S630" s="167"/>
      <c r="T630" s="167"/>
      <c r="U630" s="169"/>
      <c r="V630" s="169"/>
      <c r="W630" s="245"/>
      <c r="X630" s="169"/>
      <c r="Y630" s="245"/>
      <c r="Z630" s="169"/>
      <c r="AA630" s="169"/>
      <c r="AB630" s="169"/>
      <c r="AC630" s="169"/>
      <c r="AD630" s="245"/>
      <c r="AE630" s="169"/>
      <c r="AF630" s="246"/>
      <c r="AG630" s="169"/>
      <c r="AH630" s="169"/>
      <c r="AI630" s="169"/>
      <c r="AJ630" s="169"/>
      <c r="AK630" s="169"/>
      <c r="AL630" s="169"/>
      <c r="AM630" s="169"/>
      <c r="AN630" s="169"/>
      <c r="AO630" s="169"/>
    </row>
    <row r="631" spans="1:41" ht="12.75" customHeight="1" x14ac:dyDescent="0.2">
      <c r="A631" s="169"/>
      <c r="B631" s="169"/>
      <c r="C631" s="169"/>
      <c r="D631" s="186"/>
      <c r="E631" s="169"/>
      <c r="F631" s="169"/>
      <c r="G631" s="169"/>
      <c r="H631" s="169"/>
      <c r="I631" s="169"/>
      <c r="J631" s="169"/>
      <c r="K631" s="245"/>
      <c r="L631" s="169"/>
      <c r="M631" s="169"/>
      <c r="N631" s="169"/>
      <c r="O631" s="169"/>
      <c r="P631" s="169"/>
      <c r="Q631" s="169"/>
      <c r="R631" s="169"/>
      <c r="S631" s="167"/>
      <c r="T631" s="167"/>
      <c r="U631" s="169"/>
      <c r="V631" s="169"/>
      <c r="W631" s="245"/>
      <c r="X631" s="169"/>
      <c r="Y631" s="245"/>
      <c r="Z631" s="169"/>
      <c r="AA631" s="169"/>
      <c r="AB631" s="169"/>
      <c r="AC631" s="169"/>
      <c r="AD631" s="245"/>
      <c r="AE631" s="169"/>
      <c r="AF631" s="246"/>
      <c r="AG631" s="169"/>
      <c r="AH631" s="169"/>
      <c r="AI631" s="169"/>
      <c r="AJ631" s="169"/>
      <c r="AK631" s="169"/>
      <c r="AL631" s="169"/>
      <c r="AM631" s="169"/>
      <c r="AN631" s="169"/>
      <c r="AO631" s="169"/>
    </row>
    <row r="632" spans="1:41" ht="12.75" customHeight="1" x14ac:dyDescent="0.2">
      <c r="A632" s="169"/>
      <c r="B632" s="169"/>
      <c r="C632" s="169"/>
      <c r="D632" s="186"/>
      <c r="E632" s="169"/>
      <c r="F632" s="169"/>
      <c r="G632" s="169"/>
      <c r="H632" s="169"/>
      <c r="I632" s="169"/>
      <c r="J632" s="169"/>
      <c r="K632" s="245"/>
      <c r="L632" s="169"/>
      <c r="M632" s="169"/>
      <c r="N632" s="169"/>
      <c r="O632" s="169"/>
      <c r="P632" s="169"/>
      <c r="Q632" s="169"/>
      <c r="R632" s="169"/>
      <c r="S632" s="167"/>
      <c r="T632" s="167"/>
      <c r="U632" s="169"/>
      <c r="V632" s="169"/>
      <c r="W632" s="245"/>
      <c r="X632" s="169"/>
      <c r="Y632" s="245"/>
      <c r="Z632" s="169"/>
      <c r="AA632" s="169"/>
      <c r="AB632" s="169"/>
      <c r="AC632" s="169"/>
      <c r="AD632" s="245"/>
      <c r="AE632" s="169"/>
      <c r="AF632" s="246"/>
      <c r="AG632" s="169"/>
      <c r="AH632" s="169"/>
      <c r="AI632" s="169"/>
      <c r="AJ632" s="169"/>
      <c r="AK632" s="169"/>
      <c r="AL632" s="169"/>
      <c r="AM632" s="169"/>
      <c r="AN632" s="169"/>
      <c r="AO632" s="169"/>
    </row>
    <row r="633" spans="1:41" ht="12.75" customHeight="1" x14ac:dyDescent="0.2">
      <c r="A633" s="169"/>
      <c r="B633" s="169"/>
      <c r="C633" s="169"/>
      <c r="D633" s="186"/>
      <c r="E633" s="169"/>
      <c r="F633" s="169"/>
      <c r="G633" s="169"/>
      <c r="H633" s="169"/>
      <c r="I633" s="169"/>
      <c r="J633" s="169"/>
      <c r="K633" s="245"/>
      <c r="L633" s="169"/>
      <c r="M633" s="169"/>
      <c r="N633" s="169"/>
      <c r="O633" s="169"/>
      <c r="P633" s="169"/>
      <c r="Q633" s="169"/>
      <c r="R633" s="169"/>
      <c r="S633" s="167"/>
      <c r="T633" s="167"/>
      <c r="U633" s="169"/>
      <c r="V633" s="169"/>
      <c r="W633" s="245"/>
      <c r="X633" s="169"/>
      <c r="Y633" s="245"/>
      <c r="Z633" s="169"/>
      <c r="AA633" s="169"/>
      <c r="AB633" s="169"/>
      <c r="AC633" s="169"/>
      <c r="AD633" s="245"/>
      <c r="AE633" s="169"/>
      <c r="AF633" s="246"/>
      <c r="AG633" s="169"/>
      <c r="AH633" s="169"/>
      <c r="AI633" s="169"/>
      <c r="AJ633" s="169"/>
      <c r="AK633" s="169"/>
      <c r="AL633" s="169"/>
      <c r="AM633" s="169"/>
      <c r="AN633" s="169"/>
      <c r="AO633" s="169"/>
    </row>
    <row r="634" spans="1:41" ht="12.75" customHeight="1" x14ac:dyDescent="0.2">
      <c r="A634" s="169"/>
      <c r="B634" s="169"/>
      <c r="C634" s="169"/>
      <c r="D634" s="186"/>
      <c r="E634" s="169"/>
      <c r="F634" s="169"/>
      <c r="G634" s="169"/>
      <c r="H634" s="169"/>
      <c r="I634" s="169"/>
      <c r="J634" s="169"/>
      <c r="K634" s="245"/>
      <c r="L634" s="169"/>
      <c r="M634" s="169"/>
      <c r="N634" s="169"/>
      <c r="O634" s="169"/>
      <c r="P634" s="169"/>
      <c r="Q634" s="169"/>
      <c r="R634" s="169"/>
      <c r="S634" s="167"/>
      <c r="T634" s="167"/>
      <c r="U634" s="169"/>
      <c r="V634" s="169"/>
      <c r="W634" s="245"/>
      <c r="X634" s="169"/>
      <c r="Y634" s="245"/>
      <c r="Z634" s="169"/>
      <c r="AA634" s="169"/>
      <c r="AB634" s="169"/>
      <c r="AC634" s="169"/>
      <c r="AD634" s="245"/>
      <c r="AE634" s="169"/>
      <c r="AF634" s="246"/>
      <c r="AG634" s="169"/>
      <c r="AH634" s="169"/>
      <c r="AI634" s="169"/>
      <c r="AJ634" s="169"/>
      <c r="AK634" s="169"/>
      <c r="AL634" s="169"/>
      <c r="AM634" s="169"/>
      <c r="AN634" s="169"/>
      <c r="AO634" s="169"/>
    </row>
    <row r="635" spans="1:41" ht="12.75" customHeight="1" x14ac:dyDescent="0.2">
      <c r="A635" s="169"/>
      <c r="B635" s="169"/>
      <c r="C635" s="169"/>
      <c r="D635" s="186"/>
      <c r="E635" s="169"/>
      <c r="F635" s="169"/>
      <c r="G635" s="169"/>
      <c r="H635" s="169"/>
      <c r="I635" s="169"/>
      <c r="J635" s="169"/>
      <c r="K635" s="245"/>
      <c r="L635" s="169"/>
      <c r="M635" s="169"/>
      <c r="N635" s="169"/>
      <c r="O635" s="169"/>
      <c r="P635" s="169"/>
      <c r="Q635" s="169"/>
      <c r="R635" s="169"/>
      <c r="S635" s="167"/>
      <c r="T635" s="167"/>
      <c r="U635" s="169"/>
      <c r="V635" s="169"/>
      <c r="W635" s="245"/>
      <c r="X635" s="169"/>
      <c r="Y635" s="245"/>
      <c r="Z635" s="169"/>
      <c r="AA635" s="169"/>
      <c r="AB635" s="169"/>
      <c r="AC635" s="169"/>
      <c r="AD635" s="245"/>
      <c r="AE635" s="169"/>
      <c r="AF635" s="246"/>
      <c r="AG635" s="169"/>
      <c r="AH635" s="169"/>
      <c r="AI635" s="169"/>
      <c r="AJ635" s="169"/>
      <c r="AK635" s="169"/>
      <c r="AL635" s="169"/>
      <c r="AM635" s="169"/>
      <c r="AN635" s="169"/>
      <c r="AO635" s="169"/>
    </row>
    <row r="636" spans="1:41" ht="12.75" customHeight="1" x14ac:dyDescent="0.2">
      <c r="A636" s="169"/>
      <c r="B636" s="169"/>
      <c r="C636" s="169"/>
      <c r="D636" s="186"/>
      <c r="E636" s="169"/>
      <c r="F636" s="169"/>
      <c r="G636" s="169"/>
      <c r="H636" s="169"/>
      <c r="I636" s="169"/>
      <c r="J636" s="169"/>
      <c r="K636" s="245"/>
      <c r="L636" s="169"/>
      <c r="M636" s="169"/>
      <c r="N636" s="169"/>
      <c r="O636" s="169"/>
      <c r="P636" s="169"/>
      <c r="Q636" s="169"/>
      <c r="R636" s="169"/>
      <c r="S636" s="167"/>
      <c r="T636" s="167"/>
      <c r="U636" s="169"/>
      <c r="V636" s="169"/>
      <c r="W636" s="245"/>
      <c r="X636" s="169"/>
      <c r="Y636" s="245"/>
      <c r="Z636" s="169"/>
      <c r="AA636" s="169"/>
      <c r="AB636" s="169"/>
      <c r="AC636" s="169"/>
      <c r="AD636" s="245"/>
      <c r="AE636" s="169"/>
      <c r="AF636" s="246"/>
      <c r="AG636" s="169"/>
      <c r="AH636" s="169"/>
      <c r="AI636" s="169"/>
      <c r="AJ636" s="169"/>
      <c r="AK636" s="169"/>
      <c r="AL636" s="169"/>
      <c r="AM636" s="169"/>
      <c r="AN636" s="169"/>
      <c r="AO636" s="169"/>
    </row>
    <row r="637" spans="1:41" ht="12.75" customHeight="1" x14ac:dyDescent="0.2">
      <c r="A637" s="169"/>
      <c r="B637" s="169"/>
      <c r="C637" s="169"/>
      <c r="D637" s="186"/>
      <c r="E637" s="169"/>
      <c r="F637" s="169"/>
      <c r="G637" s="169"/>
      <c r="H637" s="169"/>
      <c r="I637" s="169"/>
      <c r="J637" s="169"/>
      <c r="K637" s="245"/>
      <c r="L637" s="169"/>
      <c r="M637" s="169"/>
      <c r="N637" s="169"/>
      <c r="O637" s="169"/>
      <c r="P637" s="169"/>
      <c r="Q637" s="169"/>
      <c r="R637" s="169"/>
      <c r="S637" s="167"/>
      <c r="T637" s="167"/>
      <c r="U637" s="169"/>
      <c r="V637" s="169"/>
      <c r="W637" s="245"/>
      <c r="X637" s="169"/>
      <c r="Y637" s="245"/>
      <c r="Z637" s="169"/>
      <c r="AA637" s="169"/>
      <c r="AB637" s="169"/>
      <c r="AC637" s="169"/>
      <c r="AD637" s="245"/>
      <c r="AE637" s="169"/>
      <c r="AF637" s="246"/>
      <c r="AG637" s="169"/>
      <c r="AH637" s="169"/>
      <c r="AI637" s="169"/>
      <c r="AJ637" s="169"/>
      <c r="AK637" s="169"/>
      <c r="AL637" s="169"/>
      <c r="AM637" s="169"/>
      <c r="AN637" s="169"/>
      <c r="AO637" s="169"/>
    </row>
    <row r="638" spans="1:41" ht="12.75" customHeight="1" x14ac:dyDescent="0.2">
      <c r="A638" s="169"/>
      <c r="B638" s="169"/>
      <c r="C638" s="169"/>
      <c r="D638" s="186"/>
      <c r="E638" s="169"/>
      <c r="F638" s="169"/>
      <c r="G638" s="169"/>
      <c r="H638" s="169"/>
      <c r="I638" s="169"/>
      <c r="J638" s="169"/>
      <c r="K638" s="245"/>
      <c r="L638" s="169"/>
      <c r="M638" s="169"/>
      <c r="N638" s="169"/>
      <c r="O638" s="169"/>
      <c r="P638" s="169"/>
      <c r="Q638" s="169"/>
      <c r="R638" s="169"/>
      <c r="S638" s="167"/>
      <c r="T638" s="167"/>
      <c r="U638" s="169"/>
      <c r="V638" s="169"/>
      <c r="W638" s="245"/>
      <c r="X638" s="169"/>
      <c r="Y638" s="245"/>
      <c r="Z638" s="169"/>
      <c r="AA638" s="169"/>
      <c r="AB638" s="169"/>
      <c r="AC638" s="169"/>
      <c r="AD638" s="245"/>
      <c r="AE638" s="169"/>
      <c r="AF638" s="246"/>
      <c r="AG638" s="169"/>
      <c r="AH638" s="169"/>
      <c r="AI638" s="169"/>
      <c r="AJ638" s="169"/>
      <c r="AK638" s="169"/>
      <c r="AL638" s="169"/>
      <c r="AM638" s="169"/>
      <c r="AN638" s="169"/>
      <c r="AO638" s="169"/>
    </row>
    <row r="639" spans="1:41" ht="12.75" customHeight="1" x14ac:dyDescent="0.2">
      <c r="A639" s="169"/>
      <c r="B639" s="169"/>
      <c r="C639" s="169"/>
      <c r="D639" s="186"/>
      <c r="E639" s="169"/>
      <c r="F639" s="169"/>
      <c r="G639" s="169"/>
      <c r="H639" s="169"/>
      <c r="I639" s="169"/>
      <c r="J639" s="169"/>
      <c r="K639" s="245"/>
      <c r="L639" s="169"/>
      <c r="M639" s="169"/>
      <c r="N639" s="169"/>
      <c r="O639" s="169"/>
      <c r="P639" s="169"/>
      <c r="Q639" s="169"/>
      <c r="R639" s="169"/>
      <c r="S639" s="167"/>
      <c r="T639" s="167"/>
      <c r="U639" s="169"/>
      <c r="V639" s="169"/>
      <c r="W639" s="245"/>
      <c r="X639" s="169"/>
      <c r="Y639" s="245"/>
      <c r="Z639" s="169"/>
      <c r="AA639" s="169"/>
      <c r="AB639" s="169"/>
      <c r="AC639" s="169"/>
      <c r="AD639" s="245"/>
      <c r="AE639" s="169"/>
      <c r="AF639" s="246"/>
      <c r="AG639" s="169"/>
      <c r="AH639" s="169"/>
      <c r="AI639" s="169"/>
      <c r="AJ639" s="169"/>
      <c r="AK639" s="169"/>
      <c r="AL639" s="169"/>
      <c r="AM639" s="169"/>
      <c r="AN639" s="169"/>
      <c r="AO639" s="169"/>
    </row>
    <row r="640" spans="1:41" ht="12.75" customHeight="1" x14ac:dyDescent="0.2">
      <c r="A640" s="169"/>
      <c r="B640" s="169"/>
      <c r="C640" s="169"/>
      <c r="D640" s="186"/>
      <c r="E640" s="169"/>
      <c r="F640" s="169"/>
      <c r="G640" s="169"/>
      <c r="H640" s="169"/>
      <c r="I640" s="169"/>
      <c r="J640" s="169"/>
      <c r="K640" s="245"/>
      <c r="L640" s="169"/>
      <c r="M640" s="169"/>
      <c r="N640" s="169"/>
      <c r="O640" s="169"/>
      <c r="P640" s="169"/>
      <c r="Q640" s="169"/>
      <c r="R640" s="169"/>
      <c r="S640" s="167"/>
      <c r="T640" s="167"/>
      <c r="U640" s="169"/>
      <c r="V640" s="169"/>
      <c r="W640" s="245"/>
      <c r="X640" s="169"/>
      <c r="Y640" s="245"/>
      <c r="Z640" s="169"/>
      <c r="AA640" s="169"/>
      <c r="AB640" s="169"/>
      <c r="AC640" s="169"/>
      <c r="AD640" s="245"/>
      <c r="AE640" s="169"/>
      <c r="AF640" s="246"/>
      <c r="AG640" s="169"/>
      <c r="AH640" s="169"/>
      <c r="AI640" s="169"/>
      <c r="AJ640" s="169"/>
      <c r="AK640" s="169"/>
      <c r="AL640" s="169"/>
      <c r="AM640" s="169"/>
      <c r="AN640" s="169"/>
      <c r="AO640" s="169"/>
    </row>
    <row r="641" spans="1:41" ht="12.75" customHeight="1" x14ac:dyDescent="0.2">
      <c r="A641" s="169"/>
      <c r="B641" s="169"/>
      <c r="C641" s="169"/>
      <c r="D641" s="186"/>
      <c r="E641" s="169"/>
      <c r="F641" s="169"/>
      <c r="G641" s="169"/>
      <c r="H641" s="169"/>
      <c r="I641" s="169"/>
      <c r="J641" s="169"/>
      <c r="K641" s="245"/>
      <c r="L641" s="169"/>
      <c r="M641" s="169"/>
      <c r="N641" s="169"/>
      <c r="O641" s="169"/>
      <c r="P641" s="169"/>
      <c r="Q641" s="169"/>
      <c r="R641" s="169"/>
      <c r="S641" s="167"/>
      <c r="T641" s="167"/>
      <c r="U641" s="169"/>
      <c r="V641" s="169"/>
      <c r="W641" s="245"/>
      <c r="X641" s="169"/>
      <c r="Y641" s="245"/>
      <c r="Z641" s="169"/>
      <c r="AA641" s="169"/>
      <c r="AB641" s="169"/>
      <c r="AC641" s="169"/>
      <c r="AD641" s="245"/>
      <c r="AE641" s="169"/>
      <c r="AF641" s="246"/>
      <c r="AG641" s="169"/>
      <c r="AH641" s="169"/>
      <c r="AI641" s="169"/>
      <c r="AJ641" s="169"/>
      <c r="AK641" s="169"/>
      <c r="AL641" s="169"/>
      <c r="AM641" s="169"/>
      <c r="AN641" s="169"/>
      <c r="AO641" s="169"/>
    </row>
    <row r="642" spans="1:41" ht="12.75" customHeight="1" x14ac:dyDescent="0.2">
      <c r="A642" s="169"/>
      <c r="B642" s="169"/>
      <c r="C642" s="169"/>
      <c r="D642" s="186"/>
      <c r="E642" s="169"/>
      <c r="F642" s="169"/>
      <c r="G642" s="169"/>
      <c r="H642" s="169"/>
      <c r="I642" s="169"/>
      <c r="J642" s="169"/>
      <c r="K642" s="245"/>
      <c r="L642" s="169"/>
      <c r="M642" s="169"/>
      <c r="N642" s="169"/>
      <c r="O642" s="169"/>
      <c r="P642" s="169"/>
      <c r="Q642" s="169"/>
      <c r="R642" s="169"/>
      <c r="S642" s="167"/>
      <c r="T642" s="167"/>
      <c r="U642" s="169"/>
      <c r="V642" s="169"/>
      <c r="W642" s="245"/>
      <c r="X642" s="169"/>
      <c r="Y642" s="245"/>
      <c r="Z642" s="169"/>
      <c r="AA642" s="169"/>
      <c r="AB642" s="169"/>
      <c r="AC642" s="169"/>
      <c r="AD642" s="245"/>
      <c r="AE642" s="169"/>
      <c r="AF642" s="246"/>
      <c r="AG642" s="169"/>
      <c r="AH642" s="169"/>
      <c r="AI642" s="169"/>
      <c r="AJ642" s="169"/>
      <c r="AK642" s="169"/>
      <c r="AL642" s="169"/>
      <c r="AM642" s="169"/>
      <c r="AN642" s="169"/>
      <c r="AO642" s="169"/>
    </row>
    <row r="643" spans="1:41" ht="12.75" customHeight="1" x14ac:dyDescent="0.2">
      <c r="A643" s="169"/>
      <c r="B643" s="169"/>
      <c r="C643" s="169"/>
      <c r="D643" s="186"/>
      <c r="E643" s="169"/>
      <c r="F643" s="169"/>
      <c r="G643" s="169"/>
      <c r="H643" s="169"/>
      <c r="I643" s="169"/>
      <c r="J643" s="169"/>
      <c r="K643" s="245"/>
      <c r="L643" s="169"/>
      <c r="M643" s="169"/>
      <c r="N643" s="169"/>
      <c r="O643" s="169"/>
      <c r="P643" s="169"/>
      <c r="Q643" s="169"/>
      <c r="R643" s="169"/>
      <c r="S643" s="167"/>
      <c r="T643" s="167"/>
      <c r="U643" s="169"/>
      <c r="V643" s="169"/>
      <c r="W643" s="245"/>
      <c r="X643" s="169"/>
      <c r="Y643" s="245"/>
      <c r="Z643" s="169"/>
      <c r="AA643" s="169"/>
      <c r="AB643" s="169"/>
      <c r="AC643" s="169"/>
      <c r="AD643" s="245"/>
      <c r="AE643" s="169"/>
      <c r="AF643" s="246"/>
      <c r="AG643" s="169"/>
      <c r="AH643" s="169"/>
      <c r="AI643" s="169"/>
      <c r="AJ643" s="169"/>
      <c r="AK643" s="169"/>
      <c r="AL643" s="169"/>
      <c r="AM643" s="169"/>
      <c r="AN643" s="169"/>
      <c r="AO643" s="169"/>
    </row>
    <row r="644" spans="1:41" ht="12.75" customHeight="1" x14ac:dyDescent="0.2">
      <c r="A644" s="169"/>
      <c r="B644" s="169"/>
      <c r="C644" s="169"/>
      <c r="D644" s="186"/>
      <c r="E644" s="169"/>
      <c r="F644" s="169"/>
      <c r="G644" s="169"/>
      <c r="H644" s="169"/>
      <c r="I644" s="169"/>
      <c r="J644" s="169"/>
      <c r="K644" s="245"/>
      <c r="L644" s="169"/>
      <c r="M644" s="169"/>
      <c r="N644" s="169"/>
      <c r="O644" s="169"/>
      <c r="P644" s="169"/>
      <c r="Q644" s="169"/>
      <c r="R644" s="169"/>
      <c r="S644" s="167"/>
      <c r="T644" s="167"/>
      <c r="U644" s="169"/>
      <c r="V644" s="169"/>
      <c r="W644" s="245"/>
      <c r="X644" s="169"/>
      <c r="Y644" s="245"/>
      <c r="Z644" s="169"/>
      <c r="AA644" s="169"/>
      <c r="AB644" s="169"/>
      <c r="AC644" s="169"/>
      <c r="AD644" s="245"/>
      <c r="AE644" s="169"/>
      <c r="AF644" s="246"/>
      <c r="AG644" s="169"/>
      <c r="AH644" s="169"/>
      <c r="AI644" s="169"/>
      <c r="AJ644" s="169"/>
      <c r="AK644" s="169"/>
      <c r="AL644" s="169"/>
      <c r="AM644" s="169"/>
      <c r="AN644" s="169"/>
      <c r="AO644" s="169"/>
    </row>
    <row r="645" spans="1:41" ht="12.75" customHeight="1" x14ac:dyDescent="0.2">
      <c r="A645" s="169"/>
      <c r="B645" s="169"/>
      <c r="C645" s="169"/>
      <c r="D645" s="186"/>
      <c r="E645" s="169"/>
      <c r="F645" s="169"/>
      <c r="G645" s="169"/>
      <c r="H645" s="169"/>
      <c r="I645" s="169"/>
      <c r="J645" s="169"/>
      <c r="K645" s="245"/>
      <c r="L645" s="169"/>
      <c r="M645" s="169"/>
      <c r="N645" s="169"/>
      <c r="O645" s="169"/>
      <c r="P645" s="169"/>
      <c r="Q645" s="169"/>
      <c r="R645" s="169"/>
      <c r="S645" s="167"/>
      <c r="T645" s="167"/>
      <c r="U645" s="169"/>
      <c r="V645" s="169"/>
      <c r="W645" s="245"/>
      <c r="X645" s="169"/>
      <c r="Y645" s="245"/>
      <c r="Z645" s="169"/>
      <c r="AA645" s="169"/>
      <c r="AB645" s="169"/>
      <c r="AC645" s="169"/>
      <c r="AD645" s="245"/>
      <c r="AE645" s="169"/>
      <c r="AF645" s="246"/>
      <c r="AG645" s="169"/>
      <c r="AH645" s="169"/>
      <c r="AI645" s="169"/>
      <c r="AJ645" s="169"/>
      <c r="AK645" s="169"/>
      <c r="AL645" s="169"/>
      <c r="AM645" s="169"/>
      <c r="AN645" s="169"/>
      <c r="AO645" s="169"/>
    </row>
    <row r="646" spans="1:41" ht="12.75" customHeight="1" x14ac:dyDescent="0.2">
      <c r="A646" s="169"/>
      <c r="B646" s="169"/>
      <c r="C646" s="169"/>
      <c r="D646" s="186"/>
      <c r="E646" s="169"/>
      <c r="F646" s="169"/>
      <c r="G646" s="169"/>
      <c r="H646" s="169"/>
      <c r="I646" s="169"/>
      <c r="J646" s="169"/>
      <c r="K646" s="245"/>
      <c r="L646" s="169"/>
      <c r="M646" s="169"/>
      <c r="N646" s="169"/>
      <c r="O646" s="169"/>
      <c r="P646" s="169"/>
      <c r="Q646" s="169"/>
      <c r="R646" s="169"/>
      <c r="S646" s="167"/>
      <c r="T646" s="167"/>
      <c r="U646" s="169"/>
      <c r="V646" s="169"/>
      <c r="W646" s="245"/>
      <c r="X646" s="169"/>
      <c r="Y646" s="245"/>
      <c r="Z646" s="169"/>
      <c r="AA646" s="169"/>
      <c r="AB646" s="169"/>
      <c r="AC646" s="169"/>
      <c r="AD646" s="245"/>
      <c r="AE646" s="169"/>
      <c r="AF646" s="246"/>
      <c r="AG646" s="169"/>
      <c r="AH646" s="169"/>
      <c r="AI646" s="169"/>
      <c r="AJ646" s="169"/>
      <c r="AK646" s="169"/>
      <c r="AL646" s="169"/>
      <c r="AM646" s="169"/>
      <c r="AN646" s="169"/>
      <c r="AO646" s="169"/>
    </row>
    <row r="647" spans="1:41" ht="12.75" customHeight="1" x14ac:dyDescent="0.2">
      <c r="A647" s="169"/>
      <c r="B647" s="169"/>
      <c r="C647" s="169"/>
      <c r="D647" s="186"/>
      <c r="E647" s="169"/>
      <c r="F647" s="169"/>
      <c r="G647" s="169"/>
      <c r="H647" s="169"/>
      <c r="I647" s="169"/>
      <c r="J647" s="169"/>
      <c r="K647" s="245"/>
      <c r="L647" s="169"/>
      <c r="M647" s="169"/>
      <c r="N647" s="169"/>
      <c r="O647" s="169"/>
      <c r="P647" s="169"/>
      <c r="Q647" s="169"/>
      <c r="R647" s="169"/>
      <c r="S647" s="167"/>
      <c r="T647" s="167"/>
      <c r="U647" s="169"/>
      <c r="V647" s="169"/>
      <c r="W647" s="245"/>
      <c r="X647" s="169"/>
      <c r="Y647" s="245"/>
      <c r="Z647" s="169"/>
      <c r="AA647" s="169"/>
      <c r="AB647" s="169"/>
      <c r="AC647" s="169"/>
      <c r="AD647" s="245"/>
      <c r="AE647" s="169"/>
      <c r="AF647" s="246"/>
      <c r="AG647" s="169"/>
      <c r="AH647" s="169"/>
      <c r="AI647" s="169"/>
      <c r="AJ647" s="169"/>
      <c r="AK647" s="169"/>
      <c r="AL647" s="169"/>
      <c r="AM647" s="169"/>
      <c r="AN647" s="169"/>
      <c r="AO647" s="169"/>
    </row>
    <row r="648" spans="1:41" ht="12.75" customHeight="1" x14ac:dyDescent="0.2">
      <c r="A648" s="169"/>
      <c r="B648" s="169"/>
      <c r="C648" s="169"/>
      <c r="D648" s="186"/>
      <c r="E648" s="169"/>
      <c r="F648" s="169"/>
      <c r="G648" s="169"/>
      <c r="H648" s="169"/>
      <c r="I648" s="169"/>
      <c r="J648" s="169"/>
      <c r="K648" s="245"/>
      <c r="L648" s="169"/>
      <c r="M648" s="169"/>
      <c r="N648" s="169"/>
      <c r="O648" s="169"/>
      <c r="P648" s="169"/>
      <c r="Q648" s="169"/>
      <c r="R648" s="169"/>
      <c r="S648" s="167"/>
      <c r="T648" s="167"/>
      <c r="U648" s="169"/>
      <c r="V648" s="169"/>
      <c r="W648" s="245"/>
      <c r="X648" s="169"/>
      <c r="Y648" s="245"/>
      <c r="Z648" s="169"/>
      <c r="AA648" s="169"/>
      <c r="AB648" s="169"/>
      <c r="AC648" s="169"/>
      <c r="AD648" s="245"/>
      <c r="AE648" s="169"/>
      <c r="AF648" s="246"/>
      <c r="AG648" s="169"/>
      <c r="AH648" s="169"/>
      <c r="AI648" s="169"/>
      <c r="AJ648" s="169"/>
      <c r="AK648" s="169"/>
      <c r="AL648" s="169"/>
      <c r="AM648" s="169"/>
      <c r="AN648" s="169"/>
      <c r="AO648" s="169"/>
    </row>
    <row r="649" spans="1:41" ht="12.75" customHeight="1" x14ac:dyDescent="0.2">
      <c r="A649" s="169"/>
      <c r="B649" s="169"/>
      <c r="C649" s="169"/>
      <c r="D649" s="186"/>
      <c r="E649" s="169"/>
      <c r="F649" s="169"/>
      <c r="G649" s="169"/>
      <c r="H649" s="169"/>
      <c r="I649" s="169"/>
      <c r="J649" s="169"/>
      <c r="K649" s="245"/>
      <c r="L649" s="169"/>
      <c r="M649" s="169"/>
      <c r="N649" s="169"/>
      <c r="O649" s="169"/>
      <c r="P649" s="169"/>
      <c r="Q649" s="169"/>
      <c r="R649" s="169"/>
      <c r="S649" s="167"/>
      <c r="T649" s="167"/>
      <c r="U649" s="169"/>
      <c r="V649" s="169"/>
      <c r="W649" s="245"/>
      <c r="X649" s="169"/>
      <c r="Y649" s="245"/>
      <c r="Z649" s="169"/>
      <c r="AA649" s="169"/>
      <c r="AB649" s="169"/>
      <c r="AC649" s="169"/>
      <c r="AD649" s="245"/>
      <c r="AE649" s="169"/>
      <c r="AF649" s="246"/>
      <c r="AG649" s="169"/>
      <c r="AH649" s="169"/>
      <c r="AI649" s="169"/>
      <c r="AJ649" s="169"/>
      <c r="AK649" s="169"/>
      <c r="AL649" s="169"/>
      <c r="AM649" s="169"/>
      <c r="AN649" s="169"/>
      <c r="AO649" s="169"/>
    </row>
    <row r="650" spans="1:41" ht="12.75" customHeight="1" x14ac:dyDescent="0.2">
      <c r="A650" s="169"/>
      <c r="B650" s="169"/>
      <c r="C650" s="169"/>
      <c r="D650" s="186"/>
      <c r="E650" s="169"/>
      <c r="F650" s="169"/>
      <c r="G650" s="169"/>
      <c r="H650" s="169"/>
      <c r="I650" s="169"/>
      <c r="J650" s="169"/>
      <c r="K650" s="245"/>
      <c r="L650" s="169"/>
      <c r="M650" s="169"/>
      <c r="N650" s="169"/>
      <c r="O650" s="169"/>
      <c r="P650" s="169"/>
      <c r="Q650" s="169"/>
      <c r="R650" s="169"/>
      <c r="S650" s="167"/>
      <c r="T650" s="167"/>
      <c r="U650" s="169"/>
      <c r="V650" s="169"/>
      <c r="W650" s="245"/>
      <c r="X650" s="169"/>
      <c r="Y650" s="245"/>
      <c r="Z650" s="169"/>
      <c r="AA650" s="169"/>
      <c r="AB650" s="169"/>
      <c r="AC650" s="169"/>
      <c r="AD650" s="245"/>
      <c r="AE650" s="169"/>
      <c r="AF650" s="246"/>
      <c r="AG650" s="169"/>
      <c r="AH650" s="169"/>
      <c r="AI650" s="169"/>
      <c r="AJ650" s="169"/>
      <c r="AK650" s="169"/>
      <c r="AL650" s="169"/>
      <c r="AM650" s="169"/>
      <c r="AN650" s="169"/>
      <c r="AO650" s="169"/>
    </row>
    <row r="651" spans="1:41" ht="12.75" customHeight="1" x14ac:dyDescent="0.2">
      <c r="A651" s="169"/>
      <c r="B651" s="169"/>
      <c r="C651" s="169"/>
      <c r="D651" s="186"/>
      <c r="E651" s="169"/>
      <c r="F651" s="169"/>
      <c r="G651" s="169"/>
      <c r="H651" s="169"/>
      <c r="I651" s="169"/>
      <c r="J651" s="169"/>
      <c r="K651" s="245"/>
      <c r="L651" s="169"/>
      <c r="M651" s="169"/>
      <c r="N651" s="169"/>
      <c r="O651" s="169"/>
      <c r="P651" s="169"/>
      <c r="Q651" s="169"/>
      <c r="R651" s="169"/>
      <c r="S651" s="167"/>
      <c r="T651" s="167"/>
      <c r="U651" s="169"/>
      <c r="V651" s="169"/>
      <c r="W651" s="245"/>
      <c r="X651" s="169"/>
      <c r="Y651" s="245"/>
      <c r="Z651" s="169"/>
      <c r="AA651" s="169"/>
      <c r="AB651" s="169"/>
      <c r="AC651" s="169"/>
      <c r="AD651" s="245"/>
      <c r="AE651" s="169"/>
      <c r="AF651" s="246"/>
      <c r="AG651" s="169"/>
      <c r="AH651" s="169"/>
      <c r="AI651" s="169"/>
      <c r="AJ651" s="169"/>
      <c r="AK651" s="169"/>
      <c r="AL651" s="169"/>
      <c r="AM651" s="169"/>
      <c r="AN651" s="169"/>
      <c r="AO651" s="169"/>
    </row>
    <row r="652" spans="1:41" ht="12.75" customHeight="1" x14ac:dyDescent="0.2">
      <c r="A652" s="169"/>
      <c r="B652" s="169"/>
      <c r="C652" s="169"/>
      <c r="D652" s="186"/>
      <c r="E652" s="169"/>
      <c r="F652" s="169"/>
      <c r="G652" s="169"/>
      <c r="H652" s="169"/>
      <c r="I652" s="169"/>
      <c r="J652" s="169"/>
      <c r="K652" s="245"/>
      <c r="L652" s="169"/>
      <c r="M652" s="169"/>
      <c r="N652" s="169"/>
      <c r="O652" s="169"/>
      <c r="P652" s="169"/>
      <c r="Q652" s="169"/>
      <c r="R652" s="169"/>
      <c r="S652" s="167"/>
      <c r="T652" s="167"/>
      <c r="U652" s="169"/>
      <c r="V652" s="169"/>
      <c r="W652" s="245"/>
      <c r="X652" s="169"/>
      <c r="Y652" s="245"/>
      <c r="Z652" s="169"/>
      <c r="AA652" s="169"/>
      <c r="AB652" s="169"/>
      <c r="AC652" s="169"/>
      <c r="AD652" s="245"/>
      <c r="AE652" s="169"/>
      <c r="AF652" s="246"/>
      <c r="AG652" s="169"/>
      <c r="AH652" s="169"/>
      <c r="AI652" s="169"/>
      <c r="AJ652" s="169"/>
      <c r="AK652" s="169"/>
      <c r="AL652" s="169"/>
      <c r="AM652" s="169"/>
      <c r="AN652" s="169"/>
      <c r="AO652" s="169"/>
    </row>
    <row r="653" spans="1:41" ht="12.75" customHeight="1" x14ac:dyDescent="0.2">
      <c r="A653" s="169"/>
      <c r="B653" s="169"/>
      <c r="C653" s="169"/>
      <c r="D653" s="186"/>
      <c r="E653" s="169"/>
      <c r="F653" s="169"/>
      <c r="G653" s="169"/>
      <c r="H653" s="169"/>
      <c r="I653" s="169"/>
      <c r="J653" s="169"/>
      <c r="K653" s="245"/>
      <c r="L653" s="169"/>
      <c r="M653" s="169"/>
      <c r="N653" s="169"/>
      <c r="O653" s="169"/>
      <c r="P653" s="169"/>
      <c r="Q653" s="169"/>
      <c r="R653" s="169"/>
      <c r="S653" s="167"/>
      <c r="T653" s="167"/>
      <c r="U653" s="169"/>
      <c r="V653" s="169"/>
      <c r="W653" s="245"/>
      <c r="X653" s="169"/>
      <c r="Y653" s="245"/>
      <c r="Z653" s="169"/>
      <c r="AA653" s="169"/>
      <c r="AB653" s="169"/>
      <c r="AC653" s="169"/>
      <c r="AD653" s="245"/>
      <c r="AE653" s="169"/>
      <c r="AF653" s="246"/>
      <c r="AG653" s="169"/>
      <c r="AH653" s="169"/>
      <c r="AI653" s="169"/>
      <c r="AJ653" s="169"/>
      <c r="AK653" s="169"/>
      <c r="AL653" s="169"/>
      <c r="AM653" s="169"/>
      <c r="AN653" s="169"/>
      <c r="AO653" s="169"/>
    </row>
    <row r="654" spans="1:41" ht="12.75" customHeight="1" x14ac:dyDescent="0.2">
      <c r="A654" s="169"/>
      <c r="B654" s="169"/>
      <c r="C654" s="169"/>
      <c r="D654" s="186"/>
      <c r="E654" s="169"/>
      <c r="F654" s="169"/>
      <c r="G654" s="169"/>
      <c r="H654" s="169"/>
      <c r="I654" s="169"/>
      <c r="J654" s="169"/>
      <c r="K654" s="245"/>
      <c r="L654" s="169"/>
      <c r="M654" s="169"/>
      <c r="N654" s="169"/>
      <c r="O654" s="169"/>
      <c r="P654" s="169"/>
      <c r="Q654" s="169"/>
      <c r="R654" s="169"/>
      <c r="S654" s="167"/>
      <c r="T654" s="167"/>
      <c r="U654" s="169"/>
      <c r="V654" s="169"/>
      <c r="W654" s="245"/>
      <c r="X654" s="169"/>
      <c r="Y654" s="245"/>
      <c r="Z654" s="169"/>
      <c r="AA654" s="169"/>
      <c r="AB654" s="169"/>
      <c r="AC654" s="169"/>
      <c r="AD654" s="245"/>
      <c r="AE654" s="169"/>
      <c r="AF654" s="246"/>
      <c r="AG654" s="169"/>
      <c r="AH654" s="169"/>
      <c r="AI654" s="169"/>
      <c r="AJ654" s="169"/>
      <c r="AK654" s="169"/>
      <c r="AL654" s="169"/>
      <c r="AM654" s="169"/>
      <c r="AN654" s="169"/>
      <c r="AO654" s="169"/>
    </row>
    <row r="655" spans="1:41" ht="12.75" customHeight="1" x14ac:dyDescent="0.2">
      <c r="A655" s="169"/>
      <c r="B655" s="169"/>
      <c r="C655" s="169"/>
      <c r="D655" s="186"/>
      <c r="E655" s="169"/>
      <c r="F655" s="169"/>
      <c r="G655" s="169"/>
      <c r="H655" s="169"/>
      <c r="I655" s="169"/>
      <c r="J655" s="169"/>
      <c r="K655" s="245"/>
      <c r="L655" s="169"/>
      <c r="M655" s="169"/>
      <c r="N655" s="169"/>
      <c r="O655" s="169"/>
      <c r="P655" s="169"/>
      <c r="Q655" s="169"/>
      <c r="R655" s="169"/>
      <c r="S655" s="167"/>
      <c r="T655" s="167"/>
      <c r="U655" s="169"/>
      <c r="V655" s="169"/>
      <c r="W655" s="245"/>
      <c r="X655" s="169"/>
      <c r="Y655" s="245"/>
      <c r="Z655" s="169"/>
      <c r="AA655" s="169"/>
      <c r="AB655" s="169"/>
      <c r="AC655" s="169"/>
      <c r="AD655" s="245"/>
      <c r="AE655" s="169"/>
      <c r="AF655" s="246"/>
      <c r="AG655" s="169"/>
      <c r="AH655" s="169"/>
      <c r="AI655" s="169"/>
      <c r="AJ655" s="169"/>
      <c r="AK655" s="169"/>
      <c r="AL655" s="169"/>
      <c r="AM655" s="169"/>
      <c r="AN655" s="169"/>
      <c r="AO655" s="169"/>
    </row>
    <row r="656" spans="1:41" ht="12.75" customHeight="1" x14ac:dyDescent="0.2">
      <c r="A656" s="169"/>
      <c r="B656" s="169"/>
      <c r="C656" s="169"/>
      <c r="D656" s="186"/>
      <c r="E656" s="169"/>
      <c r="F656" s="169"/>
      <c r="G656" s="169"/>
      <c r="H656" s="169"/>
      <c r="I656" s="169"/>
      <c r="J656" s="169"/>
      <c r="K656" s="245"/>
      <c r="L656" s="169"/>
      <c r="M656" s="169"/>
      <c r="N656" s="169"/>
      <c r="O656" s="169"/>
      <c r="P656" s="169"/>
      <c r="Q656" s="169"/>
      <c r="R656" s="169"/>
      <c r="S656" s="167"/>
      <c r="T656" s="167"/>
      <c r="U656" s="169"/>
      <c r="V656" s="169"/>
      <c r="W656" s="245"/>
      <c r="X656" s="169"/>
      <c r="Y656" s="245"/>
      <c r="Z656" s="169"/>
      <c r="AA656" s="169"/>
      <c r="AB656" s="169"/>
      <c r="AC656" s="169"/>
      <c r="AD656" s="245"/>
      <c r="AE656" s="169"/>
      <c r="AF656" s="246"/>
      <c r="AG656" s="169"/>
      <c r="AH656" s="169"/>
      <c r="AI656" s="169"/>
      <c r="AJ656" s="169"/>
      <c r="AK656" s="169"/>
      <c r="AL656" s="169"/>
      <c r="AM656" s="169"/>
      <c r="AN656" s="169"/>
      <c r="AO656" s="169"/>
    </row>
    <row r="657" spans="1:41" ht="12.75" customHeight="1" x14ac:dyDescent="0.2">
      <c r="A657" s="169"/>
      <c r="B657" s="169"/>
      <c r="C657" s="169"/>
      <c r="D657" s="186"/>
      <c r="E657" s="169"/>
      <c r="F657" s="169"/>
      <c r="G657" s="169"/>
      <c r="H657" s="169"/>
      <c r="I657" s="169"/>
      <c r="J657" s="169"/>
      <c r="K657" s="245"/>
      <c r="L657" s="169"/>
      <c r="M657" s="169"/>
      <c r="N657" s="169"/>
      <c r="O657" s="169"/>
      <c r="P657" s="169"/>
      <c r="Q657" s="169"/>
      <c r="R657" s="169"/>
      <c r="S657" s="167"/>
      <c r="T657" s="167"/>
      <c r="U657" s="169"/>
      <c r="V657" s="169"/>
      <c r="W657" s="245"/>
      <c r="X657" s="169"/>
      <c r="Y657" s="245"/>
      <c r="Z657" s="169"/>
      <c r="AA657" s="169"/>
      <c r="AB657" s="169"/>
      <c r="AC657" s="169"/>
      <c r="AD657" s="245"/>
      <c r="AE657" s="169"/>
      <c r="AF657" s="246"/>
      <c r="AG657" s="169"/>
      <c r="AH657" s="169"/>
      <c r="AI657" s="169"/>
      <c r="AJ657" s="169"/>
      <c r="AK657" s="169"/>
      <c r="AL657" s="169"/>
      <c r="AM657" s="169"/>
      <c r="AN657" s="169"/>
      <c r="AO657" s="169"/>
    </row>
    <row r="658" spans="1:41" ht="12.75" customHeight="1" x14ac:dyDescent="0.2">
      <c r="A658" s="169"/>
      <c r="B658" s="169"/>
      <c r="C658" s="169"/>
      <c r="D658" s="186"/>
      <c r="E658" s="169"/>
      <c r="F658" s="169"/>
      <c r="G658" s="169"/>
      <c r="H658" s="169"/>
      <c r="I658" s="169"/>
      <c r="J658" s="169"/>
      <c r="K658" s="245"/>
      <c r="L658" s="169"/>
      <c r="M658" s="169"/>
      <c r="N658" s="169"/>
      <c r="O658" s="169"/>
      <c r="P658" s="169"/>
      <c r="Q658" s="169"/>
      <c r="R658" s="169"/>
      <c r="S658" s="167"/>
      <c r="T658" s="167"/>
      <c r="U658" s="169"/>
      <c r="V658" s="169"/>
      <c r="W658" s="245"/>
      <c r="X658" s="169"/>
      <c r="Y658" s="245"/>
      <c r="Z658" s="169"/>
      <c r="AA658" s="169"/>
      <c r="AB658" s="169"/>
      <c r="AC658" s="169"/>
      <c r="AD658" s="245"/>
      <c r="AE658" s="169"/>
      <c r="AF658" s="246"/>
      <c r="AG658" s="169"/>
      <c r="AH658" s="169"/>
      <c r="AI658" s="169"/>
      <c r="AJ658" s="169"/>
      <c r="AK658" s="169"/>
      <c r="AL658" s="169"/>
      <c r="AM658" s="169"/>
      <c r="AN658" s="169"/>
      <c r="AO658" s="169"/>
    </row>
    <row r="659" spans="1:41" ht="12.75" customHeight="1" x14ac:dyDescent="0.2">
      <c r="A659" s="169"/>
      <c r="B659" s="169"/>
      <c r="C659" s="169"/>
      <c r="D659" s="186"/>
      <c r="E659" s="169"/>
      <c r="F659" s="169"/>
      <c r="G659" s="169"/>
      <c r="H659" s="169"/>
      <c r="I659" s="169"/>
      <c r="J659" s="169"/>
      <c r="K659" s="245"/>
      <c r="L659" s="169"/>
      <c r="M659" s="169"/>
      <c r="N659" s="169"/>
      <c r="O659" s="169"/>
      <c r="P659" s="169"/>
      <c r="Q659" s="169"/>
      <c r="R659" s="169"/>
      <c r="S659" s="167"/>
      <c r="T659" s="167"/>
      <c r="U659" s="169"/>
      <c r="V659" s="169"/>
      <c r="W659" s="245"/>
      <c r="X659" s="169"/>
      <c r="Y659" s="245"/>
      <c r="Z659" s="169"/>
      <c r="AA659" s="169"/>
      <c r="AB659" s="169"/>
      <c r="AC659" s="169"/>
      <c r="AD659" s="245"/>
      <c r="AE659" s="169"/>
      <c r="AF659" s="246"/>
      <c r="AG659" s="169"/>
      <c r="AH659" s="169"/>
      <c r="AI659" s="169"/>
      <c r="AJ659" s="169"/>
      <c r="AK659" s="169"/>
      <c r="AL659" s="169"/>
      <c r="AM659" s="169"/>
      <c r="AN659" s="169"/>
      <c r="AO659" s="169"/>
    </row>
    <row r="660" spans="1:41" ht="12.75" customHeight="1" x14ac:dyDescent="0.2">
      <c r="A660" s="169"/>
      <c r="B660" s="169"/>
      <c r="C660" s="169"/>
      <c r="D660" s="186"/>
      <c r="E660" s="169"/>
      <c r="F660" s="169"/>
      <c r="G660" s="169"/>
      <c r="H660" s="169"/>
      <c r="I660" s="169"/>
      <c r="J660" s="169"/>
      <c r="K660" s="245"/>
      <c r="L660" s="169"/>
      <c r="M660" s="169"/>
      <c r="N660" s="169"/>
      <c r="O660" s="169"/>
      <c r="P660" s="169"/>
      <c r="Q660" s="169"/>
      <c r="R660" s="169"/>
      <c r="S660" s="167"/>
      <c r="T660" s="167"/>
      <c r="U660" s="169"/>
      <c r="V660" s="169"/>
      <c r="W660" s="245"/>
      <c r="X660" s="169"/>
      <c r="Y660" s="245"/>
      <c r="Z660" s="169"/>
      <c r="AA660" s="169"/>
      <c r="AB660" s="169"/>
      <c r="AC660" s="169"/>
      <c r="AD660" s="245"/>
      <c r="AE660" s="169"/>
      <c r="AF660" s="246"/>
      <c r="AG660" s="169"/>
      <c r="AH660" s="169"/>
      <c r="AI660" s="169"/>
      <c r="AJ660" s="169"/>
      <c r="AK660" s="169"/>
      <c r="AL660" s="169"/>
      <c r="AM660" s="169"/>
      <c r="AN660" s="169"/>
      <c r="AO660" s="169"/>
    </row>
    <row r="661" spans="1:41" ht="12.75" customHeight="1" x14ac:dyDescent="0.2">
      <c r="A661" s="169"/>
      <c r="B661" s="169"/>
      <c r="C661" s="169"/>
      <c r="D661" s="186"/>
      <c r="E661" s="169"/>
      <c r="F661" s="169"/>
      <c r="G661" s="169"/>
      <c r="H661" s="169"/>
      <c r="I661" s="169"/>
      <c r="J661" s="169"/>
      <c r="K661" s="245"/>
      <c r="L661" s="169"/>
      <c r="M661" s="169"/>
      <c r="N661" s="169"/>
      <c r="O661" s="169"/>
      <c r="P661" s="169"/>
      <c r="Q661" s="169"/>
      <c r="R661" s="169"/>
      <c r="S661" s="167"/>
      <c r="T661" s="167"/>
      <c r="U661" s="169"/>
      <c r="V661" s="169"/>
      <c r="W661" s="245"/>
      <c r="X661" s="169"/>
      <c r="Y661" s="245"/>
      <c r="Z661" s="169"/>
      <c r="AA661" s="169"/>
      <c r="AB661" s="169"/>
      <c r="AC661" s="169"/>
      <c r="AD661" s="245"/>
      <c r="AE661" s="169"/>
      <c r="AF661" s="246"/>
      <c r="AG661" s="169"/>
      <c r="AH661" s="169"/>
      <c r="AI661" s="169"/>
      <c r="AJ661" s="169"/>
      <c r="AK661" s="169"/>
      <c r="AL661" s="169"/>
      <c r="AM661" s="169"/>
      <c r="AN661" s="169"/>
      <c r="AO661" s="169"/>
    </row>
    <row r="662" spans="1:41" ht="12.75" customHeight="1" x14ac:dyDescent="0.2">
      <c r="A662" s="169"/>
      <c r="B662" s="169"/>
      <c r="C662" s="169"/>
      <c r="D662" s="186"/>
      <c r="E662" s="169"/>
      <c r="F662" s="169"/>
      <c r="G662" s="169"/>
      <c r="H662" s="169"/>
      <c r="I662" s="169"/>
      <c r="J662" s="169"/>
      <c r="K662" s="245"/>
      <c r="L662" s="169"/>
      <c r="M662" s="169"/>
      <c r="N662" s="169"/>
      <c r="O662" s="169"/>
      <c r="P662" s="169"/>
      <c r="Q662" s="169"/>
      <c r="R662" s="169"/>
      <c r="S662" s="167"/>
      <c r="T662" s="167"/>
      <c r="U662" s="169"/>
      <c r="V662" s="169"/>
      <c r="W662" s="245"/>
      <c r="X662" s="169"/>
      <c r="Y662" s="245"/>
      <c r="Z662" s="169"/>
      <c r="AA662" s="169"/>
      <c r="AB662" s="169"/>
      <c r="AC662" s="169"/>
      <c r="AD662" s="245"/>
      <c r="AE662" s="169"/>
      <c r="AF662" s="246"/>
      <c r="AG662" s="169"/>
      <c r="AH662" s="169"/>
      <c r="AI662" s="169"/>
      <c r="AJ662" s="169"/>
      <c r="AK662" s="169"/>
      <c r="AL662" s="169"/>
      <c r="AM662" s="169"/>
      <c r="AN662" s="169"/>
      <c r="AO662" s="169"/>
    </row>
    <row r="663" spans="1:41" ht="12.75" customHeight="1" x14ac:dyDescent="0.2">
      <c r="A663" s="169"/>
      <c r="B663" s="169"/>
      <c r="C663" s="169"/>
      <c r="D663" s="186"/>
      <c r="E663" s="169"/>
      <c r="F663" s="169"/>
      <c r="G663" s="169"/>
      <c r="H663" s="169"/>
      <c r="I663" s="169"/>
      <c r="J663" s="169"/>
      <c r="K663" s="245"/>
      <c r="L663" s="169"/>
      <c r="M663" s="169"/>
      <c r="N663" s="169"/>
      <c r="O663" s="169"/>
      <c r="P663" s="169"/>
      <c r="Q663" s="169"/>
      <c r="R663" s="169"/>
      <c r="S663" s="167"/>
      <c r="T663" s="167"/>
      <c r="U663" s="169"/>
      <c r="V663" s="169"/>
      <c r="W663" s="245"/>
      <c r="X663" s="169"/>
      <c r="Y663" s="245"/>
      <c r="Z663" s="169"/>
      <c r="AA663" s="169"/>
      <c r="AB663" s="169"/>
      <c r="AC663" s="169"/>
      <c r="AD663" s="245"/>
      <c r="AE663" s="169"/>
      <c r="AF663" s="246"/>
      <c r="AG663" s="169"/>
      <c r="AH663" s="169"/>
      <c r="AI663" s="169"/>
      <c r="AJ663" s="169"/>
      <c r="AK663" s="169"/>
      <c r="AL663" s="169"/>
      <c r="AM663" s="169"/>
      <c r="AN663" s="169"/>
      <c r="AO663" s="169"/>
    </row>
    <row r="664" spans="1:41" ht="12.75" customHeight="1" x14ac:dyDescent="0.2">
      <c r="A664" s="169"/>
      <c r="B664" s="169"/>
      <c r="C664" s="169"/>
      <c r="D664" s="186"/>
      <c r="E664" s="169"/>
      <c r="F664" s="169"/>
      <c r="G664" s="169"/>
      <c r="H664" s="169"/>
      <c r="I664" s="169"/>
      <c r="J664" s="169"/>
      <c r="K664" s="245"/>
      <c r="L664" s="169"/>
      <c r="M664" s="169"/>
      <c r="N664" s="169"/>
      <c r="O664" s="169"/>
      <c r="P664" s="169"/>
      <c r="Q664" s="169"/>
      <c r="R664" s="169"/>
      <c r="S664" s="167"/>
      <c r="T664" s="167"/>
      <c r="U664" s="169"/>
      <c r="V664" s="169"/>
      <c r="W664" s="245"/>
      <c r="X664" s="169"/>
      <c r="Y664" s="245"/>
      <c r="Z664" s="169"/>
      <c r="AA664" s="169"/>
      <c r="AB664" s="169"/>
      <c r="AC664" s="169"/>
      <c r="AD664" s="245"/>
      <c r="AE664" s="169"/>
      <c r="AF664" s="246"/>
      <c r="AG664" s="169"/>
      <c r="AH664" s="169"/>
      <c r="AI664" s="169"/>
      <c r="AJ664" s="169"/>
      <c r="AK664" s="169"/>
      <c r="AL664" s="169"/>
      <c r="AM664" s="169"/>
      <c r="AN664" s="169"/>
      <c r="AO664" s="169"/>
    </row>
    <row r="665" spans="1:41" ht="12.75" customHeight="1" x14ac:dyDescent="0.2">
      <c r="A665" s="169"/>
      <c r="B665" s="169"/>
      <c r="C665" s="169"/>
      <c r="D665" s="186"/>
      <c r="E665" s="169"/>
      <c r="F665" s="169"/>
      <c r="G665" s="169"/>
      <c r="H665" s="169"/>
      <c r="I665" s="169"/>
      <c r="J665" s="169"/>
      <c r="K665" s="245"/>
      <c r="L665" s="169"/>
      <c r="M665" s="169"/>
      <c r="N665" s="169"/>
      <c r="O665" s="169"/>
      <c r="P665" s="169"/>
      <c r="Q665" s="169"/>
      <c r="R665" s="169"/>
      <c r="S665" s="167"/>
      <c r="T665" s="167"/>
      <c r="U665" s="169"/>
      <c r="V665" s="169"/>
      <c r="W665" s="245"/>
      <c r="X665" s="169"/>
      <c r="Y665" s="245"/>
      <c r="Z665" s="169"/>
      <c r="AA665" s="169"/>
      <c r="AB665" s="169"/>
      <c r="AC665" s="169"/>
      <c r="AD665" s="245"/>
      <c r="AE665" s="169"/>
      <c r="AF665" s="246"/>
      <c r="AG665" s="169"/>
      <c r="AH665" s="169"/>
      <c r="AI665" s="169"/>
      <c r="AJ665" s="169"/>
      <c r="AK665" s="169"/>
      <c r="AL665" s="169"/>
      <c r="AM665" s="169"/>
      <c r="AN665" s="169"/>
      <c r="AO665" s="169"/>
    </row>
    <row r="666" spans="1:41" ht="12.75" customHeight="1" x14ac:dyDescent="0.2">
      <c r="A666" s="169"/>
      <c r="B666" s="169"/>
      <c r="C666" s="169"/>
      <c r="D666" s="186"/>
      <c r="E666" s="169"/>
      <c r="F666" s="169"/>
      <c r="G666" s="169"/>
      <c r="H666" s="169"/>
      <c r="I666" s="169"/>
      <c r="J666" s="169"/>
      <c r="K666" s="245"/>
      <c r="L666" s="169"/>
      <c r="M666" s="169"/>
      <c r="N666" s="169"/>
      <c r="O666" s="169"/>
      <c r="P666" s="169"/>
      <c r="Q666" s="169"/>
      <c r="R666" s="169"/>
      <c r="S666" s="167"/>
      <c r="T666" s="167"/>
      <c r="U666" s="169"/>
      <c r="V666" s="169"/>
      <c r="W666" s="245"/>
      <c r="X666" s="169"/>
      <c r="Y666" s="245"/>
      <c r="Z666" s="169"/>
      <c r="AA666" s="169"/>
      <c r="AB666" s="169"/>
      <c r="AC666" s="169"/>
      <c r="AD666" s="245"/>
      <c r="AE666" s="169"/>
      <c r="AF666" s="246"/>
      <c r="AG666" s="169"/>
      <c r="AH666" s="169"/>
      <c r="AI666" s="169"/>
      <c r="AJ666" s="169"/>
      <c r="AK666" s="169"/>
      <c r="AL666" s="169"/>
      <c r="AM666" s="169"/>
      <c r="AN666" s="169"/>
      <c r="AO666" s="169"/>
    </row>
    <row r="667" spans="1:41" ht="12.75" customHeight="1" x14ac:dyDescent="0.2">
      <c r="A667" s="169"/>
      <c r="B667" s="169"/>
      <c r="C667" s="169"/>
      <c r="D667" s="186"/>
      <c r="E667" s="169"/>
      <c r="F667" s="169"/>
      <c r="G667" s="169"/>
      <c r="H667" s="169"/>
      <c r="I667" s="169"/>
      <c r="J667" s="169"/>
      <c r="K667" s="245"/>
      <c r="L667" s="169"/>
      <c r="M667" s="169"/>
      <c r="N667" s="169"/>
      <c r="O667" s="169"/>
      <c r="P667" s="169"/>
      <c r="Q667" s="169"/>
      <c r="R667" s="169"/>
      <c r="S667" s="167"/>
      <c r="T667" s="167"/>
      <c r="U667" s="169"/>
      <c r="V667" s="169"/>
      <c r="W667" s="245"/>
      <c r="X667" s="169"/>
      <c r="Y667" s="245"/>
      <c r="Z667" s="169"/>
      <c r="AA667" s="169"/>
      <c r="AB667" s="169"/>
      <c r="AC667" s="169"/>
      <c r="AD667" s="245"/>
      <c r="AE667" s="169"/>
      <c r="AF667" s="246"/>
      <c r="AG667" s="169"/>
      <c r="AH667" s="169"/>
      <c r="AI667" s="169"/>
      <c r="AJ667" s="169"/>
      <c r="AK667" s="169"/>
      <c r="AL667" s="169"/>
      <c r="AM667" s="169"/>
      <c r="AN667" s="169"/>
      <c r="AO667" s="169"/>
    </row>
    <row r="668" spans="1:41" ht="12.75" customHeight="1" x14ac:dyDescent="0.2">
      <c r="A668" s="169"/>
      <c r="B668" s="169"/>
      <c r="C668" s="169"/>
      <c r="D668" s="186"/>
      <c r="E668" s="169"/>
      <c r="F668" s="169"/>
      <c r="G668" s="169"/>
      <c r="H668" s="169"/>
      <c r="I668" s="169"/>
      <c r="J668" s="169"/>
      <c r="K668" s="245"/>
      <c r="L668" s="169"/>
      <c r="M668" s="169"/>
      <c r="N668" s="169"/>
      <c r="O668" s="169"/>
      <c r="P668" s="169"/>
      <c r="Q668" s="169"/>
      <c r="R668" s="169"/>
      <c r="S668" s="167"/>
      <c r="T668" s="167"/>
      <c r="U668" s="169"/>
      <c r="V668" s="169"/>
      <c r="W668" s="245"/>
      <c r="X668" s="169"/>
      <c r="Y668" s="245"/>
      <c r="Z668" s="169"/>
      <c r="AA668" s="169"/>
      <c r="AB668" s="169"/>
      <c r="AC668" s="169"/>
      <c r="AD668" s="245"/>
      <c r="AE668" s="169"/>
      <c r="AF668" s="246"/>
      <c r="AG668" s="169"/>
      <c r="AH668" s="169"/>
      <c r="AI668" s="169"/>
      <c r="AJ668" s="169"/>
      <c r="AK668" s="169"/>
      <c r="AL668" s="169"/>
      <c r="AM668" s="169"/>
      <c r="AN668" s="169"/>
      <c r="AO668" s="169"/>
    </row>
    <row r="669" spans="1:41" ht="12.75" customHeight="1" x14ac:dyDescent="0.2">
      <c r="A669" s="169"/>
      <c r="B669" s="169"/>
      <c r="C669" s="169"/>
      <c r="D669" s="186"/>
      <c r="E669" s="169"/>
      <c r="F669" s="169"/>
      <c r="G669" s="169"/>
      <c r="H669" s="169"/>
      <c r="I669" s="169"/>
      <c r="J669" s="169"/>
      <c r="K669" s="245"/>
      <c r="L669" s="169"/>
      <c r="M669" s="169"/>
      <c r="N669" s="169"/>
      <c r="O669" s="169"/>
      <c r="P669" s="169"/>
      <c r="Q669" s="169"/>
      <c r="R669" s="169"/>
      <c r="S669" s="167"/>
      <c r="T669" s="167"/>
      <c r="U669" s="169"/>
      <c r="V669" s="169"/>
      <c r="W669" s="245"/>
      <c r="X669" s="169"/>
      <c r="Y669" s="245"/>
      <c r="Z669" s="169"/>
      <c r="AA669" s="169"/>
      <c r="AB669" s="169"/>
      <c r="AC669" s="169"/>
      <c r="AD669" s="245"/>
      <c r="AE669" s="169"/>
      <c r="AF669" s="246"/>
      <c r="AG669" s="169"/>
      <c r="AH669" s="169"/>
      <c r="AI669" s="169"/>
      <c r="AJ669" s="169"/>
      <c r="AK669" s="169"/>
      <c r="AL669" s="169"/>
      <c r="AM669" s="169"/>
      <c r="AN669" s="169"/>
      <c r="AO669" s="169"/>
    </row>
    <row r="670" spans="1:41" ht="12.75" customHeight="1" x14ac:dyDescent="0.2">
      <c r="A670" s="169"/>
      <c r="B670" s="169"/>
      <c r="C670" s="169"/>
      <c r="D670" s="186"/>
      <c r="E670" s="169"/>
      <c r="F670" s="169"/>
      <c r="G670" s="169"/>
      <c r="H670" s="169"/>
      <c r="I670" s="169"/>
      <c r="J670" s="169"/>
      <c r="K670" s="245"/>
      <c r="L670" s="169"/>
      <c r="M670" s="169"/>
      <c r="N670" s="169"/>
      <c r="O670" s="169"/>
      <c r="P670" s="169"/>
      <c r="Q670" s="169"/>
      <c r="R670" s="169"/>
      <c r="S670" s="167"/>
      <c r="T670" s="167"/>
      <c r="U670" s="169"/>
      <c r="V670" s="169"/>
      <c r="W670" s="245"/>
      <c r="X670" s="169"/>
      <c r="Y670" s="245"/>
      <c r="Z670" s="169"/>
      <c r="AA670" s="169"/>
      <c r="AB670" s="169"/>
      <c r="AC670" s="169"/>
      <c r="AD670" s="245"/>
      <c r="AE670" s="169"/>
      <c r="AF670" s="246"/>
      <c r="AG670" s="169"/>
      <c r="AH670" s="169"/>
      <c r="AI670" s="169"/>
      <c r="AJ670" s="169"/>
      <c r="AK670" s="169"/>
      <c r="AL670" s="169"/>
      <c r="AM670" s="169"/>
      <c r="AN670" s="169"/>
      <c r="AO670" s="169"/>
    </row>
    <row r="671" spans="1:41" ht="12.75" customHeight="1" x14ac:dyDescent="0.2">
      <c r="A671" s="169"/>
      <c r="B671" s="169"/>
      <c r="C671" s="169"/>
      <c r="D671" s="186"/>
      <c r="E671" s="169"/>
      <c r="F671" s="169"/>
      <c r="G671" s="169"/>
      <c r="H671" s="169"/>
      <c r="I671" s="169"/>
      <c r="J671" s="169"/>
      <c r="K671" s="245"/>
      <c r="L671" s="169"/>
      <c r="M671" s="169"/>
      <c r="N671" s="169"/>
      <c r="O671" s="169"/>
      <c r="P671" s="169"/>
      <c r="Q671" s="169"/>
      <c r="R671" s="169"/>
      <c r="S671" s="167"/>
      <c r="T671" s="167"/>
      <c r="U671" s="169"/>
      <c r="V671" s="169"/>
      <c r="W671" s="245"/>
      <c r="X671" s="169"/>
      <c r="Y671" s="245"/>
      <c r="Z671" s="169"/>
      <c r="AA671" s="169"/>
      <c r="AB671" s="169"/>
      <c r="AC671" s="169"/>
      <c r="AD671" s="245"/>
      <c r="AE671" s="169"/>
      <c r="AF671" s="246"/>
      <c r="AG671" s="169"/>
      <c r="AH671" s="169"/>
      <c r="AI671" s="169"/>
      <c r="AJ671" s="169"/>
      <c r="AK671" s="169"/>
      <c r="AL671" s="169"/>
      <c r="AM671" s="169"/>
      <c r="AN671" s="169"/>
      <c r="AO671" s="169"/>
    </row>
    <row r="672" spans="1:41" ht="12.75" customHeight="1" x14ac:dyDescent="0.2">
      <c r="A672" s="169"/>
      <c r="B672" s="169"/>
      <c r="C672" s="169"/>
      <c r="D672" s="186"/>
      <c r="E672" s="169"/>
      <c r="F672" s="169"/>
      <c r="G672" s="169"/>
      <c r="H672" s="169"/>
      <c r="I672" s="169"/>
      <c r="J672" s="169"/>
      <c r="K672" s="245"/>
      <c r="L672" s="169"/>
      <c r="M672" s="169"/>
      <c r="N672" s="169"/>
      <c r="O672" s="169"/>
      <c r="P672" s="169"/>
      <c r="Q672" s="169"/>
      <c r="R672" s="169"/>
      <c r="S672" s="167"/>
      <c r="T672" s="167"/>
      <c r="U672" s="169"/>
      <c r="V672" s="169"/>
      <c r="W672" s="245"/>
      <c r="X672" s="169"/>
      <c r="Y672" s="245"/>
      <c r="Z672" s="169"/>
      <c r="AA672" s="169"/>
      <c r="AB672" s="169"/>
      <c r="AC672" s="169"/>
      <c r="AD672" s="245"/>
      <c r="AE672" s="169"/>
      <c r="AF672" s="246"/>
      <c r="AG672" s="169"/>
      <c r="AH672" s="169"/>
      <c r="AI672" s="169"/>
      <c r="AJ672" s="169"/>
      <c r="AK672" s="169"/>
      <c r="AL672" s="169"/>
      <c r="AM672" s="169"/>
      <c r="AN672" s="169"/>
      <c r="AO672" s="169"/>
    </row>
    <row r="673" spans="1:41" ht="12.75" customHeight="1" x14ac:dyDescent="0.2">
      <c r="A673" s="169"/>
      <c r="B673" s="169"/>
      <c r="C673" s="169"/>
      <c r="D673" s="186"/>
      <c r="E673" s="169"/>
      <c r="F673" s="169"/>
      <c r="G673" s="169"/>
      <c r="H673" s="169"/>
      <c r="I673" s="169"/>
      <c r="J673" s="169"/>
      <c r="K673" s="245"/>
      <c r="L673" s="169"/>
      <c r="M673" s="169"/>
      <c r="N673" s="169"/>
      <c r="O673" s="169"/>
      <c r="P673" s="169"/>
      <c r="Q673" s="169"/>
      <c r="R673" s="169"/>
      <c r="S673" s="167"/>
      <c r="T673" s="167"/>
      <c r="U673" s="169"/>
      <c r="V673" s="169"/>
      <c r="W673" s="245"/>
      <c r="X673" s="169"/>
      <c r="Y673" s="245"/>
      <c r="Z673" s="169"/>
      <c r="AA673" s="169"/>
      <c r="AB673" s="169"/>
      <c r="AC673" s="169"/>
      <c r="AD673" s="245"/>
      <c r="AE673" s="169"/>
      <c r="AF673" s="246"/>
      <c r="AG673" s="169"/>
      <c r="AH673" s="169"/>
      <c r="AI673" s="169"/>
      <c r="AJ673" s="169"/>
      <c r="AK673" s="169"/>
      <c r="AL673" s="169"/>
      <c r="AM673" s="169"/>
      <c r="AN673" s="169"/>
      <c r="AO673" s="169"/>
    </row>
    <row r="674" spans="1:41" ht="12.75" customHeight="1" x14ac:dyDescent="0.2">
      <c r="A674" s="169"/>
      <c r="B674" s="169"/>
      <c r="C674" s="169"/>
      <c r="D674" s="186"/>
      <c r="E674" s="169"/>
      <c r="F674" s="169"/>
      <c r="G674" s="169"/>
      <c r="H674" s="169"/>
      <c r="I674" s="169"/>
      <c r="J674" s="169"/>
      <c r="K674" s="245"/>
      <c r="L674" s="169"/>
      <c r="M674" s="169"/>
      <c r="N674" s="169"/>
      <c r="O674" s="169"/>
      <c r="P674" s="169"/>
      <c r="Q674" s="169"/>
      <c r="R674" s="169"/>
      <c r="S674" s="167"/>
      <c r="T674" s="167"/>
      <c r="U674" s="169"/>
      <c r="V674" s="169"/>
      <c r="W674" s="245"/>
      <c r="X674" s="169"/>
      <c r="Y674" s="245"/>
      <c r="Z674" s="169"/>
      <c r="AA674" s="169"/>
      <c r="AB674" s="169"/>
      <c r="AC674" s="169"/>
      <c r="AD674" s="245"/>
      <c r="AE674" s="169"/>
      <c r="AF674" s="246"/>
      <c r="AG674" s="169"/>
      <c r="AH674" s="169"/>
      <c r="AI674" s="169"/>
      <c r="AJ674" s="169"/>
      <c r="AK674" s="169"/>
      <c r="AL674" s="169"/>
      <c r="AM674" s="169"/>
      <c r="AN674" s="169"/>
      <c r="AO674" s="169"/>
    </row>
    <row r="675" spans="1:41" ht="12.75" customHeight="1" x14ac:dyDescent="0.2">
      <c r="A675" s="169"/>
      <c r="B675" s="169"/>
      <c r="C675" s="169"/>
      <c r="D675" s="186"/>
      <c r="E675" s="169"/>
      <c r="F675" s="169"/>
      <c r="G675" s="169"/>
      <c r="H675" s="169"/>
      <c r="I675" s="169"/>
      <c r="J675" s="169"/>
      <c r="K675" s="245"/>
      <c r="L675" s="169"/>
      <c r="M675" s="169"/>
      <c r="N675" s="169"/>
      <c r="O675" s="169"/>
      <c r="P675" s="169"/>
      <c r="Q675" s="169"/>
      <c r="R675" s="169"/>
      <c r="S675" s="167"/>
      <c r="T675" s="167"/>
      <c r="U675" s="169"/>
      <c r="V675" s="169"/>
      <c r="W675" s="245"/>
      <c r="X675" s="169"/>
      <c r="Y675" s="245"/>
      <c r="Z675" s="169"/>
      <c r="AA675" s="169"/>
      <c r="AB675" s="169"/>
      <c r="AC675" s="169"/>
      <c r="AD675" s="245"/>
      <c r="AE675" s="169"/>
      <c r="AF675" s="246"/>
      <c r="AG675" s="169"/>
      <c r="AH675" s="169"/>
      <c r="AI675" s="169"/>
      <c r="AJ675" s="169"/>
      <c r="AK675" s="169"/>
      <c r="AL675" s="169"/>
      <c r="AM675" s="169"/>
      <c r="AN675" s="169"/>
      <c r="AO675" s="169"/>
    </row>
    <row r="676" spans="1:41" ht="12.75" customHeight="1" x14ac:dyDescent="0.2">
      <c r="A676" s="169"/>
      <c r="B676" s="169"/>
      <c r="C676" s="169"/>
      <c r="D676" s="186"/>
      <c r="E676" s="169"/>
      <c r="F676" s="169"/>
      <c r="G676" s="169"/>
      <c r="H676" s="169"/>
      <c r="I676" s="169"/>
      <c r="J676" s="169"/>
      <c r="K676" s="245"/>
      <c r="L676" s="169"/>
      <c r="M676" s="169"/>
      <c r="N676" s="169"/>
      <c r="O676" s="169"/>
      <c r="P676" s="169"/>
      <c r="Q676" s="169"/>
      <c r="R676" s="169"/>
      <c r="S676" s="167"/>
      <c r="T676" s="167"/>
      <c r="U676" s="169"/>
      <c r="V676" s="169"/>
      <c r="W676" s="245"/>
      <c r="X676" s="169"/>
      <c r="Y676" s="245"/>
      <c r="Z676" s="169"/>
      <c r="AA676" s="169"/>
      <c r="AB676" s="169"/>
      <c r="AC676" s="169"/>
      <c r="AD676" s="245"/>
      <c r="AE676" s="169"/>
      <c r="AF676" s="246"/>
      <c r="AG676" s="169"/>
      <c r="AH676" s="169"/>
      <c r="AI676" s="169"/>
      <c r="AJ676" s="169"/>
      <c r="AK676" s="169"/>
      <c r="AL676" s="169"/>
      <c r="AM676" s="169"/>
      <c r="AN676" s="169"/>
      <c r="AO676" s="169"/>
    </row>
    <row r="677" spans="1:41" ht="12.75" customHeight="1" x14ac:dyDescent="0.2">
      <c r="A677" s="169"/>
      <c r="B677" s="169"/>
      <c r="C677" s="169"/>
      <c r="D677" s="186"/>
      <c r="E677" s="169"/>
      <c r="F677" s="169"/>
      <c r="G677" s="169"/>
      <c r="H677" s="169"/>
      <c r="I677" s="169"/>
      <c r="J677" s="169"/>
      <c r="K677" s="245"/>
      <c r="L677" s="169"/>
      <c r="M677" s="169"/>
      <c r="N677" s="169"/>
      <c r="O677" s="169"/>
      <c r="P677" s="169"/>
      <c r="Q677" s="169"/>
      <c r="R677" s="169"/>
      <c r="S677" s="167"/>
      <c r="T677" s="167"/>
      <c r="U677" s="169"/>
      <c r="V677" s="169"/>
      <c r="W677" s="245"/>
      <c r="X677" s="169"/>
      <c r="Y677" s="245"/>
      <c r="Z677" s="169"/>
      <c r="AA677" s="169"/>
      <c r="AB677" s="169"/>
      <c r="AC677" s="169"/>
      <c r="AD677" s="245"/>
      <c r="AE677" s="169"/>
      <c r="AF677" s="246"/>
      <c r="AG677" s="169"/>
      <c r="AH677" s="169"/>
      <c r="AI677" s="169"/>
      <c r="AJ677" s="169"/>
      <c r="AK677" s="169"/>
      <c r="AL677" s="169"/>
      <c r="AM677" s="169"/>
      <c r="AN677" s="169"/>
      <c r="AO677" s="169"/>
    </row>
    <row r="678" spans="1:41" ht="12.75" customHeight="1" x14ac:dyDescent="0.2">
      <c r="A678" s="169"/>
      <c r="B678" s="169"/>
      <c r="C678" s="169"/>
      <c r="D678" s="186"/>
      <c r="E678" s="169"/>
      <c r="F678" s="169"/>
      <c r="G678" s="169"/>
      <c r="H678" s="169"/>
      <c r="I678" s="169"/>
      <c r="J678" s="169"/>
      <c r="K678" s="245"/>
      <c r="L678" s="169"/>
      <c r="M678" s="169"/>
      <c r="N678" s="169"/>
      <c r="O678" s="169"/>
      <c r="P678" s="169"/>
      <c r="Q678" s="169"/>
      <c r="R678" s="169"/>
      <c r="S678" s="167"/>
      <c r="T678" s="167"/>
      <c r="U678" s="169"/>
      <c r="V678" s="169"/>
      <c r="W678" s="245"/>
      <c r="X678" s="169"/>
      <c r="Y678" s="245"/>
      <c r="Z678" s="169"/>
      <c r="AA678" s="169"/>
      <c r="AB678" s="169"/>
      <c r="AC678" s="169"/>
      <c r="AD678" s="245"/>
      <c r="AE678" s="169"/>
      <c r="AF678" s="246"/>
      <c r="AG678" s="169"/>
      <c r="AH678" s="169"/>
      <c r="AI678" s="169"/>
      <c r="AJ678" s="169"/>
      <c r="AK678" s="169"/>
      <c r="AL678" s="169"/>
      <c r="AM678" s="169"/>
      <c r="AN678" s="169"/>
      <c r="AO678" s="169"/>
    </row>
    <row r="679" spans="1:41" ht="12.75" customHeight="1" x14ac:dyDescent="0.2">
      <c r="A679" s="169"/>
      <c r="B679" s="169"/>
      <c r="C679" s="169"/>
      <c r="D679" s="186"/>
      <c r="E679" s="169"/>
      <c r="F679" s="169"/>
      <c r="G679" s="169"/>
      <c r="H679" s="169"/>
      <c r="I679" s="169"/>
      <c r="J679" s="169"/>
      <c r="K679" s="245"/>
      <c r="L679" s="169"/>
      <c r="M679" s="169"/>
      <c r="N679" s="169"/>
      <c r="O679" s="169"/>
      <c r="P679" s="169"/>
      <c r="Q679" s="169"/>
      <c r="R679" s="169"/>
      <c r="S679" s="167"/>
      <c r="T679" s="167"/>
      <c r="U679" s="169"/>
      <c r="V679" s="169"/>
      <c r="W679" s="245"/>
      <c r="X679" s="169"/>
      <c r="Y679" s="245"/>
      <c r="Z679" s="169"/>
      <c r="AA679" s="169"/>
      <c r="AB679" s="169"/>
      <c r="AC679" s="169"/>
      <c r="AD679" s="245"/>
      <c r="AE679" s="169"/>
      <c r="AF679" s="246"/>
      <c r="AG679" s="169"/>
      <c r="AH679" s="169"/>
      <c r="AI679" s="169"/>
      <c r="AJ679" s="169"/>
      <c r="AK679" s="169"/>
      <c r="AL679" s="169"/>
      <c r="AM679" s="169"/>
      <c r="AN679" s="169"/>
      <c r="AO679" s="169"/>
    </row>
    <row r="680" spans="1:41" ht="12.75" customHeight="1" x14ac:dyDescent="0.2">
      <c r="A680" s="169"/>
      <c r="B680" s="169"/>
      <c r="C680" s="169"/>
      <c r="D680" s="186"/>
      <c r="E680" s="169"/>
      <c r="F680" s="169"/>
      <c r="G680" s="169"/>
      <c r="H680" s="169"/>
      <c r="I680" s="169"/>
      <c r="J680" s="169"/>
      <c r="K680" s="245"/>
      <c r="L680" s="169"/>
      <c r="M680" s="169"/>
      <c r="N680" s="169"/>
      <c r="O680" s="169"/>
      <c r="P680" s="169"/>
      <c r="Q680" s="169"/>
      <c r="R680" s="169"/>
      <c r="S680" s="167"/>
      <c r="T680" s="167"/>
      <c r="U680" s="169"/>
      <c r="V680" s="169"/>
      <c r="W680" s="245"/>
      <c r="X680" s="169"/>
      <c r="Y680" s="245"/>
      <c r="Z680" s="169"/>
      <c r="AA680" s="169"/>
      <c r="AB680" s="169"/>
      <c r="AC680" s="169"/>
      <c r="AD680" s="245"/>
      <c r="AE680" s="169"/>
      <c r="AF680" s="246"/>
      <c r="AG680" s="169"/>
      <c r="AH680" s="169"/>
      <c r="AI680" s="169"/>
      <c r="AJ680" s="169"/>
      <c r="AK680" s="169"/>
      <c r="AL680" s="169"/>
      <c r="AM680" s="169"/>
      <c r="AN680" s="169"/>
      <c r="AO680" s="169"/>
    </row>
    <row r="681" spans="1:41" ht="12.75" customHeight="1" x14ac:dyDescent="0.2">
      <c r="A681" s="169"/>
      <c r="B681" s="169"/>
      <c r="C681" s="169"/>
      <c r="D681" s="186"/>
      <c r="E681" s="169"/>
      <c r="F681" s="169"/>
      <c r="G681" s="169"/>
      <c r="H681" s="169"/>
      <c r="I681" s="169"/>
      <c r="J681" s="169"/>
      <c r="K681" s="245"/>
      <c r="L681" s="169"/>
      <c r="M681" s="169"/>
      <c r="N681" s="169"/>
      <c r="O681" s="169"/>
      <c r="P681" s="169"/>
      <c r="Q681" s="169"/>
      <c r="R681" s="169"/>
      <c r="S681" s="167"/>
      <c r="T681" s="167"/>
      <c r="U681" s="169"/>
      <c r="V681" s="169"/>
      <c r="W681" s="245"/>
      <c r="X681" s="169"/>
      <c r="Y681" s="245"/>
      <c r="Z681" s="169"/>
      <c r="AA681" s="169"/>
      <c r="AB681" s="169"/>
      <c r="AC681" s="169"/>
      <c r="AD681" s="245"/>
      <c r="AE681" s="169"/>
      <c r="AF681" s="246"/>
      <c r="AG681" s="169"/>
      <c r="AH681" s="169"/>
      <c r="AI681" s="169"/>
      <c r="AJ681" s="169"/>
      <c r="AK681" s="169"/>
      <c r="AL681" s="169"/>
      <c r="AM681" s="169"/>
      <c r="AN681" s="169"/>
      <c r="AO681" s="169"/>
    </row>
    <row r="682" spans="1:41" ht="12.75" customHeight="1" x14ac:dyDescent="0.2">
      <c r="A682" s="169"/>
      <c r="B682" s="169"/>
      <c r="C682" s="169"/>
      <c r="D682" s="186"/>
      <c r="E682" s="169"/>
      <c r="F682" s="169"/>
      <c r="G682" s="169"/>
      <c r="H682" s="169"/>
      <c r="I682" s="169"/>
      <c r="J682" s="169"/>
      <c r="K682" s="245"/>
      <c r="L682" s="169"/>
      <c r="M682" s="169"/>
      <c r="N682" s="169"/>
      <c r="O682" s="169"/>
      <c r="P682" s="169"/>
      <c r="Q682" s="169"/>
      <c r="R682" s="169"/>
      <c r="S682" s="167"/>
      <c r="T682" s="167"/>
      <c r="U682" s="169"/>
      <c r="V682" s="169"/>
      <c r="W682" s="245"/>
      <c r="X682" s="169"/>
      <c r="Y682" s="245"/>
      <c r="Z682" s="169"/>
      <c r="AA682" s="169"/>
      <c r="AB682" s="169"/>
      <c r="AC682" s="169"/>
      <c r="AD682" s="245"/>
      <c r="AE682" s="169"/>
      <c r="AF682" s="246"/>
      <c r="AG682" s="169"/>
      <c r="AH682" s="169"/>
      <c r="AI682" s="169"/>
      <c r="AJ682" s="169"/>
      <c r="AK682" s="169"/>
      <c r="AL682" s="169"/>
      <c r="AM682" s="169"/>
      <c r="AN682" s="169"/>
      <c r="AO682" s="169"/>
    </row>
    <row r="683" spans="1:41" ht="12.75" customHeight="1" x14ac:dyDescent="0.2">
      <c r="A683" s="169"/>
      <c r="B683" s="169"/>
      <c r="C683" s="169"/>
      <c r="D683" s="186"/>
      <c r="E683" s="169"/>
      <c r="F683" s="169"/>
      <c r="G683" s="169"/>
      <c r="H683" s="169"/>
      <c r="I683" s="169"/>
      <c r="J683" s="169"/>
      <c r="K683" s="245"/>
      <c r="L683" s="169"/>
      <c r="M683" s="169"/>
      <c r="N683" s="169"/>
      <c r="O683" s="169"/>
      <c r="P683" s="169"/>
      <c r="Q683" s="169"/>
      <c r="R683" s="169"/>
      <c r="S683" s="167"/>
      <c r="T683" s="167"/>
      <c r="U683" s="169"/>
      <c r="V683" s="169"/>
      <c r="W683" s="245"/>
      <c r="X683" s="169"/>
      <c r="Y683" s="245"/>
      <c r="Z683" s="169"/>
      <c r="AA683" s="169"/>
      <c r="AB683" s="169"/>
      <c r="AC683" s="169"/>
      <c r="AD683" s="245"/>
      <c r="AE683" s="169"/>
      <c r="AF683" s="246"/>
      <c r="AG683" s="169"/>
      <c r="AH683" s="169"/>
      <c r="AI683" s="169"/>
      <c r="AJ683" s="169"/>
      <c r="AK683" s="169"/>
      <c r="AL683" s="169"/>
      <c r="AM683" s="169"/>
      <c r="AN683" s="169"/>
      <c r="AO683" s="169"/>
    </row>
    <row r="684" spans="1:41" ht="12.75" customHeight="1" x14ac:dyDescent="0.2">
      <c r="A684" s="169"/>
      <c r="B684" s="169"/>
      <c r="C684" s="169"/>
      <c r="D684" s="186"/>
      <c r="E684" s="169"/>
      <c r="F684" s="169"/>
      <c r="G684" s="169"/>
      <c r="H684" s="169"/>
      <c r="I684" s="169"/>
      <c r="J684" s="169"/>
      <c r="K684" s="245"/>
      <c r="L684" s="169"/>
      <c r="M684" s="169"/>
      <c r="N684" s="169"/>
      <c r="O684" s="169"/>
      <c r="P684" s="169"/>
      <c r="Q684" s="169"/>
      <c r="R684" s="169"/>
      <c r="S684" s="167"/>
      <c r="T684" s="167"/>
      <c r="U684" s="169"/>
      <c r="V684" s="169"/>
      <c r="W684" s="245"/>
      <c r="X684" s="169"/>
      <c r="Y684" s="245"/>
      <c r="Z684" s="169"/>
      <c r="AA684" s="169"/>
      <c r="AB684" s="169"/>
      <c r="AC684" s="169"/>
      <c r="AD684" s="245"/>
      <c r="AE684" s="169"/>
      <c r="AF684" s="246"/>
      <c r="AG684" s="169"/>
      <c r="AH684" s="169"/>
      <c r="AI684" s="169"/>
      <c r="AJ684" s="169"/>
      <c r="AK684" s="169"/>
      <c r="AL684" s="169"/>
      <c r="AM684" s="169"/>
      <c r="AN684" s="169"/>
      <c r="AO684" s="169"/>
    </row>
    <row r="685" spans="1:41" ht="12.75" customHeight="1" x14ac:dyDescent="0.2">
      <c r="A685" s="169"/>
      <c r="B685" s="169"/>
      <c r="C685" s="169"/>
      <c r="D685" s="186"/>
      <c r="E685" s="169"/>
      <c r="F685" s="169"/>
      <c r="G685" s="169"/>
      <c r="H685" s="169"/>
      <c r="I685" s="169"/>
      <c r="J685" s="169"/>
      <c r="K685" s="245"/>
      <c r="L685" s="169"/>
      <c r="M685" s="169"/>
      <c r="N685" s="169"/>
      <c r="O685" s="169"/>
      <c r="P685" s="169"/>
      <c r="Q685" s="169"/>
      <c r="R685" s="169"/>
      <c r="S685" s="167"/>
      <c r="T685" s="167"/>
      <c r="U685" s="169"/>
      <c r="V685" s="169"/>
      <c r="W685" s="245"/>
      <c r="X685" s="169"/>
      <c r="Y685" s="245"/>
      <c r="Z685" s="169"/>
      <c r="AA685" s="169"/>
      <c r="AB685" s="169"/>
      <c r="AC685" s="169"/>
      <c r="AD685" s="245"/>
      <c r="AE685" s="169"/>
      <c r="AF685" s="246"/>
      <c r="AG685" s="169"/>
      <c r="AH685" s="169"/>
      <c r="AI685" s="169"/>
      <c r="AJ685" s="169"/>
      <c r="AK685" s="169"/>
      <c r="AL685" s="169"/>
      <c r="AM685" s="169"/>
      <c r="AN685" s="169"/>
      <c r="AO685" s="169"/>
    </row>
    <row r="686" spans="1:41" ht="12.75" customHeight="1" x14ac:dyDescent="0.2">
      <c r="A686" s="169"/>
      <c r="B686" s="169"/>
      <c r="C686" s="169"/>
      <c r="D686" s="186"/>
      <c r="E686" s="169"/>
      <c r="F686" s="169"/>
      <c r="G686" s="169"/>
      <c r="H686" s="169"/>
      <c r="I686" s="169"/>
      <c r="J686" s="169"/>
      <c r="K686" s="245"/>
      <c r="L686" s="169"/>
      <c r="M686" s="169"/>
      <c r="N686" s="169"/>
      <c r="O686" s="169"/>
      <c r="P686" s="169"/>
      <c r="Q686" s="169"/>
      <c r="R686" s="169"/>
      <c r="S686" s="167"/>
      <c r="T686" s="167"/>
      <c r="U686" s="169"/>
      <c r="V686" s="169"/>
      <c r="W686" s="245"/>
      <c r="X686" s="169"/>
      <c r="Y686" s="245"/>
      <c r="Z686" s="169"/>
      <c r="AA686" s="169"/>
      <c r="AB686" s="169"/>
      <c r="AC686" s="169"/>
      <c r="AD686" s="245"/>
      <c r="AE686" s="169"/>
      <c r="AF686" s="246"/>
      <c r="AG686" s="169"/>
      <c r="AH686" s="169"/>
      <c r="AI686" s="169"/>
      <c r="AJ686" s="169"/>
      <c r="AK686" s="169"/>
      <c r="AL686" s="169"/>
      <c r="AM686" s="169"/>
      <c r="AN686" s="169"/>
      <c r="AO686" s="169"/>
    </row>
    <row r="687" spans="1:41" ht="12.75" customHeight="1" x14ac:dyDescent="0.2">
      <c r="A687" s="169"/>
      <c r="B687" s="169"/>
      <c r="C687" s="169"/>
      <c r="D687" s="186"/>
      <c r="E687" s="169"/>
      <c r="F687" s="169"/>
      <c r="G687" s="169"/>
      <c r="H687" s="169"/>
      <c r="I687" s="169"/>
      <c r="J687" s="169"/>
      <c r="K687" s="245"/>
      <c r="L687" s="169"/>
      <c r="M687" s="169"/>
      <c r="N687" s="169"/>
      <c r="O687" s="169"/>
      <c r="P687" s="169"/>
      <c r="Q687" s="169"/>
      <c r="R687" s="169"/>
      <c r="S687" s="167"/>
      <c r="T687" s="167"/>
      <c r="U687" s="169"/>
      <c r="V687" s="169"/>
      <c r="W687" s="245"/>
      <c r="X687" s="169"/>
      <c r="Y687" s="245"/>
      <c r="Z687" s="169"/>
      <c r="AA687" s="169"/>
      <c r="AB687" s="169"/>
      <c r="AC687" s="169"/>
      <c r="AD687" s="245"/>
      <c r="AE687" s="169"/>
      <c r="AF687" s="246"/>
      <c r="AG687" s="169"/>
      <c r="AH687" s="169"/>
      <c r="AI687" s="169"/>
      <c r="AJ687" s="169"/>
      <c r="AK687" s="169"/>
      <c r="AL687" s="169"/>
      <c r="AM687" s="169"/>
      <c r="AN687" s="169"/>
      <c r="AO687" s="169"/>
    </row>
    <row r="688" spans="1:41" ht="12.75" customHeight="1" x14ac:dyDescent="0.2">
      <c r="A688" s="169"/>
      <c r="B688" s="169"/>
      <c r="C688" s="169"/>
      <c r="D688" s="186"/>
      <c r="E688" s="169"/>
      <c r="F688" s="169"/>
      <c r="G688" s="169"/>
      <c r="H688" s="169"/>
      <c r="I688" s="169"/>
      <c r="J688" s="169"/>
      <c r="K688" s="245"/>
      <c r="L688" s="169"/>
      <c r="M688" s="169"/>
      <c r="N688" s="169"/>
      <c r="O688" s="169"/>
      <c r="P688" s="169"/>
      <c r="Q688" s="169"/>
      <c r="R688" s="169"/>
      <c r="S688" s="167"/>
      <c r="T688" s="167"/>
      <c r="U688" s="169"/>
      <c r="V688" s="169"/>
      <c r="W688" s="245"/>
      <c r="X688" s="169"/>
      <c r="Y688" s="245"/>
      <c r="Z688" s="169"/>
      <c r="AA688" s="169"/>
      <c r="AB688" s="169"/>
      <c r="AC688" s="169"/>
      <c r="AD688" s="245"/>
      <c r="AE688" s="169"/>
      <c r="AF688" s="246"/>
      <c r="AG688" s="169"/>
      <c r="AH688" s="169"/>
      <c r="AI688" s="169"/>
      <c r="AJ688" s="169"/>
      <c r="AK688" s="169"/>
      <c r="AL688" s="169"/>
      <c r="AM688" s="169"/>
      <c r="AN688" s="169"/>
      <c r="AO688" s="169"/>
    </row>
    <row r="689" spans="1:41" ht="12.75" customHeight="1" x14ac:dyDescent="0.2">
      <c r="A689" s="169"/>
      <c r="B689" s="169"/>
      <c r="C689" s="169"/>
      <c r="D689" s="186"/>
      <c r="E689" s="169"/>
      <c r="F689" s="169"/>
      <c r="G689" s="169"/>
      <c r="H689" s="169"/>
      <c r="I689" s="169"/>
      <c r="J689" s="169"/>
      <c r="K689" s="245"/>
      <c r="L689" s="169"/>
      <c r="M689" s="169"/>
      <c r="N689" s="169"/>
      <c r="O689" s="169"/>
      <c r="P689" s="169"/>
      <c r="Q689" s="169"/>
      <c r="R689" s="169"/>
      <c r="S689" s="167"/>
      <c r="T689" s="167"/>
      <c r="U689" s="169"/>
      <c r="V689" s="169"/>
      <c r="W689" s="245"/>
      <c r="X689" s="169"/>
      <c r="Y689" s="245"/>
      <c r="Z689" s="169"/>
      <c r="AA689" s="169"/>
      <c r="AB689" s="169"/>
      <c r="AC689" s="169"/>
      <c r="AD689" s="245"/>
      <c r="AE689" s="169"/>
      <c r="AF689" s="246"/>
      <c r="AG689" s="169"/>
      <c r="AH689" s="169"/>
      <c r="AI689" s="169"/>
      <c r="AJ689" s="169"/>
      <c r="AK689" s="169"/>
      <c r="AL689" s="169"/>
      <c r="AM689" s="169"/>
      <c r="AN689" s="169"/>
      <c r="AO689" s="169"/>
    </row>
    <row r="690" spans="1:41" ht="12.75" customHeight="1" x14ac:dyDescent="0.2">
      <c r="A690" s="169"/>
      <c r="B690" s="169"/>
      <c r="C690" s="169"/>
      <c r="D690" s="186"/>
      <c r="E690" s="169"/>
      <c r="F690" s="169"/>
      <c r="G690" s="169"/>
      <c r="H690" s="169"/>
      <c r="I690" s="169"/>
      <c r="J690" s="169"/>
      <c r="K690" s="245"/>
      <c r="L690" s="169"/>
      <c r="M690" s="169"/>
      <c r="N690" s="169"/>
      <c r="O690" s="169"/>
      <c r="P690" s="169"/>
      <c r="Q690" s="169"/>
      <c r="R690" s="169"/>
      <c r="S690" s="167"/>
      <c r="T690" s="167"/>
      <c r="U690" s="169"/>
      <c r="V690" s="169"/>
      <c r="W690" s="245"/>
      <c r="X690" s="169"/>
      <c r="Y690" s="245"/>
      <c r="Z690" s="169"/>
      <c r="AA690" s="169"/>
      <c r="AB690" s="169"/>
      <c r="AC690" s="169"/>
      <c r="AD690" s="245"/>
      <c r="AE690" s="169"/>
      <c r="AF690" s="246"/>
      <c r="AG690" s="169"/>
      <c r="AH690" s="169"/>
      <c r="AI690" s="169"/>
      <c r="AJ690" s="169"/>
      <c r="AK690" s="169"/>
      <c r="AL690" s="169"/>
      <c r="AM690" s="169"/>
      <c r="AN690" s="169"/>
      <c r="AO690" s="169"/>
    </row>
    <row r="691" spans="1:41" ht="12.75" customHeight="1" x14ac:dyDescent="0.2">
      <c r="A691" s="169"/>
      <c r="B691" s="169"/>
      <c r="C691" s="169"/>
      <c r="D691" s="186"/>
      <c r="E691" s="169"/>
      <c r="F691" s="169"/>
      <c r="G691" s="169"/>
      <c r="H691" s="169"/>
      <c r="I691" s="169"/>
      <c r="J691" s="169"/>
      <c r="K691" s="245"/>
      <c r="L691" s="169"/>
      <c r="M691" s="169"/>
      <c r="N691" s="169"/>
      <c r="O691" s="169"/>
      <c r="P691" s="169"/>
      <c r="Q691" s="169"/>
      <c r="R691" s="169"/>
      <c r="S691" s="167"/>
      <c r="T691" s="167"/>
      <c r="U691" s="169"/>
      <c r="V691" s="169"/>
      <c r="W691" s="245"/>
      <c r="X691" s="169"/>
      <c r="Y691" s="245"/>
      <c r="Z691" s="169"/>
      <c r="AA691" s="169"/>
      <c r="AB691" s="169"/>
      <c r="AC691" s="169"/>
      <c r="AD691" s="245"/>
      <c r="AE691" s="169"/>
      <c r="AF691" s="246"/>
      <c r="AG691" s="169"/>
      <c r="AH691" s="169"/>
      <c r="AI691" s="169"/>
      <c r="AJ691" s="169"/>
      <c r="AK691" s="169"/>
      <c r="AL691" s="169"/>
      <c r="AM691" s="169"/>
      <c r="AN691" s="169"/>
      <c r="AO691" s="169"/>
    </row>
    <row r="692" spans="1:41" ht="12.75" customHeight="1" x14ac:dyDescent="0.2">
      <c r="A692" s="169"/>
      <c r="B692" s="169"/>
      <c r="C692" s="169"/>
      <c r="D692" s="186"/>
      <c r="E692" s="169"/>
      <c r="F692" s="169"/>
      <c r="G692" s="169"/>
      <c r="H692" s="169"/>
      <c r="I692" s="169"/>
      <c r="J692" s="169"/>
      <c r="K692" s="245"/>
      <c r="L692" s="169"/>
      <c r="M692" s="169"/>
      <c r="N692" s="169"/>
      <c r="O692" s="169"/>
      <c r="P692" s="169"/>
      <c r="Q692" s="169"/>
      <c r="R692" s="169"/>
      <c r="S692" s="167"/>
      <c r="T692" s="167"/>
      <c r="U692" s="169"/>
      <c r="V692" s="169"/>
      <c r="W692" s="245"/>
      <c r="X692" s="169"/>
      <c r="Y692" s="245"/>
      <c r="Z692" s="169"/>
      <c r="AA692" s="169"/>
      <c r="AB692" s="169"/>
      <c r="AC692" s="169"/>
      <c r="AD692" s="245"/>
      <c r="AE692" s="169"/>
      <c r="AF692" s="246"/>
      <c r="AG692" s="169"/>
      <c r="AH692" s="169"/>
      <c r="AI692" s="169"/>
      <c r="AJ692" s="169"/>
      <c r="AK692" s="169"/>
      <c r="AL692" s="169"/>
      <c r="AM692" s="169"/>
      <c r="AN692" s="169"/>
      <c r="AO692" s="169"/>
    </row>
    <row r="693" spans="1:41" ht="12.75" customHeight="1" x14ac:dyDescent="0.2">
      <c r="A693" s="169"/>
      <c r="B693" s="169"/>
      <c r="C693" s="169"/>
      <c r="D693" s="186"/>
      <c r="E693" s="169"/>
      <c r="F693" s="169"/>
      <c r="G693" s="169"/>
      <c r="H693" s="169"/>
      <c r="I693" s="169"/>
      <c r="J693" s="169"/>
      <c r="K693" s="245"/>
      <c r="L693" s="169"/>
      <c r="M693" s="169"/>
      <c r="N693" s="169"/>
      <c r="O693" s="169"/>
      <c r="P693" s="169"/>
      <c r="Q693" s="169"/>
      <c r="R693" s="169"/>
      <c r="S693" s="167"/>
      <c r="T693" s="167"/>
      <c r="U693" s="169"/>
      <c r="V693" s="169"/>
      <c r="W693" s="245"/>
      <c r="X693" s="169"/>
      <c r="Y693" s="245"/>
      <c r="Z693" s="169"/>
      <c r="AA693" s="169"/>
      <c r="AB693" s="169"/>
      <c r="AC693" s="169"/>
      <c r="AD693" s="245"/>
      <c r="AE693" s="169"/>
      <c r="AF693" s="246"/>
      <c r="AG693" s="169"/>
      <c r="AH693" s="169"/>
      <c r="AI693" s="169"/>
      <c r="AJ693" s="169"/>
      <c r="AK693" s="169"/>
      <c r="AL693" s="169"/>
      <c r="AM693" s="169"/>
      <c r="AN693" s="169"/>
      <c r="AO693" s="169"/>
    </row>
    <row r="694" spans="1:41" ht="12.75" customHeight="1" x14ac:dyDescent="0.2">
      <c r="A694" s="169"/>
      <c r="B694" s="169"/>
      <c r="C694" s="169"/>
      <c r="D694" s="186"/>
      <c r="E694" s="169"/>
      <c r="F694" s="169"/>
      <c r="G694" s="169"/>
      <c r="H694" s="169"/>
      <c r="I694" s="169"/>
      <c r="J694" s="169"/>
      <c r="K694" s="245"/>
      <c r="L694" s="169"/>
      <c r="M694" s="169"/>
      <c r="N694" s="169"/>
      <c r="O694" s="169"/>
      <c r="P694" s="169"/>
      <c r="Q694" s="169"/>
      <c r="R694" s="169"/>
      <c r="S694" s="167"/>
      <c r="T694" s="167"/>
      <c r="U694" s="169"/>
      <c r="V694" s="169"/>
      <c r="W694" s="245"/>
      <c r="X694" s="169"/>
      <c r="Y694" s="245"/>
      <c r="Z694" s="169"/>
      <c r="AA694" s="169"/>
      <c r="AB694" s="169"/>
      <c r="AC694" s="169"/>
      <c r="AD694" s="245"/>
      <c r="AE694" s="169"/>
      <c r="AF694" s="246"/>
      <c r="AG694" s="169"/>
      <c r="AH694" s="169"/>
      <c r="AI694" s="169"/>
      <c r="AJ694" s="169"/>
      <c r="AK694" s="169"/>
      <c r="AL694" s="169"/>
      <c r="AM694" s="169"/>
      <c r="AN694" s="169"/>
      <c r="AO694" s="169"/>
    </row>
    <row r="695" spans="1:41" ht="12.75" customHeight="1" x14ac:dyDescent="0.2">
      <c r="A695" s="169"/>
      <c r="B695" s="169"/>
      <c r="C695" s="169"/>
      <c r="D695" s="186"/>
      <c r="E695" s="169"/>
      <c r="F695" s="169"/>
      <c r="G695" s="169"/>
      <c r="H695" s="169"/>
      <c r="I695" s="169"/>
      <c r="J695" s="169"/>
      <c r="K695" s="245"/>
      <c r="L695" s="169"/>
      <c r="M695" s="169"/>
      <c r="N695" s="169"/>
      <c r="O695" s="169"/>
      <c r="P695" s="169"/>
      <c r="Q695" s="169"/>
      <c r="R695" s="169"/>
      <c r="S695" s="167"/>
      <c r="T695" s="167"/>
      <c r="U695" s="169"/>
      <c r="V695" s="169"/>
      <c r="W695" s="245"/>
      <c r="X695" s="169"/>
      <c r="Y695" s="245"/>
      <c r="Z695" s="169"/>
      <c r="AA695" s="169"/>
      <c r="AB695" s="169"/>
      <c r="AC695" s="169"/>
      <c r="AD695" s="245"/>
      <c r="AE695" s="169"/>
      <c r="AF695" s="246"/>
      <c r="AG695" s="169"/>
      <c r="AH695" s="169"/>
      <c r="AI695" s="169"/>
      <c r="AJ695" s="169"/>
      <c r="AK695" s="169"/>
      <c r="AL695" s="169"/>
      <c r="AM695" s="169"/>
      <c r="AN695" s="169"/>
      <c r="AO695" s="169"/>
    </row>
    <row r="696" spans="1:41" ht="12.75" customHeight="1" x14ac:dyDescent="0.2">
      <c r="A696" s="169"/>
      <c r="B696" s="169"/>
      <c r="C696" s="169"/>
      <c r="D696" s="186"/>
      <c r="E696" s="169"/>
      <c r="F696" s="169"/>
      <c r="G696" s="169"/>
      <c r="H696" s="169"/>
      <c r="I696" s="169"/>
      <c r="J696" s="169"/>
      <c r="K696" s="245"/>
      <c r="L696" s="169"/>
      <c r="M696" s="169"/>
      <c r="N696" s="169"/>
      <c r="O696" s="169"/>
      <c r="P696" s="169"/>
      <c r="Q696" s="169"/>
      <c r="R696" s="169"/>
      <c r="S696" s="167"/>
      <c r="T696" s="167"/>
      <c r="U696" s="169"/>
      <c r="V696" s="169"/>
      <c r="W696" s="245"/>
      <c r="X696" s="169"/>
      <c r="Y696" s="245"/>
      <c r="Z696" s="169"/>
      <c r="AA696" s="169"/>
      <c r="AB696" s="169"/>
      <c r="AC696" s="169"/>
      <c r="AD696" s="245"/>
      <c r="AE696" s="169"/>
      <c r="AF696" s="246"/>
      <c r="AG696" s="169"/>
      <c r="AH696" s="169"/>
      <c r="AI696" s="169"/>
      <c r="AJ696" s="169"/>
      <c r="AK696" s="169"/>
      <c r="AL696" s="169"/>
      <c r="AM696" s="169"/>
      <c r="AN696" s="169"/>
      <c r="AO696" s="169"/>
    </row>
    <row r="697" spans="1:41" ht="12.75" customHeight="1" x14ac:dyDescent="0.2">
      <c r="A697" s="169"/>
      <c r="B697" s="169"/>
      <c r="C697" s="169"/>
      <c r="D697" s="186"/>
      <c r="E697" s="169"/>
      <c r="F697" s="169"/>
      <c r="G697" s="169"/>
      <c r="H697" s="169"/>
      <c r="I697" s="169"/>
      <c r="J697" s="169"/>
      <c r="K697" s="245"/>
      <c r="L697" s="169"/>
      <c r="M697" s="169"/>
      <c r="N697" s="169"/>
      <c r="O697" s="169"/>
      <c r="P697" s="169"/>
      <c r="Q697" s="169"/>
      <c r="R697" s="169"/>
      <c r="S697" s="167"/>
      <c r="T697" s="167"/>
      <c r="U697" s="169"/>
      <c r="V697" s="169"/>
      <c r="W697" s="245"/>
      <c r="X697" s="169"/>
      <c r="Y697" s="245"/>
      <c r="Z697" s="169"/>
      <c r="AA697" s="169"/>
      <c r="AB697" s="169"/>
      <c r="AC697" s="169"/>
      <c r="AD697" s="245"/>
      <c r="AE697" s="169"/>
      <c r="AF697" s="246"/>
      <c r="AG697" s="169"/>
      <c r="AH697" s="169"/>
      <c r="AI697" s="169"/>
      <c r="AJ697" s="169"/>
      <c r="AK697" s="169"/>
      <c r="AL697" s="169"/>
      <c r="AM697" s="169"/>
      <c r="AN697" s="169"/>
      <c r="AO697" s="169"/>
    </row>
    <row r="698" spans="1:41" ht="12.75" customHeight="1" x14ac:dyDescent="0.2">
      <c r="A698" s="169"/>
      <c r="B698" s="169"/>
      <c r="C698" s="169"/>
      <c r="D698" s="186"/>
      <c r="E698" s="169"/>
      <c r="F698" s="169"/>
      <c r="G698" s="169"/>
      <c r="H698" s="169"/>
      <c r="I698" s="169"/>
      <c r="J698" s="169"/>
      <c r="K698" s="245"/>
      <c r="L698" s="169"/>
      <c r="M698" s="169"/>
      <c r="N698" s="169"/>
      <c r="O698" s="169"/>
      <c r="P698" s="169"/>
      <c r="Q698" s="169"/>
      <c r="R698" s="169"/>
      <c r="S698" s="167"/>
      <c r="T698" s="167"/>
      <c r="U698" s="169"/>
      <c r="V698" s="169"/>
      <c r="W698" s="245"/>
      <c r="X698" s="169"/>
      <c r="Y698" s="245"/>
      <c r="Z698" s="169"/>
      <c r="AA698" s="169"/>
      <c r="AB698" s="169"/>
      <c r="AC698" s="169"/>
      <c r="AD698" s="245"/>
      <c r="AE698" s="169"/>
      <c r="AF698" s="246"/>
      <c r="AG698" s="169"/>
      <c r="AH698" s="169"/>
      <c r="AI698" s="169"/>
      <c r="AJ698" s="169"/>
      <c r="AK698" s="169"/>
      <c r="AL698" s="169"/>
      <c r="AM698" s="169"/>
      <c r="AN698" s="169"/>
      <c r="AO698" s="169"/>
    </row>
    <row r="699" spans="1:41" ht="12.75" customHeight="1" x14ac:dyDescent="0.2">
      <c r="A699" s="169"/>
      <c r="B699" s="169"/>
      <c r="C699" s="169"/>
      <c r="D699" s="186"/>
      <c r="E699" s="169"/>
      <c r="F699" s="169"/>
      <c r="G699" s="169"/>
      <c r="H699" s="169"/>
      <c r="I699" s="169"/>
      <c r="J699" s="169"/>
      <c r="K699" s="245"/>
      <c r="L699" s="169"/>
      <c r="M699" s="169"/>
      <c r="N699" s="169"/>
      <c r="O699" s="169"/>
      <c r="P699" s="169"/>
      <c r="Q699" s="169"/>
      <c r="R699" s="169"/>
      <c r="S699" s="167"/>
      <c r="T699" s="167"/>
      <c r="U699" s="169"/>
      <c r="V699" s="169"/>
      <c r="W699" s="245"/>
      <c r="X699" s="169"/>
      <c r="Y699" s="245"/>
      <c r="Z699" s="169"/>
      <c r="AA699" s="169"/>
      <c r="AB699" s="169"/>
      <c r="AC699" s="169"/>
      <c r="AD699" s="245"/>
      <c r="AE699" s="169"/>
      <c r="AF699" s="246"/>
      <c r="AG699" s="169"/>
      <c r="AH699" s="169"/>
      <c r="AI699" s="169"/>
      <c r="AJ699" s="169"/>
      <c r="AK699" s="169"/>
      <c r="AL699" s="169"/>
      <c r="AM699" s="169"/>
      <c r="AN699" s="169"/>
      <c r="AO699" s="169"/>
    </row>
    <row r="700" spans="1:41" ht="12.75" customHeight="1" x14ac:dyDescent="0.2">
      <c r="A700" s="169"/>
      <c r="B700" s="169"/>
      <c r="C700" s="169"/>
      <c r="D700" s="186"/>
      <c r="E700" s="169"/>
      <c r="F700" s="169"/>
      <c r="G700" s="169"/>
      <c r="H700" s="169"/>
      <c r="I700" s="169"/>
      <c r="J700" s="169"/>
      <c r="K700" s="245"/>
      <c r="L700" s="169"/>
      <c r="M700" s="169"/>
      <c r="N700" s="169"/>
      <c r="O700" s="169"/>
      <c r="P700" s="169"/>
      <c r="Q700" s="169"/>
      <c r="R700" s="169"/>
      <c r="S700" s="167"/>
      <c r="T700" s="167"/>
      <c r="U700" s="169"/>
      <c r="V700" s="169"/>
      <c r="W700" s="245"/>
      <c r="X700" s="169"/>
      <c r="Y700" s="245"/>
      <c r="Z700" s="169"/>
      <c r="AA700" s="169"/>
      <c r="AB700" s="169"/>
      <c r="AC700" s="169"/>
      <c r="AD700" s="245"/>
      <c r="AE700" s="169"/>
      <c r="AF700" s="246"/>
      <c r="AG700" s="169"/>
      <c r="AH700" s="169"/>
      <c r="AI700" s="169"/>
      <c r="AJ700" s="169"/>
      <c r="AK700" s="169"/>
      <c r="AL700" s="169"/>
      <c r="AM700" s="169"/>
      <c r="AN700" s="169"/>
      <c r="AO700" s="169"/>
    </row>
    <row r="701" spans="1:41" ht="12.75" customHeight="1" x14ac:dyDescent="0.2">
      <c r="A701" s="169"/>
      <c r="B701" s="169"/>
      <c r="C701" s="169"/>
      <c r="D701" s="186"/>
      <c r="E701" s="169"/>
      <c r="F701" s="169"/>
      <c r="G701" s="169"/>
      <c r="H701" s="169"/>
      <c r="I701" s="169"/>
      <c r="J701" s="169"/>
      <c r="K701" s="245"/>
      <c r="L701" s="169"/>
      <c r="M701" s="169"/>
      <c r="N701" s="169"/>
      <c r="O701" s="169"/>
      <c r="P701" s="169"/>
      <c r="Q701" s="169"/>
      <c r="R701" s="169"/>
      <c r="S701" s="167"/>
      <c r="T701" s="167"/>
      <c r="U701" s="169"/>
      <c r="V701" s="169"/>
      <c r="W701" s="245"/>
      <c r="X701" s="169"/>
      <c r="Y701" s="245"/>
      <c r="Z701" s="169"/>
      <c r="AA701" s="169"/>
      <c r="AB701" s="169"/>
      <c r="AC701" s="169"/>
      <c r="AD701" s="245"/>
      <c r="AE701" s="169"/>
      <c r="AF701" s="246"/>
      <c r="AG701" s="169"/>
      <c r="AH701" s="169"/>
      <c r="AI701" s="169"/>
      <c r="AJ701" s="169"/>
      <c r="AK701" s="169"/>
      <c r="AL701" s="169"/>
      <c r="AM701" s="169"/>
      <c r="AN701" s="169"/>
      <c r="AO701" s="169"/>
    </row>
    <row r="702" spans="1:41" ht="12.75" customHeight="1" x14ac:dyDescent="0.2">
      <c r="A702" s="169"/>
      <c r="B702" s="169"/>
      <c r="C702" s="169"/>
      <c r="D702" s="186"/>
      <c r="E702" s="169"/>
      <c r="F702" s="169"/>
      <c r="G702" s="169"/>
      <c r="H702" s="169"/>
      <c r="I702" s="169"/>
      <c r="J702" s="169"/>
      <c r="K702" s="245"/>
      <c r="L702" s="169"/>
      <c r="M702" s="169"/>
      <c r="N702" s="169"/>
      <c r="O702" s="169"/>
      <c r="P702" s="169"/>
      <c r="Q702" s="169"/>
      <c r="R702" s="169"/>
      <c r="S702" s="167"/>
      <c r="T702" s="167"/>
      <c r="U702" s="169"/>
      <c r="V702" s="169"/>
      <c r="W702" s="245"/>
      <c r="X702" s="169"/>
      <c r="Y702" s="245"/>
      <c r="Z702" s="169"/>
      <c r="AA702" s="169"/>
      <c r="AB702" s="169"/>
      <c r="AC702" s="169"/>
      <c r="AD702" s="245"/>
      <c r="AE702" s="169"/>
      <c r="AF702" s="246"/>
      <c r="AG702" s="169"/>
      <c r="AH702" s="169"/>
      <c r="AI702" s="169"/>
      <c r="AJ702" s="169"/>
      <c r="AK702" s="169"/>
      <c r="AL702" s="169"/>
      <c r="AM702" s="169"/>
      <c r="AN702" s="169"/>
      <c r="AO702" s="169"/>
    </row>
    <row r="703" spans="1:41" ht="12.75" customHeight="1" x14ac:dyDescent="0.2">
      <c r="A703" s="169"/>
      <c r="B703" s="169"/>
      <c r="C703" s="169"/>
      <c r="D703" s="186"/>
      <c r="E703" s="169"/>
      <c r="F703" s="169"/>
      <c r="G703" s="169"/>
      <c r="H703" s="169"/>
      <c r="I703" s="169"/>
      <c r="J703" s="169"/>
      <c r="K703" s="245"/>
      <c r="L703" s="169"/>
      <c r="M703" s="169"/>
      <c r="N703" s="169"/>
      <c r="O703" s="169"/>
      <c r="P703" s="169"/>
      <c r="Q703" s="169"/>
      <c r="R703" s="169"/>
      <c r="S703" s="167"/>
      <c r="T703" s="167"/>
      <c r="U703" s="169"/>
      <c r="V703" s="169"/>
      <c r="W703" s="245"/>
      <c r="X703" s="169"/>
      <c r="Y703" s="245"/>
      <c r="Z703" s="169"/>
      <c r="AA703" s="169"/>
      <c r="AB703" s="169"/>
      <c r="AC703" s="169"/>
      <c r="AD703" s="245"/>
      <c r="AE703" s="169"/>
      <c r="AF703" s="246"/>
      <c r="AG703" s="169"/>
      <c r="AH703" s="169"/>
      <c r="AI703" s="169"/>
      <c r="AJ703" s="169"/>
      <c r="AK703" s="169"/>
      <c r="AL703" s="169"/>
      <c r="AM703" s="169"/>
      <c r="AN703" s="169"/>
      <c r="AO703" s="169"/>
    </row>
    <row r="704" spans="1:41" ht="12.75" customHeight="1" x14ac:dyDescent="0.2">
      <c r="A704" s="169"/>
      <c r="B704" s="169"/>
      <c r="C704" s="169"/>
      <c r="D704" s="186"/>
      <c r="E704" s="169"/>
      <c r="F704" s="169"/>
      <c r="G704" s="169"/>
      <c r="H704" s="169"/>
      <c r="I704" s="169"/>
      <c r="J704" s="169"/>
      <c r="K704" s="245"/>
      <c r="L704" s="169"/>
      <c r="M704" s="169"/>
      <c r="N704" s="169"/>
      <c r="O704" s="169"/>
      <c r="P704" s="169"/>
      <c r="Q704" s="169"/>
      <c r="R704" s="169"/>
      <c r="S704" s="167"/>
      <c r="T704" s="167"/>
      <c r="U704" s="169"/>
      <c r="V704" s="169"/>
      <c r="W704" s="245"/>
      <c r="X704" s="169"/>
      <c r="Y704" s="245"/>
      <c r="Z704" s="169"/>
      <c r="AA704" s="169"/>
      <c r="AB704" s="169"/>
      <c r="AC704" s="169"/>
      <c r="AD704" s="245"/>
      <c r="AE704" s="169"/>
      <c r="AF704" s="246"/>
      <c r="AG704" s="169"/>
      <c r="AH704" s="169"/>
      <c r="AI704" s="169"/>
      <c r="AJ704" s="169"/>
      <c r="AK704" s="169"/>
      <c r="AL704" s="169"/>
      <c r="AM704" s="169"/>
      <c r="AN704" s="169"/>
      <c r="AO704" s="169"/>
    </row>
    <row r="705" spans="1:41" ht="12.75" customHeight="1" x14ac:dyDescent="0.2">
      <c r="A705" s="169"/>
      <c r="B705" s="169"/>
      <c r="C705" s="169"/>
      <c r="D705" s="186"/>
      <c r="E705" s="169"/>
      <c r="F705" s="169"/>
      <c r="G705" s="169"/>
      <c r="H705" s="169"/>
      <c r="I705" s="169"/>
      <c r="J705" s="169"/>
      <c r="K705" s="245"/>
      <c r="L705" s="169"/>
      <c r="M705" s="169"/>
      <c r="N705" s="169"/>
      <c r="O705" s="169"/>
      <c r="P705" s="169"/>
      <c r="Q705" s="169"/>
      <c r="R705" s="169"/>
      <c r="S705" s="167"/>
      <c r="T705" s="167"/>
      <c r="U705" s="169"/>
      <c r="V705" s="169"/>
      <c r="W705" s="245"/>
      <c r="X705" s="169"/>
      <c r="Y705" s="245"/>
      <c r="Z705" s="169"/>
      <c r="AA705" s="169"/>
      <c r="AB705" s="169"/>
      <c r="AC705" s="169"/>
      <c r="AD705" s="245"/>
      <c r="AE705" s="169"/>
      <c r="AF705" s="246"/>
      <c r="AG705" s="169"/>
      <c r="AH705" s="169"/>
      <c r="AI705" s="169"/>
      <c r="AJ705" s="169"/>
      <c r="AK705" s="169"/>
      <c r="AL705" s="169"/>
      <c r="AM705" s="169"/>
      <c r="AN705" s="169"/>
      <c r="AO705" s="169"/>
    </row>
    <row r="706" spans="1:41" ht="12.75" customHeight="1" x14ac:dyDescent="0.2">
      <c r="A706" s="169"/>
      <c r="B706" s="169"/>
      <c r="C706" s="169"/>
      <c r="D706" s="186"/>
      <c r="E706" s="169"/>
      <c r="F706" s="169"/>
      <c r="G706" s="169"/>
      <c r="H706" s="169"/>
      <c r="I706" s="169"/>
      <c r="J706" s="169"/>
      <c r="K706" s="245"/>
      <c r="L706" s="169"/>
      <c r="M706" s="169"/>
      <c r="N706" s="169"/>
      <c r="O706" s="169"/>
      <c r="P706" s="169"/>
      <c r="Q706" s="169"/>
      <c r="R706" s="169"/>
      <c r="S706" s="167"/>
      <c r="T706" s="167"/>
      <c r="U706" s="169"/>
      <c r="V706" s="169"/>
      <c r="W706" s="245"/>
      <c r="X706" s="169"/>
      <c r="Y706" s="245"/>
      <c r="Z706" s="169"/>
      <c r="AA706" s="169"/>
      <c r="AB706" s="169"/>
      <c r="AC706" s="169"/>
      <c r="AD706" s="245"/>
      <c r="AE706" s="169"/>
      <c r="AF706" s="246"/>
      <c r="AG706" s="169"/>
      <c r="AH706" s="169"/>
      <c r="AI706" s="169"/>
      <c r="AJ706" s="169"/>
      <c r="AK706" s="169"/>
      <c r="AL706" s="169"/>
      <c r="AM706" s="169"/>
      <c r="AN706" s="169"/>
      <c r="AO706" s="169"/>
    </row>
    <row r="707" spans="1:41" ht="12.75" customHeight="1" x14ac:dyDescent="0.2">
      <c r="A707" s="169"/>
      <c r="B707" s="169"/>
      <c r="C707" s="169"/>
      <c r="D707" s="186"/>
      <c r="E707" s="169"/>
      <c r="F707" s="169"/>
      <c r="G707" s="169"/>
      <c r="H707" s="169"/>
      <c r="I707" s="169"/>
      <c r="J707" s="169"/>
      <c r="K707" s="245"/>
      <c r="L707" s="169"/>
      <c r="M707" s="169"/>
      <c r="N707" s="169"/>
      <c r="O707" s="169"/>
      <c r="P707" s="169"/>
      <c r="Q707" s="169"/>
      <c r="R707" s="169"/>
      <c r="S707" s="167"/>
      <c r="T707" s="167"/>
      <c r="U707" s="169"/>
      <c r="V707" s="169"/>
      <c r="W707" s="245"/>
      <c r="X707" s="169"/>
      <c r="Y707" s="245"/>
      <c r="Z707" s="169"/>
      <c r="AA707" s="169"/>
      <c r="AB707" s="169"/>
      <c r="AC707" s="169"/>
      <c r="AD707" s="245"/>
      <c r="AE707" s="169"/>
      <c r="AF707" s="246"/>
      <c r="AG707" s="169"/>
      <c r="AH707" s="169"/>
      <c r="AI707" s="169"/>
      <c r="AJ707" s="169"/>
      <c r="AK707" s="169"/>
      <c r="AL707" s="169"/>
      <c r="AM707" s="169"/>
      <c r="AN707" s="169"/>
      <c r="AO707" s="169"/>
    </row>
    <row r="708" spans="1:41" ht="12.75" customHeight="1" x14ac:dyDescent="0.2">
      <c r="A708" s="169"/>
      <c r="B708" s="169"/>
      <c r="C708" s="169"/>
      <c r="D708" s="186"/>
      <c r="E708" s="169"/>
      <c r="F708" s="169"/>
      <c r="G708" s="169"/>
      <c r="H708" s="169"/>
      <c r="I708" s="169"/>
      <c r="J708" s="169"/>
      <c r="K708" s="245"/>
      <c r="L708" s="169"/>
      <c r="M708" s="169"/>
      <c r="N708" s="169"/>
      <c r="O708" s="169"/>
      <c r="P708" s="169"/>
      <c r="Q708" s="169"/>
      <c r="R708" s="169"/>
      <c r="S708" s="167"/>
      <c r="T708" s="167"/>
      <c r="U708" s="169"/>
      <c r="V708" s="169"/>
      <c r="W708" s="245"/>
      <c r="X708" s="169"/>
      <c r="Y708" s="245"/>
      <c r="Z708" s="169"/>
      <c r="AA708" s="169"/>
      <c r="AB708" s="169"/>
      <c r="AC708" s="169"/>
      <c r="AD708" s="245"/>
      <c r="AE708" s="169"/>
      <c r="AF708" s="246"/>
      <c r="AG708" s="169"/>
      <c r="AH708" s="169"/>
      <c r="AI708" s="169"/>
      <c r="AJ708" s="169"/>
      <c r="AK708" s="169"/>
      <c r="AL708" s="169"/>
      <c r="AM708" s="169"/>
      <c r="AN708" s="169"/>
      <c r="AO708" s="169"/>
    </row>
    <row r="709" spans="1:41" ht="12.75" customHeight="1" x14ac:dyDescent="0.2">
      <c r="A709" s="169"/>
      <c r="B709" s="169"/>
      <c r="C709" s="169"/>
      <c r="D709" s="186"/>
      <c r="E709" s="169"/>
      <c r="F709" s="169"/>
      <c r="G709" s="169"/>
      <c r="H709" s="169"/>
      <c r="I709" s="169"/>
      <c r="J709" s="169"/>
      <c r="K709" s="245"/>
      <c r="L709" s="169"/>
      <c r="M709" s="169"/>
      <c r="N709" s="169"/>
      <c r="O709" s="169"/>
      <c r="P709" s="169"/>
      <c r="Q709" s="169"/>
      <c r="R709" s="169"/>
      <c r="S709" s="167"/>
      <c r="T709" s="167"/>
      <c r="U709" s="169"/>
      <c r="V709" s="169"/>
      <c r="W709" s="245"/>
      <c r="X709" s="169"/>
      <c r="Y709" s="245"/>
      <c r="Z709" s="169"/>
      <c r="AA709" s="169"/>
      <c r="AB709" s="169"/>
      <c r="AC709" s="169"/>
      <c r="AD709" s="245"/>
      <c r="AE709" s="169"/>
      <c r="AF709" s="246"/>
      <c r="AG709" s="169"/>
      <c r="AH709" s="169"/>
      <c r="AI709" s="169"/>
      <c r="AJ709" s="169"/>
      <c r="AK709" s="169"/>
      <c r="AL709" s="169"/>
      <c r="AM709" s="169"/>
      <c r="AN709" s="169"/>
      <c r="AO709" s="169"/>
    </row>
    <row r="710" spans="1:41" ht="12.75" customHeight="1" x14ac:dyDescent="0.2">
      <c r="A710" s="169"/>
      <c r="B710" s="169"/>
      <c r="C710" s="169"/>
      <c r="D710" s="186"/>
      <c r="E710" s="169"/>
      <c r="F710" s="169"/>
      <c r="G710" s="169"/>
      <c r="H710" s="169"/>
      <c r="I710" s="169"/>
      <c r="J710" s="169"/>
      <c r="K710" s="245"/>
      <c r="L710" s="169"/>
      <c r="M710" s="169"/>
      <c r="N710" s="169"/>
      <c r="O710" s="169"/>
      <c r="P710" s="169"/>
      <c r="Q710" s="169"/>
      <c r="R710" s="169"/>
      <c r="S710" s="167"/>
      <c r="T710" s="167"/>
      <c r="U710" s="169"/>
      <c r="V710" s="169"/>
      <c r="W710" s="245"/>
      <c r="X710" s="169"/>
      <c r="Y710" s="245"/>
      <c r="Z710" s="169"/>
      <c r="AA710" s="169"/>
      <c r="AB710" s="169"/>
      <c r="AC710" s="169"/>
      <c r="AD710" s="245"/>
      <c r="AE710" s="169"/>
      <c r="AF710" s="246"/>
      <c r="AG710" s="169"/>
      <c r="AH710" s="169"/>
      <c r="AI710" s="169"/>
      <c r="AJ710" s="169"/>
      <c r="AK710" s="169"/>
      <c r="AL710" s="169"/>
      <c r="AM710" s="169"/>
      <c r="AN710" s="169"/>
      <c r="AO710" s="169"/>
    </row>
    <row r="711" spans="1:41" ht="12.75" customHeight="1" x14ac:dyDescent="0.2">
      <c r="A711" s="169"/>
      <c r="B711" s="169"/>
      <c r="C711" s="169"/>
      <c r="D711" s="186"/>
      <c r="E711" s="169"/>
      <c r="F711" s="169"/>
      <c r="G711" s="169"/>
      <c r="H711" s="169"/>
      <c r="I711" s="169"/>
      <c r="J711" s="169"/>
      <c r="K711" s="245"/>
      <c r="L711" s="169"/>
      <c r="M711" s="169"/>
      <c r="N711" s="169"/>
      <c r="O711" s="169"/>
      <c r="P711" s="169"/>
      <c r="Q711" s="169"/>
      <c r="R711" s="169"/>
      <c r="S711" s="167"/>
      <c r="T711" s="167"/>
      <c r="U711" s="169"/>
      <c r="V711" s="169"/>
      <c r="W711" s="245"/>
      <c r="X711" s="169"/>
      <c r="Y711" s="245"/>
      <c r="Z711" s="169"/>
      <c r="AA711" s="169"/>
      <c r="AB711" s="169"/>
      <c r="AC711" s="169"/>
      <c r="AD711" s="245"/>
      <c r="AE711" s="169"/>
      <c r="AF711" s="246"/>
      <c r="AG711" s="169"/>
      <c r="AH711" s="169"/>
      <c r="AI711" s="169"/>
      <c r="AJ711" s="169"/>
      <c r="AK711" s="169"/>
      <c r="AL711" s="169"/>
      <c r="AM711" s="169"/>
      <c r="AN711" s="169"/>
      <c r="AO711" s="169"/>
    </row>
    <row r="712" spans="1:41" ht="12.75" customHeight="1" x14ac:dyDescent="0.2">
      <c r="A712" s="169"/>
      <c r="B712" s="169"/>
      <c r="C712" s="169"/>
      <c r="D712" s="186"/>
      <c r="E712" s="169"/>
      <c r="F712" s="169"/>
      <c r="G712" s="169"/>
      <c r="H712" s="169"/>
      <c r="I712" s="169"/>
      <c r="J712" s="169"/>
      <c r="K712" s="245"/>
      <c r="L712" s="169"/>
      <c r="M712" s="169"/>
      <c r="N712" s="169"/>
      <c r="O712" s="169"/>
      <c r="P712" s="169"/>
      <c r="Q712" s="169"/>
      <c r="R712" s="169"/>
      <c r="S712" s="167"/>
      <c r="T712" s="167"/>
      <c r="U712" s="169"/>
      <c r="V712" s="169"/>
      <c r="W712" s="245"/>
      <c r="X712" s="169"/>
      <c r="Y712" s="245"/>
      <c r="Z712" s="169"/>
      <c r="AA712" s="169"/>
      <c r="AB712" s="169"/>
      <c r="AC712" s="169"/>
      <c r="AD712" s="245"/>
      <c r="AE712" s="169"/>
      <c r="AF712" s="246"/>
      <c r="AG712" s="169"/>
      <c r="AH712" s="169"/>
      <c r="AI712" s="169"/>
      <c r="AJ712" s="169"/>
      <c r="AK712" s="169"/>
      <c r="AL712" s="169"/>
      <c r="AM712" s="169"/>
      <c r="AN712" s="169"/>
      <c r="AO712" s="169"/>
    </row>
    <row r="713" spans="1:41" ht="12.75" customHeight="1" x14ac:dyDescent="0.2">
      <c r="A713" s="169"/>
      <c r="B713" s="169"/>
      <c r="C713" s="169"/>
      <c r="D713" s="186"/>
      <c r="E713" s="169"/>
      <c r="F713" s="169"/>
      <c r="G713" s="169"/>
      <c r="H713" s="169"/>
      <c r="I713" s="169"/>
      <c r="J713" s="169"/>
      <c r="K713" s="245"/>
      <c r="L713" s="169"/>
      <c r="M713" s="169"/>
      <c r="N713" s="169"/>
      <c r="O713" s="169"/>
      <c r="P713" s="169"/>
      <c r="Q713" s="169"/>
      <c r="R713" s="169"/>
      <c r="S713" s="167"/>
      <c r="T713" s="167"/>
      <c r="U713" s="169"/>
      <c r="V713" s="169"/>
      <c r="W713" s="245"/>
      <c r="X713" s="169"/>
      <c r="Y713" s="245"/>
      <c r="Z713" s="169"/>
      <c r="AA713" s="169"/>
      <c r="AB713" s="169"/>
      <c r="AC713" s="169"/>
      <c r="AD713" s="245"/>
      <c r="AE713" s="169"/>
      <c r="AF713" s="246"/>
      <c r="AG713" s="169"/>
      <c r="AH713" s="169"/>
      <c r="AI713" s="169"/>
      <c r="AJ713" s="169"/>
      <c r="AK713" s="169"/>
      <c r="AL713" s="169"/>
      <c r="AM713" s="169"/>
      <c r="AN713" s="169"/>
      <c r="AO713" s="169"/>
    </row>
    <row r="714" spans="1:41" ht="12.75" customHeight="1" x14ac:dyDescent="0.2">
      <c r="A714" s="169"/>
      <c r="B714" s="169"/>
      <c r="C714" s="169"/>
      <c r="D714" s="186"/>
      <c r="E714" s="169"/>
      <c r="F714" s="169"/>
      <c r="G714" s="169"/>
      <c r="H714" s="169"/>
      <c r="I714" s="169"/>
      <c r="J714" s="169"/>
      <c r="K714" s="245"/>
      <c r="L714" s="169"/>
      <c r="M714" s="169"/>
      <c r="N714" s="169"/>
      <c r="O714" s="169"/>
      <c r="P714" s="169"/>
      <c r="Q714" s="169"/>
      <c r="R714" s="169"/>
      <c r="S714" s="167"/>
      <c r="T714" s="167"/>
      <c r="U714" s="169"/>
      <c r="V714" s="169"/>
      <c r="W714" s="245"/>
      <c r="X714" s="169"/>
      <c r="Y714" s="245"/>
      <c r="Z714" s="169"/>
      <c r="AA714" s="169"/>
      <c r="AB714" s="169"/>
      <c r="AC714" s="169"/>
      <c r="AD714" s="245"/>
      <c r="AE714" s="169"/>
      <c r="AF714" s="246"/>
      <c r="AG714" s="169"/>
      <c r="AH714" s="169"/>
      <c r="AI714" s="169"/>
      <c r="AJ714" s="169"/>
      <c r="AK714" s="169"/>
      <c r="AL714" s="169"/>
      <c r="AM714" s="169"/>
      <c r="AN714" s="169"/>
      <c r="AO714" s="169"/>
    </row>
    <row r="715" spans="1:41" ht="12.75" customHeight="1" x14ac:dyDescent="0.2">
      <c r="A715" s="169"/>
      <c r="B715" s="169"/>
      <c r="C715" s="169"/>
      <c r="D715" s="186"/>
      <c r="E715" s="169"/>
      <c r="F715" s="169"/>
      <c r="G715" s="169"/>
      <c r="H715" s="169"/>
      <c r="I715" s="169"/>
      <c r="J715" s="169"/>
      <c r="K715" s="245"/>
      <c r="L715" s="169"/>
      <c r="M715" s="169"/>
      <c r="N715" s="169"/>
      <c r="O715" s="169"/>
      <c r="P715" s="169"/>
      <c r="Q715" s="169"/>
      <c r="R715" s="169"/>
      <c r="S715" s="167"/>
      <c r="T715" s="167"/>
      <c r="U715" s="169"/>
      <c r="V715" s="169"/>
      <c r="W715" s="245"/>
      <c r="X715" s="169"/>
      <c r="Y715" s="245"/>
      <c r="Z715" s="169"/>
      <c r="AA715" s="169"/>
      <c r="AB715" s="169"/>
      <c r="AC715" s="169"/>
      <c r="AD715" s="245"/>
      <c r="AE715" s="169"/>
      <c r="AF715" s="246"/>
      <c r="AG715" s="169"/>
      <c r="AH715" s="169"/>
      <c r="AI715" s="169"/>
      <c r="AJ715" s="169"/>
      <c r="AK715" s="169"/>
      <c r="AL715" s="169"/>
      <c r="AM715" s="169"/>
      <c r="AN715" s="169"/>
      <c r="AO715" s="169"/>
    </row>
    <row r="716" spans="1:41" ht="12.75" customHeight="1" x14ac:dyDescent="0.2">
      <c r="A716" s="169"/>
      <c r="B716" s="169"/>
      <c r="C716" s="169"/>
      <c r="D716" s="186"/>
      <c r="E716" s="169"/>
      <c r="F716" s="169"/>
      <c r="G716" s="169"/>
      <c r="H716" s="169"/>
      <c r="I716" s="169"/>
      <c r="J716" s="169"/>
      <c r="K716" s="245"/>
      <c r="L716" s="169"/>
      <c r="M716" s="169"/>
      <c r="N716" s="169"/>
      <c r="O716" s="169"/>
      <c r="P716" s="169"/>
      <c r="Q716" s="169"/>
      <c r="R716" s="169"/>
      <c r="S716" s="167"/>
      <c r="T716" s="167"/>
      <c r="U716" s="169"/>
      <c r="V716" s="169"/>
      <c r="W716" s="245"/>
      <c r="X716" s="169"/>
      <c r="Y716" s="245"/>
      <c r="Z716" s="169"/>
      <c r="AA716" s="169"/>
      <c r="AB716" s="169"/>
      <c r="AC716" s="169"/>
      <c r="AD716" s="245"/>
      <c r="AE716" s="169"/>
      <c r="AF716" s="246"/>
      <c r="AG716" s="169"/>
      <c r="AH716" s="169"/>
      <c r="AI716" s="169"/>
      <c r="AJ716" s="169"/>
      <c r="AK716" s="169"/>
      <c r="AL716" s="169"/>
      <c r="AM716" s="169"/>
      <c r="AN716" s="169"/>
      <c r="AO716" s="169"/>
    </row>
    <row r="717" spans="1:41" ht="12.75" customHeight="1" x14ac:dyDescent="0.2">
      <c r="A717" s="169"/>
      <c r="B717" s="169"/>
      <c r="C717" s="169"/>
      <c r="D717" s="186"/>
      <c r="E717" s="169"/>
      <c r="F717" s="169"/>
      <c r="G717" s="169"/>
      <c r="H717" s="169"/>
      <c r="I717" s="169"/>
      <c r="J717" s="169"/>
      <c r="K717" s="245"/>
      <c r="L717" s="169"/>
      <c r="M717" s="169"/>
      <c r="N717" s="169"/>
      <c r="O717" s="169"/>
      <c r="P717" s="169"/>
      <c r="Q717" s="169"/>
      <c r="R717" s="169"/>
      <c r="S717" s="167"/>
      <c r="T717" s="167"/>
      <c r="U717" s="169"/>
      <c r="V717" s="169"/>
      <c r="W717" s="245"/>
      <c r="X717" s="169"/>
      <c r="Y717" s="245"/>
      <c r="Z717" s="169"/>
      <c r="AA717" s="169"/>
      <c r="AB717" s="169"/>
      <c r="AC717" s="169"/>
      <c r="AD717" s="245"/>
      <c r="AE717" s="169"/>
      <c r="AF717" s="246"/>
      <c r="AG717" s="169"/>
      <c r="AH717" s="169"/>
      <c r="AI717" s="169"/>
      <c r="AJ717" s="169"/>
      <c r="AK717" s="169"/>
      <c r="AL717" s="169"/>
      <c r="AM717" s="169"/>
      <c r="AN717" s="169"/>
      <c r="AO717" s="169"/>
    </row>
    <row r="718" spans="1:41" ht="12.75" customHeight="1" x14ac:dyDescent="0.2">
      <c r="A718" s="169"/>
      <c r="B718" s="169"/>
      <c r="C718" s="169"/>
      <c r="D718" s="186"/>
      <c r="E718" s="169"/>
      <c r="F718" s="169"/>
      <c r="G718" s="169"/>
      <c r="H718" s="169"/>
      <c r="I718" s="169"/>
      <c r="J718" s="169"/>
      <c r="K718" s="245"/>
      <c r="L718" s="169"/>
      <c r="M718" s="169"/>
      <c r="N718" s="169"/>
      <c r="O718" s="169"/>
      <c r="P718" s="169"/>
      <c r="Q718" s="169"/>
      <c r="R718" s="169"/>
      <c r="S718" s="167"/>
      <c r="T718" s="167"/>
      <c r="U718" s="169"/>
      <c r="V718" s="169"/>
      <c r="W718" s="245"/>
      <c r="X718" s="169"/>
      <c r="Y718" s="245"/>
      <c r="Z718" s="169"/>
      <c r="AA718" s="169"/>
      <c r="AB718" s="169"/>
      <c r="AC718" s="169"/>
      <c r="AD718" s="245"/>
      <c r="AE718" s="169"/>
      <c r="AF718" s="246"/>
      <c r="AG718" s="169"/>
      <c r="AH718" s="169"/>
      <c r="AI718" s="169"/>
      <c r="AJ718" s="169"/>
      <c r="AK718" s="169"/>
      <c r="AL718" s="169"/>
      <c r="AM718" s="169"/>
      <c r="AN718" s="169"/>
      <c r="AO718" s="169"/>
    </row>
    <row r="719" spans="1:41" ht="12.75" customHeight="1" x14ac:dyDescent="0.2">
      <c r="A719" s="169"/>
      <c r="B719" s="169"/>
      <c r="C719" s="169"/>
      <c r="D719" s="186"/>
      <c r="E719" s="169"/>
      <c r="F719" s="169"/>
      <c r="G719" s="169"/>
      <c r="H719" s="169"/>
      <c r="I719" s="169"/>
      <c r="J719" s="169"/>
      <c r="K719" s="245"/>
      <c r="L719" s="169"/>
      <c r="M719" s="169"/>
      <c r="N719" s="169"/>
      <c r="O719" s="169"/>
      <c r="P719" s="169"/>
      <c r="Q719" s="169"/>
      <c r="R719" s="169"/>
      <c r="S719" s="167"/>
      <c r="T719" s="167"/>
      <c r="U719" s="169"/>
      <c r="V719" s="169"/>
      <c r="W719" s="245"/>
      <c r="X719" s="169"/>
      <c r="Y719" s="245"/>
      <c r="Z719" s="169"/>
      <c r="AA719" s="169"/>
      <c r="AB719" s="169"/>
      <c r="AC719" s="169"/>
      <c r="AD719" s="245"/>
      <c r="AE719" s="169"/>
      <c r="AF719" s="246"/>
      <c r="AG719" s="169"/>
      <c r="AH719" s="169"/>
      <c r="AI719" s="169"/>
      <c r="AJ719" s="169"/>
      <c r="AK719" s="169"/>
      <c r="AL719" s="169"/>
      <c r="AM719" s="169"/>
      <c r="AN719" s="169"/>
      <c r="AO719" s="169"/>
    </row>
    <row r="720" spans="1:41" ht="12.75" customHeight="1" x14ac:dyDescent="0.2">
      <c r="A720" s="169"/>
      <c r="B720" s="169"/>
      <c r="C720" s="169"/>
      <c r="D720" s="186"/>
      <c r="E720" s="169"/>
      <c r="F720" s="169"/>
      <c r="G720" s="169"/>
      <c r="H720" s="169"/>
      <c r="I720" s="169"/>
      <c r="J720" s="169"/>
      <c r="K720" s="245"/>
      <c r="L720" s="169"/>
      <c r="M720" s="169"/>
      <c r="N720" s="169"/>
      <c r="O720" s="169"/>
      <c r="P720" s="169"/>
      <c r="Q720" s="169"/>
      <c r="R720" s="169"/>
      <c r="S720" s="167"/>
      <c r="T720" s="167"/>
      <c r="U720" s="169"/>
      <c r="V720" s="169"/>
      <c r="W720" s="245"/>
      <c r="X720" s="169"/>
      <c r="Y720" s="245"/>
      <c r="Z720" s="169"/>
      <c r="AA720" s="169"/>
      <c r="AB720" s="169"/>
      <c r="AC720" s="169"/>
      <c r="AD720" s="245"/>
      <c r="AE720" s="169"/>
      <c r="AF720" s="246"/>
      <c r="AG720" s="169"/>
      <c r="AH720" s="169"/>
      <c r="AI720" s="169"/>
      <c r="AJ720" s="169"/>
      <c r="AK720" s="169"/>
      <c r="AL720" s="169"/>
      <c r="AM720" s="169"/>
      <c r="AN720" s="169"/>
      <c r="AO720" s="169"/>
    </row>
    <row r="721" spans="1:41" ht="12.75" customHeight="1" x14ac:dyDescent="0.2">
      <c r="A721" s="169"/>
      <c r="B721" s="169"/>
      <c r="C721" s="169"/>
      <c r="D721" s="186"/>
      <c r="E721" s="169"/>
      <c r="F721" s="169"/>
      <c r="G721" s="169"/>
      <c r="H721" s="169"/>
      <c r="I721" s="169"/>
      <c r="J721" s="169"/>
      <c r="K721" s="245"/>
      <c r="L721" s="169"/>
      <c r="M721" s="169"/>
      <c r="N721" s="169"/>
      <c r="O721" s="169"/>
      <c r="P721" s="169"/>
      <c r="Q721" s="169"/>
      <c r="R721" s="169"/>
      <c r="S721" s="167"/>
      <c r="T721" s="167"/>
      <c r="U721" s="169"/>
      <c r="V721" s="169"/>
      <c r="W721" s="245"/>
      <c r="X721" s="169"/>
      <c r="Y721" s="245"/>
      <c r="Z721" s="169"/>
      <c r="AA721" s="169"/>
      <c r="AB721" s="169"/>
      <c r="AC721" s="169"/>
      <c r="AD721" s="245"/>
      <c r="AE721" s="169"/>
      <c r="AF721" s="246"/>
      <c r="AG721" s="169"/>
      <c r="AH721" s="169"/>
      <c r="AI721" s="169"/>
      <c r="AJ721" s="169"/>
      <c r="AK721" s="169"/>
      <c r="AL721" s="169"/>
      <c r="AM721" s="169"/>
      <c r="AN721" s="169"/>
      <c r="AO721" s="169"/>
    </row>
    <row r="722" spans="1:41" ht="12.75" customHeight="1" x14ac:dyDescent="0.2">
      <c r="A722" s="169"/>
      <c r="B722" s="169"/>
      <c r="C722" s="169"/>
      <c r="D722" s="186"/>
      <c r="E722" s="169"/>
      <c r="F722" s="169"/>
      <c r="G722" s="169"/>
      <c r="H722" s="169"/>
      <c r="I722" s="169"/>
      <c r="J722" s="169"/>
      <c r="K722" s="245"/>
      <c r="L722" s="169"/>
      <c r="M722" s="169"/>
      <c r="N722" s="169"/>
      <c r="O722" s="169"/>
      <c r="P722" s="169"/>
      <c r="Q722" s="169"/>
      <c r="R722" s="169"/>
      <c r="S722" s="167"/>
      <c r="T722" s="167"/>
      <c r="U722" s="169"/>
      <c r="V722" s="169"/>
      <c r="W722" s="245"/>
      <c r="X722" s="169"/>
      <c r="Y722" s="245"/>
      <c r="Z722" s="169"/>
      <c r="AA722" s="169"/>
      <c r="AB722" s="169"/>
      <c r="AC722" s="169"/>
      <c r="AD722" s="245"/>
      <c r="AE722" s="169"/>
      <c r="AF722" s="246"/>
      <c r="AG722" s="169"/>
      <c r="AH722" s="169"/>
      <c r="AI722" s="169"/>
      <c r="AJ722" s="169"/>
      <c r="AK722" s="169"/>
      <c r="AL722" s="169"/>
      <c r="AM722" s="169"/>
      <c r="AN722" s="169"/>
      <c r="AO722" s="169"/>
    </row>
    <row r="723" spans="1:41" ht="12.75" customHeight="1" x14ac:dyDescent="0.2">
      <c r="A723" s="169"/>
      <c r="B723" s="169"/>
      <c r="C723" s="169"/>
      <c r="D723" s="186"/>
      <c r="E723" s="169"/>
      <c r="F723" s="169"/>
      <c r="G723" s="169"/>
      <c r="H723" s="169"/>
      <c r="I723" s="169"/>
      <c r="J723" s="169"/>
      <c r="K723" s="245"/>
      <c r="L723" s="169"/>
      <c r="M723" s="169"/>
      <c r="N723" s="169"/>
      <c r="O723" s="169"/>
      <c r="P723" s="169"/>
      <c r="Q723" s="169"/>
      <c r="R723" s="169"/>
      <c r="S723" s="167"/>
      <c r="T723" s="167"/>
      <c r="U723" s="169"/>
      <c r="V723" s="169"/>
      <c r="W723" s="245"/>
      <c r="X723" s="169"/>
      <c r="Y723" s="245"/>
      <c r="Z723" s="169"/>
      <c r="AA723" s="169"/>
      <c r="AB723" s="169"/>
      <c r="AC723" s="169"/>
      <c r="AD723" s="245"/>
      <c r="AE723" s="169"/>
      <c r="AF723" s="246"/>
      <c r="AG723" s="169"/>
      <c r="AH723" s="169"/>
      <c r="AI723" s="169"/>
      <c r="AJ723" s="169"/>
      <c r="AK723" s="169"/>
      <c r="AL723" s="169"/>
      <c r="AM723" s="169"/>
      <c r="AN723" s="169"/>
      <c r="AO723" s="169"/>
    </row>
    <row r="724" spans="1:41" ht="12.75" customHeight="1" x14ac:dyDescent="0.2">
      <c r="A724" s="169"/>
      <c r="B724" s="169"/>
      <c r="C724" s="169"/>
      <c r="D724" s="186"/>
      <c r="E724" s="169"/>
      <c r="F724" s="169"/>
      <c r="G724" s="169"/>
      <c r="H724" s="169"/>
      <c r="I724" s="169"/>
      <c r="J724" s="169"/>
      <c r="K724" s="245"/>
      <c r="L724" s="169"/>
      <c r="M724" s="169"/>
      <c r="N724" s="169"/>
      <c r="O724" s="169"/>
      <c r="P724" s="169"/>
      <c r="Q724" s="169"/>
      <c r="R724" s="169"/>
      <c r="S724" s="167"/>
      <c r="T724" s="167"/>
      <c r="U724" s="169"/>
      <c r="V724" s="169"/>
      <c r="W724" s="245"/>
      <c r="X724" s="169"/>
      <c r="Y724" s="245"/>
      <c r="Z724" s="169"/>
      <c r="AA724" s="169"/>
      <c r="AB724" s="169"/>
      <c r="AC724" s="169"/>
      <c r="AD724" s="245"/>
      <c r="AE724" s="169"/>
      <c r="AF724" s="246"/>
      <c r="AG724" s="169"/>
      <c r="AH724" s="169"/>
      <c r="AI724" s="169"/>
      <c r="AJ724" s="169"/>
      <c r="AK724" s="169"/>
      <c r="AL724" s="169"/>
      <c r="AM724" s="169"/>
      <c r="AN724" s="169"/>
      <c r="AO724" s="169"/>
    </row>
    <row r="725" spans="1:41" ht="12.75" customHeight="1" x14ac:dyDescent="0.2">
      <c r="A725" s="169"/>
      <c r="B725" s="169"/>
      <c r="C725" s="169"/>
      <c r="D725" s="186"/>
      <c r="E725" s="169"/>
      <c r="F725" s="169"/>
      <c r="G725" s="169"/>
      <c r="H725" s="169"/>
      <c r="I725" s="169"/>
      <c r="J725" s="169"/>
      <c r="K725" s="245"/>
      <c r="L725" s="169"/>
      <c r="M725" s="169"/>
      <c r="N725" s="169"/>
      <c r="O725" s="169"/>
      <c r="P725" s="169"/>
      <c r="Q725" s="169"/>
      <c r="R725" s="169"/>
      <c r="S725" s="167"/>
      <c r="T725" s="167"/>
      <c r="U725" s="169"/>
      <c r="V725" s="169"/>
      <c r="W725" s="245"/>
      <c r="X725" s="169"/>
      <c r="Y725" s="245"/>
      <c r="Z725" s="169"/>
      <c r="AA725" s="169"/>
      <c r="AB725" s="169"/>
      <c r="AC725" s="169"/>
      <c r="AD725" s="245"/>
      <c r="AE725" s="169"/>
      <c r="AF725" s="246"/>
      <c r="AG725" s="169"/>
      <c r="AH725" s="169"/>
      <c r="AI725" s="169"/>
      <c r="AJ725" s="169"/>
      <c r="AK725" s="169"/>
      <c r="AL725" s="169"/>
      <c r="AM725" s="169"/>
      <c r="AN725" s="169"/>
      <c r="AO725" s="169"/>
    </row>
    <row r="726" spans="1:41" ht="12.75" customHeight="1" x14ac:dyDescent="0.2">
      <c r="A726" s="169"/>
      <c r="B726" s="169"/>
      <c r="C726" s="169"/>
      <c r="D726" s="186"/>
      <c r="E726" s="169"/>
      <c r="F726" s="169"/>
      <c r="G726" s="169"/>
      <c r="H726" s="169"/>
      <c r="I726" s="169"/>
      <c r="J726" s="169"/>
      <c r="K726" s="245"/>
      <c r="L726" s="169"/>
      <c r="M726" s="169"/>
      <c r="N726" s="169"/>
      <c r="O726" s="169"/>
      <c r="P726" s="169"/>
      <c r="Q726" s="169"/>
      <c r="R726" s="169"/>
      <c r="S726" s="167"/>
      <c r="T726" s="167"/>
      <c r="U726" s="169"/>
      <c r="V726" s="169"/>
      <c r="W726" s="245"/>
      <c r="X726" s="169"/>
      <c r="Y726" s="245"/>
      <c r="Z726" s="169"/>
      <c r="AA726" s="169"/>
      <c r="AB726" s="169"/>
      <c r="AC726" s="169"/>
      <c r="AD726" s="245"/>
      <c r="AE726" s="169"/>
      <c r="AF726" s="246"/>
      <c r="AG726" s="169"/>
      <c r="AH726" s="169"/>
      <c r="AI726" s="169"/>
      <c r="AJ726" s="169"/>
      <c r="AK726" s="169"/>
      <c r="AL726" s="169"/>
      <c r="AM726" s="169"/>
      <c r="AN726" s="169"/>
      <c r="AO726" s="169"/>
    </row>
    <row r="727" spans="1:41" ht="12.75" customHeight="1" x14ac:dyDescent="0.2">
      <c r="A727" s="169"/>
      <c r="B727" s="169"/>
      <c r="C727" s="169"/>
      <c r="D727" s="186"/>
      <c r="E727" s="169"/>
      <c r="F727" s="169"/>
      <c r="G727" s="169"/>
      <c r="H727" s="169"/>
      <c r="I727" s="169"/>
      <c r="J727" s="169"/>
      <c r="K727" s="245"/>
      <c r="L727" s="169"/>
      <c r="M727" s="169"/>
      <c r="N727" s="169"/>
      <c r="O727" s="169"/>
      <c r="P727" s="169"/>
      <c r="Q727" s="169"/>
      <c r="R727" s="169"/>
      <c r="S727" s="167"/>
      <c r="T727" s="167"/>
      <c r="U727" s="169"/>
      <c r="V727" s="169"/>
      <c r="W727" s="245"/>
      <c r="X727" s="169"/>
      <c r="Y727" s="245"/>
      <c r="Z727" s="169"/>
      <c r="AA727" s="169"/>
      <c r="AB727" s="169"/>
      <c r="AC727" s="169"/>
      <c r="AD727" s="245"/>
      <c r="AE727" s="169"/>
      <c r="AF727" s="246"/>
      <c r="AG727" s="169"/>
      <c r="AH727" s="169"/>
      <c r="AI727" s="169"/>
      <c r="AJ727" s="169"/>
      <c r="AK727" s="169"/>
      <c r="AL727" s="169"/>
      <c r="AM727" s="169"/>
      <c r="AN727" s="169"/>
      <c r="AO727" s="169"/>
    </row>
    <row r="728" spans="1:41" ht="12.75" customHeight="1" x14ac:dyDescent="0.2">
      <c r="A728" s="169"/>
      <c r="B728" s="169"/>
      <c r="C728" s="169"/>
      <c r="D728" s="186"/>
      <c r="E728" s="169"/>
      <c r="F728" s="169"/>
      <c r="G728" s="169"/>
      <c r="H728" s="169"/>
      <c r="I728" s="169"/>
      <c r="J728" s="169"/>
      <c r="K728" s="245"/>
      <c r="L728" s="169"/>
      <c r="M728" s="169"/>
      <c r="N728" s="169"/>
      <c r="O728" s="169"/>
      <c r="P728" s="169"/>
      <c r="Q728" s="169"/>
      <c r="R728" s="169"/>
      <c r="S728" s="167"/>
      <c r="T728" s="167"/>
      <c r="U728" s="169"/>
      <c r="V728" s="169"/>
      <c r="W728" s="245"/>
      <c r="X728" s="169"/>
      <c r="Y728" s="245"/>
      <c r="Z728" s="169"/>
      <c r="AA728" s="169"/>
      <c r="AB728" s="169"/>
      <c r="AC728" s="169"/>
      <c r="AD728" s="245"/>
      <c r="AE728" s="169"/>
      <c r="AF728" s="246"/>
      <c r="AG728" s="169"/>
      <c r="AH728" s="169"/>
      <c r="AI728" s="169"/>
      <c r="AJ728" s="169"/>
      <c r="AK728" s="169"/>
      <c r="AL728" s="169"/>
      <c r="AM728" s="169"/>
      <c r="AN728" s="169"/>
      <c r="AO728" s="169"/>
    </row>
    <row r="729" spans="1:41" ht="12.75" customHeight="1" x14ac:dyDescent="0.2">
      <c r="A729" s="169"/>
      <c r="B729" s="169"/>
      <c r="C729" s="169"/>
      <c r="D729" s="186"/>
      <c r="E729" s="169"/>
      <c r="F729" s="169"/>
      <c r="G729" s="169"/>
      <c r="H729" s="169"/>
      <c r="I729" s="169"/>
      <c r="J729" s="169"/>
      <c r="K729" s="245"/>
      <c r="L729" s="169"/>
      <c r="M729" s="169"/>
      <c r="N729" s="169"/>
      <c r="O729" s="169"/>
      <c r="P729" s="169"/>
      <c r="Q729" s="169"/>
      <c r="R729" s="169"/>
      <c r="S729" s="167"/>
      <c r="T729" s="167"/>
      <c r="U729" s="169"/>
      <c r="V729" s="169"/>
      <c r="W729" s="245"/>
      <c r="X729" s="169"/>
      <c r="Y729" s="245"/>
      <c r="Z729" s="169"/>
      <c r="AA729" s="169"/>
      <c r="AB729" s="169"/>
      <c r="AC729" s="169"/>
      <c r="AD729" s="245"/>
      <c r="AE729" s="169"/>
      <c r="AF729" s="246"/>
      <c r="AG729" s="169"/>
      <c r="AH729" s="169"/>
      <c r="AI729" s="169"/>
      <c r="AJ729" s="169"/>
      <c r="AK729" s="169"/>
      <c r="AL729" s="169"/>
      <c r="AM729" s="169"/>
      <c r="AN729" s="169"/>
      <c r="AO729" s="169"/>
    </row>
    <row r="730" spans="1:41" ht="12.75" customHeight="1" x14ac:dyDescent="0.2">
      <c r="A730" s="169"/>
      <c r="B730" s="169"/>
      <c r="C730" s="169"/>
      <c r="D730" s="186"/>
      <c r="E730" s="169"/>
      <c r="F730" s="169"/>
      <c r="G730" s="169"/>
      <c r="H730" s="169"/>
      <c r="I730" s="169"/>
      <c r="J730" s="169"/>
      <c r="K730" s="245"/>
      <c r="L730" s="169"/>
      <c r="M730" s="169"/>
      <c r="N730" s="169"/>
      <c r="O730" s="169"/>
      <c r="P730" s="169"/>
      <c r="Q730" s="169"/>
      <c r="R730" s="169"/>
      <c r="S730" s="167"/>
      <c r="T730" s="167"/>
      <c r="U730" s="169"/>
      <c r="V730" s="169"/>
      <c r="W730" s="245"/>
      <c r="X730" s="169"/>
      <c r="Y730" s="245"/>
      <c r="Z730" s="169"/>
      <c r="AA730" s="169"/>
      <c r="AB730" s="169"/>
      <c r="AC730" s="169"/>
      <c r="AD730" s="245"/>
      <c r="AE730" s="169"/>
      <c r="AF730" s="246"/>
      <c r="AG730" s="169"/>
      <c r="AH730" s="169"/>
      <c r="AI730" s="169"/>
      <c r="AJ730" s="169"/>
      <c r="AK730" s="169"/>
      <c r="AL730" s="169"/>
      <c r="AM730" s="169"/>
      <c r="AN730" s="169"/>
      <c r="AO730" s="169"/>
    </row>
    <row r="731" spans="1:41" ht="12.75" customHeight="1" x14ac:dyDescent="0.2">
      <c r="A731" s="169"/>
      <c r="B731" s="169"/>
      <c r="C731" s="169"/>
      <c r="D731" s="186"/>
      <c r="E731" s="169"/>
      <c r="F731" s="169"/>
      <c r="G731" s="169"/>
      <c r="H731" s="169"/>
      <c r="I731" s="169"/>
      <c r="J731" s="169"/>
      <c r="K731" s="245"/>
      <c r="L731" s="169"/>
      <c r="M731" s="169"/>
      <c r="N731" s="169"/>
      <c r="O731" s="169"/>
      <c r="P731" s="169"/>
      <c r="Q731" s="169"/>
      <c r="R731" s="169"/>
      <c r="S731" s="167"/>
      <c r="T731" s="167"/>
      <c r="U731" s="169"/>
      <c r="V731" s="169"/>
      <c r="W731" s="245"/>
      <c r="X731" s="169"/>
      <c r="Y731" s="245"/>
      <c r="Z731" s="169"/>
      <c r="AA731" s="169"/>
      <c r="AB731" s="169"/>
      <c r="AC731" s="169"/>
      <c r="AD731" s="245"/>
      <c r="AE731" s="169"/>
      <c r="AF731" s="246"/>
      <c r="AG731" s="169"/>
      <c r="AH731" s="169"/>
      <c r="AI731" s="169"/>
      <c r="AJ731" s="169"/>
      <c r="AK731" s="169"/>
      <c r="AL731" s="169"/>
      <c r="AM731" s="169"/>
      <c r="AN731" s="169"/>
      <c r="AO731" s="169"/>
    </row>
    <row r="732" spans="1:41" ht="12.75" customHeight="1" x14ac:dyDescent="0.2">
      <c r="A732" s="169"/>
      <c r="B732" s="169"/>
      <c r="C732" s="169"/>
      <c r="D732" s="186"/>
      <c r="E732" s="169"/>
      <c r="F732" s="169"/>
      <c r="G732" s="169"/>
      <c r="H732" s="169"/>
      <c r="I732" s="169"/>
      <c r="J732" s="169"/>
      <c r="K732" s="245"/>
      <c r="L732" s="169"/>
      <c r="M732" s="169"/>
      <c r="N732" s="169"/>
      <c r="O732" s="169"/>
      <c r="P732" s="169"/>
      <c r="Q732" s="169"/>
      <c r="R732" s="169"/>
      <c r="S732" s="167"/>
      <c r="T732" s="167"/>
      <c r="U732" s="169"/>
      <c r="V732" s="169"/>
      <c r="W732" s="245"/>
      <c r="X732" s="169"/>
      <c r="Y732" s="245"/>
      <c r="Z732" s="169"/>
      <c r="AA732" s="169"/>
      <c r="AB732" s="169"/>
      <c r="AC732" s="169"/>
      <c r="AD732" s="245"/>
      <c r="AE732" s="169"/>
      <c r="AF732" s="246"/>
      <c r="AG732" s="169"/>
      <c r="AH732" s="169"/>
      <c r="AI732" s="169"/>
      <c r="AJ732" s="169"/>
      <c r="AK732" s="169"/>
      <c r="AL732" s="169"/>
      <c r="AM732" s="169"/>
      <c r="AN732" s="169"/>
      <c r="AO732" s="169"/>
    </row>
    <row r="733" spans="1:41" ht="12.75" customHeight="1" x14ac:dyDescent="0.2">
      <c r="A733" s="169"/>
      <c r="B733" s="169"/>
      <c r="C733" s="169"/>
      <c r="D733" s="186"/>
      <c r="E733" s="169"/>
      <c r="F733" s="169"/>
      <c r="G733" s="169"/>
      <c r="H733" s="169"/>
      <c r="I733" s="169"/>
      <c r="J733" s="169"/>
      <c r="K733" s="245"/>
      <c r="L733" s="169"/>
      <c r="M733" s="169"/>
      <c r="N733" s="169"/>
      <c r="O733" s="169"/>
      <c r="P733" s="169"/>
      <c r="Q733" s="169"/>
      <c r="R733" s="169"/>
      <c r="S733" s="167"/>
      <c r="T733" s="167"/>
      <c r="U733" s="169"/>
      <c r="V733" s="169"/>
      <c r="W733" s="245"/>
      <c r="X733" s="169"/>
      <c r="Y733" s="245"/>
      <c r="Z733" s="169"/>
      <c r="AA733" s="169"/>
      <c r="AB733" s="169"/>
      <c r="AC733" s="169"/>
      <c r="AD733" s="245"/>
      <c r="AE733" s="169"/>
      <c r="AF733" s="246"/>
      <c r="AG733" s="169"/>
      <c r="AH733" s="169"/>
      <c r="AI733" s="169"/>
      <c r="AJ733" s="169"/>
      <c r="AK733" s="169"/>
      <c r="AL733" s="169"/>
      <c r="AM733" s="169"/>
      <c r="AN733" s="169"/>
      <c r="AO733" s="169"/>
    </row>
    <row r="734" spans="1:41" ht="12.75" customHeight="1" x14ac:dyDescent="0.2">
      <c r="A734" s="169"/>
      <c r="B734" s="169"/>
      <c r="C734" s="169"/>
      <c r="D734" s="186"/>
      <c r="E734" s="169"/>
      <c r="F734" s="169"/>
      <c r="G734" s="169"/>
      <c r="H734" s="169"/>
      <c r="I734" s="169"/>
      <c r="J734" s="169"/>
      <c r="K734" s="245"/>
      <c r="L734" s="169"/>
      <c r="M734" s="169"/>
      <c r="N734" s="169"/>
      <c r="O734" s="169"/>
      <c r="P734" s="169"/>
      <c r="Q734" s="169"/>
      <c r="R734" s="169"/>
      <c r="S734" s="167"/>
      <c r="T734" s="167"/>
      <c r="U734" s="169"/>
      <c r="V734" s="169"/>
      <c r="W734" s="245"/>
      <c r="X734" s="169"/>
      <c r="Y734" s="245"/>
      <c r="Z734" s="169"/>
      <c r="AA734" s="169"/>
      <c r="AB734" s="169"/>
      <c r="AC734" s="169"/>
      <c r="AD734" s="245"/>
      <c r="AE734" s="169"/>
      <c r="AF734" s="246"/>
      <c r="AG734" s="169"/>
      <c r="AH734" s="169"/>
      <c r="AI734" s="169"/>
      <c r="AJ734" s="169"/>
      <c r="AK734" s="169"/>
      <c r="AL734" s="169"/>
      <c r="AM734" s="169"/>
      <c r="AN734" s="169"/>
      <c r="AO734" s="169"/>
    </row>
    <row r="735" spans="1:41" ht="12.75" customHeight="1" x14ac:dyDescent="0.2">
      <c r="A735" s="169"/>
      <c r="B735" s="169"/>
      <c r="C735" s="169"/>
      <c r="D735" s="186"/>
      <c r="E735" s="169"/>
      <c r="F735" s="169"/>
      <c r="G735" s="169"/>
      <c r="H735" s="169"/>
      <c r="I735" s="169"/>
      <c r="J735" s="169"/>
      <c r="K735" s="245"/>
      <c r="L735" s="169"/>
      <c r="M735" s="169"/>
      <c r="N735" s="169"/>
      <c r="O735" s="169"/>
      <c r="P735" s="169"/>
      <c r="Q735" s="169"/>
      <c r="R735" s="169"/>
      <c r="S735" s="167"/>
      <c r="T735" s="167"/>
      <c r="U735" s="169"/>
      <c r="V735" s="169"/>
      <c r="W735" s="245"/>
      <c r="X735" s="169"/>
      <c r="Y735" s="245"/>
      <c r="Z735" s="169"/>
      <c r="AA735" s="169"/>
      <c r="AB735" s="169"/>
      <c r="AC735" s="169"/>
      <c r="AD735" s="245"/>
      <c r="AE735" s="169"/>
      <c r="AF735" s="246"/>
      <c r="AG735" s="169"/>
      <c r="AH735" s="169"/>
      <c r="AI735" s="169"/>
      <c r="AJ735" s="169"/>
      <c r="AK735" s="169"/>
      <c r="AL735" s="169"/>
      <c r="AM735" s="169"/>
      <c r="AN735" s="169"/>
      <c r="AO735" s="169"/>
    </row>
    <row r="736" spans="1:41" ht="12.75" customHeight="1" x14ac:dyDescent="0.2">
      <c r="A736" s="169"/>
      <c r="B736" s="169"/>
      <c r="C736" s="169"/>
      <c r="D736" s="186"/>
      <c r="E736" s="169"/>
      <c r="F736" s="169"/>
      <c r="G736" s="169"/>
      <c r="H736" s="169"/>
      <c r="I736" s="169"/>
      <c r="J736" s="169"/>
      <c r="K736" s="245"/>
      <c r="L736" s="169"/>
      <c r="M736" s="169"/>
      <c r="N736" s="169"/>
      <c r="O736" s="169"/>
      <c r="P736" s="169"/>
      <c r="Q736" s="169"/>
      <c r="R736" s="169"/>
      <c r="S736" s="167"/>
      <c r="T736" s="167"/>
      <c r="U736" s="169"/>
      <c r="V736" s="169"/>
      <c r="W736" s="245"/>
      <c r="X736" s="169"/>
      <c r="Y736" s="245"/>
      <c r="Z736" s="169"/>
      <c r="AA736" s="169"/>
      <c r="AB736" s="169"/>
      <c r="AC736" s="169"/>
      <c r="AD736" s="245"/>
      <c r="AE736" s="169"/>
      <c r="AF736" s="246"/>
      <c r="AG736" s="169"/>
      <c r="AH736" s="169"/>
      <c r="AI736" s="169"/>
      <c r="AJ736" s="169"/>
      <c r="AK736" s="169"/>
      <c r="AL736" s="169"/>
      <c r="AM736" s="169"/>
      <c r="AN736" s="169"/>
      <c r="AO736" s="169"/>
    </row>
    <row r="737" spans="1:41" ht="12.75" customHeight="1" x14ac:dyDescent="0.2">
      <c r="A737" s="169"/>
      <c r="B737" s="169"/>
      <c r="C737" s="169"/>
      <c r="D737" s="186"/>
      <c r="E737" s="169"/>
      <c r="F737" s="169"/>
      <c r="G737" s="169"/>
      <c r="H737" s="169"/>
      <c r="I737" s="169"/>
      <c r="J737" s="169"/>
      <c r="K737" s="245"/>
      <c r="L737" s="169"/>
      <c r="M737" s="169"/>
      <c r="N737" s="169"/>
      <c r="O737" s="169"/>
      <c r="P737" s="169"/>
      <c r="Q737" s="169"/>
      <c r="R737" s="169"/>
      <c r="S737" s="167"/>
      <c r="T737" s="167"/>
      <c r="U737" s="169"/>
      <c r="V737" s="169"/>
      <c r="W737" s="245"/>
      <c r="X737" s="169"/>
      <c r="Y737" s="245"/>
      <c r="Z737" s="169"/>
      <c r="AA737" s="169"/>
      <c r="AB737" s="169"/>
      <c r="AC737" s="169"/>
      <c r="AD737" s="245"/>
      <c r="AE737" s="169"/>
      <c r="AF737" s="246"/>
      <c r="AG737" s="169"/>
      <c r="AH737" s="169"/>
      <c r="AI737" s="169"/>
      <c r="AJ737" s="169"/>
      <c r="AK737" s="169"/>
      <c r="AL737" s="169"/>
      <c r="AM737" s="169"/>
      <c r="AN737" s="169"/>
      <c r="AO737" s="169"/>
    </row>
    <row r="738" spans="1:41" ht="12.75" customHeight="1" x14ac:dyDescent="0.2">
      <c r="A738" s="169"/>
      <c r="B738" s="169"/>
      <c r="C738" s="169"/>
      <c r="D738" s="186"/>
      <c r="E738" s="169"/>
      <c r="F738" s="169"/>
      <c r="G738" s="169"/>
      <c r="H738" s="169"/>
      <c r="I738" s="169"/>
      <c r="J738" s="169"/>
      <c r="K738" s="245"/>
      <c r="L738" s="169"/>
      <c r="M738" s="169"/>
      <c r="N738" s="169"/>
      <c r="O738" s="169"/>
      <c r="P738" s="169"/>
      <c r="Q738" s="169"/>
      <c r="R738" s="169"/>
      <c r="S738" s="167"/>
      <c r="T738" s="167"/>
      <c r="U738" s="169"/>
      <c r="V738" s="169"/>
      <c r="W738" s="245"/>
      <c r="X738" s="169"/>
      <c r="Y738" s="245"/>
      <c r="Z738" s="169"/>
      <c r="AA738" s="169"/>
      <c r="AB738" s="169"/>
      <c r="AC738" s="169"/>
      <c r="AD738" s="245"/>
      <c r="AE738" s="169"/>
      <c r="AF738" s="246"/>
      <c r="AG738" s="169"/>
      <c r="AH738" s="169"/>
      <c r="AI738" s="169"/>
      <c r="AJ738" s="169"/>
      <c r="AK738" s="169"/>
      <c r="AL738" s="169"/>
      <c r="AM738" s="169"/>
      <c r="AN738" s="169"/>
      <c r="AO738" s="169"/>
    </row>
    <row r="739" spans="1:41" ht="12.75" customHeight="1" x14ac:dyDescent="0.2">
      <c r="A739" s="169"/>
      <c r="B739" s="169"/>
      <c r="C739" s="169"/>
      <c r="D739" s="186"/>
      <c r="E739" s="169"/>
      <c r="F739" s="169"/>
      <c r="G739" s="169"/>
      <c r="H739" s="169"/>
      <c r="I739" s="169"/>
      <c r="J739" s="169"/>
      <c r="K739" s="245"/>
      <c r="L739" s="169"/>
      <c r="M739" s="169"/>
      <c r="N739" s="169"/>
      <c r="O739" s="169"/>
      <c r="P739" s="169"/>
      <c r="Q739" s="169"/>
      <c r="R739" s="169"/>
      <c r="S739" s="167"/>
      <c r="T739" s="167"/>
      <c r="U739" s="169"/>
      <c r="V739" s="169"/>
      <c r="W739" s="245"/>
      <c r="X739" s="169"/>
      <c r="Y739" s="245"/>
      <c r="Z739" s="169"/>
      <c r="AA739" s="169"/>
      <c r="AB739" s="169"/>
      <c r="AC739" s="169"/>
      <c r="AD739" s="245"/>
      <c r="AE739" s="169"/>
      <c r="AF739" s="246"/>
      <c r="AG739" s="169"/>
      <c r="AH739" s="169"/>
      <c r="AI739" s="169"/>
      <c r="AJ739" s="169"/>
      <c r="AK739" s="169"/>
      <c r="AL739" s="169"/>
      <c r="AM739" s="169"/>
      <c r="AN739" s="169"/>
      <c r="AO739" s="169"/>
    </row>
    <row r="740" spans="1:41" ht="12.75" customHeight="1" x14ac:dyDescent="0.2">
      <c r="A740" s="169"/>
      <c r="B740" s="169"/>
      <c r="C740" s="169"/>
      <c r="D740" s="186"/>
      <c r="E740" s="169"/>
      <c r="F740" s="169"/>
      <c r="G740" s="169"/>
      <c r="H740" s="169"/>
      <c r="I740" s="169"/>
      <c r="J740" s="169"/>
      <c r="K740" s="245"/>
      <c r="L740" s="169"/>
      <c r="M740" s="169"/>
      <c r="N740" s="169"/>
      <c r="O740" s="169"/>
      <c r="P740" s="169"/>
      <c r="Q740" s="169"/>
      <c r="R740" s="169"/>
      <c r="S740" s="167"/>
      <c r="T740" s="167"/>
      <c r="U740" s="169"/>
      <c r="V740" s="169"/>
      <c r="W740" s="245"/>
      <c r="X740" s="169"/>
      <c r="Y740" s="245"/>
      <c r="Z740" s="169"/>
      <c r="AA740" s="169"/>
      <c r="AB740" s="169"/>
      <c r="AC740" s="169"/>
      <c r="AD740" s="245"/>
      <c r="AE740" s="169"/>
      <c r="AF740" s="246"/>
      <c r="AG740" s="169"/>
      <c r="AH740" s="169"/>
      <c r="AI740" s="169"/>
      <c r="AJ740" s="169"/>
      <c r="AK740" s="169"/>
      <c r="AL740" s="169"/>
      <c r="AM740" s="169"/>
      <c r="AN740" s="169"/>
      <c r="AO740" s="169"/>
    </row>
    <row r="741" spans="1:41" ht="12.75" customHeight="1" x14ac:dyDescent="0.2">
      <c r="A741" s="169"/>
      <c r="B741" s="169"/>
      <c r="C741" s="169"/>
      <c r="D741" s="186"/>
      <c r="E741" s="169"/>
      <c r="F741" s="169"/>
      <c r="G741" s="169"/>
      <c r="H741" s="169"/>
      <c r="I741" s="169"/>
      <c r="J741" s="169"/>
      <c r="K741" s="245"/>
      <c r="L741" s="169"/>
      <c r="M741" s="169"/>
      <c r="N741" s="169"/>
      <c r="O741" s="169"/>
      <c r="P741" s="169"/>
      <c r="Q741" s="169"/>
      <c r="R741" s="169"/>
      <c r="S741" s="167"/>
      <c r="T741" s="167"/>
      <c r="U741" s="169"/>
      <c r="V741" s="169"/>
      <c r="W741" s="245"/>
      <c r="X741" s="169"/>
      <c r="Y741" s="245"/>
      <c r="Z741" s="169"/>
      <c r="AA741" s="169"/>
      <c r="AB741" s="169"/>
      <c r="AC741" s="169"/>
      <c r="AD741" s="245"/>
      <c r="AE741" s="169"/>
      <c r="AF741" s="246"/>
      <c r="AG741" s="169"/>
      <c r="AH741" s="169"/>
      <c r="AI741" s="169"/>
      <c r="AJ741" s="169"/>
      <c r="AK741" s="169"/>
      <c r="AL741" s="169"/>
      <c r="AM741" s="169"/>
      <c r="AN741" s="169"/>
      <c r="AO741" s="169"/>
    </row>
    <row r="742" spans="1:41" ht="12.75" customHeight="1" x14ac:dyDescent="0.2">
      <c r="A742" s="169"/>
      <c r="B742" s="169"/>
      <c r="C742" s="169"/>
      <c r="D742" s="186"/>
      <c r="E742" s="169"/>
      <c r="F742" s="169"/>
      <c r="G742" s="169"/>
      <c r="H742" s="169"/>
      <c r="I742" s="169"/>
      <c r="J742" s="169"/>
      <c r="K742" s="245"/>
      <c r="L742" s="169"/>
      <c r="M742" s="169"/>
      <c r="N742" s="169"/>
      <c r="O742" s="169"/>
      <c r="P742" s="169"/>
      <c r="Q742" s="169"/>
      <c r="R742" s="169"/>
      <c r="S742" s="167"/>
      <c r="T742" s="167"/>
      <c r="U742" s="169"/>
      <c r="V742" s="169"/>
      <c r="W742" s="245"/>
      <c r="X742" s="169"/>
      <c r="Y742" s="245"/>
      <c r="Z742" s="169"/>
      <c r="AA742" s="169"/>
      <c r="AB742" s="169"/>
      <c r="AC742" s="169"/>
      <c r="AD742" s="245"/>
      <c r="AE742" s="169"/>
      <c r="AF742" s="246"/>
      <c r="AG742" s="169"/>
      <c r="AH742" s="169"/>
      <c r="AI742" s="169"/>
      <c r="AJ742" s="169"/>
      <c r="AK742" s="169"/>
      <c r="AL742" s="169"/>
      <c r="AM742" s="169"/>
      <c r="AN742" s="169"/>
      <c r="AO742" s="169"/>
    </row>
    <row r="743" spans="1:41" ht="12.75" customHeight="1" x14ac:dyDescent="0.2">
      <c r="A743" s="169"/>
      <c r="B743" s="169"/>
      <c r="C743" s="169"/>
      <c r="D743" s="186"/>
      <c r="E743" s="169"/>
      <c r="F743" s="169"/>
      <c r="G743" s="169"/>
      <c r="H743" s="169"/>
      <c r="I743" s="169"/>
      <c r="J743" s="169"/>
      <c r="K743" s="245"/>
      <c r="L743" s="169"/>
      <c r="M743" s="169"/>
      <c r="N743" s="169"/>
      <c r="O743" s="169"/>
      <c r="P743" s="169"/>
      <c r="Q743" s="169"/>
      <c r="R743" s="169"/>
      <c r="S743" s="167"/>
      <c r="T743" s="167"/>
      <c r="U743" s="169"/>
      <c r="V743" s="169"/>
      <c r="W743" s="245"/>
      <c r="X743" s="169"/>
      <c r="Y743" s="245"/>
      <c r="Z743" s="169"/>
      <c r="AA743" s="169"/>
      <c r="AB743" s="169"/>
      <c r="AC743" s="169"/>
      <c r="AD743" s="245"/>
      <c r="AE743" s="169"/>
      <c r="AF743" s="246"/>
      <c r="AG743" s="169"/>
      <c r="AH743" s="169"/>
      <c r="AI743" s="169"/>
      <c r="AJ743" s="169"/>
      <c r="AK743" s="169"/>
      <c r="AL743" s="169"/>
      <c r="AM743" s="169"/>
      <c r="AN743" s="169"/>
      <c r="AO743" s="169"/>
    </row>
    <row r="744" spans="1:41" ht="12.75" customHeight="1" x14ac:dyDescent="0.2">
      <c r="A744" s="169"/>
      <c r="B744" s="169"/>
      <c r="C744" s="169"/>
      <c r="D744" s="186"/>
      <c r="E744" s="169"/>
      <c r="F744" s="169"/>
      <c r="G744" s="169"/>
      <c r="H744" s="169"/>
      <c r="I744" s="169"/>
      <c r="J744" s="169"/>
      <c r="K744" s="245"/>
      <c r="L744" s="169"/>
      <c r="M744" s="169"/>
      <c r="N744" s="169"/>
      <c r="O744" s="169"/>
      <c r="P744" s="169"/>
      <c r="Q744" s="169"/>
      <c r="R744" s="169"/>
      <c r="S744" s="167"/>
      <c r="T744" s="167"/>
      <c r="U744" s="169"/>
      <c r="V744" s="169"/>
      <c r="W744" s="245"/>
      <c r="X744" s="169"/>
      <c r="Y744" s="245"/>
      <c r="Z744" s="169"/>
      <c r="AA744" s="169"/>
      <c r="AB744" s="169"/>
      <c r="AC744" s="169"/>
      <c r="AD744" s="245"/>
      <c r="AE744" s="169"/>
      <c r="AF744" s="246"/>
      <c r="AG744" s="169"/>
      <c r="AH744" s="169"/>
      <c r="AI744" s="169"/>
      <c r="AJ744" s="169"/>
      <c r="AK744" s="169"/>
      <c r="AL744" s="169"/>
      <c r="AM744" s="169"/>
      <c r="AN744" s="169"/>
      <c r="AO744" s="169"/>
    </row>
    <row r="745" spans="1:41" ht="12.75" customHeight="1" x14ac:dyDescent="0.2">
      <c r="A745" s="169"/>
      <c r="B745" s="169"/>
      <c r="C745" s="169"/>
      <c r="D745" s="186"/>
      <c r="E745" s="169"/>
      <c r="F745" s="169"/>
      <c r="G745" s="169"/>
      <c r="H745" s="169"/>
      <c r="I745" s="169"/>
      <c r="J745" s="169"/>
      <c r="K745" s="245"/>
      <c r="L745" s="169"/>
      <c r="M745" s="169"/>
      <c r="N745" s="169"/>
      <c r="O745" s="169"/>
      <c r="P745" s="169"/>
      <c r="Q745" s="169"/>
      <c r="R745" s="169"/>
      <c r="S745" s="167"/>
      <c r="T745" s="167"/>
      <c r="U745" s="169"/>
      <c r="V745" s="169"/>
      <c r="W745" s="245"/>
      <c r="X745" s="169"/>
      <c r="Y745" s="245"/>
      <c r="Z745" s="169"/>
      <c r="AA745" s="169"/>
      <c r="AB745" s="169"/>
      <c r="AC745" s="169"/>
      <c r="AD745" s="245"/>
      <c r="AE745" s="169"/>
      <c r="AF745" s="246"/>
      <c r="AG745" s="169"/>
      <c r="AH745" s="169"/>
      <c r="AI745" s="169"/>
      <c r="AJ745" s="169"/>
      <c r="AK745" s="169"/>
      <c r="AL745" s="169"/>
      <c r="AM745" s="169"/>
      <c r="AN745" s="169"/>
      <c r="AO745" s="169"/>
    </row>
    <row r="746" spans="1:41" ht="12.75" customHeight="1" x14ac:dyDescent="0.2">
      <c r="A746" s="169"/>
      <c r="B746" s="169"/>
      <c r="C746" s="169"/>
      <c r="D746" s="186"/>
      <c r="E746" s="169"/>
      <c r="F746" s="169"/>
      <c r="G746" s="169"/>
      <c r="H746" s="169"/>
      <c r="I746" s="169"/>
      <c r="J746" s="169"/>
      <c r="K746" s="245"/>
      <c r="L746" s="169"/>
      <c r="M746" s="169"/>
      <c r="N746" s="169"/>
      <c r="O746" s="169"/>
      <c r="P746" s="169"/>
      <c r="Q746" s="169"/>
      <c r="R746" s="169"/>
      <c r="S746" s="167"/>
      <c r="T746" s="167"/>
      <c r="U746" s="169"/>
      <c r="V746" s="169"/>
      <c r="W746" s="245"/>
      <c r="X746" s="169"/>
      <c r="Y746" s="245"/>
      <c r="Z746" s="169"/>
      <c r="AA746" s="169"/>
      <c r="AB746" s="169"/>
      <c r="AC746" s="169"/>
      <c r="AD746" s="245"/>
      <c r="AE746" s="169"/>
      <c r="AF746" s="246"/>
      <c r="AG746" s="169"/>
      <c r="AH746" s="169"/>
      <c r="AI746" s="169"/>
      <c r="AJ746" s="169"/>
      <c r="AK746" s="169"/>
      <c r="AL746" s="169"/>
      <c r="AM746" s="169"/>
      <c r="AN746" s="169"/>
      <c r="AO746" s="169"/>
    </row>
    <row r="747" spans="1:41" ht="12.75" customHeight="1" x14ac:dyDescent="0.2">
      <c r="A747" s="169"/>
      <c r="B747" s="169"/>
      <c r="C747" s="169"/>
      <c r="D747" s="186"/>
      <c r="E747" s="169"/>
      <c r="F747" s="169"/>
      <c r="G747" s="169"/>
      <c r="H747" s="169"/>
      <c r="I747" s="169"/>
      <c r="J747" s="169"/>
      <c r="K747" s="245"/>
      <c r="L747" s="169"/>
      <c r="M747" s="169"/>
      <c r="N747" s="169"/>
      <c r="O747" s="169"/>
      <c r="P747" s="169"/>
      <c r="Q747" s="169"/>
      <c r="R747" s="169"/>
      <c r="S747" s="167"/>
      <c r="T747" s="167"/>
      <c r="U747" s="169"/>
      <c r="V747" s="169"/>
      <c r="W747" s="245"/>
      <c r="X747" s="169"/>
      <c r="Y747" s="245"/>
      <c r="Z747" s="169"/>
      <c r="AA747" s="169"/>
      <c r="AB747" s="169"/>
      <c r="AC747" s="169"/>
      <c r="AD747" s="245"/>
      <c r="AE747" s="169"/>
      <c r="AF747" s="246"/>
      <c r="AG747" s="169"/>
      <c r="AH747" s="169"/>
      <c r="AI747" s="169"/>
      <c r="AJ747" s="169"/>
      <c r="AK747" s="169"/>
      <c r="AL747" s="169"/>
      <c r="AM747" s="169"/>
      <c r="AN747" s="169"/>
      <c r="AO747" s="169"/>
    </row>
    <row r="748" spans="1:41" ht="12.75" customHeight="1" x14ac:dyDescent="0.2">
      <c r="A748" s="169"/>
      <c r="B748" s="169"/>
      <c r="C748" s="169"/>
      <c r="D748" s="186"/>
      <c r="E748" s="169"/>
      <c r="F748" s="169"/>
      <c r="G748" s="169"/>
      <c r="H748" s="169"/>
      <c r="I748" s="169"/>
      <c r="J748" s="169"/>
      <c r="K748" s="245"/>
      <c r="L748" s="169"/>
      <c r="M748" s="169"/>
      <c r="N748" s="169"/>
      <c r="O748" s="169"/>
      <c r="P748" s="169"/>
      <c r="Q748" s="169"/>
      <c r="R748" s="169"/>
      <c r="S748" s="167"/>
      <c r="T748" s="167"/>
      <c r="U748" s="169"/>
      <c r="V748" s="169"/>
      <c r="W748" s="245"/>
      <c r="X748" s="169"/>
      <c r="Y748" s="245"/>
      <c r="Z748" s="169"/>
      <c r="AA748" s="169"/>
      <c r="AB748" s="169"/>
      <c r="AC748" s="169"/>
      <c r="AD748" s="245"/>
      <c r="AE748" s="169"/>
      <c r="AF748" s="246"/>
      <c r="AG748" s="169"/>
      <c r="AH748" s="169"/>
      <c r="AI748" s="169"/>
      <c r="AJ748" s="169"/>
      <c r="AK748" s="169"/>
      <c r="AL748" s="169"/>
      <c r="AM748" s="169"/>
      <c r="AN748" s="169"/>
      <c r="AO748" s="169"/>
    </row>
    <row r="749" spans="1:41" ht="12.75" customHeight="1" x14ac:dyDescent="0.2">
      <c r="A749" s="169"/>
      <c r="B749" s="169"/>
      <c r="C749" s="169"/>
      <c r="D749" s="186"/>
      <c r="E749" s="169"/>
      <c r="F749" s="169"/>
      <c r="G749" s="169"/>
      <c r="H749" s="169"/>
      <c r="I749" s="169"/>
      <c r="J749" s="169"/>
      <c r="K749" s="245"/>
      <c r="L749" s="169"/>
      <c r="M749" s="169"/>
      <c r="N749" s="169"/>
      <c r="O749" s="169"/>
      <c r="P749" s="169"/>
      <c r="Q749" s="169"/>
      <c r="R749" s="169"/>
      <c r="S749" s="167"/>
      <c r="T749" s="167"/>
      <c r="U749" s="169"/>
      <c r="V749" s="169"/>
      <c r="W749" s="245"/>
      <c r="X749" s="169"/>
      <c r="Y749" s="245"/>
      <c r="Z749" s="169"/>
      <c r="AA749" s="169"/>
      <c r="AB749" s="169"/>
      <c r="AC749" s="169"/>
      <c r="AD749" s="245"/>
      <c r="AE749" s="169"/>
      <c r="AF749" s="246"/>
      <c r="AG749" s="169"/>
      <c r="AH749" s="169"/>
      <c r="AI749" s="169"/>
      <c r="AJ749" s="169"/>
      <c r="AK749" s="169"/>
      <c r="AL749" s="169"/>
      <c r="AM749" s="169"/>
      <c r="AN749" s="169"/>
      <c r="AO749" s="169"/>
    </row>
    <row r="750" spans="1:41" ht="12.75" customHeight="1" x14ac:dyDescent="0.2">
      <c r="A750" s="169"/>
      <c r="B750" s="169"/>
      <c r="C750" s="169"/>
      <c r="D750" s="186"/>
      <c r="E750" s="169"/>
      <c r="F750" s="169"/>
      <c r="G750" s="169"/>
      <c r="H750" s="169"/>
      <c r="I750" s="169"/>
      <c r="J750" s="169"/>
      <c r="K750" s="245"/>
      <c r="L750" s="169"/>
      <c r="M750" s="169"/>
      <c r="N750" s="169"/>
      <c r="O750" s="169"/>
      <c r="P750" s="169"/>
      <c r="Q750" s="169"/>
      <c r="R750" s="169"/>
      <c r="S750" s="167"/>
      <c r="T750" s="167"/>
      <c r="U750" s="169"/>
      <c r="V750" s="169"/>
      <c r="W750" s="245"/>
      <c r="X750" s="169"/>
      <c r="Y750" s="245"/>
      <c r="Z750" s="169"/>
      <c r="AA750" s="169"/>
      <c r="AB750" s="169"/>
      <c r="AC750" s="169"/>
      <c r="AD750" s="245"/>
      <c r="AE750" s="169"/>
      <c r="AF750" s="246"/>
      <c r="AG750" s="169"/>
      <c r="AH750" s="169"/>
      <c r="AI750" s="169"/>
      <c r="AJ750" s="169"/>
      <c r="AK750" s="169"/>
      <c r="AL750" s="169"/>
      <c r="AM750" s="169"/>
      <c r="AN750" s="169"/>
      <c r="AO750" s="169"/>
    </row>
    <row r="751" spans="1:41" ht="12.75" customHeight="1" x14ac:dyDescent="0.2">
      <c r="A751" s="169"/>
      <c r="B751" s="169"/>
      <c r="C751" s="169"/>
      <c r="D751" s="186"/>
      <c r="E751" s="169"/>
      <c r="F751" s="169"/>
      <c r="G751" s="169"/>
      <c r="H751" s="169"/>
      <c r="I751" s="169"/>
      <c r="J751" s="169"/>
      <c r="K751" s="245"/>
      <c r="L751" s="169"/>
      <c r="M751" s="169"/>
      <c r="N751" s="169"/>
      <c r="O751" s="169"/>
      <c r="P751" s="169"/>
      <c r="Q751" s="169"/>
      <c r="R751" s="169"/>
      <c r="S751" s="167"/>
      <c r="T751" s="167"/>
      <c r="U751" s="169"/>
      <c r="V751" s="169"/>
      <c r="W751" s="245"/>
      <c r="X751" s="169"/>
      <c r="Y751" s="245"/>
      <c r="Z751" s="169"/>
      <c r="AA751" s="169"/>
      <c r="AB751" s="169"/>
      <c r="AC751" s="169"/>
      <c r="AD751" s="245"/>
      <c r="AE751" s="169"/>
      <c r="AF751" s="246"/>
      <c r="AG751" s="169"/>
      <c r="AH751" s="169"/>
      <c r="AI751" s="169"/>
      <c r="AJ751" s="169"/>
      <c r="AK751" s="169"/>
      <c r="AL751" s="169"/>
      <c r="AM751" s="169"/>
      <c r="AN751" s="169"/>
      <c r="AO751" s="169"/>
    </row>
    <row r="752" spans="1:41" ht="12.75" customHeight="1" x14ac:dyDescent="0.2">
      <c r="A752" s="169"/>
      <c r="B752" s="169"/>
      <c r="C752" s="169"/>
      <c r="D752" s="186"/>
      <c r="E752" s="169"/>
      <c r="F752" s="169"/>
      <c r="G752" s="169"/>
      <c r="H752" s="169"/>
      <c r="I752" s="169"/>
      <c r="J752" s="169"/>
      <c r="K752" s="245"/>
      <c r="L752" s="169"/>
      <c r="M752" s="169"/>
      <c r="N752" s="169"/>
      <c r="O752" s="169"/>
      <c r="P752" s="169"/>
      <c r="Q752" s="169"/>
      <c r="R752" s="169"/>
      <c r="S752" s="167"/>
      <c r="T752" s="167"/>
      <c r="U752" s="169"/>
      <c r="V752" s="169"/>
      <c r="W752" s="245"/>
      <c r="X752" s="169"/>
      <c r="Y752" s="245"/>
      <c r="Z752" s="169"/>
      <c r="AA752" s="169"/>
      <c r="AB752" s="169"/>
      <c r="AC752" s="169"/>
      <c r="AD752" s="245"/>
      <c r="AE752" s="169"/>
      <c r="AF752" s="246"/>
      <c r="AG752" s="169"/>
      <c r="AH752" s="169"/>
      <c r="AI752" s="169"/>
      <c r="AJ752" s="169"/>
      <c r="AK752" s="169"/>
      <c r="AL752" s="169"/>
      <c r="AM752" s="169"/>
      <c r="AN752" s="169"/>
      <c r="AO752" s="169"/>
    </row>
    <row r="753" spans="1:41" ht="12.75" customHeight="1" x14ac:dyDescent="0.2">
      <c r="A753" s="169"/>
      <c r="B753" s="169"/>
      <c r="C753" s="169"/>
      <c r="D753" s="186"/>
      <c r="E753" s="169"/>
      <c r="F753" s="169"/>
      <c r="G753" s="169"/>
      <c r="H753" s="169"/>
      <c r="I753" s="169"/>
      <c r="J753" s="169"/>
      <c r="K753" s="245"/>
      <c r="L753" s="169"/>
      <c r="M753" s="169"/>
      <c r="N753" s="169"/>
      <c r="O753" s="169"/>
      <c r="P753" s="169"/>
      <c r="Q753" s="169"/>
      <c r="R753" s="169"/>
      <c r="S753" s="167"/>
      <c r="T753" s="167"/>
      <c r="U753" s="169"/>
      <c r="V753" s="169"/>
      <c r="W753" s="245"/>
      <c r="X753" s="169"/>
      <c r="Y753" s="245"/>
      <c r="Z753" s="169"/>
      <c r="AA753" s="169"/>
      <c r="AB753" s="169"/>
      <c r="AC753" s="169"/>
      <c r="AD753" s="245"/>
      <c r="AE753" s="169"/>
      <c r="AF753" s="246"/>
      <c r="AG753" s="169"/>
      <c r="AH753" s="169"/>
      <c r="AI753" s="169"/>
      <c r="AJ753" s="169"/>
      <c r="AK753" s="169"/>
      <c r="AL753" s="169"/>
      <c r="AM753" s="169"/>
      <c r="AN753" s="169"/>
      <c r="AO753" s="169"/>
    </row>
    <row r="754" spans="1:41" ht="12.75" customHeight="1" x14ac:dyDescent="0.2">
      <c r="A754" s="169"/>
      <c r="B754" s="169"/>
      <c r="C754" s="169"/>
      <c r="D754" s="186"/>
      <c r="E754" s="169"/>
      <c r="F754" s="169"/>
      <c r="G754" s="169"/>
      <c r="H754" s="169"/>
      <c r="I754" s="169"/>
      <c r="J754" s="169"/>
      <c r="K754" s="245"/>
      <c r="L754" s="169"/>
      <c r="M754" s="169"/>
      <c r="N754" s="169"/>
      <c r="O754" s="169"/>
      <c r="P754" s="169"/>
      <c r="Q754" s="169"/>
      <c r="R754" s="169"/>
      <c r="S754" s="167"/>
      <c r="T754" s="167"/>
      <c r="U754" s="169"/>
      <c r="V754" s="169"/>
      <c r="W754" s="245"/>
      <c r="X754" s="169"/>
      <c r="Y754" s="245"/>
      <c r="Z754" s="169"/>
      <c r="AA754" s="169"/>
      <c r="AB754" s="169"/>
      <c r="AC754" s="169"/>
      <c r="AD754" s="245"/>
      <c r="AE754" s="169"/>
      <c r="AF754" s="246"/>
      <c r="AG754" s="169"/>
      <c r="AH754" s="169"/>
      <c r="AI754" s="169"/>
      <c r="AJ754" s="169"/>
      <c r="AK754" s="169"/>
      <c r="AL754" s="169"/>
      <c r="AM754" s="169"/>
      <c r="AN754" s="169"/>
      <c r="AO754" s="169"/>
    </row>
    <row r="755" spans="1:41" ht="12.75" customHeight="1" x14ac:dyDescent="0.2">
      <c r="A755" s="169"/>
      <c r="B755" s="169"/>
      <c r="C755" s="169"/>
      <c r="D755" s="186"/>
      <c r="E755" s="169"/>
      <c r="F755" s="169"/>
      <c r="G755" s="169"/>
      <c r="H755" s="169"/>
      <c r="I755" s="169"/>
      <c r="J755" s="169"/>
      <c r="K755" s="245"/>
      <c r="L755" s="169"/>
      <c r="M755" s="169"/>
      <c r="N755" s="169"/>
      <c r="O755" s="169"/>
      <c r="P755" s="169"/>
      <c r="Q755" s="169"/>
      <c r="R755" s="169"/>
      <c r="S755" s="167"/>
      <c r="T755" s="167"/>
      <c r="U755" s="169"/>
      <c r="V755" s="169"/>
      <c r="W755" s="245"/>
      <c r="X755" s="169"/>
      <c r="Y755" s="245"/>
      <c r="Z755" s="169"/>
      <c r="AA755" s="169"/>
      <c r="AB755" s="169"/>
      <c r="AC755" s="169"/>
      <c r="AD755" s="245"/>
      <c r="AE755" s="169"/>
      <c r="AF755" s="246"/>
      <c r="AG755" s="169"/>
      <c r="AH755" s="169"/>
      <c r="AI755" s="169"/>
      <c r="AJ755" s="169"/>
      <c r="AK755" s="169"/>
      <c r="AL755" s="169"/>
      <c r="AM755" s="169"/>
      <c r="AN755" s="169"/>
      <c r="AO755" s="169"/>
    </row>
    <row r="756" spans="1:41" ht="12.75" customHeight="1" x14ac:dyDescent="0.2">
      <c r="A756" s="169"/>
      <c r="B756" s="169"/>
      <c r="C756" s="169"/>
      <c r="D756" s="186"/>
      <c r="E756" s="169"/>
      <c r="F756" s="169"/>
      <c r="G756" s="169"/>
      <c r="H756" s="169"/>
      <c r="I756" s="169"/>
      <c r="J756" s="169"/>
      <c r="K756" s="245"/>
      <c r="L756" s="169"/>
      <c r="M756" s="169"/>
      <c r="N756" s="169"/>
      <c r="O756" s="169"/>
      <c r="P756" s="169"/>
      <c r="Q756" s="169"/>
      <c r="R756" s="169"/>
      <c r="S756" s="167"/>
      <c r="T756" s="167"/>
      <c r="U756" s="169"/>
      <c r="V756" s="169"/>
      <c r="W756" s="245"/>
      <c r="X756" s="169"/>
      <c r="Y756" s="245"/>
      <c r="Z756" s="169"/>
      <c r="AA756" s="169"/>
      <c r="AB756" s="169"/>
      <c r="AC756" s="169"/>
      <c r="AD756" s="245"/>
      <c r="AE756" s="169"/>
      <c r="AF756" s="246"/>
      <c r="AG756" s="169"/>
      <c r="AH756" s="169"/>
      <c r="AI756" s="169"/>
      <c r="AJ756" s="169"/>
      <c r="AK756" s="169"/>
      <c r="AL756" s="169"/>
      <c r="AM756" s="169"/>
      <c r="AN756" s="169"/>
      <c r="AO756" s="169"/>
    </row>
    <row r="757" spans="1:41" ht="12.75" customHeight="1" x14ac:dyDescent="0.2">
      <c r="A757" s="169"/>
      <c r="B757" s="169"/>
      <c r="C757" s="169"/>
      <c r="D757" s="186"/>
      <c r="E757" s="169"/>
      <c r="F757" s="169"/>
      <c r="G757" s="169"/>
      <c r="H757" s="169"/>
      <c r="I757" s="169"/>
      <c r="J757" s="169"/>
      <c r="K757" s="245"/>
      <c r="L757" s="169"/>
      <c r="M757" s="169"/>
      <c r="N757" s="169"/>
      <c r="O757" s="169"/>
      <c r="P757" s="169"/>
      <c r="Q757" s="169"/>
      <c r="R757" s="169"/>
      <c r="S757" s="167"/>
      <c r="T757" s="167"/>
      <c r="U757" s="169"/>
      <c r="V757" s="169"/>
      <c r="W757" s="245"/>
      <c r="X757" s="169"/>
      <c r="Y757" s="245"/>
      <c r="Z757" s="169"/>
      <c r="AA757" s="169"/>
      <c r="AB757" s="169"/>
      <c r="AC757" s="169"/>
      <c r="AD757" s="245"/>
      <c r="AE757" s="169"/>
      <c r="AF757" s="246"/>
      <c r="AG757" s="169"/>
      <c r="AH757" s="169"/>
      <c r="AI757" s="169"/>
      <c r="AJ757" s="169"/>
      <c r="AK757" s="169"/>
      <c r="AL757" s="169"/>
      <c r="AM757" s="169"/>
      <c r="AN757" s="169"/>
      <c r="AO757" s="169"/>
    </row>
    <row r="758" spans="1:41" ht="12.75" customHeight="1" x14ac:dyDescent="0.2">
      <c r="A758" s="169"/>
      <c r="B758" s="169"/>
      <c r="C758" s="169"/>
      <c r="D758" s="186"/>
      <c r="E758" s="169"/>
      <c r="F758" s="169"/>
      <c r="G758" s="169"/>
      <c r="H758" s="169"/>
      <c r="I758" s="169"/>
      <c r="J758" s="169"/>
      <c r="K758" s="245"/>
      <c r="L758" s="169"/>
      <c r="M758" s="169"/>
      <c r="N758" s="169"/>
      <c r="O758" s="169"/>
      <c r="P758" s="169"/>
      <c r="Q758" s="169"/>
      <c r="R758" s="169"/>
      <c r="S758" s="167"/>
      <c r="T758" s="167"/>
      <c r="U758" s="169"/>
      <c r="V758" s="169"/>
      <c r="W758" s="245"/>
      <c r="X758" s="169"/>
      <c r="Y758" s="245"/>
      <c r="Z758" s="169"/>
      <c r="AA758" s="169"/>
      <c r="AB758" s="169"/>
      <c r="AC758" s="169"/>
      <c r="AD758" s="245"/>
      <c r="AE758" s="169"/>
      <c r="AF758" s="246"/>
      <c r="AG758" s="169"/>
      <c r="AH758" s="169"/>
      <c r="AI758" s="169"/>
      <c r="AJ758" s="169"/>
      <c r="AK758" s="169"/>
      <c r="AL758" s="169"/>
      <c r="AM758" s="169"/>
      <c r="AN758" s="169"/>
      <c r="AO758" s="169"/>
    </row>
    <row r="759" spans="1:41" ht="12.75" customHeight="1" x14ac:dyDescent="0.2">
      <c r="A759" s="169"/>
      <c r="B759" s="169"/>
      <c r="C759" s="169"/>
      <c r="D759" s="186"/>
      <c r="E759" s="169"/>
      <c r="F759" s="169"/>
      <c r="G759" s="169"/>
      <c r="H759" s="169"/>
      <c r="I759" s="169"/>
      <c r="J759" s="169"/>
      <c r="K759" s="245"/>
      <c r="L759" s="169"/>
      <c r="M759" s="169"/>
      <c r="N759" s="169"/>
      <c r="O759" s="169"/>
      <c r="P759" s="169"/>
      <c r="Q759" s="169"/>
      <c r="R759" s="169"/>
      <c r="S759" s="167"/>
      <c r="T759" s="167"/>
      <c r="U759" s="169"/>
      <c r="V759" s="169"/>
      <c r="W759" s="245"/>
      <c r="X759" s="169"/>
      <c r="Y759" s="245"/>
      <c r="Z759" s="169"/>
      <c r="AA759" s="169"/>
      <c r="AB759" s="169"/>
      <c r="AC759" s="169"/>
      <c r="AD759" s="245"/>
      <c r="AE759" s="169"/>
      <c r="AF759" s="246"/>
      <c r="AG759" s="169"/>
      <c r="AH759" s="169"/>
      <c r="AI759" s="169"/>
      <c r="AJ759" s="169"/>
      <c r="AK759" s="169"/>
      <c r="AL759" s="169"/>
      <c r="AM759" s="169"/>
      <c r="AN759" s="169"/>
      <c r="AO759" s="169"/>
    </row>
    <row r="760" spans="1:41" ht="12.75" customHeight="1" x14ac:dyDescent="0.2">
      <c r="A760" s="169"/>
      <c r="B760" s="169"/>
      <c r="C760" s="169"/>
      <c r="D760" s="186"/>
      <c r="E760" s="169"/>
      <c r="F760" s="169"/>
      <c r="G760" s="169"/>
      <c r="H760" s="169"/>
      <c r="I760" s="169"/>
      <c r="J760" s="169"/>
      <c r="K760" s="245"/>
      <c r="L760" s="169"/>
      <c r="M760" s="169"/>
      <c r="N760" s="169"/>
      <c r="O760" s="169"/>
      <c r="P760" s="169"/>
      <c r="Q760" s="169"/>
      <c r="R760" s="169"/>
      <c r="S760" s="167"/>
      <c r="T760" s="167"/>
      <c r="U760" s="169"/>
      <c r="V760" s="169"/>
      <c r="W760" s="245"/>
      <c r="X760" s="169"/>
      <c r="Y760" s="245"/>
      <c r="Z760" s="169"/>
      <c r="AA760" s="169"/>
      <c r="AB760" s="169"/>
      <c r="AC760" s="169"/>
      <c r="AD760" s="245"/>
      <c r="AE760" s="169"/>
      <c r="AF760" s="246"/>
      <c r="AG760" s="169"/>
      <c r="AH760" s="169"/>
      <c r="AI760" s="169"/>
      <c r="AJ760" s="169"/>
      <c r="AK760" s="169"/>
      <c r="AL760" s="169"/>
      <c r="AM760" s="169"/>
      <c r="AN760" s="169"/>
      <c r="AO760" s="169"/>
    </row>
    <row r="761" spans="1:41" ht="12.75" customHeight="1" x14ac:dyDescent="0.2">
      <c r="A761" s="169"/>
      <c r="B761" s="169"/>
      <c r="C761" s="169"/>
      <c r="D761" s="186"/>
      <c r="E761" s="169"/>
      <c r="F761" s="169"/>
      <c r="G761" s="169"/>
      <c r="H761" s="169"/>
      <c r="I761" s="169"/>
      <c r="J761" s="169"/>
      <c r="K761" s="245"/>
      <c r="L761" s="169"/>
      <c r="M761" s="169"/>
      <c r="N761" s="169"/>
      <c r="O761" s="169"/>
      <c r="P761" s="169"/>
      <c r="Q761" s="169"/>
      <c r="R761" s="169"/>
      <c r="S761" s="167"/>
      <c r="T761" s="167"/>
      <c r="U761" s="169"/>
      <c r="V761" s="169"/>
      <c r="W761" s="245"/>
      <c r="X761" s="169"/>
      <c r="Y761" s="245"/>
      <c r="Z761" s="169"/>
      <c r="AA761" s="169"/>
      <c r="AB761" s="169"/>
      <c r="AC761" s="169"/>
      <c r="AD761" s="245"/>
      <c r="AE761" s="169"/>
      <c r="AF761" s="246"/>
      <c r="AG761" s="169"/>
      <c r="AH761" s="169"/>
      <c r="AI761" s="169"/>
      <c r="AJ761" s="169"/>
      <c r="AK761" s="169"/>
      <c r="AL761" s="169"/>
      <c r="AM761" s="169"/>
      <c r="AN761" s="169"/>
      <c r="AO761" s="169"/>
    </row>
    <row r="762" spans="1:41" ht="12.75" customHeight="1" x14ac:dyDescent="0.2">
      <c r="A762" s="169"/>
      <c r="B762" s="169"/>
      <c r="C762" s="169"/>
      <c r="D762" s="186"/>
      <c r="E762" s="169"/>
      <c r="F762" s="169"/>
      <c r="G762" s="169"/>
      <c r="H762" s="169"/>
      <c r="I762" s="169"/>
      <c r="J762" s="169"/>
      <c r="K762" s="245"/>
      <c r="L762" s="169"/>
      <c r="M762" s="169"/>
      <c r="N762" s="169"/>
      <c r="O762" s="169"/>
      <c r="P762" s="169"/>
      <c r="Q762" s="169"/>
      <c r="R762" s="169"/>
      <c r="S762" s="167"/>
      <c r="T762" s="167"/>
      <c r="U762" s="169"/>
      <c r="V762" s="169"/>
      <c r="W762" s="245"/>
      <c r="X762" s="169"/>
      <c r="Y762" s="245"/>
      <c r="Z762" s="169"/>
      <c r="AA762" s="169"/>
      <c r="AB762" s="169"/>
      <c r="AC762" s="169"/>
      <c r="AD762" s="245"/>
      <c r="AE762" s="169"/>
      <c r="AF762" s="246"/>
      <c r="AG762" s="169"/>
      <c r="AH762" s="169"/>
      <c r="AI762" s="169"/>
      <c r="AJ762" s="169"/>
      <c r="AK762" s="169"/>
      <c r="AL762" s="169"/>
      <c r="AM762" s="169"/>
      <c r="AN762" s="169"/>
      <c r="AO762" s="169"/>
    </row>
    <row r="763" spans="1:41" ht="12.75" customHeight="1" x14ac:dyDescent="0.2">
      <c r="A763" s="169"/>
      <c r="B763" s="169"/>
      <c r="C763" s="169"/>
      <c r="D763" s="186"/>
      <c r="E763" s="169"/>
      <c r="F763" s="169"/>
      <c r="G763" s="169"/>
      <c r="H763" s="169"/>
      <c r="I763" s="169"/>
      <c r="J763" s="169"/>
      <c r="K763" s="245"/>
      <c r="L763" s="169"/>
      <c r="M763" s="169"/>
      <c r="N763" s="169"/>
      <c r="O763" s="169"/>
      <c r="P763" s="169"/>
      <c r="Q763" s="169"/>
      <c r="R763" s="169"/>
      <c r="S763" s="167"/>
      <c r="T763" s="167"/>
      <c r="U763" s="169"/>
      <c r="V763" s="169"/>
      <c r="W763" s="245"/>
      <c r="X763" s="169"/>
      <c r="Y763" s="245"/>
      <c r="Z763" s="169"/>
      <c r="AA763" s="169"/>
      <c r="AB763" s="169"/>
      <c r="AC763" s="169"/>
      <c r="AD763" s="245"/>
      <c r="AE763" s="169"/>
      <c r="AF763" s="246"/>
      <c r="AG763" s="169"/>
      <c r="AH763" s="169"/>
      <c r="AI763" s="169"/>
      <c r="AJ763" s="169"/>
      <c r="AK763" s="169"/>
      <c r="AL763" s="169"/>
      <c r="AM763" s="169"/>
      <c r="AN763" s="169"/>
      <c r="AO763" s="169"/>
    </row>
    <row r="764" spans="1:41" ht="12.75" customHeight="1" x14ac:dyDescent="0.2">
      <c r="A764" s="169"/>
      <c r="B764" s="169"/>
      <c r="C764" s="169"/>
      <c r="D764" s="186"/>
      <c r="E764" s="169"/>
      <c r="F764" s="169"/>
      <c r="G764" s="169"/>
      <c r="H764" s="169"/>
      <c r="I764" s="169"/>
      <c r="J764" s="169"/>
      <c r="K764" s="245"/>
      <c r="L764" s="169"/>
      <c r="M764" s="169"/>
      <c r="N764" s="169"/>
      <c r="O764" s="169"/>
      <c r="P764" s="169"/>
      <c r="Q764" s="169"/>
      <c r="R764" s="169"/>
      <c r="S764" s="167"/>
      <c r="T764" s="167"/>
      <c r="U764" s="169"/>
      <c r="V764" s="169"/>
      <c r="W764" s="245"/>
      <c r="X764" s="169"/>
      <c r="Y764" s="245"/>
      <c r="Z764" s="169"/>
      <c r="AA764" s="169"/>
      <c r="AB764" s="169"/>
      <c r="AC764" s="169"/>
      <c r="AD764" s="245"/>
      <c r="AE764" s="169"/>
      <c r="AF764" s="246"/>
      <c r="AG764" s="169"/>
      <c r="AH764" s="169"/>
      <c r="AI764" s="169"/>
      <c r="AJ764" s="169"/>
      <c r="AK764" s="169"/>
      <c r="AL764" s="169"/>
      <c r="AM764" s="169"/>
      <c r="AN764" s="169"/>
      <c r="AO764" s="169"/>
    </row>
    <row r="765" spans="1:41" ht="12.75" customHeight="1" x14ac:dyDescent="0.2">
      <c r="A765" s="169"/>
      <c r="B765" s="169"/>
      <c r="C765" s="169"/>
      <c r="D765" s="186"/>
      <c r="E765" s="169"/>
      <c r="F765" s="169"/>
      <c r="G765" s="169"/>
      <c r="H765" s="169"/>
      <c r="I765" s="169"/>
      <c r="J765" s="169"/>
      <c r="K765" s="245"/>
      <c r="L765" s="169"/>
      <c r="M765" s="169"/>
      <c r="N765" s="169"/>
      <c r="O765" s="169"/>
      <c r="P765" s="169"/>
      <c r="Q765" s="169"/>
      <c r="R765" s="169"/>
      <c r="S765" s="167"/>
      <c r="T765" s="167"/>
      <c r="U765" s="169"/>
      <c r="V765" s="169"/>
      <c r="W765" s="245"/>
      <c r="X765" s="169"/>
      <c r="Y765" s="245"/>
      <c r="Z765" s="169"/>
      <c r="AA765" s="169"/>
      <c r="AB765" s="169"/>
      <c r="AC765" s="169"/>
      <c r="AD765" s="245"/>
      <c r="AE765" s="169"/>
      <c r="AF765" s="246"/>
      <c r="AG765" s="169"/>
      <c r="AH765" s="169"/>
      <c r="AI765" s="169"/>
      <c r="AJ765" s="169"/>
      <c r="AK765" s="169"/>
      <c r="AL765" s="169"/>
      <c r="AM765" s="169"/>
      <c r="AN765" s="169"/>
      <c r="AO765" s="169"/>
    </row>
    <row r="766" spans="1:41" ht="12.75" customHeight="1" x14ac:dyDescent="0.2">
      <c r="A766" s="169"/>
      <c r="B766" s="169"/>
      <c r="C766" s="169"/>
      <c r="D766" s="186"/>
      <c r="E766" s="169"/>
      <c r="F766" s="169"/>
      <c r="G766" s="169"/>
      <c r="H766" s="169"/>
      <c r="I766" s="169"/>
      <c r="J766" s="169"/>
      <c r="K766" s="245"/>
      <c r="L766" s="169"/>
      <c r="M766" s="169"/>
      <c r="N766" s="169"/>
      <c r="O766" s="169"/>
      <c r="P766" s="169"/>
      <c r="Q766" s="169"/>
      <c r="R766" s="169"/>
      <c r="S766" s="167"/>
      <c r="T766" s="167"/>
      <c r="U766" s="169"/>
      <c r="V766" s="169"/>
      <c r="W766" s="245"/>
      <c r="X766" s="169"/>
      <c r="Y766" s="245"/>
      <c r="Z766" s="169"/>
      <c r="AA766" s="169"/>
      <c r="AB766" s="169"/>
      <c r="AC766" s="169"/>
      <c r="AD766" s="245"/>
      <c r="AE766" s="169"/>
      <c r="AF766" s="246"/>
      <c r="AG766" s="169"/>
      <c r="AH766" s="169"/>
      <c r="AI766" s="169"/>
      <c r="AJ766" s="169"/>
      <c r="AK766" s="169"/>
      <c r="AL766" s="169"/>
      <c r="AM766" s="169"/>
      <c r="AN766" s="169"/>
      <c r="AO766" s="169"/>
    </row>
    <row r="767" spans="1:41" ht="12.75" customHeight="1" x14ac:dyDescent="0.2">
      <c r="A767" s="169"/>
      <c r="B767" s="169"/>
      <c r="C767" s="169"/>
      <c r="D767" s="186"/>
      <c r="E767" s="169"/>
      <c r="F767" s="169"/>
      <c r="G767" s="169"/>
      <c r="H767" s="169"/>
      <c r="I767" s="169"/>
      <c r="J767" s="169"/>
      <c r="K767" s="245"/>
      <c r="L767" s="169"/>
      <c r="M767" s="169"/>
      <c r="N767" s="169"/>
      <c r="O767" s="169"/>
      <c r="P767" s="169"/>
      <c r="Q767" s="169"/>
      <c r="R767" s="169"/>
      <c r="S767" s="167"/>
      <c r="T767" s="167"/>
      <c r="U767" s="169"/>
      <c r="V767" s="169"/>
      <c r="W767" s="245"/>
      <c r="X767" s="169"/>
      <c r="Y767" s="245"/>
      <c r="Z767" s="169"/>
      <c r="AA767" s="169"/>
      <c r="AB767" s="169"/>
      <c r="AC767" s="169"/>
      <c r="AD767" s="245"/>
      <c r="AE767" s="169"/>
      <c r="AF767" s="246"/>
      <c r="AG767" s="169"/>
      <c r="AH767" s="169"/>
      <c r="AI767" s="169"/>
      <c r="AJ767" s="169"/>
      <c r="AK767" s="169"/>
      <c r="AL767" s="169"/>
      <c r="AM767" s="169"/>
      <c r="AN767" s="169"/>
      <c r="AO767" s="169"/>
    </row>
    <row r="768" spans="1:41" ht="12.75" customHeight="1" x14ac:dyDescent="0.2">
      <c r="A768" s="169"/>
      <c r="B768" s="169"/>
      <c r="C768" s="169"/>
      <c r="D768" s="186"/>
      <c r="E768" s="169"/>
      <c r="F768" s="169"/>
      <c r="G768" s="169"/>
      <c r="H768" s="169"/>
      <c r="I768" s="169"/>
      <c r="J768" s="169"/>
      <c r="K768" s="245"/>
      <c r="L768" s="169"/>
      <c r="M768" s="169"/>
      <c r="N768" s="169"/>
      <c r="O768" s="169"/>
      <c r="P768" s="169"/>
      <c r="Q768" s="169"/>
      <c r="R768" s="169"/>
      <c r="S768" s="167"/>
      <c r="T768" s="167"/>
      <c r="U768" s="169"/>
      <c r="V768" s="169"/>
      <c r="W768" s="245"/>
      <c r="X768" s="169"/>
      <c r="Y768" s="245"/>
      <c r="Z768" s="169"/>
      <c r="AA768" s="169"/>
      <c r="AB768" s="169"/>
      <c r="AC768" s="169"/>
      <c r="AD768" s="245"/>
      <c r="AE768" s="169"/>
      <c r="AF768" s="246"/>
      <c r="AG768" s="169"/>
      <c r="AH768" s="169"/>
      <c r="AI768" s="169"/>
      <c r="AJ768" s="169"/>
      <c r="AK768" s="169"/>
      <c r="AL768" s="169"/>
      <c r="AM768" s="169"/>
      <c r="AN768" s="169"/>
      <c r="AO768" s="169"/>
    </row>
    <row r="769" spans="1:41" ht="12.75" customHeight="1" x14ac:dyDescent="0.2">
      <c r="A769" s="169"/>
      <c r="B769" s="169"/>
      <c r="C769" s="169"/>
      <c r="D769" s="186"/>
      <c r="E769" s="169"/>
      <c r="F769" s="169"/>
      <c r="G769" s="169"/>
      <c r="H769" s="169"/>
      <c r="I769" s="169"/>
      <c r="J769" s="169"/>
      <c r="K769" s="245"/>
      <c r="L769" s="169"/>
      <c r="M769" s="169"/>
      <c r="N769" s="169"/>
      <c r="O769" s="169"/>
      <c r="P769" s="169"/>
      <c r="Q769" s="169"/>
      <c r="R769" s="169"/>
      <c r="S769" s="167"/>
      <c r="T769" s="167"/>
      <c r="U769" s="169"/>
      <c r="V769" s="169"/>
      <c r="W769" s="245"/>
      <c r="X769" s="169"/>
      <c r="Y769" s="245"/>
      <c r="Z769" s="169"/>
      <c r="AA769" s="169"/>
      <c r="AB769" s="169"/>
      <c r="AC769" s="169"/>
      <c r="AD769" s="245"/>
      <c r="AE769" s="169"/>
      <c r="AF769" s="246"/>
      <c r="AG769" s="169"/>
      <c r="AH769" s="169"/>
      <c r="AI769" s="169"/>
      <c r="AJ769" s="169"/>
      <c r="AK769" s="169"/>
      <c r="AL769" s="169"/>
      <c r="AM769" s="169"/>
      <c r="AN769" s="169"/>
      <c r="AO769" s="169"/>
    </row>
    <row r="770" spans="1:41" ht="12.75" customHeight="1" x14ac:dyDescent="0.2">
      <c r="A770" s="169"/>
      <c r="B770" s="169"/>
      <c r="C770" s="169"/>
      <c r="D770" s="186"/>
      <c r="E770" s="169"/>
      <c r="F770" s="169"/>
      <c r="G770" s="169"/>
      <c r="H770" s="169"/>
      <c r="I770" s="169"/>
      <c r="J770" s="169"/>
      <c r="K770" s="245"/>
      <c r="L770" s="169"/>
      <c r="M770" s="169"/>
      <c r="N770" s="169"/>
      <c r="O770" s="169"/>
      <c r="P770" s="169"/>
      <c r="Q770" s="169"/>
      <c r="R770" s="169"/>
      <c r="S770" s="167"/>
      <c r="T770" s="167"/>
      <c r="U770" s="169"/>
      <c r="V770" s="169"/>
      <c r="W770" s="245"/>
      <c r="X770" s="169"/>
      <c r="Y770" s="245"/>
      <c r="Z770" s="169"/>
      <c r="AA770" s="169"/>
      <c r="AB770" s="169"/>
      <c r="AC770" s="169"/>
      <c r="AD770" s="245"/>
      <c r="AE770" s="169"/>
      <c r="AF770" s="246"/>
      <c r="AG770" s="169"/>
      <c r="AH770" s="169"/>
      <c r="AI770" s="169"/>
      <c r="AJ770" s="169"/>
      <c r="AK770" s="169"/>
      <c r="AL770" s="169"/>
      <c r="AM770" s="169"/>
      <c r="AN770" s="169"/>
      <c r="AO770" s="169"/>
    </row>
    <row r="771" spans="1:41" ht="12.75" customHeight="1" x14ac:dyDescent="0.2">
      <c r="A771" s="169"/>
      <c r="B771" s="169"/>
      <c r="C771" s="169"/>
      <c r="D771" s="186"/>
      <c r="E771" s="169"/>
      <c r="F771" s="169"/>
      <c r="G771" s="169"/>
      <c r="H771" s="169"/>
      <c r="I771" s="169"/>
      <c r="J771" s="169"/>
      <c r="K771" s="245"/>
      <c r="L771" s="169"/>
      <c r="M771" s="169"/>
      <c r="N771" s="169"/>
      <c r="O771" s="169"/>
      <c r="P771" s="169"/>
      <c r="Q771" s="169"/>
      <c r="R771" s="169"/>
      <c r="S771" s="167"/>
      <c r="T771" s="167"/>
      <c r="U771" s="169"/>
      <c r="V771" s="169"/>
      <c r="W771" s="245"/>
      <c r="X771" s="169"/>
      <c r="Y771" s="245"/>
      <c r="Z771" s="169"/>
      <c r="AA771" s="169"/>
      <c r="AB771" s="169"/>
      <c r="AC771" s="169"/>
      <c r="AD771" s="245"/>
      <c r="AE771" s="169"/>
      <c r="AF771" s="246"/>
      <c r="AG771" s="169"/>
      <c r="AH771" s="169"/>
      <c r="AI771" s="169"/>
      <c r="AJ771" s="169"/>
      <c r="AK771" s="169"/>
      <c r="AL771" s="169"/>
      <c r="AM771" s="169"/>
      <c r="AN771" s="169"/>
      <c r="AO771" s="169"/>
    </row>
    <row r="772" spans="1:41" ht="12.75" customHeight="1" x14ac:dyDescent="0.2">
      <c r="A772" s="169"/>
      <c r="B772" s="169"/>
      <c r="C772" s="169"/>
      <c r="D772" s="186"/>
      <c r="E772" s="169"/>
      <c r="F772" s="169"/>
      <c r="G772" s="169"/>
      <c r="H772" s="169"/>
      <c r="I772" s="169"/>
      <c r="J772" s="169"/>
      <c r="K772" s="245"/>
      <c r="L772" s="169"/>
      <c r="M772" s="169"/>
      <c r="N772" s="169"/>
      <c r="O772" s="169"/>
      <c r="P772" s="169"/>
      <c r="Q772" s="169"/>
      <c r="R772" s="169"/>
      <c r="S772" s="167"/>
      <c r="T772" s="167"/>
      <c r="U772" s="169"/>
      <c r="V772" s="169"/>
      <c r="W772" s="245"/>
      <c r="X772" s="169"/>
      <c r="Y772" s="245"/>
      <c r="Z772" s="169"/>
      <c r="AA772" s="169"/>
      <c r="AB772" s="169"/>
      <c r="AC772" s="169"/>
      <c r="AD772" s="245"/>
      <c r="AE772" s="169"/>
      <c r="AF772" s="246"/>
      <c r="AG772" s="169"/>
      <c r="AH772" s="169"/>
      <c r="AI772" s="169"/>
      <c r="AJ772" s="169"/>
      <c r="AK772" s="169"/>
      <c r="AL772" s="169"/>
      <c r="AM772" s="169"/>
      <c r="AN772" s="169"/>
      <c r="AO772" s="169"/>
    </row>
    <row r="773" spans="1:41" ht="12.75" customHeight="1" x14ac:dyDescent="0.2">
      <c r="A773" s="169"/>
      <c r="B773" s="169"/>
      <c r="C773" s="169"/>
      <c r="D773" s="186"/>
      <c r="E773" s="169"/>
      <c r="F773" s="169"/>
      <c r="G773" s="169"/>
      <c r="H773" s="169"/>
      <c r="I773" s="169"/>
      <c r="J773" s="169"/>
      <c r="K773" s="245"/>
      <c r="L773" s="169"/>
      <c r="M773" s="169"/>
      <c r="N773" s="169"/>
      <c r="O773" s="169"/>
      <c r="P773" s="169"/>
      <c r="Q773" s="169"/>
      <c r="R773" s="169"/>
      <c r="S773" s="167"/>
      <c r="T773" s="167"/>
      <c r="U773" s="169"/>
      <c r="V773" s="169"/>
      <c r="W773" s="245"/>
      <c r="X773" s="169"/>
      <c r="Y773" s="245"/>
      <c r="Z773" s="169"/>
      <c r="AA773" s="169"/>
      <c r="AB773" s="169"/>
      <c r="AC773" s="169"/>
      <c r="AD773" s="245"/>
      <c r="AE773" s="169"/>
      <c r="AF773" s="246"/>
      <c r="AG773" s="169"/>
      <c r="AH773" s="169"/>
      <c r="AI773" s="169"/>
      <c r="AJ773" s="169"/>
      <c r="AK773" s="169"/>
      <c r="AL773" s="169"/>
      <c r="AM773" s="169"/>
      <c r="AN773" s="169"/>
      <c r="AO773" s="169"/>
    </row>
    <row r="774" spans="1:41" ht="12.75" customHeight="1" x14ac:dyDescent="0.2">
      <c r="A774" s="169"/>
      <c r="B774" s="169"/>
      <c r="C774" s="169"/>
      <c r="D774" s="186"/>
      <c r="E774" s="169"/>
      <c r="F774" s="169"/>
      <c r="G774" s="169"/>
      <c r="H774" s="169"/>
      <c r="I774" s="169"/>
      <c r="J774" s="169"/>
      <c r="K774" s="245"/>
      <c r="L774" s="169"/>
      <c r="M774" s="169"/>
      <c r="N774" s="169"/>
      <c r="O774" s="169"/>
      <c r="P774" s="169"/>
      <c r="Q774" s="169"/>
      <c r="R774" s="169"/>
      <c r="S774" s="167"/>
      <c r="T774" s="167"/>
      <c r="U774" s="169"/>
      <c r="V774" s="169"/>
      <c r="W774" s="245"/>
      <c r="X774" s="169"/>
      <c r="Y774" s="245"/>
      <c r="Z774" s="169"/>
      <c r="AA774" s="169"/>
      <c r="AB774" s="169"/>
      <c r="AC774" s="169"/>
      <c r="AD774" s="245"/>
      <c r="AE774" s="169"/>
      <c r="AF774" s="246"/>
      <c r="AG774" s="169"/>
      <c r="AH774" s="169"/>
      <c r="AI774" s="169"/>
      <c r="AJ774" s="169"/>
      <c r="AK774" s="169"/>
      <c r="AL774" s="169"/>
      <c r="AM774" s="169"/>
      <c r="AN774" s="169"/>
      <c r="AO774" s="169"/>
    </row>
    <row r="775" spans="1:41" ht="12.75" customHeight="1" x14ac:dyDescent="0.2">
      <c r="A775" s="169"/>
      <c r="B775" s="169"/>
      <c r="C775" s="169"/>
      <c r="D775" s="186"/>
      <c r="E775" s="169"/>
      <c r="F775" s="169"/>
      <c r="G775" s="169"/>
      <c r="H775" s="169"/>
      <c r="I775" s="169"/>
      <c r="J775" s="169"/>
      <c r="K775" s="245"/>
      <c r="L775" s="169"/>
      <c r="M775" s="169"/>
      <c r="N775" s="169"/>
      <c r="O775" s="169"/>
      <c r="P775" s="169"/>
      <c r="Q775" s="169"/>
      <c r="R775" s="169"/>
      <c r="S775" s="167"/>
      <c r="T775" s="167"/>
      <c r="U775" s="169"/>
      <c r="V775" s="169"/>
      <c r="W775" s="245"/>
      <c r="X775" s="169"/>
      <c r="Y775" s="245"/>
      <c r="Z775" s="169"/>
      <c r="AA775" s="169"/>
      <c r="AB775" s="169"/>
      <c r="AC775" s="169"/>
      <c r="AD775" s="245"/>
      <c r="AE775" s="169"/>
      <c r="AF775" s="246"/>
      <c r="AG775" s="169"/>
      <c r="AH775" s="169"/>
      <c r="AI775" s="169"/>
      <c r="AJ775" s="169"/>
      <c r="AK775" s="169"/>
      <c r="AL775" s="169"/>
      <c r="AM775" s="169"/>
      <c r="AN775" s="169"/>
      <c r="AO775" s="169"/>
    </row>
    <row r="776" spans="1:41" ht="12.75" customHeight="1" x14ac:dyDescent="0.2">
      <c r="A776" s="169"/>
      <c r="B776" s="169"/>
      <c r="C776" s="169"/>
      <c r="D776" s="186"/>
      <c r="E776" s="169"/>
      <c r="F776" s="169"/>
      <c r="G776" s="169"/>
      <c r="H776" s="169"/>
      <c r="I776" s="169"/>
      <c r="J776" s="169"/>
      <c r="K776" s="245"/>
      <c r="L776" s="169"/>
      <c r="M776" s="169"/>
      <c r="N776" s="169"/>
      <c r="O776" s="169"/>
      <c r="P776" s="169"/>
      <c r="Q776" s="169"/>
      <c r="R776" s="169"/>
      <c r="S776" s="167"/>
      <c r="T776" s="167"/>
      <c r="U776" s="169"/>
      <c r="V776" s="169"/>
      <c r="W776" s="245"/>
      <c r="X776" s="169"/>
      <c r="Y776" s="245"/>
      <c r="Z776" s="169"/>
      <c r="AA776" s="169"/>
      <c r="AB776" s="169"/>
      <c r="AC776" s="169"/>
      <c r="AD776" s="245"/>
      <c r="AE776" s="169"/>
      <c r="AF776" s="246"/>
      <c r="AG776" s="169"/>
      <c r="AH776" s="169"/>
      <c r="AI776" s="169"/>
      <c r="AJ776" s="169"/>
      <c r="AK776" s="169"/>
      <c r="AL776" s="169"/>
      <c r="AM776" s="169"/>
      <c r="AN776" s="169"/>
      <c r="AO776" s="169"/>
    </row>
    <row r="777" spans="1:41" ht="12.75" customHeight="1" x14ac:dyDescent="0.2">
      <c r="A777" s="169"/>
      <c r="B777" s="169"/>
      <c r="C777" s="169"/>
      <c r="D777" s="186"/>
      <c r="E777" s="169"/>
      <c r="F777" s="169"/>
      <c r="G777" s="169"/>
      <c r="H777" s="169"/>
      <c r="I777" s="169"/>
      <c r="J777" s="169"/>
      <c r="K777" s="245"/>
      <c r="L777" s="169"/>
      <c r="M777" s="169"/>
      <c r="N777" s="169"/>
      <c r="O777" s="169"/>
      <c r="P777" s="169"/>
      <c r="Q777" s="169"/>
      <c r="R777" s="169"/>
      <c r="S777" s="167"/>
      <c r="T777" s="167"/>
      <c r="U777" s="169"/>
      <c r="V777" s="169"/>
      <c r="W777" s="245"/>
      <c r="X777" s="169"/>
      <c r="Y777" s="245"/>
      <c r="Z777" s="169"/>
      <c r="AA777" s="169"/>
      <c r="AB777" s="169"/>
      <c r="AC777" s="169"/>
      <c r="AD777" s="245"/>
      <c r="AE777" s="169"/>
      <c r="AF777" s="246"/>
      <c r="AG777" s="169"/>
      <c r="AH777" s="169"/>
      <c r="AI777" s="169"/>
      <c r="AJ777" s="169"/>
      <c r="AK777" s="169"/>
      <c r="AL777" s="169"/>
      <c r="AM777" s="169"/>
      <c r="AN777" s="169"/>
      <c r="AO777" s="169"/>
    </row>
    <row r="778" spans="1:41" ht="12.75" customHeight="1" x14ac:dyDescent="0.2">
      <c r="A778" s="169"/>
      <c r="B778" s="169"/>
      <c r="C778" s="169"/>
      <c r="D778" s="186"/>
      <c r="E778" s="169"/>
      <c r="F778" s="169"/>
      <c r="G778" s="169"/>
      <c r="H778" s="169"/>
      <c r="I778" s="169"/>
      <c r="J778" s="169"/>
      <c r="K778" s="245"/>
      <c r="L778" s="169"/>
      <c r="M778" s="169"/>
      <c r="N778" s="169"/>
      <c r="O778" s="169"/>
      <c r="P778" s="169"/>
      <c r="Q778" s="169"/>
      <c r="R778" s="169"/>
      <c r="S778" s="167"/>
      <c r="T778" s="167"/>
      <c r="U778" s="169"/>
      <c r="V778" s="169"/>
      <c r="W778" s="245"/>
      <c r="X778" s="169"/>
      <c r="Y778" s="245"/>
      <c r="Z778" s="169"/>
      <c r="AA778" s="169"/>
      <c r="AB778" s="169"/>
      <c r="AC778" s="169"/>
      <c r="AD778" s="245"/>
      <c r="AE778" s="169"/>
      <c r="AF778" s="246"/>
      <c r="AG778" s="169"/>
      <c r="AH778" s="169"/>
      <c r="AI778" s="169"/>
      <c r="AJ778" s="169"/>
      <c r="AK778" s="169"/>
      <c r="AL778" s="169"/>
      <c r="AM778" s="169"/>
      <c r="AN778" s="169"/>
      <c r="AO778" s="169"/>
    </row>
    <row r="779" spans="1:41" ht="12.75" customHeight="1" x14ac:dyDescent="0.2">
      <c r="A779" s="169"/>
      <c r="B779" s="169"/>
      <c r="C779" s="169"/>
      <c r="D779" s="186"/>
      <c r="E779" s="169"/>
      <c r="F779" s="169"/>
      <c r="G779" s="169"/>
      <c r="H779" s="169"/>
      <c r="I779" s="169"/>
      <c r="J779" s="169"/>
      <c r="K779" s="245"/>
      <c r="L779" s="169"/>
      <c r="M779" s="169"/>
      <c r="N779" s="169"/>
      <c r="O779" s="169"/>
      <c r="P779" s="169"/>
      <c r="Q779" s="169"/>
      <c r="R779" s="169"/>
      <c r="S779" s="167"/>
      <c r="T779" s="167"/>
      <c r="U779" s="169"/>
      <c r="V779" s="169"/>
      <c r="W779" s="245"/>
      <c r="X779" s="169"/>
      <c r="Y779" s="245"/>
      <c r="Z779" s="169"/>
      <c r="AA779" s="169"/>
      <c r="AB779" s="169"/>
      <c r="AC779" s="169"/>
      <c r="AD779" s="245"/>
      <c r="AE779" s="169"/>
      <c r="AF779" s="246"/>
      <c r="AG779" s="169"/>
      <c r="AH779" s="169"/>
      <c r="AI779" s="169"/>
      <c r="AJ779" s="169"/>
      <c r="AK779" s="169"/>
      <c r="AL779" s="169"/>
      <c r="AM779" s="169"/>
      <c r="AN779" s="169"/>
      <c r="AO779" s="169"/>
    </row>
    <row r="780" spans="1:41" ht="12.75" customHeight="1" x14ac:dyDescent="0.2">
      <c r="A780" s="169"/>
      <c r="B780" s="169"/>
      <c r="C780" s="169"/>
      <c r="D780" s="186"/>
      <c r="E780" s="169"/>
      <c r="F780" s="169"/>
      <c r="G780" s="169"/>
      <c r="H780" s="169"/>
      <c r="I780" s="169"/>
      <c r="J780" s="169"/>
      <c r="K780" s="245"/>
      <c r="L780" s="169"/>
      <c r="M780" s="169"/>
      <c r="N780" s="169"/>
      <c r="O780" s="169"/>
      <c r="P780" s="169"/>
      <c r="Q780" s="169"/>
      <c r="R780" s="169"/>
      <c r="S780" s="167"/>
      <c r="T780" s="167"/>
      <c r="U780" s="169"/>
      <c r="V780" s="169"/>
      <c r="W780" s="245"/>
      <c r="X780" s="169"/>
      <c r="Y780" s="245"/>
      <c r="Z780" s="169"/>
      <c r="AA780" s="169"/>
      <c r="AB780" s="169"/>
      <c r="AC780" s="169"/>
      <c r="AD780" s="245"/>
      <c r="AE780" s="169"/>
      <c r="AF780" s="246"/>
      <c r="AG780" s="169"/>
      <c r="AH780" s="169"/>
      <c r="AI780" s="169"/>
      <c r="AJ780" s="169"/>
      <c r="AK780" s="169"/>
      <c r="AL780" s="169"/>
      <c r="AM780" s="169"/>
      <c r="AN780" s="169"/>
      <c r="AO780" s="169"/>
    </row>
    <row r="781" spans="1:41" ht="12.75" customHeight="1" x14ac:dyDescent="0.2">
      <c r="A781" s="169"/>
      <c r="B781" s="169"/>
      <c r="C781" s="169"/>
      <c r="D781" s="186"/>
      <c r="E781" s="169"/>
      <c r="F781" s="169"/>
      <c r="G781" s="169"/>
      <c r="H781" s="169"/>
      <c r="I781" s="169"/>
      <c r="J781" s="169"/>
      <c r="K781" s="245"/>
      <c r="L781" s="169"/>
      <c r="M781" s="169"/>
      <c r="N781" s="169"/>
      <c r="O781" s="169"/>
      <c r="P781" s="169"/>
      <c r="Q781" s="169"/>
      <c r="R781" s="169"/>
      <c r="S781" s="167"/>
      <c r="T781" s="167"/>
      <c r="U781" s="169"/>
      <c r="V781" s="169"/>
      <c r="W781" s="245"/>
      <c r="X781" s="169"/>
      <c r="Y781" s="245"/>
      <c r="Z781" s="169"/>
      <c r="AA781" s="169"/>
      <c r="AB781" s="169"/>
      <c r="AC781" s="169"/>
      <c r="AD781" s="245"/>
      <c r="AE781" s="169"/>
      <c r="AF781" s="246"/>
      <c r="AG781" s="169"/>
      <c r="AH781" s="169"/>
      <c r="AI781" s="169"/>
      <c r="AJ781" s="169"/>
      <c r="AK781" s="169"/>
      <c r="AL781" s="169"/>
      <c r="AM781" s="169"/>
      <c r="AN781" s="169"/>
      <c r="AO781" s="169"/>
    </row>
    <row r="782" spans="1:41" ht="12.75" customHeight="1" x14ac:dyDescent="0.2">
      <c r="A782" s="169"/>
      <c r="B782" s="169"/>
      <c r="C782" s="169"/>
      <c r="D782" s="186"/>
      <c r="E782" s="169"/>
      <c r="F782" s="169"/>
      <c r="G782" s="169"/>
      <c r="H782" s="169"/>
      <c r="I782" s="169"/>
      <c r="J782" s="169"/>
      <c r="K782" s="245"/>
      <c r="L782" s="169"/>
      <c r="M782" s="169"/>
      <c r="N782" s="169"/>
      <c r="O782" s="169"/>
      <c r="P782" s="169"/>
      <c r="Q782" s="169"/>
      <c r="R782" s="169"/>
      <c r="S782" s="167"/>
      <c r="T782" s="167"/>
      <c r="U782" s="169"/>
      <c r="V782" s="169"/>
      <c r="W782" s="245"/>
      <c r="X782" s="169"/>
      <c r="Y782" s="245"/>
      <c r="Z782" s="169"/>
      <c r="AA782" s="169"/>
      <c r="AB782" s="169"/>
      <c r="AC782" s="169"/>
      <c r="AD782" s="245"/>
      <c r="AE782" s="169"/>
      <c r="AF782" s="246"/>
      <c r="AG782" s="169"/>
      <c r="AH782" s="169"/>
      <c r="AI782" s="169"/>
      <c r="AJ782" s="169"/>
      <c r="AK782" s="169"/>
      <c r="AL782" s="169"/>
      <c r="AM782" s="169"/>
      <c r="AN782" s="169"/>
      <c r="AO782" s="169"/>
    </row>
    <row r="783" spans="1:41" ht="12.75" customHeight="1" x14ac:dyDescent="0.2">
      <c r="A783" s="169"/>
      <c r="B783" s="169"/>
      <c r="C783" s="169"/>
      <c r="D783" s="186"/>
      <c r="E783" s="169"/>
      <c r="F783" s="169"/>
      <c r="G783" s="169"/>
      <c r="H783" s="169"/>
      <c r="I783" s="169"/>
      <c r="J783" s="169"/>
      <c r="K783" s="245"/>
      <c r="L783" s="169"/>
      <c r="M783" s="169"/>
      <c r="N783" s="169"/>
      <c r="O783" s="169"/>
      <c r="P783" s="169"/>
      <c r="Q783" s="169"/>
      <c r="R783" s="169"/>
      <c r="S783" s="167"/>
      <c r="T783" s="167"/>
      <c r="U783" s="169"/>
      <c r="V783" s="169"/>
      <c r="W783" s="245"/>
      <c r="X783" s="169"/>
      <c r="Y783" s="245"/>
      <c r="Z783" s="169"/>
      <c r="AA783" s="169"/>
      <c r="AB783" s="169"/>
      <c r="AC783" s="169"/>
      <c r="AD783" s="245"/>
      <c r="AE783" s="169"/>
      <c r="AF783" s="246"/>
      <c r="AG783" s="169"/>
      <c r="AH783" s="169"/>
      <c r="AI783" s="169"/>
      <c r="AJ783" s="169"/>
      <c r="AK783" s="169"/>
      <c r="AL783" s="169"/>
      <c r="AM783" s="169"/>
      <c r="AN783" s="169"/>
      <c r="AO783" s="169"/>
    </row>
    <row r="784" spans="1:41" ht="12.75" customHeight="1" x14ac:dyDescent="0.2">
      <c r="A784" s="169"/>
      <c r="B784" s="169"/>
      <c r="C784" s="169"/>
      <c r="D784" s="186"/>
      <c r="E784" s="169"/>
      <c r="F784" s="169"/>
      <c r="G784" s="169"/>
      <c r="H784" s="169"/>
      <c r="I784" s="169"/>
      <c r="J784" s="169"/>
      <c r="K784" s="245"/>
      <c r="L784" s="169"/>
      <c r="M784" s="169"/>
      <c r="N784" s="169"/>
      <c r="O784" s="169"/>
      <c r="P784" s="169"/>
      <c r="Q784" s="169"/>
      <c r="R784" s="169"/>
      <c r="S784" s="167"/>
      <c r="T784" s="167"/>
      <c r="U784" s="169"/>
      <c r="V784" s="169"/>
      <c r="W784" s="245"/>
      <c r="X784" s="169"/>
      <c r="Y784" s="245"/>
      <c r="Z784" s="169"/>
      <c r="AA784" s="169"/>
      <c r="AB784" s="169"/>
      <c r="AC784" s="169"/>
      <c r="AD784" s="245"/>
      <c r="AE784" s="169"/>
      <c r="AF784" s="246"/>
      <c r="AG784" s="169"/>
      <c r="AH784" s="169"/>
      <c r="AI784" s="169"/>
      <c r="AJ784" s="169"/>
      <c r="AK784" s="169"/>
      <c r="AL784" s="169"/>
      <c r="AM784" s="169"/>
      <c r="AN784" s="169"/>
      <c r="AO784" s="169"/>
    </row>
    <row r="785" spans="1:41" ht="12.75" customHeight="1" x14ac:dyDescent="0.2">
      <c r="A785" s="169"/>
      <c r="B785" s="169"/>
      <c r="C785" s="169"/>
      <c r="D785" s="186"/>
      <c r="E785" s="169"/>
      <c r="F785" s="169"/>
      <c r="G785" s="169"/>
      <c r="H785" s="169"/>
      <c r="I785" s="169"/>
      <c r="J785" s="169"/>
      <c r="K785" s="245"/>
      <c r="L785" s="169"/>
      <c r="M785" s="169"/>
      <c r="N785" s="169"/>
      <c r="O785" s="169"/>
      <c r="P785" s="169"/>
      <c r="Q785" s="169"/>
      <c r="R785" s="169"/>
      <c r="S785" s="167"/>
      <c r="T785" s="167"/>
      <c r="U785" s="169"/>
      <c r="V785" s="169"/>
      <c r="W785" s="245"/>
      <c r="X785" s="169"/>
      <c r="Y785" s="245"/>
      <c r="Z785" s="169"/>
      <c r="AA785" s="169"/>
      <c r="AB785" s="169"/>
      <c r="AC785" s="169"/>
      <c r="AD785" s="245"/>
      <c r="AE785" s="169"/>
      <c r="AF785" s="246"/>
      <c r="AG785" s="169"/>
      <c r="AH785" s="169"/>
      <c r="AI785" s="169"/>
      <c r="AJ785" s="169"/>
      <c r="AK785" s="169"/>
      <c r="AL785" s="169"/>
      <c r="AM785" s="169"/>
      <c r="AN785" s="169"/>
      <c r="AO785" s="169"/>
    </row>
    <row r="786" spans="1:41" ht="12.75" customHeight="1" x14ac:dyDescent="0.2">
      <c r="A786" s="169"/>
      <c r="B786" s="169"/>
      <c r="C786" s="169"/>
      <c r="D786" s="186"/>
      <c r="E786" s="169"/>
      <c r="F786" s="169"/>
      <c r="G786" s="169"/>
      <c r="H786" s="169"/>
      <c r="I786" s="169"/>
      <c r="J786" s="169"/>
      <c r="K786" s="245"/>
      <c r="L786" s="169"/>
      <c r="M786" s="169"/>
      <c r="N786" s="169"/>
      <c r="O786" s="169"/>
      <c r="P786" s="169"/>
      <c r="Q786" s="169"/>
      <c r="R786" s="169"/>
      <c r="S786" s="167"/>
      <c r="T786" s="167"/>
      <c r="U786" s="169"/>
      <c r="V786" s="169"/>
      <c r="W786" s="245"/>
      <c r="X786" s="169"/>
      <c r="Y786" s="245"/>
      <c r="Z786" s="169"/>
      <c r="AA786" s="169"/>
      <c r="AB786" s="169"/>
      <c r="AC786" s="169"/>
      <c r="AD786" s="245"/>
      <c r="AE786" s="169"/>
      <c r="AF786" s="246"/>
      <c r="AG786" s="169"/>
      <c r="AH786" s="169"/>
      <c r="AI786" s="169"/>
      <c r="AJ786" s="169"/>
      <c r="AK786" s="169"/>
      <c r="AL786" s="169"/>
      <c r="AM786" s="169"/>
      <c r="AN786" s="169"/>
      <c r="AO786" s="169"/>
    </row>
    <row r="787" spans="1:41" ht="12.75" customHeight="1" x14ac:dyDescent="0.2">
      <c r="A787" s="169"/>
      <c r="B787" s="169"/>
      <c r="C787" s="169"/>
      <c r="D787" s="186"/>
      <c r="E787" s="169"/>
      <c r="F787" s="169"/>
      <c r="G787" s="169"/>
      <c r="H787" s="169"/>
      <c r="I787" s="169"/>
      <c r="J787" s="169"/>
      <c r="K787" s="245"/>
      <c r="L787" s="169"/>
      <c r="M787" s="169"/>
      <c r="N787" s="169"/>
      <c r="O787" s="169"/>
      <c r="P787" s="169"/>
      <c r="Q787" s="169"/>
      <c r="R787" s="169"/>
      <c r="S787" s="167"/>
      <c r="T787" s="167"/>
      <c r="U787" s="169"/>
      <c r="V787" s="169"/>
      <c r="W787" s="245"/>
      <c r="X787" s="169"/>
      <c r="Y787" s="245"/>
      <c r="Z787" s="169"/>
      <c r="AA787" s="169"/>
      <c r="AB787" s="169"/>
      <c r="AC787" s="169"/>
      <c r="AD787" s="245"/>
      <c r="AE787" s="169"/>
      <c r="AF787" s="246"/>
      <c r="AG787" s="169"/>
      <c r="AH787" s="169"/>
      <c r="AI787" s="169"/>
      <c r="AJ787" s="169"/>
      <c r="AK787" s="169"/>
      <c r="AL787" s="169"/>
      <c r="AM787" s="169"/>
      <c r="AN787" s="169"/>
      <c r="AO787" s="169"/>
    </row>
    <row r="788" spans="1:41" ht="12.75" customHeight="1" x14ac:dyDescent="0.2">
      <c r="A788" s="169"/>
      <c r="B788" s="169"/>
      <c r="C788" s="169"/>
      <c r="D788" s="186"/>
      <c r="E788" s="169"/>
      <c r="F788" s="169"/>
      <c r="G788" s="169"/>
      <c r="H788" s="169"/>
      <c r="I788" s="169"/>
      <c r="J788" s="169"/>
      <c r="K788" s="245"/>
      <c r="L788" s="169"/>
      <c r="M788" s="169"/>
      <c r="N788" s="169"/>
      <c r="O788" s="169"/>
      <c r="P788" s="169"/>
      <c r="Q788" s="169"/>
      <c r="R788" s="169"/>
      <c r="S788" s="167"/>
      <c r="T788" s="167"/>
      <c r="U788" s="169"/>
      <c r="V788" s="169"/>
      <c r="W788" s="245"/>
      <c r="X788" s="169"/>
      <c r="Y788" s="245"/>
      <c r="Z788" s="169"/>
      <c r="AA788" s="169"/>
      <c r="AB788" s="169"/>
      <c r="AC788" s="169"/>
      <c r="AD788" s="245"/>
      <c r="AE788" s="169"/>
      <c r="AF788" s="246"/>
      <c r="AG788" s="169"/>
      <c r="AH788" s="169"/>
      <c r="AI788" s="169"/>
      <c r="AJ788" s="169"/>
      <c r="AK788" s="169"/>
      <c r="AL788" s="169"/>
      <c r="AM788" s="169"/>
      <c r="AN788" s="169"/>
      <c r="AO788" s="169"/>
    </row>
    <row r="789" spans="1:41" ht="12.75" customHeight="1" x14ac:dyDescent="0.2">
      <c r="A789" s="169"/>
      <c r="B789" s="169"/>
      <c r="C789" s="169"/>
      <c r="D789" s="186"/>
      <c r="E789" s="169"/>
      <c r="F789" s="169"/>
      <c r="G789" s="169"/>
      <c r="H789" s="169"/>
      <c r="I789" s="169"/>
      <c r="J789" s="169"/>
      <c r="K789" s="245"/>
      <c r="L789" s="169"/>
      <c r="M789" s="169"/>
      <c r="N789" s="169"/>
      <c r="O789" s="169"/>
      <c r="P789" s="169"/>
      <c r="Q789" s="169"/>
      <c r="R789" s="169"/>
      <c r="S789" s="167"/>
      <c r="T789" s="167"/>
      <c r="U789" s="169"/>
      <c r="V789" s="169"/>
      <c r="W789" s="245"/>
      <c r="X789" s="169"/>
      <c r="Y789" s="245"/>
      <c r="Z789" s="169"/>
      <c r="AA789" s="169"/>
      <c r="AB789" s="169"/>
      <c r="AC789" s="169"/>
      <c r="AD789" s="245"/>
      <c r="AE789" s="169"/>
      <c r="AF789" s="246"/>
      <c r="AG789" s="169"/>
      <c r="AH789" s="169"/>
      <c r="AI789" s="169"/>
      <c r="AJ789" s="169"/>
      <c r="AK789" s="169"/>
      <c r="AL789" s="169"/>
      <c r="AM789" s="169"/>
      <c r="AN789" s="169"/>
      <c r="AO789" s="169"/>
    </row>
    <row r="790" spans="1:41" ht="12.75" customHeight="1" x14ac:dyDescent="0.2">
      <c r="A790" s="169"/>
      <c r="B790" s="169"/>
      <c r="C790" s="169"/>
      <c r="D790" s="186"/>
      <c r="E790" s="169"/>
      <c r="F790" s="169"/>
      <c r="G790" s="169"/>
      <c r="H790" s="169"/>
      <c r="I790" s="169"/>
      <c r="J790" s="169"/>
      <c r="K790" s="245"/>
      <c r="L790" s="169"/>
      <c r="M790" s="169"/>
      <c r="N790" s="169"/>
      <c r="O790" s="169"/>
      <c r="P790" s="169"/>
      <c r="Q790" s="169"/>
      <c r="R790" s="169"/>
      <c r="S790" s="167"/>
      <c r="T790" s="167"/>
      <c r="U790" s="169"/>
      <c r="V790" s="169"/>
      <c r="W790" s="245"/>
      <c r="X790" s="169"/>
      <c r="Y790" s="245"/>
      <c r="Z790" s="169"/>
      <c r="AA790" s="169"/>
      <c r="AB790" s="169"/>
      <c r="AC790" s="169"/>
      <c r="AD790" s="245"/>
      <c r="AE790" s="169"/>
      <c r="AF790" s="246"/>
      <c r="AG790" s="169"/>
      <c r="AH790" s="169"/>
      <c r="AI790" s="169"/>
      <c r="AJ790" s="169"/>
      <c r="AK790" s="169"/>
      <c r="AL790" s="169"/>
      <c r="AM790" s="169"/>
      <c r="AN790" s="169"/>
      <c r="AO790" s="169"/>
    </row>
    <row r="791" spans="1:41" ht="12.75" customHeight="1" x14ac:dyDescent="0.2">
      <c r="A791" s="169"/>
      <c r="B791" s="169"/>
      <c r="C791" s="169"/>
      <c r="D791" s="186"/>
      <c r="E791" s="169"/>
      <c r="F791" s="169"/>
      <c r="G791" s="169"/>
      <c r="H791" s="169"/>
      <c r="I791" s="169"/>
      <c r="J791" s="169"/>
      <c r="K791" s="245"/>
      <c r="L791" s="169"/>
      <c r="M791" s="169"/>
      <c r="N791" s="169"/>
      <c r="O791" s="169"/>
      <c r="P791" s="169"/>
      <c r="Q791" s="169"/>
      <c r="R791" s="169"/>
      <c r="S791" s="167"/>
      <c r="T791" s="167"/>
      <c r="U791" s="169"/>
      <c r="V791" s="169"/>
      <c r="W791" s="245"/>
      <c r="X791" s="169"/>
      <c r="Y791" s="245"/>
      <c r="Z791" s="169"/>
      <c r="AA791" s="169"/>
      <c r="AB791" s="169"/>
      <c r="AC791" s="169"/>
      <c r="AD791" s="245"/>
      <c r="AE791" s="169"/>
      <c r="AF791" s="246"/>
      <c r="AG791" s="169"/>
      <c r="AH791" s="169"/>
      <c r="AI791" s="169"/>
      <c r="AJ791" s="169"/>
      <c r="AK791" s="169"/>
      <c r="AL791" s="169"/>
      <c r="AM791" s="169"/>
      <c r="AN791" s="169"/>
      <c r="AO791" s="169"/>
    </row>
    <row r="792" spans="1:41" ht="12.75" customHeight="1" x14ac:dyDescent="0.2">
      <c r="A792" s="169"/>
      <c r="B792" s="169"/>
      <c r="C792" s="169"/>
      <c r="D792" s="186"/>
      <c r="E792" s="169"/>
      <c r="F792" s="169"/>
      <c r="G792" s="169"/>
      <c r="H792" s="169"/>
      <c r="I792" s="169"/>
      <c r="J792" s="169"/>
      <c r="K792" s="245"/>
      <c r="L792" s="169"/>
      <c r="M792" s="169"/>
      <c r="N792" s="169"/>
      <c r="O792" s="169"/>
      <c r="P792" s="169"/>
      <c r="Q792" s="169"/>
      <c r="R792" s="169"/>
      <c r="S792" s="167"/>
      <c r="T792" s="167"/>
      <c r="U792" s="169"/>
      <c r="V792" s="169"/>
      <c r="W792" s="245"/>
      <c r="X792" s="169"/>
      <c r="Y792" s="245"/>
      <c r="Z792" s="169"/>
      <c r="AA792" s="169"/>
      <c r="AB792" s="169"/>
      <c r="AC792" s="169"/>
      <c r="AD792" s="245"/>
      <c r="AE792" s="169"/>
      <c r="AF792" s="246"/>
      <c r="AG792" s="169"/>
      <c r="AH792" s="169"/>
      <c r="AI792" s="169"/>
      <c r="AJ792" s="169"/>
      <c r="AK792" s="169"/>
      <c r="AL792" s="169"/>
      <c r="AM792" s="169"/>
      <c r="AN792" s="169"/>
      <c r="AO792" s="169"/>
    </row>
    <row r="793" spans="1:41" ht="12.75" customHeight="1" x14ac:dyDescent="0.2">
      <c r="A793" s="169"/>
      <c r="B793" s="169"/>
      <c r="C793" s="169"/>
      <c r="D793" s="186"/>
      <c r="E793" s="169"/>
      <c r="F793" s="169"/>
      <c r="G793" s="169"/>
      <c r="H793" s="169"/>
      <c r="I793" s="169"/>
      <c r="J793" s="169"/>
      <c r="K793" s="245"/>
      <c r="L793" s="169"/>
      <c r="M793" s="169"/>
      <c r="N793" s="169"/>
      <c r="O793" s="169"/>
      <c r="P793" s="169"/>
      <c r="Q793" s="169"/>
      <c r="R793" s="169"/>
      <c r="S793" s="167"/>
      <c r="T793" s="167"/>
      <c r="U793" s="169"/>
      <c r="V793" s="169"/>
      <c r="W793" s="245"/>
      <c r="X793" s="169"/>
      <c r="Y793" s="245"/>
      <c r="Z793" s="169"/>
      <c r="AA793" s="169"/>
      <c r="AB793" s="169"/>
      <c r="AC793" s="169"/>
      <c r="AD793" s="245"/>
      <c r="AE793" s="169"/>
      <c r="AF793" s="246"/>
      <c r="AG793" s="169"/>
      <c r="AH793" s="169"/>
      <c r="AI793" s="169"/>
      <c r="AJ793" s="169"/>
      <c r="AK793" s="169"/>
      <c r="AL793" s="169"/>
      <c r="AM793" s="169"/>
      <c r="AN793" s="169"/>
      <c r="AO793" s="169"/>
    </row>
    <row r="794" spans="1:41" ht="12.75" customHeight="1" x14ac:dyDescent="0.2">
      <c r="A794" s="169"/>
      <c r="B794" s="169"/>
      <c r="C794" s="169"/>
      <c r="D794" s="186"/>
      <c r="E794" s="169"/>
      <c r="F794" s="169"/>
      <c r="G794" s="169"/>
      <c r="H794" s="169"/>
      <c r="I794" s="169"/>
      <c r="J794" s="169"/>
      <c r="K794" s="245"/>
      <c r="L794" s="169"/>
      <c r="M794" s="169"/>
      <c r="N794" s="169"/>
      <c r="O794" s="169"/>
      <c r="P794" s="169"/>
      <c r="Q794" s="169"/>
      <c r="R794" s="169"/>
      <c r="S794" s="167"/>
      <c r="T794" s="167"/>
      <c r="U794" s="169"/>
      <c r="V794" s="169"/>
      <c r="W794" s="245"/>
      <c r="X794" s="169"/>
      <c r="Y794" s="245"/>
      <c r="Z794" s="169"/>
      <c r="AA794" s="169"/>
      <c r="AB794" s="169"/>
      <c r="AC794" s="169"/>
      <c r="AD794" s="245"/>
      <c r="AE794" s="169"/>
      <c r="AF794" s="246"/>
      <c r="AG794" s="169"/>
      <c r="AH794" s="169"/>
      <c r="AI794" s="169"/>
      <c r="AJ794" s="169"/>
      <c r="AK794" s="169"/>
      <c r="AL794" s="169"/>
      <c r="AM794" s="169"/>
      <c r="AN794" s="169"/>
      <c r="AO794" s="169"/>
    </row>
    <row r="795" spans="1:41" ht="12.75" customHeight="1" x14ac:dyDescent="0.2">
      <c r="A795" s="169"/>
      <c r="B795" s="169"/>
      <c r="C795" s="169"/>
      <c r="D795" s="186"/>
      <c r="E795" s="169"/>
      <c r="F795" s="169"/>
      <c r="G795" s="169"/>
      <c r="H795" s="169"/>
      <c r="I795" s="169"/>
      <c r="J795" s="169"/>
      <c r="K795" s="245"/>
      <c r="L795" s="169"/>
      <c r="M795" s="169"/>
      <c r="N795" s="169"/>
      <c r="O795" s="169"/>
      <c r="P795" s="169"/>
      <c r="Q795" s="169"/>
      <c r="R795" s="169"/>
      <c r="S795" s="167"/>
      <c r="T795" s="167"/>
      <c r="U795" s="169"/>
      <c r="V795" s="169"/>
      <c r="W795" s="245"/>
      <c r="X795" s="169"/>
      <c r="Y795" s="245"/>
      <c r="Z795" s="169"/>
      <c r="AA795" s="169"/>
      <c r="AB795" s="169"/>
      <c r="AC795" s="169"/>
      <c r="AD795" s="245"/>
      <c r="AE795" s="169"/>
      <c r="AF795" s="246"/>
      <c r="AG795" s="169"/>
      <c r="AH795" s="169"/>
      <c r="AI795" s="169"/>
      <c r="AJ795" s="169"/>
      <c r="AK795" s="169"/>
      <c r="AL795" s="169"/>
      <c r="AM795" s="169"/>
      <c r="AN795" s="169"/>
      <c r="AO795" s="169"/>
    </row>
    <row r="796" spans="1:41" ht="12.75" customHeight="1" x14ac:dyDescent="0.2">
      <c r="A796" s="169"/>
      <c r="B796" s="169"/>
      <c r="C796" s="169"/>
      <c r="D796" s="186"/>
      <c r="E796" s="169"/>
      <c r="F796" s="169"/>
      <c r="G796" s="169"/>
      <c r="H796" s="169"/>
      <c r="I796" s="169"/>
      <c r="J796" s="169"/>
      <c r="K796" s="245"/>
      <c r="L796" s="169"/>
      <c r="M796" s="169"/>
      <c r="N796" s="169"/>
      <c r="O796" s="169"/>
      <c r="P796" s="169"/>
      <c r="Q796" s="169"/>
      <c r="R796" s="169"/>
      <c r="S796" s="167"/>
      <c r="T796" s="167"/>
      <c r="U796" s="169"/>
      <c r="V796" s="169"/>
      <c r="W796" s="245"/>
      <c r="X796" s="169"/>
      <c r="Y796" s="245"/>
      <c r="Z796" s="169"/>
      <c r="AA796" s="169"/>
      <c r="AB796" s="169"/>
      <c r="AC796" s="169"/>
      <c r="AD796" s="245"/>
      <c r="AE796" s="169"/>
      <c r="AF796" s="246"/>
      <c r="AG796" s="169"/>
      <c r="AH796" s="169"/>
      <c r="AI796" s="169"/>
      <c r="AJ796" s="169"/>
      <c r="AK796" s="169"/>
      <c r="AL796" s="169"/>
      <c r="AM796" s="169"/>
      <c r="AN796" s="169"/>
      <c r="AO796" s="169"/>
    </row>
    <row r="797" spans="1:41" ht="12.75" customHeight="1" x14ac:dyDescent="0.2">
      <c r="A797" s="169"/>
      <c r="B797" s="169"/>
      <c r="C797" s="169"/>
      <c r="D797" s="186"/>
      <c r="E797" s="169"/>
      <c r="F797" s="169"/>
      <c r="G797" s="169"/>
      <c r="H797" s="169"/>
      <c r="I797" s="169"/>
      <c r="J797" s="169"/>
      <c r="K797" s="245"/>
      <c r="L797" s="169"/>
      <c r="M797" s="169"/>
      <c r="N797" s="169"/>
      <c r="O797" s="169"/>
      <c r="P797" s="169"/>
      <c r="Q797" s="169"/>
      <c r="R797" s="169"/>
      <c r="S797" s="167"/>
      <c r="T797" s="167"/>
      <c r="U797" s="169"/>
      <c r="V797" s="169"/>
      <c r="W797" s="245"/>
      <c r="X797" s="169"/>
      <c r="Y797" s="245"/>
      <c r="Z797" s="169"/>
      <c r="AA797" s="169"/>
      <c r="AB797" s="169"/>
      <c r="AC797" s="169"/>
      <c r="AD797" s="245"/>
      <c r="AE797" s="169"/>
      <c r="AF797" s="246"/>
      <c r="AG797" s="169"/>
      <c r="AH797" s="169"/>
      <c r="AI797" s="169"/>
      <c r="AJ797" s="169"/>
      <c r="AK797" s="169"/>
      <c r="AL797" s="169"/>
      <c r="AM797" s="169"/>
      <c r="AN797" s="169"/>
      <c r="AO797" s="169"/>
    </row>
    <row r="798" spans="1:41" ht="12.75" customHeight="1" x14ac:dyDescent="0.2">
      <c r="A798" s="169"/>
      <c r="B798" s="169"/>
      <c r="C798" s="169"/>
      <c r="D798" s="186"/>
      <c r="E798" s="169"/>
      <c r="F798" s="169"/>
      <c r="G798" s="169"/>
      <c r="H798" s="169"/>
      <c r="I798" s="169"/>
      <c r="J798" s="169"/>
      <c r="K798" s="245"/>
      <c r="L798" s="169"/>
      <c r="M798" s="169"/>
      <c r="N798" s="169"/>
      <c r="O798" s="169"/>
      <c r="P798" s="169"/>
      <c r="Q798" s="169"/>
      <c r="R798" s="169"/>
      <c r="S798" s="167"/>
      <c r="T798" s="167"/>
      <c r="U798" s="169"/>
      <c r="V798" s="169"/>
      <c r="W798" s="245"/>
      <c r="X798" s="169"/>
      <c r="Y798" s="245"/>
      <c r="Z798" s="169"/>
      <c r="AA798" s="169"/>
      <c r="AB798" s="169"/>
      <c r="AC798" s="169"/>
      <c r="AD798" s="245"/>
      <c r="AE798" s="169"/>
      <c r="AF798" s="246"/>
      <c r="AG798" s="169"/>
      <c r="AH798" s="169"/>
      <c r="AI798" s="169"/>
      <c r="AJ798" s="169"/>
      <c r="AK798" s="169"/>
      <c r="AL798" s="169"/>
      <c r="AM798" s="169"/>
      <c r="AN798" s="169"/>
      <c r="AO798" s="169"/>
    </row>
    <row r="799" spans="1:41" ht="12.75" customHeight="1" x14ac:dyDescent="0.2">
      <c r="A799" s="169"/>
      <c r="B799" s="169"/>
      <c r="C799" s="169"/>
      <c r="D799" s="186"/>
      <c r="E799" s="169"/>
      <c r="F799" s="169"/>
      <c r="G799" s="169"/>
      <c r="H799" s="169"/>
      <c r="I799" s="169"/>
      <c r="J799" s="169"/>
      <c r="K799" s="245"/>
      <c r="L799" s="169"/>
      <c r="M799" s="169"/>
      <c r="N799" s="169"/>
      <c r="O799" s="169"/>
      <c r="P799" s="169"/>
      <c r="Q799" s="169"/>
      <c r="R799" s="169"/>
      <c r="S799" s="167"/>
      <c r="T799" s="167"/>
      <c r="U799" s="169"/>
      <c r="V799" s="169"/>
      <c r="W799" s="245"/>
      <c r="X799" s="169"/>
      <c r="Y799" s="245"/>
      <c r="Z799" s="169"/>
      <c r="AA799" s="169"/>
      <c r="AB799" s="169"/>
      <c r="AC799" s="169"/>
      <c r="AD799" s="245"/>
      <c r="AE799" s="169"/>
      <c r="AF799" s="246"/>
      <c r="AG799" s="169"/>
      <c r="AH799" s="169"/>
      <c r="AI799" s="169"/>
      <c r="AJ799" s="169"/>
      <c r="AK799" s="169"/>
      <c r="AL799" s="169"/>
      <c r="AM799" s="169"/>
      <c r="AN799" s="169"/>
      <c r="AO799" s="169"/>
    </row>
    <row r="800" spans="1:41" ht="12.75" customHeight="1" x14ac:dyDescent="0.2">
      <c r="A800" s="169"/>
      <c r="B800" s="169"/>
      <c r="C800" s="169"/>
      <c r="D800" s="186"/>
      <c r="E800" s="169"/>
      <c r="F800" s="169"/>
      <c r="G800" s="169"/>
      <c r="H800" s="169"/>
      <c r="I800" s="169"/>
      <c r="J800" s="169"/>
      <c r="K800" s="245"/>
      <c r="L800" s="169"/>
      <c r="M800" s="169"/>
      <c r="N800" s="169"/>
      <c r="O800" s="169"/>
      <c r="P800" s="169"/>
      <c r="Q800" s="169"/>
      <c r="R800" s="169"/>
      <c r="S800" s="167"/>
      <c r="T800" s="167"/>
      <c r="U800" s="169"/>
      <c r="V800" s="169"/>
      <c r="W800" s="245"/>
      <c r="X800" s="169"/>
      <c r="Y800" s="245"/>
      <c r="Z800" s="169"/>
      <c r="AA800" s="169"/>
      <c r="AB800" s="169"/>
      <c r="AC800" s="169"/>
      <c r="AD800" s="245"/>
      <c r="AE800" s="169"/>
      <c r="AF800" s="246"/>
      <c r="AG800" s="169"/>
      <c r="AH800" s="169"/>
      <c r="AI800" s="169"/>
      <c r="AJ800" s="169"/>
      <c r="AK800" s="169"/>
      <c r="AL800" s="169"/>
      <c r="AM800" s="169"/>
      <c r="AN800" s="169"/>
      <c r="AO800" s="169"/>
    </row>
    <row r="801" spans="1:41" ht="12.75" customHeight="1" x14ac:dyDescent="0.2">
      <c r="A801" s="169"/>
      <c r="B801" s="169"/>
      <c r="C801" s="169"/>
      <c r="D801" s="186"/>
      <c r="E801" s="169"/>
      <c r="F801" s="169"/>
      <c r="G801" s="169"/>
      <c r="H801" s="169"/>
      <c r="I801" s="169"/>
      <c r="J801" s="169"/>
      <c r="K801" s="245"/>
      <c r="L801" s="169"/>
      <c r="M801" s="169"/>
      <c r="N801" s="169"/>
      <c r="O801" s="169"/>
      <c r="P801" s="169"/>
      <c r="Q801" s="169"/>
      <c r="R801" s="169"/>
      <c r="S801" s="167"/>
      <c r="T801" s="167"/>
      <c r="U801" s="169"/>
      <c r="V801" s="169"/>
      <c r="W801" s="245"/>
      <c r="X801" s="169"/>
      <c r="Y801" s="245"/>
      <c r="Z801" s="169"/>
      <c r="AA801" s="169"/>
      <c r="AB801" s="169"/>
      <c r="AC801" s="169"/>
      <c r="AD801" s="245"/>
      <c r="AE801" s="169"/>
      <c r="AF801" s="246"/>
      <c r="AG801" s="169"/>
      <c r="AH801" s="169"/>
      <c r="AI801" s="169"/>
      <c r="AJ801" s="169"/>
      <c r="AK801" s="169"/>
      <c r="AL801" s="169"/>
      <c r="AM801" s="169"/>
      <c r="AN801" s="169"/>
      <c r="AO801" s="169"/>
    </row>
    <row r="802" spans="1:41" ht="12.75" customHeight="1" x14ac:dyDescent="0.2">
      <c r="A802" s="169"/>
      <c r="B802" s="169"/>
      <c r="C802" s="169"/>
      <c r="D802" s="186"/>
      <c r="E802" s="169"/>
      <c r="F802" s="169"/>
      <c r="G802" s="169"/>
      <c r="H802" s="169"/>
      <c r="I802" s="169"/>
      <c r="J802" s="169"/>
      <c r="K802" s="245"/>
      <c r="L802" s="169"/>
      <c r="M802" s="169"/>
      <c r="N802" s="169"/>
      <c r="O802" s="169"/>
      <c r="P802" s="169"/>
      <c r="Q802" s="169"/>
      <c r="R802" s="169"/>
      <c r="S802" s="167"/>
      <c r="T802" s="167"/>
      <c r="U802" s="169"/>
      <c r="V802" s="169"/>
      <c r="W802" s="245"/>
      <c r="X802" s="169"/>
      <c r="Y802" s="245"/>
      <c r="Z802" s="169"/>
      <c r="AA802" s="169"/>
      <c r="AB802" s="169"/>
      <c r="AC802" s="169"/>
      <c r="AD802" s="245"/>
      <c r="AE802" s="169"/>
      <c r="AF802" s="246"/>
      <c r="AG802" s="169"/>
      <c r="AH802" s="169"/>
      <c r="AI802" s="169"/>
      <c r="AJ802" s="169"/>
      <c r="AK802" s="169"/>
      <c r="AL802" s="169"/>
      <c r="AM802" s="169"/>
      <c r="AN802" s="169"/>
      <c r="AO802" s="169"/>
    </row>
    <row r="803" spans="1:41" ht="12.75" customHeight="1" x14ac:dyDescent="0.2">
      <c r="A803" s="169"/>
      <c r="B803" s="169"/>
      <c r="C803" s="169"/>
      <c r="D803" s="186"/>
      <c r="E803" s="169"/>
      <c r="F803" s="169"/>
      <c r="G803" s="169"/>
      <c r="H803" s="169"/>
      <c r="I803" s="169"/>
      <c r="J803" s="169"/>
      <c r="K803" s="245"/>
      <c r="L803" s="169"/>
      <c r="M803" s="169"/>
      <c r="N803" s="169"/>
      <c r="O803" s="169"/>
      <c r="P803" s="169"/>
      <c r="Q803" s="169"/>
      <c r="R803" s="169"/>
      <c r="S803" s="167"/>
      <c r="T803" s="167"/>
      <c r="U803" s="169"/>
      <c r="V803" s="169"/>
      <c r="W803" s="245"/>
      <c r="X803" s="169"/>
      <c r="Y803" s="245"/>
      <c r="Z803" s="169"/>
      <c r="AA803" s="169"/>
      <c r="AB803" s="169"/>
      <c r="AC803" s="169"/>
      <c r="AD803" s="245"/>
      <c r="AE803" s="169"/>
      <c r="AF803" s="246"/>
      <c r="AG803" s="169"/>
      <c r="AH803" s="169"/>
      <c r="AI803" s="169"/>
      <c r="AJ803" s="169"/>
      <c r="AK803" s="169"/>
      <c r="AL803" s="169"/>
      <c r="AM803" s="169"/>
      <c r="AN803" s="169"/>
      <c r="AO803" s="169"/>
    </row>
    <row r="804" spans="1:41" ht="12.75" customHeight="1" x14ac:dyDescent="0.2">
      <c r="A804" s="169"/>
      <c r="B804" s="169"/>
      <c r="C804" s="169"/>
      <c r="D804" s="186"/>
      <c r="E804" s="169"/>
      <c r="F804" s="169"/>
      <c r="G804" s="169"/>
      <c r="H804" s="169"/>
      <c r="I804" s="169"/>
      <c r="J804" s="169"/>
      <c r="K804" s="245"/>
      <c r="L804" s="169"/>
      <c r="M804" s="169"/>
      <c r="N804" s="169"/>
      <c r="O804" s="169"/>
      <c r="P804" s="169"/>
      <c r="Q804" s="169"/>
      <c r="R804" s="169"/>
      <c r="S804" s="167"/>
      <c r="T804" s="167"/>
      <c r="U804" s="169"/>
      <c r="V804" s="169"/>
      <c r="W804" s="245"/>
      <c r="X804" s="169"/>
      <c r="Y804" s="245"/>
      <c r="Z804" s="169"/>
      <c r="AA804" s="169"/>
      <c r="AB804" s="169"/>
      <c r="AC804" s="169"/>
      <c r="AD804" s="245"/>
      <c r="AE804" s="169"/>
      <c r="AF804" s="246"/>
      <c r="AG804" s="169"/>
      <c r="AH804" s="169"/>
      <c r="AI804" s="169"/>
      <c r="AJ804" s="169"/>
      <c r="AK804" s="169"/>
      <c r="AL804" s="169"/>
      <c r="AM804" s="169"/>
      <c r="AN804" s="169"/>
      <c r="AO804" s="169"/>
    </row>
    <row r="805" spans="1:41" ht="12.75" customHeight="1" x14ac:dyDescent="0.2">
      <c r="A805" s="169"/>
      <c r="B805" s="169"/>
      <c r="C805" s="169"/>
      <c r="D805" s="186"/>
      <c r="E805" s="169"/>
      <c r="F805" s="169"/>
      <c r="G805" s="169"/>
      <c r="H805" s="169"/>
      <c r="I805" s="169"/>
      <c r="J805" s="169"/>
      <c r="K805" s="245"/>
      <c r="L805" s="169"/>
      <c r="M805" s="169"/>
      <c r="N805" s="169"/>
      <c r="O805" s="169"/>
      <c r="P805" s="169"/>
      <c r="Q805" s="169"/>
      <c r="R805" s="169"/>
      <c r="S805" s="167"/>
      <c r="T805" s="167"/>
      <c r="U805" s="169"/>
      <c r="V805" s="169"/>
      <c r="W805" s="245"/>
      <c r="X805" s="169"/>
      <c r="Y805" s="245"/>
      <c r="Z805" s="169"/>
      <c r="AA805" s="169"/>
      <c r="AB805" s="169"/>
      <c r="AC805" s="169"/>
      <c r="AD805" s="245"/>
      <c r="AE805" s="169"/>
      <c r="AF805" s="246"/>
      <c r="AG805" s="169"/>
      <c r="AH805" s="169"/>
      <c r="AI805" s="169"/>
      <c r="AJ805" s="169"/>
      <c r="AK805" s="169"/>
      <c r="AL805" s="169"/>
      <c r="AM805" s="169"/>
      <c r="AN805" s="169"/>
      <c r="AO805" s="169"/>
    </row>
    <row r="806" spans="1:41" ht="12.75" customHeight="1" x14ac:dyDescent="0.2">
      <c r="A806" s="169"/>
      <c r="B806" s="169"/>
      <c r="C806" s="169"/>
      <c r="D806" s="186"/>
      <c r="E806" s="169"/>
      <c r="F806" s="169"/>
      <c r="G806" s="169"/>
      <c r="H806" s="169"/>
      <c r="I806" s="169"/>
      <c r="J806" s="169"/>
      <c r="K806" s="245"/>
      <c r="L806" s="169"/>
      <c r="M806" s="169"/>
      <c r="N806" s="169"/>
      <c r="O806" s="169"/>
      <c r="P806" s="169"/>
      <c r="Q806" s="169"/>
      <c r="R806" s="169"/>
      <c r="S806" s="167"/>
      <c r="T806" s="167"/>
      <c r="U806" s="169"/>
      <c r="V806" s="169"/>
      <c r="W806" s="245"/>
      <c r="X806" s="169"/>
      <c r="Y806" s="245"/>
      <c r="Z806" s="169"/>
      <c r="AA806" s="169"/>
      <c r="AB806" s="169"/>
      <c r="AC806" s="169"/>
      <c r="AD806" s="245"/>
      <c r="AE806" s="169"/>
      <c r="AF806" s="246"/>
      <c r="AG806" s="169"/>
      <c r="AH806" s="169"/>
      <c r="AI806" s="169"/>
      <c r="AJ806" s="169"/>
      <c r="AK806" s="169"/>
      <c r="AL806" s="169"/>
      <c r="AM806" s="169"/>
      <c r="AN806" s="169"/>
      <c r="AO806" s="169"/>
    </row>
    <row r="807" spans="1:41" ht="12.75" customHeight="1" x14ac:dyDescent="0.2">
      <c r="A807" s="169"/>
      <c r="B807" s="169"/>
      <c r="C807" s="169"/>
      <c r="D807" s="186"/>
      <c r="E807" s="169"/>
      <c r="F807" s="169"/>
      <c r="G807" s="169"/>
      <c r="H807" s="169"/>
      <c r="I807" s="169"/>
      <c r="J807" s="169"/>
      <c r="K807" s="245"/>
      <c r="L807" s="169"/>
      <c r="M807" s="169"/>
      <c r="N807" s="169"/>
      <c r="O807" s="169"/>
      <c r="P807" s="169"/>
      <c r="Q807" s="169"/>
      <c r="R807" s="169"/>
      <c r="S807" s="167"/>
      <c r="T807" s="167"/>
      <c r="U807" s="169"/>
      <c r="V807" s="169"/>
      <c r="W807" s="245"/>
      <c r="X807" s="169"/>
      <c r="Y807" s="245"/>
      <c r="Z807" s="169"/>
      <c r="AA807" s="169"/>
      <c r="AB807" s="169"/>
      <c r="AC807" s="169"/>
      <c r="AD807" s="245"/>
      <c r="AE807" s="169"/>
      <c r="AF807" s="246"/>
      <c r="AG807" s="169"/>
      <c r="AH807" s="169"/>
      <c r="AI807" s="169"/>
      <c r="AJ807" s="169"/>
      <c r="AK807" s="169"/>
      <c r="AL807" s="169"/>
      <c r="AM807" s="169"/>
      <c r="AN807" s="169"/>
      <c r="AO807" s="169"/>
    </row>
    <row r="808" spans="1:41" ht="12.75" customHeight="1" x14ac:dyDescent="0.2">
      <c r="A808" s="169"/>
      <c r="B808" s="169"/>
      <c r="C808" s="169"/>
      <c r="D808" s="186"/>
      <c r="E808" s="169"/>
      <c r="F808" s="169"/>
      <c r="G808" s="169"/>
      <c r="H808" s="169"/>
      <c r="I808" s="169"/>
      <c r="J808" s="169"/>
      <c r="K808" s="245"/>
      <c r="L808" s="169"/>
      <c r="M808" s="169"/>
      <c r="N808" s="169"/>
      <c r="O808" s="169"/>
      <c r="P808" s="169"/>
      <c r="Q808" s="169"/>
      <c r="R808" s="169"/>
      <c r="S808" s="167"/>
      <c r="T808" s="167"/>
      <c r="U808" s="169"/>
      <c r="V808" s="169"/>
      <c r="W808" s="245"/>
      <c r="X808" s="169"/>
      <c r="Y808" s="245"/>
      <c r="Z808" s="169"/>
      <c r="AA808" s="169"/>
      <c r="AB808" s="169"/>
      <c r="AC808" s="169"/>
      <c r="AD808" s="245"/>
      <c r="AE808" s="169"/>
      <c r="AF808" s="246"/>
      <c r="AG808" s="169"/>
      <c r="AH808" s="169"/>
      <c r="AI808" s="169"/>
      <c r="AJ808" s="169"/>
      <c r="AK808" s="169"/>
      <c r="AL808" s="169"/>
      <c r="AM808" s="169"/>
      <c r="AN808" s="169"/>
      <c r="AO808" s="169"/>
    </row>
    <row r="809" spans="1:41" ht="12.75" customHeight="1" x14ac:dyDescent="0.2">
      <c r="A809" s="169"/>
      <c r="B809" s="169"/>
      <c r="C809" s="169"/>
      <c r="D809" s="186"/>
      <c r="E809" s="169"/>
      <c r="F809" s="169"/>
      <c r="G809" s="169"/>
      <c r="H809" s="169"/>
      <c r="I809" s="169"/>
      <c r="J809" s="169"/>
      <c r="K809" s="245"/>
      <c r="L809" s="169"/>
      <c r="M809" s="169"/>
      <c r="N809" s="169"/>
      <c r="O809" s="169"/>
      <c r="P809" s="169"/>
      <c r="Q809" s="169"/>
      <c r="R809" s="169"/>
      <c r="S809" s="167"/>
      <c r="T809" s="167"/>
      <c r="U809" s="169"/>
      <c r="V809" s="169"/>
      <c r="W809" s="245"/>
      <c r="X809" s="169"/>
      <c r="Y809" s="245"/>
      <c r="Z809" s="169"/>
      <c r="AA809" s="169"/>
      <c r="AB809" s="169"/>
      <c r="AC809" s="169"/>
      <c r="AD809" s="245"/>
      <c r="AE809" s="169"/>
      <c r="AF809" s="246"/>
      <c r="AG809" s="169"/>
      <c r="AH809" s="169"/>
      <c r="AI809" s="169"/>
      <c r="AJ809" s="169"/>
      <c r="AK809" s="169"/>
      <c r="AL809" s="169"/>
      <c r="AM809" s="169"/>
      <c r="AN809" s="169"/>
      <c r="AO809" s="169"/>
    </row>
    <row r="810" spans="1:41" ht="12.75" customHeight="1" x14ac:dyDescent="0.2">
      <c r="A810" s="169"/>
      <c r="B810" s="169"/>
      <c r="C810" s="169"/>
      <c r="D810" s="186"/>
      <c r="E810" s="169"/>
      <c r="F810" s="169"/>
      <c r="G810" s="169"/>
      <c r="H810" s="169"/>
      <c r="I810" s="169"/>
      <c r="J810" s="169"/>
      <c r="K810" s="245"/>
      <c r="L810" s="169"/>
      <c r="M810" s="169"/>
      <c r="N810" s="169"/>
      <c r="O810" s="169"/>
      <c r="P810" s="169"/>
      <c r="Q810" s="169"/>
      <c r="R810" s="169"/>
      <c r="S810" s="167"/>
      <c r="T810" s="167"/>
      <c r="U810" s="169"/>
      <c r="V810" s="169"/>
      <c r="W810" s="245"/>
      <c r="X810" s="169"/>
      <c r="Y810" s="245"/>
      <c r="Z810" s="169"/>
      <c r="AA810" s="169"/>
      <c r="AB810" s="169"/>
      <c r="AC810" s="169"/>
      <c r="AD810" s="245"/>
      <c r="AE810" s="169"/>
      <c r="AF810" s="246"/>
      <c r="AG810" s="169"/>
      <c r="AH810" s="169"/>
      <c r="AI810" s="169"/>
      <c r="AJ810" s="169"/>
      <c r="AK810" s="169"/>
      <c r="AL810" s="169"/>
      <c r="AM810" s="169"/>
      <c r="AN810" s="169"/>
      <c r="AO810" s="169"/>
    </row>
    <row r="811" spans="1:41" ht="12.75" customHeight="1" x14ac:dyDescent="0.2">
      <c r="A811" s="169"/>
      <c r="B811" s="169"/>
      <c r="C811" s="169"/>
      <c r="D811" s="186"/>
      <c r="E811" s="169"/>
      <c r="F811" s="169"/>
      <c r="G811" s="169"/>
      <c r="H811" s="169"/>
      <c r="I811" s="169"/>
      <c r="J811" s="169"/>
      <c r="K811" s="245"/>
      <c r="L811" s="169"/>
      <c r="M811" s="169"/>
      <c r="N811" s="169"/>
      <c r="O811" s="169"/>
      <c r="P811" s="169"/>
      <c r="Q811" s="169"/>
      <c r="R811" s="169"/>
      <c r="S811" s="167"/>
      <c r="T811" s="167"/>
      <c r="U811" s="169"/>
      <c r="V811" s="169"/>
      <c r="W811" s="245"/>
      <c r="X811" s="169"/>
      <c r="Y811" s="245"/>
      <c r="Z811" s="169"/>
      <c r="AA811" s="169"/>
      <c r="AB811" s="169"/>
      <c r="AC811" s="169"/>
      <c r="AD811" s="245"/>
      <c r="AE811" s="169"/>
      <c r="AF811" s="246"/>
      <c r="AG811" s="169"/>
      <c r="AH811" s="169"/>
      <c r="AI811" s="169"/>
      <c r="AJ811" s="169"/>
      <c r="AK811" s="169"/>
      <c r="AL811" s="169"/>
      <c r="AM811" s="169"/>
      <c r="AN811" s="169"/>
      <c r="AO811" s="169"/>
    </row>
    <row r="812" spans="1:41" ht="12.75" customHeight="1" x14ac:dyDescent="0.2">
      <c r="A812" s="169"/>
      <c r="B812" s="169"/>
      <c r="C812" s="169"/>
      <c r="D812" s="186"/>
      <c r="E812" s="169"/>
      <c r="F812" s="169"/>
      <c r="G812" s="169"/>
      <c r="H812" s="169"/>
      <c r="I812" s="169"/>
      <c r="J812" s="169"/>
      <c r="K812" s="245"/>
      <c r="L812" s="169"/>
      <c r="M812" s="169"/>
      <c r="N812" s="169"/>
      <c r="O812" s="169"/>
      <c r="P812" s="169"/>
      <c r="Q812" s="169"/>
      <c r="R812" s="169"/>
      <c r="S812" s="167"/>
      <c r="T812" s="167"/>
      <c r="U812" s="169"/>
      <c r="V812" s="169"/>
      <c r="W812" s="245"/>
      <c r="X812" s="169"/>
      <c r="Y812" s="245"/>
      <c r="Z812" s="169"/>
      <c r="AA812" s="169"/>
      <c r="AB812" s="169"/>
      <c r="AC812" s="169"/>
      <c r="AD812" s="245"/>
      <c r="AE812" s="169"/>
      <c r="AF812" s="246"/>
      <c r="AG812" s="169"/>
      <c r="AH812" s="169"/>
      <c r="AI812" s="169"/>
      <c r="AJ812" s="169"/>
      <c r="AK812" s="169"/>
      <c r="AL812" s="169"/>
      <c r="AM812" s="169"/>
      <c r="AN812" s="169"/>
      <c r="AO812" s="169"/>
    </row>
    <row r="813" spans="1:41" ht="12.75" customHeight="1" x14ac:dyDescent="0.2">
      <c r="A813" s="169"/>
      <c r="B813" s="169"/>
      <c r="C813" s="169"/>
      <c r="D813" s="186"/>
      <c r="E813" s="169"/>
      <c r="F813" s="169"/>
      <c r="G813" s="169"/>
      <c r="H813" s="169"/>
      <c r="I813" s="169"/>
      <c r="J813" s="169"/>
      <c r="K813" s="245"/>
      <c r="L813" s="169"/>
      <c r="M813" s="169"/>
      <c r="N813" s="169"/>
      <c r="O813" s="169"/>
      <c r="P813" s="169"/>
      <c r="Q813" s="169"/>
      <c r="R813" s="169"/>
      <c r="S813" s="167"/>
      <c r="T813" s="167"/>
      <c r="U813" s="169"/>
      <c r="V813" s="169"/>
      <c r="W813" s="245"/>
      <c r="X813" s="169"/>
      <c r="Y813" s="245"/>
      <c r="Z813" s="169"/>
      <c r="AA813" s="169"/>
      <c r="AB813" s="169"/>
      <c r="AC813" s="169"/>
      <c r="AD813" s="245"/>
      <c r="AE813" s="169"/>
      <c r="AF813" s="246"/>
      <c r="AG813" s="169"/>
      <c r="AH813" s="169"/>
      <c r="AI813" s="169"/>
      <c r="AJ813" s="169"/>
      <c r="AK813" s="169"/>
      <c r="AL813" s="169"/>
      <c r="AM813" s="169"/>
      <c r="AN813" s="169"/>
      <c r="AO813" s="169"/>
    </row>
    <row r="814" spans="1:41" ht="12.75" customHeight="1" x14ac:dyDescent="0.2">
      <c r="A814" s="169"/>
      <c r="B814" s="169"/>
      <c r="C814" s="169"/>
      <c r="D814" s="186"/>
      <c r="E814" s="169"/>
      <c r="F814" s="169"/>
      <c r="G814" s="169"/>
      <c r="H814" s="169"/>
      <c r="I814" s="169"/>
      <c r="J814" s="169"/>
      <c r="K814" s="245"/>
      <c r="L814" s="169"/>
      <c r="M814" s="169"/>
      <c r="N814" s="169"/>
      <c r="O814" s="169"/>
      <c r="P814" s="169"/>
      <c r="Q814" s="169"/>
      <c r="R814" s="169"/>
      <c r="S814" s="167"/>
      <c r="T814" s="167"/>
      <c r="U814" s="169"/>
      <c r="V814" s="169"/>
      <c r="W814" s="245"/>
      <c r="X814" s="169"/>
      <c r="Y814" s="245"/>
      <c r="Z814" s="169"/>
      <c r="AA814" s="169"/>
      <c r="AB814" s="169"/>
      <c r="AC814" s="169"/>
      <c r="AD814" s="245"/>
      <c r="AE814" s="169"/>
      <c r="AF814" s="246"/>
      <c r="AG814" s="169"/>
      <c r="AH814" s="169"/>
      <c r="AI814" s="169"/>
      <c r="AJ814" s="169"/>
      <c r="AK814" s="169"/>
      <c r="AL814" s="169"/>
      <c r="AM814" s="169"/>
      <c r="AN814" s="169"/>
      <c r="AO814" s="169"/>
    </row>
    <row r="815" spans="1:41" ht="12.75" customHeight="1" x14ac:dyDescent="0.2">
      <c r="A815" s="169"/>
      <c r="B815" s="169"/>
      <c r="C815" s="169"/>
      <c r="D815" s="186"/>
      <c r="E815" s="169"/>
      <c r="F815" s="169"/>
      <c r="G815" s="169"/>
      <c r="H815" s="169"/>
      <c r="I815" s="169"/>
      <c r="J815" s="169"/>
      <c r="K815" s="245"/>
      <c r="L815" s="169"/>
      <c r="M815" s="169"/>
      <c r="N815" s="169"/>
      <c r="O815" s="169"/>
      <c r="P815" s="169"/>
      <c r="Q815" s="169"/>
      <c r="R815" s="169"/>
      <c r="S815" s="167"/>
      <c r="T815" s="167"/>
      <c r="U815" s="169"/>
      <c r="V815" s="169"/>
      <c r="W815" s="245"/>
      <c r="X815" s="169"/>
      <c r="Y815" s="245"/>
      <c r="Z815" s="169"/>
      <c r="AA815" s="169"/>
      <c r="AB815" s="169"/>
      <c r="AC815" s="169"/>
      <c r="AD815" s="245"/>
      <c r="AE815" s="169"/>
      <c r="AF815" s="246"/>
      <c r="AG815" s="169"/>
      <c r="AH815" s="169"/>
      <c r="AI815" s="169"/>
      <c r="AJ815" s="169"/>
      <c r="AK815" s="169"/>
      <c r="AL815" s="169"/>
      <c r="AM815" s="169"/>
      <c r="AN815" s="169"/>
      <c r="AO815" s="169"/>
    </row>
    <row r="816" spans="1:41" ht="12.75" customHeight="1" x14ac:dyDescent="0.2">
      <c r="A816" s="169"/>
      <c r="B816" s="169"/>
      <c r="C816" s="169"/>
      <c r="D816" s="186"/>
      <c r="E816" s="169"/>
      <c r="F816" s="169"/>
      <c r="G816" s="169"/>
      <c r="H816" s="169"/>
      <c r="I816" s="169"/>
      <c r="J816" s="169"/>
      <c r="K816" s="245"/>
      <c r="L816" s="169"/>
      <c r="M816" s="169"/>
      <c r="N816" s="169"/>
      <c r="O816" s="169"/>
      <c r="P816" s="169"/>
      <c r="Q816" s="169"/>
      <c r="R816" s="169"/>
      <c r="S816" s="167"/>
      <c r="T816" s="167"/>
      <c r="U816" s="169"/>
      <c r="V816" s="169"/>
      <c r="W816" s="245"/>
      <c r="X816" s="169"/>
      <c r="Y816" s="245"/>
      <c r="Z816" s="169"/>
      <c r="AA816" s="169"/>
      <c r="AB816" s="169"/>
      <c r="AC816" s="169"/>
      <c r="AD816" s="245"/>
      <c r="AE816" s="169"/>
      <c r="AF816" s="246"/>
      <c r="AG816" s="169"/>
      <c r="AH816" s="169"/>
      <c r="AI816" s="169"/>
      <c r="AJ816" s="169"/>
      <c r="AK816" s="169"/>
      <c r="AL816" s="169"/>
      <c r="AM816" s="169"/>
      <c r="AN816" s="169"/>
      <c r="AO816" s="169"/>
    </row>
    <row r="817" spans="1:41" ht="12.75" customHeight="1" x14ac:dyDescent="0.2">
      <c r="A817" s="169"/>
      <c r="B817" s="169"/>
      <c r="C817" s="169"/>
      <c r="D817" s="186"/>
      <c r="E817" s="169"/>
      <c r="F817" s="169"/>
      <c r="G817" s="169"/>
      <c r="H817" s="169"/>
      <c r="I817" s="169"/>
      <c r="J817" s="169"/>
      <c r="K817" s="245"/>
      <c r="L817" s="169"/>
      <c r="M817" s="169"/>
      <c r="N817" s="169"/>
      <c r="O817" s="169"/>
      <c r="P817" s="169"/>
      <c r="Q817" s="169"/>
      <c r="R817" s="169"/>
      <c r="S817" s="167"/>
      <c r="T817" s="167"/>
      <c r="U817" s="169"/>
      <c r="V817" s="169"/>
      <c r="W817" s="245"/>
      <c r="X817" s="169"/>
      <c r="Y817" s="245"/>
      <c r="Z817" s="169"/>
      <c r="AA817" s="169"/>
      <c r="AB817" s="169"/>
      <c r="AC817" s="169"/>
      <c r="AD817" s="245"/>
      <c r="AE817" s="169"/>
      <c r="AF817" s="246"/>
      <c r="AG817" s="169"/>
      <c r="AH817" s="169"/>
      <c r="AI817" s="169"/>
      <c r="AJ817" s="169"/>
      <c r="AK817" s="169"/>
      <c r="AL817" s="169"/>
      <c r="AM817" s="169"/>
      <c r="AN817" s="169"/>
      <c r="AO817" s="169"/>
    </row>
    <row r="818" spans="1:41" ht="12.75" customHeight="1" x14ac:dyDescent="0.2">
      <c r="A818" s="169"/>
      <c r="B818" s="169"/>
      <c r="C818" s="169"/>
      <c r="D818" s="186"/>
      <c r="E818" s="169"/>
      <c r="F818" s="169"/>
      <c r="G818" s="169"/>
      <c r="H818" s="169"/>
      <c r="I818" s="169"/>
      <c r="J818" s="169"/>
      <c r="K818" s="245"/>
      <c r="L818" s="169"/>
      <c r="M818" s="169"/>
      <c r="N818" s="169"/>
      <c r="O818" s="169"/>
      <c r="P818" s="169"/>
      <c r="Q818" s="169"/>
      <c r="R818" s="169"/>
      <c r="S818" s="167"/>
      <c r="T818" s="167"/>
      <c r="U818" s="169"/>
      <c r="V818" s="169"/>
      <c r="W818" s="245"/>
      <c r="X818" s="169"/>
      <c r="Y818" s="245"/>
      <c r="Z818" s="169"/>
      <c r="AA818" s="169"/>
      <c r="AB818" s="169"/>
      <c r="AC818" s="169"/>
      <c r="AD818" s="245"/>
      <c r="AE818" s="169"/>
      <c r="AF818" s="246"/>
      <c r="AG818" s="169"/>
      <c r="AH818" s="169"/>
      <c r="AI818" s="169"/>
      <c r="AJ818" s="169"/>
      <c r="AK818" s="169"/>
      <c r="AL818" s="169"/>
      <c r="AM818" s="169"/>
      <c r="AN818" s="169"/>
      <c r="AO818" s="169"/>
    </row>
    <row r="819" spans="1:41" ht="12.75" customHeight="1" x14ac:dyDescent="0.2">
      <c r="A819" s="169"/>
      <c r="B819" s="169"/>
      <c r="C819" s="169"/>
      <c r="D819" s="186"/>
      <c r="E819" s="169"/>
      <c r="F819" s="169"/>
      <c r="G819" s="169"/>
      <c r="H819" s="169"/>
      <c r="I819" s="169"/>
      <c r="J819" s="169"/>
      <c r="K819" s="245"/>
      <c r="L819" s="169"/>
      <c r="M819" s="169"/>
      <c r="N819" s="169"/>
      <c r="O819" s="169"/>
      <c r="P819" s="169"/>
      <c r="Q819" s="169"/>
      <c r="R819" s="169"/>
      <c r="S819" s="167"/>
      <c r="T819" s="167"/>
      <c r="U819" s="169"/>
      <c r="V819" s="169"/>
      <c r="W819" s="245"/>
      <c r="X819" s="169"/>
      <c r="Y819" s="245"/>
      <c r="Z819" s="169"/>
      <c r="AA819" s="169"/>
      <c r="AB819" s="169"/>
      <c r="AC819" s="169"/>
      <c r="AD819" s="245"/>
      <c r="AE819" s="169"/>
      <c r="AF819" s="246"/>
      <c r="AG819" s="169"/>
      <c r="AH819" s="169"/>
      <c r="AI819" s="169"/>
      <c r="AJ819" s="169"/>
      <c r="AK819" s="169"/>
      <c r="AL819" s="169"/>
      <c r="AM819" s="169"/>
      <c r="AN819" s="169"/>
      <c r="AO819" s="169"/>
    </row>
    <row r="820" spans="1:41" ht="12.75" customHeight="1" x14ac:dyDescent="0.2">
      <c r="A820" s="169"/>
      <c r="B820" s="169"/>
      <c r="C820" s="169"/>
      <c r="D820" s="186"/>
      <c r="E820" s="169"/>
      <c r="F820" s="169"/>
      <c r="G820" s="169"/>
      <c r="H820" s="169"/>
      <c r="I820" s="169"/>
      <c r="J820" s="169"/>
      <c r="K820" s="245"/>
      <c r="L820" s="169"/>
      <c r="M820" s="169"/>
      <c r="N820" s="169"/>
      <c r="O820" s="169"/>
      <c r="P820" s="169"/>
      <c r="Q820" s="169"/>
      <c r="R820" s="169"/>
      <c r="S820" s="167"/>
      <c r="T820" s="167"/>
      <c r="U820" s="169"/>
      <c r="V820" s="169"/>
      <c r="W820" s="245"/>
      <c r="X820" s="169"/>
      <c r="Y820" s="245"/>
      <c r="Z820" s="169"/>
      <c r="AA820" s="169"/>
      <c r="AB820" s="169"/>
      <c r="AC820" s="169"/>
      <c r="AD820" s="245"/>
      <c r="AE820" s="169"/>
      <c r="AF820" s="246"/>
      <c r="AG820" s="169"/>
      <c r="AH820" s="169"/>
      <c r="AI820" s="169"/>
      <c r="AJ820" s="169"/>
      <c r="AK820" s="169"/>
      <c r="AL820" s="169"/>
      <c r="AM820" s="169"/>
      <c r="AN820" s="169"/>
      <c r="AO820" s="169"/>
    </row>
    <row r="821" spans="1:41" ht="12.75" customHeight="1" x14ac:dyDescent="0.2">
      <c r="A821" s="169"/>
      <c r="B821" s="169"/>
      <c r="C821" s="169"/>
      <c r="D821" s="186"/>
      <c r="E821" s="169"/>
      <c r="F821" s="169"/>
      <c r="G821" s="169"/>
      <c r="H821" s="169"/>
      <c r="I821" s="169"/>
      <c r="J821" s="169"/>
      <c r="K821" s="245"/>
      <c r="L821" s="169"/>
      <c r="M821" s="169"/>
      <c r="N821" s="169"/>
      <c r="O821" s="169"/>
      <c r="P821" s="169"/>
      <c r="Q821" s="169"/>
      <c r="R821" s="169"/>
      <c r="S821" s="167"/>
      <c r="T821" s="167"/>
      <c r="U821" s="169"/>
      <c r="V821" s="169"/>
      <c r="W821" s="245"/>
      <c r="X821" s="169"/>
      <c r="Y821" s="245"/>
      <c r="Z821" s="169"/>
      <c r="AA821" s="169"/>
      <c r="AB821" s="169"/>
      <c r="AC821" s="169"/>
      <c r="AD821" s="245"/>
      <c r="AE821" s="169"/>
      <c r="AF821" s="246"/>
      <c r="AG821" s="169"/>
      <c r="AH821" s="169"/>
      <c r="AI821" s="169"/>
      <c r="AJ821" s="169"/>
      <c r="AK821" s="169"/>
      <c r="AL821" s="169"/>
      <c r="AM821" s="169"/>
      <c r="AN821" s="169"/>
      <c r="AO821" s="169"/>
    </row>
    <row r="822" spans="1:41" ht="12.75" customHeight="1" x14ac:dyDescent="0.2">
      <c r="A822" s="169"/>
      <c r="B822" s="169"/>
      <c r="C822" s="169"/>
      <c r="D822" s="186"/>
      <c r="E822" s="169"/>
      <c r="F822" s="169"/>
      <c r="G822" s="169"/>
      <c r="H822" s="169"/>
      <c r="I822" s="169"/>
      <c r="J822" s="169"/>
      <c r="K822" s="245"/>
      <c r="L822" s="169"/>
      <c r="M822" s="169"/>
      <c r="N822" s="169"/>
      <c r="O822" s="169"/>
      <c r="P822" s="169"/>
      <c r="Q822" s="169"/>
      <c r="R822" s="169"/>
      <c r="S822" s="167"/>
      <c r="T822" s="167"/>
      <c r="U822" s="169"/>
      <c r="V822" s="169"/>
      <c r="W822" s="245"/>
      <c r="X822" s="169"/>
      <c r="Y822" s="245"/>
      <c r="Z822" s="169"/>
      <c r="AA822" s="169"/>
      <c r="AB822" s="169"/>
      <c r="AC822" s="169"/>
      <c r="AD822" s="245"/>
      <c r="AE822" s="169"/>
      <c r="AF822" s="246"/>
      <c r="AG822" s="169"/>
      <c r="AH822" s="169"/>
      <c r="AI822" s="169"/>
      <c r="AJ822" s="169"/>
      <c r="AK822" s="169"/>
      <c r="AL822" s="169"/>
      <c r="AM822" s="169"/>
      <c r="AN822" s="169"/>
      <c r="AO822" s="169"/>
    </row>
    <row r="823" spans="1:41" ht="12.75" customHeight="1" x14ac:dyDescent="0.2">
      <c r="A823" s="169"/>
      <c r="B823" s="169"/>
      <c r="C823" s="169"/>
      <c r="D823" s="186"/>
      <c r="E823" s="169"/>
      <c r="F823" s="169"/>
      <c r="G823" s="169"/>
      <c r="H823" s="169"/>
      <c r="I823" s="169"/>
      <c r="J823" s="169"/>
      <c r="K823" s="245"/>
      <c r="L823" s="169"/>
      <c r="M823" s="169"/>
      <c r="N823" s="169"/>
      <c r="O823" s="169"/>
      <c r="P823" s="169"/>
      <c r="Q823" s="169"/>
      <c r="R823" s="169"/>
      <c r="S823" s="167"/>
      <c r="T823" s="167"/>
      <c r="U823" s="169"/>
      <c r="V823" s="169"/>
      <c r="W823" s="245"/>
      <c r="X823" s="169"/>
      <c r="Y823" s="245"/>
      <c r="Z823" s="169"/>
      <c r="AA823" s="169"/>
      <c r="AB823" s="169"/>
      <c r="AC823" s="169"/>
      <c r="AD823" s="245"/>
      <c r="AE823" s="169"/>
      <c r="AF823" s="246"/>
      <c r="AG823" s="169"/>
      <c r="AH823" s="169"/>
      <c r="AI823" s="169"/>
      <c r="AJ823" s="169"/>
      <c r="AK823" s="169"/>
      <c r="AL823" s="169"/>
      <c r="AM823" s="169"/>
      <c r="AN823" s="169"/>
      <c r="AO823" s="169"/>
    </row>
    <row r="824" spans="1:41" ht="12.75" customHeight="1" x14ac:dyDescent="0.2">
      <c r="A824" s="169"/>
      <c r="B824" s="169"/>
      <c r="C824" s="169"/>
      <c r="D824" s="186"/>
      <c r="E824" s="169"/>
      <c r="F824" s="169"/>
      <c r="G824" s="169"/>
      <c r="H824" s="169"/>
      <c r="I824" s="169"/>
      <c r="J824" s="169"/>
      <c r="K824" s="245"/>
      <c r="L824" s="169"/>
      <c r="M824" s="169"/>
      <c r="N824" s="169"/>
      <c r="O824" s="169"/>
      <c r="P824" s="169"/>
      <c r="Q824" s="169"/>
      <c r="R824" s="169"/>
      <c r="S824" s="167"/>
      <c r="T824" s="167"/>
      <c r="U824" s="169"/>
      <c r="V824" s="169"/>
      <c r="W824" s="245"/>
      <c r="X824" s="169"/>
      <c r="Y824" s="245"/>
      <c r="Z824" s="169"/>
      <c r="AA824" s="169"/>
      <c r="AB824" s="169"/>
      <c r="AC824" s="169"/>
      <c r="AD824" s="245"/>
      <c r="AE824" s="169"/>
      <c r="AF824" s="246"/>
      <c r="AG824" s="169"/>
      <c r="AH824" s="169"/>
      <c r="AI824" s="169"/>
      <c r="AJ824" s="169"/>
      <c r="AK824" s="169"/>
      <c r="AL824" s="169"/>
      <c r="AM824" s="169"/>
      <c r="AN824" s="169"/>
      <c r="AO824" s="169"/>
    </row>
    <row r="825" spans="1:41" ht="12.75" customHeight="1" x14ac:dyDescent="0.2">
      <c r="A825" s="169"/>
      <c r="B825" s="169"/>
      <c r="C825" s="169"/>
      <c r="D825" s="186"/>
      <c r="E825" s="169"/>
      <c r="F825" s="169"/>
      <c r="G825" s="169"/>
      <c r="H825" s="169"/>
      <c r="I825" s="169"/>
      <c r="J825" s="169"/>
      <c r="K825" s="245"/>
      <c r="L825" s="169"/>
      <c r="M825" s="169"/>
      <c r="N825" s="169"/>
      <c r="O825" s="169"/>
      <c r="P825" s="169"/>
      <c r="Q825" s="169"/>
      <c r="R825" s="169"/>
      <c r="S825" s="167"/>
      <c r="T825" s="167"/>
      <c r="U825" s="169"/>
      <c r="V825" s="169"/>
      <c r="W825" s="245"/>
      <c r="X825" s="169"/>
      <c r="Y825" s="245"/>
      <c r="Z825" s="169"/>
      <c r="AA825" s="169"/>
      <c r="AB825" s="169"/>
      <c r="AC825" s="169"/>
      <c r="AD825" s="245"/>
      <c r="AE825" s="169"/>
      <c r="AF825" s="246"/>
      <c r="AG825" s="169"/>
      <c r="AH825" s="169"/>
      <c r="AI825" s="169"/>
      <c r="AJ825" s="169"/>
      <c r="AK825" s="169"/>
      <c r="AL825" s="169"/>
      <c r="AM825" s="169"/>
      <c r="AN825" s="169"/>
      <c r="AO825" s="169"/>
    </row>
    <row r="826" spans="1:41" ht="12.75" customHeight="1" x14ac:dyDescent="0.2">
      <c r="A826" s="169"/>
      <c r="B826" s="169"/>
      <c r="C826" s="169"/>
      <c r="D826" s="186"/>
      <c r="E826" s="169"/>
      <c r="F826" s="169"/>
      <c r="G826" s="169"/>
      <c r="H826" s="169"/>
      <c r="I826" s="169"/>
      <c r="J826" s="169"/>
      <c r="K826" s="245"/>
      <c r="L826" s="169"/>
      <c r="M826" s="169"/>
      <c r="N826" s="169"/>
      <c r="O826" s="169"/>
      <c r="P826" s="169"/>
      <c r="Q826" s="169"/>
      <c r="R826" s="169"/>
      <c r="S826" s="167"/>
      <c r="T826" s="167"/>
      <c r="U826" s="169"/>
      <c r="V826" s="169"/>
      <c r="W826" s="245"/>
      <c r="X826" s="169"/>
      <c r="Y826" s="245"/>
      <c r="Z826" s="169"/>
      <c r="AA826" s="169"/>
      <c r="AB826" s="169"/>
      <c r="AC826" s="169"/>
      <c r="AD826" s="245"/>
      <c r="AE826" s="169"/>
      <c r="AF826" s="246"/>
      <c r="AG826" s="169"/>
      <c r="AH826" s="169"/>
      <c r="AI826" s="169"/>
      <c r="AJ826" s="169"/>
      <c r="AK826" s="169"/>
      <c r="AL826" s="169"/>
      <c r="AM826" s="169"/>
      <c r="AN826" s="169"/>
      <c r="AO826" s="169"/>
    </row>
    <row r="827" spans="1:41" ht="12.75" customHeight="1" x14ac:dyDescent="0.2">
      <c r="A827" s="169"/>
      <c r="B827" s="169"/>
      <c r="C827" s="169"/>
      <c r="D827" s="186"/>
      <c r="E827" s="169"/>
      <c r="F827" s="169"/>
      <c r="G827" s="169"/>
      <c r="H827" s="169"/>
      <c r="I827" s="169"/>
      <c r="J827" s="169"/>
      <c r="K827" s="245"/>
      <c r="L827" s="169"/>
      <c r="M827" s="169"/>
      <c r="N827" s="169"/>
      <c r="O827" s="169"/>
      <c r="P827" s="169"/>
      <c r="Q827" s="169"/>
      <c r="R827" s="169"/>
      <c r="S827" s="167"/>
      <c r="T827" s="167"/>
      <c r="U827" s="169"/>
      <c r="V827" s="169"/>
      <c r="W827" s="245"/>
      <c r="X827" s="169"/>
      <c r="Y827" s="245"/>
      <c r="Z827" s="169"/>
      <c r="AA827" s="169"/>
      <c r="AB827" s="169"/>
      <c r="AC827" s="169"/>
      <c r="AD827" s="245"/>
      <c r="AE827" s="169"/>
      <c r="AF827" s="246"/>
      <c r="AG827" s="169"/>
      <c r="AH827" s="169"/>
      <c r="AI827" s="169"/>
      <c r="AJ827" s="169"/>
      <c r="AK827" s="169"/>
      <c r="AL827" s="169"/>
      <c r="AM827" s="169"/>
      <c r="AN827" s="169"/>
      <c r="AO827" s="169"/>
    </row>
    <row r="828" spans="1:41" ht="12.75" customHeight="1" x14ac:dyDescent="0.2">
      <c r="A828" s="169"/>
      <c r="B828" s="169"/>
      <c r="C828" s="169"/>
      <c r="D828" s="186"/>
      <c r="E828" s="169"/>
      <c r="F828" s="169"/>
      <c r="G828" s="169"/>
      <c r="H828" s="169"/>
      <c r="I828" s="169"/>
      <c r="J828" s="169"/>
      <c r="K828" s="245"/>
      <c r="L828" s="169"/>
      <c r="M828" s="169"/>
      <c r="N828" s="169"/>
      <c r="O828" s="169"/>
      <c r="P828" s="169"/>
      <c r="Q828" s="169"/>
      <c r="R828" s="169"/>
      <c r="S828" s="167"/>
      <c r="T828" s="167"/>
      <c r="U828" s="169"/>
      <c r="V828" s="169"/>
      <c r="W828" s="245"/>
      <c r="X828" s="169"/>
      <c r="Y828" s="245"/>
      <c r="Z828" s="169"/>
      <c r="AA828" s="169"/>
      <c r="AB828" s="169"/>
      <c r="AC828" s="169"/>
      <c r="AD828" s="245"/>
      <c r="AE828" s="169"/>
      <c r="AF828" s="246"/>
      <c r="AG828" s="169"/>
      <c r="AH828" s="169"/>
      <c r="AI828" s="169"/>
      <c r="AJ828" s="169"/>
      <c r="AK828" s="169"/>
      <c r="AL828" s="169"/>
      <c r="AM828" s="169"/>
      <c r="AN828" s="169"/>
      <c r="AO828" s="169"/>
    </row>
    <row r="829" spans="1:41" ht="12.75" customHeight="1" x14ac:dyDescent="0.2">
      <c r="A829" s="169"/>
      <c r="B829" s="169"/>
      <c r="C829" s="169"/>
      <c r="D829" s="186"/>
      <c r="E829" s="169"/>
      <c r="F829" s="169"/>
      <c r="G829" s="169"/>
      <c r="H829" s="169"/>
      <c r="I829" s="169"/>
      <c r="J829" s="169"/>
      <c r="K829" s="245"/>
      <c r="L829" s="169"/>
      <c r="M829" s="169"/>
      <c r="N829" s="169"/>
      <c r="O829" s="169"/>
      <c r="P829" s="169"/>
      <c r="Q829" s="169"/>
      <c r="R829" s="169"/>
      <c r="S829" s="167"/>
      <c r="T829" s="167"/>
      <c r="U829" s="169"/>
      <c r="V829" s="169"/>
      <c r="W829" s="245"/>
      <c r="X829" s="169"/>
      <c r="Y829" s="245"/>
      <c r="Z829" s="169"/>
      <c r="AA829" s="169"/>
      <c r="AB829" s="169"/>
      <c r="AC829" s="169"/>
      <c r="AD829" s="245"/>
      <c r="AE829" s="169"/>
      <c r="AF829" s="246"/>
      <c r="AG829" s="169"/>
      <c r="AH829" s="169"/>
      <c r="AI829" s="169"/>
      <c r="AJ829" s="169"/>
      <c r="AK829" s="169"/>
      <c r="AL829" s="169"/>
      <c r="AM829" s="169"/>
      <c r="AN829" s="169"/>
      <c r="AO829" s="169"/>
    </row>
    <row r="830" spans="1:41" ht="12.75" customHeight="1" x14ac:dyDescent="0.2">
      <c r="A830" s="169"/>
      <c r="B830" s="169"/>
      <c r="C830" s="169"/>
      <c r="D830" s="186"/>
      <c r="E830" s="169"/>
      <c r="F830" s="169"/>
      <c r="G830" s="169"/>
      <c r="H830" s="169"/>
      <c r="I830" s="169"/>
      <c r="J830" s="169"/>
      <c r="K830" s="245"/>
      <c r="L830" s="169"/>
      <c r="M830" s="169"/>
      <c r="N830" s="169"/>
      <c r="O830" s="169"/>
      <c r="P830" s="169"/>
      <c r="Q830" s="169"/>
      <c r="R830" s="169"/>
      <c r="S830" s="167"/>
      <c r="T830" s="167"/>
      <c r="U830" s="169"/>
      <c r="V830" s="169"/>
      <c r="W830" s="245"/>
      <c r="X830" s="169"/>
      <c r="Y830" s="245"/>
      <c r="Z830" s="169"/>
      <c r="AA830" s="169"/>
      <c r="AB830" s="169"/>
      <c r="AC830" s="169"/>
      <c r="AD830" s="245"/>
      <c r="AE830" s="169"/>
      <c r="AF830" s="246"/>
      <c r="AG830" s="169"/>
      <c r="AH830" s="169"/>
      <c r="AI830" s="169"/>
      <c r="AJ830" s="169"/>
      <c r="AK830" s="169"/>
      <c r="AL830" s="169"/>
      <c r="AM830" s="169"/>
      <c r="AN830" s="169"/>
      <c r="AO830" s="169"/>
    </row>
    <row r="831" spans="1:41" ht="12.75" customHeight="1" x14ac:dyDescent="0.2">
      <c r="A831" s="169"/>
      <c r="B831" s="169"/>
      <c r="C831" s="169"/>
      <c r="D831" s="186"/>
      <c r="E831" s="169"/>
      <c r="F831" s="169"/>
      <c r="G831" s="169"/>
      <c r="H831" s="169"/>
      <c r="I831" s="169"/>
      <c r="J831" s="169"/>
      <c r="K831" s="245"/>
      <c r="L831" s="169"/>
      <c r="M831" s="169"/>
      <c r="N831" s="169"/>
      <c r="O831" s="169"/>
      <c r="P831" s="169"/>
      <c r="Q831" s="169"/>
      <c r="R831" s="169"/>
      <c r="S831" s="167"/>
      <c r="T831" s="167"/>
      <c r="U831" s="169"/>
      <c r="V831" s="169"/>
      <c r="W831" s="245"/>
      <c r="X831" s="169"/>
      <c r="Y831" s="245"/>
      <c r="Z831" s="169"/>
      <c r="AA831" s="169"/>
      <c r="AB831" s="169"/>
      <c r="AC831" s="169"/>
      <c r="AD831" s="245"/>
      <c r="AE831" s="169"/>
      <c r="AF831" s="246"/>
      <c r="AG831" s="169"/>
      <c r="AH831" s="169"/>
      <c r="AI831" s="169"/>
      <c r="AJ831" s="169"/>
      <c r="AK831" s="169"/>
      <c r="AL831" s="169"/>
      <c r="AM831" s="169"/>
      <c r="AN831" s="169"/>
      <c r="AO831" s="169"/>
    </row>
    <row r="832" spans="1:41" ht="12.75" customHeight="1" x14ac:dyDescent="0.2">
      <c r="A832" s="169"/>
      <c r="B832" s="169"/>
      <c r="C832" s="169"/>
      <c r="D832" s="186"/>
      <c r="E832" s="169"/>
      <c r="F832" s="169"/>
      <c r="G832" s="169"/>
      <c r="H832" s="169"/>
      <c r="I832" s="169"/>
      <c r="J832" s="169"/>
      <c r="K832" s="245"/>
      <c r="L832" s="169"/>
      <c r="M832" s="169"/>
      <c r="N832" s="169"/>
      <c r="O832" s="169"/>
      <c r="P832" s="169"/>
      <c r="Q832" s="169"/>
      <c r="R832" s="169"/>
      <c r="S832" s="167"/>
      <c r="T832" s="167"/>
      <c r="U832" s="169"/>
      <c r="V832" s="169"/>
      <c r="W832" s="245"/>
      <c r="X832" s="169"/>
      <c r="Y832" s="245"/>
      <c r="Z832" s="169"/>
      <c r="AA832" s="169"/>
      <c r="AB832" s="169"/>
      <c r="AC832" s="169"/>
      <c r="AD832" s="245"/>
      <c r="AE832" s="169"/>
      <c r="AF832" s="246"/>
      <c r="AG832" s="169"/>
      <c r="AH832" s="169"/>
      <c r="AI832" s="169"/>
      <c r="AJ832" s="169"/>
      <c r="AK832" s="169"/>
      <c r="AL832" s="169"/>
      <c r="AM832" s="169"/>
      <c r="AN832" s="169"/>
      <c r="AO832" s="169"/>
    </row>
    <row r="833" spans="1:41" ht="12.75" customHeight="1" x14ac:dyDescent="0.2">
      <c r="A833" s="169"/>
      <c r="B833" s="169"/>
      <c r="C833" s="169"/>
      <c r="D833" s="186"/>
      <c r="E833" s="169"/>
      <c r="F833" s="169"/>
      <c r="G833" s="169"/>
      <c r="H833" s="169"/>
      <c r="I833" s="169"/>
      <c r="J833" s="169"/>
      <c r="K833" s="245"/>
      <c r="L833" s="169"/>
      <c r="M833" s="169"/>
      <c r="N833" s="169"/>
      <c r="O833" s="169"/>
      <c r="P833" s="169"/>
      <c r="Q833" s="169"/>
      <c r="R833" s="169"/>
      <c r="S833" s="167"/>
      <c r="T833" s="167"/>
      <c r="U833" s="169"/>
      <c r="V833" s="169"/>
      <c r="W833" s="245"/>
      <c r="X833" s="169"/>
      <c r="Y833" s="245"/>
      <c r="Z833" s="169"/>
      <c r="AA833" s="169"/>
      <c r="AB833" s="169"/>
      <c r="AC833" s="169"/>
      <c r="AD833" s="245"/>
      <c r="AE833" s="169"/>
      <c r="AF833" s="246"/>
      <c r="AG833" s="169"/>
      <c r="AH833" s="169"/>
      <c r="AI833" s="169"/>
      <c r="AJ833" s="169"/>
      <c r="AK833" s="169"/>
      <c r="AL833" s="169"/>
      <c r="AM833" s="169"/>
      <c r="AN833" s="169"/>
      <c r="AO833" s="169"/>
    </row>
    <row r="834" spans="1:41" ht="12.75" customHeight="1" x14ac:dyDescent="0.2">
      <c r="A834" s="169"/>
      <c r="B834" s="169"/>
      <c r="C834" s="169"/>
      <c r="D834" s="186"/>
      <c r="E834" s="169"/>
      <c r="F834" s="169"/>
      <c r="G834" s="169"/>
      <c r="H834" s="169"/>
      <c r="I834" s="169"/>
      <c r="J834" s="169"/>
      <c r="K834" s="245"/>
      <c r="L834" s="169"/>
      <c r="M834" s="169"/>
      <c r="N834" s="169"/>
      <c r="O834" s="169"/>
      <c r="P834" s="169"/>
      <c r="Q834" s="169"/>
      <c r="R834" s="169"/>
      <c r="S834" s="167"/>
      <c r="T834" s="167"/>
      <c r="U834" s="169"/>
      <c r="V834" s="169"/>
      <c r="W834" s="245"/>
      <c r="X834" s="169"/>
      <c r="Y834" s="245"/>
      <c r="Z834" s="169"/>
      <c r="AA834" s="169"/>
      <c r="AB834" s="169"/>
      <c r="AC834" s="169"/>
      <c r="AD834" s="245"/>
      <c r="AE834" s="169"/>
      <c r="AF834" s="246"/>
      <c r="AG834" s="169"/>
      <c r="AH834" s="169"/>
      <c r="AI834" s="169"/>
      <c r="AJ834" s="169"/>
      <c r="AK834" s="169"/>
      <c r="AL834" s="169"/>
      <c r="AM834" s="169"/>
      <c r="AN834" s="169"/>
      <c r="AO834" s="169"/>
    </row>
    <row r="835" spans="1:41" ht="12.75" customHeight="1" x14ac:dyDescent="0.2">
      <c r="A835" s="169"/>
      <c r="B835" s="169"/>
      <c r="C835" s="169"/>
      <c r="D835" s="186"/>
      <c r="E835" s="169"/>
      <c r="F835" s="169"/>
      <c r="G835" s="169"/>
      <c r="H835" s="169"/>
      <c r="I835" s="169"/>
      <c r="J835" s="169"/>
      <c r="K835" s="245"/>
      <c r="L835" s="169"/>
      <c r="M835" s="169"/>
      <c r="N835" s="169"/>
      <c r="O835" s="169"/>
      <c r="P835" s="169"/>
      <c r="Q835" s="169"/>
      <c r="R835" s="169"/>
      <c r="S835" s="167"/>
      <c r="T835" s="167"/>
      <c r="U835" s="169"/>
      <c r="V835" s="169"/>
      <c r="W835" s="245"/>
      <c r="X835" s="169"/>
      <c r="Y835" s="245"/>
      <c r="Z835" s="169"/>
      <c r="AA835" s="169"/>
      <c r="AB835" s="169"/>
      <c r="AC835" s="169"/>
      <c r="AD835" s="245"/>
      <c r="AE835" s="169"/>
      <c r="AF835" s="246"/>
      <c r="AG835" s="169"/>
      <c r="AH835" s="169"/>
      <c r="AI835" s="169"/>
      <c r="AJ835" s="169"/>
      <c r="AK835" s="169"/>
      <c r="AL835" s="169"/>
      <c r="AM835" s="169"/>
      <c r="AN835" s="169"/>
      <c r="AO835" s="169"/>
    </row>
    <row r="836" spans="1:41" ht="12.75" customHeight="1" x14ac:dyDescent="0.2">
      <c r="A836" s="169"/>
      <c r="B836" s="169"/>
      <c r="C836" s="169"/>
      <c r="D836" s="186"/>
      <c r="E836" s="169"/>
      <c r="F836" s="169"/>
      <c r="G836" s="169"/>
      <c r="H836" s="169"/>
      <c r="I836" s="169"/>
      <c r="J836" s="169"/>
      <c r="K836" s="245"/>
      <c r="L836" s="169"/>
      <c r="M836" s="169"/>
      <c r="N836" s="169"/>
      <c r="O836" s="169"/>
      <c r="P836" s="169"/>
      <c r="Q836" s="169"/>
      <c r="R836" s="169"/>
      <c r="S836" s="167"/>
      <c r="T836" s="167"/>
      <c r="U836" s="169"/>
      <c r="V836" s="169"/>
      <c r="W836" s="245"/>
      <c r="X836" s="169"/>
      <c r="Y836" s="245"/>
      <c r="Z836" s="169"/>
      <c r="AA836" s="169"/>
      <c r="AB836" s="169"/>
      <c r="AC836" s="169"/>
      <c r="AD836" s="245"/>
      <c r="AE836" s="169"/>
      <c r="AF836" s="246"/>
      <c r="AG836" s="169"/>
      <c r="AH836" s="169"/>
      <c r="AI836" s="169"/>
      <c r="AJ836" s="169"/>
      <c r="AK836" s="169"/>
      <c r="AL836" s="169"/>
      <c r="AM836" s="169"/>
      <c r="AN836" s="169"/>
      <c r="AO836" s="169"/>
    </row>
    <row r="837" spans="1:41" ht="12.75" customHeight="1" x14ac:dyDescent="0.2">
      <c r="A837" s="169"/>
      <c r="B837" s="169"/>
      <c r="C837" s="169"/>
      <c r="D837" s="186"/>
      <c r="E837" s="169"/>
      <c r="F837" s="169"/>
      <c r="G837" s="169"/>
      <c r="H837" s="169"/>
      <c r="I837" s="169"/>
      <c r="J837" s="169"/>
      <c r="K837" s="245"/>
      <c r="L837" s="169"/>
      <c r="M837" s="169"/>
      <c r="N837" s="169"/>
      <c r="O837" s="169"/>
      <c r="P837" s="169"/>
      <c r="Q837" s="169"/>
      <c r="R837" s="169"/>
      <c r="S837" s="167"/>
      <c r="T837" s="167"/>
      <c r="U837" s="169"/>
      <c r="V837" s="169"/>
      <c r="W837" s="245"/>
      <c r="X837" s="169"/>
      <c r="Y837" s="245"/>
      <c r="Z837" s="169"/>
      <c r="AA837" s="169"/>
      <c r="AB837" s="169"/>
      <c r="AC837" s="169"/>
      <c r="AD837" s="245"/>
      <c r="AE837" s="169"/>
      <c r="AF837" s="246"/>
      <c r="AG837" s="169"/>
      <c r="AH837" s="169"/>
      <c r="AI837" s="169"/>
      <c r="AJ837" s="169"/>
      <c r="AK837" s="169"/>
      <c r="AL837" s="169"/>
      <c r="AM837" s="169"/>
      <c r="AN837" s="169"/>
      <c r="AO837" s="169"/>
    </row>
    <row r="838" spans="1:41" ht="12.75" customHeight="1" x14ac:dyDescent="0.2">
      <c r="A838" s="169"/>
      <c r="B838" s="169"/>
      <c r="C838" s="169"/>
      <c r="D838" s="186"/>
      <c r="E838" s="169"/>
      <c r="F838" s="169"/>
      <c r="G838" s="169"/>
      <c r="H838" s="169"/>
      <c r="I838" s="169"/>
      <c r="J838" s="169"/>
      <c r="K838" s="245"/>
      <c r="L838" s="169"/>
      <c r="M838" s="169"/>
      <c r="N838" s="169"/>
      <c r="O838" s="169"/>
      <c r="P838" s="169"/>
      <c r="Q838" s="169"/>
      <c r="R838" s="169"/>
      <c r="S838" s="167"/>
      <c r="T838" s="167"/>
      <c r="U838" s="169"/>
      <c r="V838" s="169"/>
      <c r="W838" s="245"/>
      <c r="X838" s="169"/>
      <c r="Y838" s="245"/>
      <c r="Z838" s="169"/>
      <c r="AA838" s="169"/>
      <c r="AB838" s="169"/>
      <c r="AC838" s="169"/>
      <c r="AD838" s="245"/>
      <c r="AE838" s="169"/>
      <c r="AF838" s="246"/>
      <c r="AG838" s="169"/>
      <c r="AH838" s="169"/>
      <c r="AI838" s="169"/>
      <c r="AJ838" s="169"/>
      <c r="AK838" s="169"/>
      <c r="AL838" s="169"/>
      <c r="AM838" s="169"/>
      <c r="AN838" s="169"/>
      <c r="AO838" s="169"/>
    </row>
    <row r="839" spans="1:41" ht="12.75" customHeight="1" x14ac:dyDescent="0.2">
      <c r="A839" s="169"/>
      <c r="B839" s="169"/>
      <c r="C839" s="169"/>
      <c r="D839" s="186"/>
      <c r="E839" s="169"/>
      <c r="F839" s="169"/>
      <c r="G839" s="169"/>
      <c r="H839" s="169"/>
      <c r="I839" s="169"/>
      <c r="J839" s="169"/>
      <c r="K839" s="245"/>
      <c r="L839" s="169"/>
      <c r="M839" s="169"/>
      <c r="N839" s="169"/>
      <c r="O839" s="169"/>
      <c r="P839" s="169"/>
      <c r="Q839" s="169"/>
      <c r="R839" s="169"/>
      <c r="S839" s="167"/>
      <c r="T839" s="167"/>
      <c r="U839" s="169"/>
      <c r="V839" s="169"/>
      <c r="W839" s="245"/>
      <c r="X839" s="169"/>
      <c r="Y839" s="245"/>
      <c r="Z839" s="169"/>
      <c r="AA839" s="169"/>
      <c r="AB839" s="169"/>
      <c r="AC839" s="169"/>
      <c r="AD839" s="245"/>
      <c r="AE839" s="169"/>
      <c r="AF839" s="246"/>
      <c r="AG839" s="169"/>
      <c r="AH839" s="169"/>
      <c r="AI839" s="169"/>
      <c r="AJ839" s="169"/>
      <c r="AK839" s="169"/>
      <c r="AL839" s="169"/>
      <c r="AM839" s="169"/>
      <c r="AN839" s="169"/>
      <c r="AO839" s="169"/>
    </row>
    <row r="840" spans="1:41" ht="12.75" customHeight="1" x14ac:dyDescent="0.2">
      <c r="A840" s="169"/>
      <c r="B840" s="169"/>
      <c r="C840" s="169"/>
      <c r="D840" s="186"/>
      <c r="E840" s="169"/>
      <c r="F840" s="169"/>
      <c r="G840" s="169"/>
      <c r="H840" s="169"/>
      <c r="I840" s="169"/>
      <c r="J840" s="169"/>
      <c r="K840" s="245"/>
      <c r="L840" s="169"/>
      <c r="M840" s="169"/>
      <c r="N840" s="169"/>
      <c r="O840" s="169"/>
      <c r="P840" s="169"/>
      <c r="Q840" s="169"/>
      <c r="R840" s="169"/>
      <c r="S840" s="167"/>
      <c r="T840" s="167"/>
      <c r="U840" s="169"/>
      <c r="V840" s="169"/>
      <c r="W840" s="245"/>
      <c r="X840" s="169"/>
      <c r="Y840" s="245"/>
      <c r="Z840" s="169"/>
      <c r="AA840" s="169"/>
      <c r="AB840" s="169"/>
      <c r="AC840" s="169"/>
      <c r="AD840" s="245"/>
      <c r="AE840" s="169"/>
      <c r="AF840" s="246"/>
      <c r="AG840" s="169"/>
      <c r="AH840" s="169"/>
      <c r="AI840" s="169"/>
      <c r="AJ840" s="169"/>
      <c r="AK840" s="169"/>
      <c r="AL840" s="169"/>
      <c r="AM840" s="169"/>
      <c r="AN840" s="169"/>
      <c r="AO840" s="169"/>
    </row>
    <row r="841" spans="1:41" ht="12.75" customHeight="1" x14ac:dyDescent="0.2">
      <c r="A841" s="169"/>
      <c r="B841" s="169"/>
      <c r="C841" s="169"/>
      <c r="D841" s="186"/>
      <c r="E841" s="169"/>
      <c r="F841" s="169"/>
      <c r="G841" s="169"/>
      <c r="H841" s="169"/>
      <c r="I841" s="169"/>
      <c r="J841" s="169"/>
      <c r="K841" s="245"/>
      <c r="L841" s="169"/>
      <c r="M841" s="169"/>
      <c r="N841" s="169"/>
      <c r="O841" s="169"/>
      <c r="P841" s="169"/>
      <c r="Q841" s="169"/>
      <c r="R841" s="169"/>
      <c r="S841" s="167"/>
      <c r="T841" s="167"/>
      <c r="U841" s="169"/>
      <c r="V841" s="169"/>
      <c r="W841" s="245"/>
      <c r="X841" s="169"/>
      <c r="Y841" s="245"/>
      <c r="Z841" s="169"/>
      <c r="AA841" s="169"/>
      <c r="AB841" s="169"/>
      <c r="AC841" s="169"/>
      <c r="AD841" s="245"/>
      <c r="AE841" s="169"/>
      <c r="AF841" s="246"/>
      <c r="AG841" s="169"/>
      <c r="AH841" s="169"/>
      <c r="AI841" s="169"/>
      <c r="AJ841" s="169"/>
      <c r="AK841" s="169"/>
      <c r="AL841" s="169"/>
      <c r="AM841" s="169"/>
      <c r="AN841" s="169"/>
      <c r="AO841" s="169"/>
    </row>
    <row r="842" spans="1:41" ht="12.75" customHeight="1" x14ac:dyDescent="0.2">
      <c r="A842" s="169"/>
      <c r="B842" s="169"/>
      <c r="C842" s="169"/>
      <c r="D842" s="186"/>
      <c r="E842" s="169"/>
      <c r="F842" s="169"/>
      <c r="G842" s="169"/>
      <c r="H842" s="169"/>
      <c r="I842" s="169"/>
      <c r="J842" s="169"/>
      <c r="K842" s="245"/>
      <c r="L842" s="169"/>
      <c r="M842" s="169"/>
      <c r="N842" s="169"/>
      <c r="O842" s="169"/>
      <c r="P842" s="169"/>
      <c r="Q842" s="169"/>
      <c r="R842" s="169"/>
      <c r="S842" s="167"/>
      <c r="T842" s="167"/>
      <c r="U842" s="169"/>
      <c r="V842" s="169"/>
      <c r="W842" s="245"/>
      <c r="X842" s="169"/>
      <c r="Y842" s="245"/>
      <c r="Z842" s="169"/>
      <c r="AA842" s="169"/>
      <c r="AB842" s="169"/>
      <c r="AC842" s="169"/>
      <c r="AD842" s="245"/>
      <c r="AE842" s="169"/>
      <c r="AF842" s="246"/>
      <c r="AG842" s="169"/>
      <c r="AH842" s="169"/>
      <c r="AI842" s="169"/>
      <c r="AJ842" s="169"/>
      <c r="AK842" s="169"/>
      <c r="AL842" s="169"/>
      <c r="AM842" s="169"/>
      <c r="AN842" s="169"/>
      <c r="AO842" s="169"/>
    </row>
    <row r="843" spans="1:41" ht="12.75" customHeight="1" x14ac:dyDescent="0.2">
      <c r="A843" s="169"/>
      <c r="B843" s="169"/>
      <c r="C843" s="169"/>
      <c r="D843" s="186"/>
      <c r="E843" s="169"/>
      <c r="F843" s="169"/>
      <c r="G843" s="169"/>
      <c r="H843" s="169"/>
      <c r="I843" s="169"/>
      <c r="J843" s="169"/>
      <c r="K843" s="245"/>
      <c r="L843" s="169"/>
      <c r="M843" s="169"/>
      <c r="N843" s="169"/>
      <c r="O843" s="169"/>
      <c r="P843" s="169"/>
      <c r="Q843" s="169"/>
      <c r="R843" s="169"/>
      <c r="S843" s="167"/>
      <c r="T843" s="167"/>
      <c r="U843" s="169"/>
      <c r="V843" s="169"/>
      <c r="W843" s="245"/>
      <c r="X843" s="169"/>
      <c r="Y843" s="245"/>
      <c r="Z843" s="169"/>
      <c r="AA843" s="169"/>
      <c r="AB843" s="169"/>
      <c r="AC843" s="169"/>
      <c r="AD843" s="245"/>
      <c r="AE843" s="169"/>
      <c r="AF843" s="246"/>
      <c r="AG843" s="169"/>
      <c r="AH843" s="169"/>
      <c r="AI843" s="169"/>
      <c r="AJ843" s="169"/>
      <c r="AK843" s="169"/>
      <c r="AL843" s="169"/>
      <c r="AM843" s="169"/>
      <c r="AN843" s="169"/>
      <c r="AO843" s="169"/>
    </row>
    <row r="844" spans="1:41" ht="12.75" customHeight="1" x14ac:dyDescent="0.2">
      <c r="A844" s="169"/>
      <c r="B844" s="169"/>
      <c r="C844" s="169"/>
      <c r="D844" s="186"/>
      <c r="E844" s="169"/>
      <c r="F844" s="169"/>
      <c r="G844" s="169"/>
      <c r="H844" s="169"/>
      <c r="I844" s="169"/>
      <c r="J844" s="169"/>
      <c r="K844" s="245"/>
      <c r="L844" s="169"/>
      <c r="M844" s="169"/>
      <c r="N844" s="169"/>
      <c r="O844" s="169"/>
      <c r="P844" s="169"/>
      <c r="Q844" s="169"/>
      <c r="R844" s="169"/>
      <c r="S844" s="167"/>
      <c r="T844" s="167"/>
      <c r="U844" s="169"/>
      <c r="V844" s="169"/>
      <c r="W844" s="245"/>
      <c r="X844" s="169"/>
      <c r="Y844" s="245"/>
      <c r="Z844" s="169"/>
      <c r="AA844" s="169"/>
      <c r="AB844" s="169"/>
      <c r="AC844" s="169"/>
      <c r="AD844" s="245"/>
      <c r="AE844" s="169"/>
      <c r="AF844" s="246"/>
      <c r="AG844" s="169"/>
      <c r="AH844" s="169"/>
      <c r="AI844" s="169"/>
      <c r="AJ844" s="169"/>
      <c r="AK844" s="169"/>
      <c r="AL844" s="169"/>
      <c r="AM844" s="169"/>
      <c r="AN844" s="169"/>
      <c r="AO844" s="169"/>
    </row>
    <row r="845" spans="1:41" ht="12.75" customHeight="1" x14ac:dyDescent="0.2">
      <c r="A845" s="169"/>
      <c r="B845" s="169"/>
      <c r="C845" s="169"/>
      <c r="D845" s="186"/>
      <c r="E845" s="169"/>
      <c r="F845" s="169"/>
      <c r="G845" s="169"/>
      <c r="H845" s="169"/>
      <c r="I845" s="169"/>
      <c r="J845" s="169"/>
      <c r="K845" s="245"/>
      <c r="L845" s="169"/>
      <c r="M845" s="169"/>
      <c r="N845" s="169"/>
      <c r="O845" s="169"/>
      <c r="P845" s="169"/>
      <c r="Q845" s="169"/>
      <c r="R845" s="169"/>
      <c r="S845" s="167"/>
      <c r="T845" s="167"/>
      <c r="U845" s="169"/>
      <c r="V845" s="169"/>
      <c r="W845" s="245"/>
      <c r="X845" s="169"/>
      <c r="Y845" s="245"/>
      <c r="Z845" s="169"/>
      <c r="AA845" s="169"/>
      <c r="AB845" s="169"/>
      <c r="AC845" s="169"/>
      <c r="AD845" s="245"/>
      <c r="AE845" s="169"/>
      <c r="AF845" s="246"/>
      <c r="AG845" s="169"/>
      <c r="AH845" s="169"/>
      <c r="AI845" s="169"/>
      <c r="AJ845" s="169"/>
      <c r="AK845" s="169"/>
      <c r="AL845" s="169"/>
      <c r="AM845" s="169"/>
      <c r="AN845" s="169"/>
      <c r="AO845" s="169"/>
    </row>
    <row r="846" spans="1:41" ht="12.75" customHeight="1" x14ac:dyDescent="0.2">
      <c r="A846" s="169"/>
      <c r="B846" s="169"/>
      <c r="C846" s="169"/>
      <c r="D846" s="186"/>
      <c r="E846" s="169"/>
      <c r="F846" s="169"/>
      <c r="G846" s="169"/>
      <c r="H846" s="169"/>
      <c r="I846" s="169"/>
      <c r="J846" s="169"/>
      <c r="K846" s="245"/>
      <c r="L846" s="169"/>
      <c r="M846" s="169"/>
      <c r="N846" s="169"/>
      <c r="O846" s="169"/>
      <c r="P846" s="169"/>
      <c r="Q846" s="169"/>
      <c r="R846" s="169"/>
      <c r="S846" s="167"/>
      <c r="T846" s="167"/>
      <c r="U846" s="169"/>
      <c r="V846" s="169"/>
      <c r="W846" s="245"/>
      <c r="X846" s="169"/>
      <c r="Y846" s="245"/>
      <c r="Z846" s="169"/>
      <c r="AA846" s="169"/>
      <c r="AB846" s="169"/>
      <c r="AC846" s="169"/>
      <c r="AD846" s="245"/>
      <c r="AE846" s="169"/>
      <c r="AF846" s="246"/>
      <c r="AG846" s="169"/>
      <c r="AH846" s="169"/>
      <c r="AI846" s="169"/>
      <c r="AJ846" s="169"/>
      <c r="AK846" s="169"/>
      <c r="AL846" s="169"/>
      <c r="AM846" s="169"/>
      <c r="AN846" s="169"/>
      <c r="AO846" s="169"/>
    </row>
    <row r="847" spans="1:41" ht="12.75" customHeight="1" x14ac:dyDescent="0.2">
      <c r="A847" s="169"/>
      <c r="B847" s="169"/>
      <c r="C847" s="169"/>
      <c r="D847" s="186"/>
      <c r="E847" s="169"/>
      <c r="F847" s="169"/>
      <c r="G847" s="169"/>
      <c r="H847" s="169"/>
      <c r="I847" s="169"/>
      <c r="J847" s="169"/>
      <c r="K847" s="245"/>
      <c r="L847" s="169"/>
      <c r="M847" s="169"/>
      <c r="N847" s="169"/>
      <c r="O847" s="169"/>
      <c r="P847" s="169"/>
      <c r="Q847" s="169"/>
      <c r="R847" s="169"/>
      <c r="S847" s="167"/>
      <c r="T847" s="167"/>
      <c r="U847" s="169"/>
      <c r="V847" s="169"/>
      <c r="W847" s="245"/>
      <c r="X847" s="169"/>
      <c r="Y847" s="245"/>
      <c r="Z847" s="169"/>
      <c r="AA847" s="169"/>
      <c r="AB847" s="169"/>
      <c r="AC847" s="169"/>
      <c r="AD847" s="245"/>
      <c r="AE847" s="169"/>
      <c r="AF847" s="246"/>
      <c r="AG847" s="169"/>
      <c r="AH847" s="169"/>
      <c r="AI847" s="169"/>
      <c r="AJ847" s="169"/>
      <c r="AK847" s="169"/>
      <c r="AL847" s="169"/>
      <c r="AM847" s="169"/>
      <c r="AN847" s="169"/>
      <c r="AO847" s="169"/>
    </row>
    <row r="848" spans="1:41" ht="12.75" customHeight="1" x14ac:dyDescent="0.2">
      <c r="A848" s="169"/>
      <c r="B848" s="169"/>
      <c r="C848" s="169"/>
      <c r="D848" s="186"/>
      <c r="E848" s="169"/>
      <c r="F848" s="169"/>
      <c r="G848" s="169"/>
      <c r="H848" s="169"/>
      <c r="I848" s="169"/>
      <c r="J848" s="169"/>
      <c r="K848" s="245"/>
      <c r="L848" s="169"/>
      <c r="M848" s="169"/>
      <c r="N848" s="169"/>
      <c r="O848" s="169"/>
      <c r="P848" s="169"/>
      <c r="Q848" s="169"/>
      <c r="R848" s="169"/>
      <c r="S848" s="167"/>
      <c r="T848" s="167"/>
      <c r="U848" s="169"/>
      <c r="V848" s="169"/>
      <c r="W848" s="245"/>
      <c r="X848" s="169"/>
      <c r="Y848" s="245"/>
      <c r="Z848" s="169"/>
      <c r="AA848" s="169"/>
      <c r="AB848" s="169"/>
      <c r="AC848" s="169"/>
      <c r="AD848" s="245"/>
      <c r="AE848" s="169"/>
      <c r="AF848" s="246"/>
      <c r="AG848" s="169"/>
      <c r="AH848" s="169"/>
      <c r="AI848" s="169"/>
      <c r="AJ848" s="169"/>
      <c r="AK848" s="169"/>
      <c r="AL848" s="169"/>
      <c r="AM848" s="169"/>
      <c r="AN848" s="169"/>
      <c r="AO848" s="169"/>
    </row>
    <row r="849" spans="1:41" ht="12.75" customHeight="1" x14ac:dyDescent="0.2">
      <c r="A849" s="169"/>
      <c r="B849" s="169"/>
      <c r="C849" s="169"/>
      <c r="D849" s="186"/>
      <c r="E849" s="169"/>
      <c r="F849" s="169"/>
      <c r="G849" s="169"/>
      <c r="H849" s="169"/>
      <c r="I849" s="169"/>
      <c r="J849" s="169"/>
      <c r="K849" s="245"/>
      <c r="L849" s="169"/>
      <c r="M849" s="169"/>
      <c r="N849" s="169"/>
      <c r="O849" s="169"/>
      <c r="P849" s="169"/>
      <c r="Q849" s="169"/>
      <c r="R849" s="169"/>
      <c r="S849" s="167"/>
      <c r="T849" s="167"/>
      <c r="U849" s="169"/>
      <c r="V849" s="169"/>
      <c r="W849" s="245"/>
      <c r="X849" s="169"/>
      <c r="Y849" s="245"/>
      <c r="Z849" s="169"/>
      <c r="AA849" s="169"/>
      <c r="AB849" s="169"/>
      <c r="AC849" s="169"/>
      <c r="AD849" s="245"/>
      <c r="AE849" s="169"/>
      <c r="AF849" s="246"/>
      <c r="AG849" s="169"/>
      <c r="AH849" s="169"/>
      <c r="AI849" s="169"/>
      <c r="AJ849" s="169"/>
      <c r="AK849" s="169"/>
      <c r="AL849" s="169"/>
      <c r="AM849" s="169"/>
      <c r="AN849" s="169"/>
      <c r="AO849" s="169"/>
    </row>
    <row r="850" spans="1:41" ht="12.75" customHeight="1" x14ac:dyDescent="0.2">
      <c r="A850" s="169"/>
      <c r="B850" s="169"/>
      <c r="C850" s="169"/>
      <c r="D850" s="186"/>
      <c r="E850" s="169"/>
      <c r="F850" s="169"/>
      <c r="G850" s="169"/>
      <c r="H850" s="169"/>
      <c r="I850" s="169"/>
      <c r="J850" s="169"/>
      <c r="K850" s="245"/>
      <c r="L850" s="169"/>
      <c r="M850" s="169"/>
      <c r="N850" s="169"/>
      <c r="O850" s="169"/>
      <c r="P850" s="169"/>
      <c r="Q850" s="169"/>
      <c r="R850" s="169"/>
      <c r="S850" s="167"/>
      <c r="T850" s="167"/>
      <c r="U850" s="169"/>
      <c r="V850" s="169"/>
      <c r="W850" s="245"/>
      <c r="X850" s="169"/>
      <c r="Y850" s="245"/>
      <c r="Z850" s="169"/>
      <c r="AA850" s="169"/>
      <c r="AB850" s="169"/>
      <c r="AC850" s="169"/>
      <c r="AD850" s="245"/>
      <c r="AE850" s="169"/>
      <c r="AF850" s="246"/>
      <c r="AG850" s="169"/>
      <c r="AH850" s="169"/>
      <c r="AI850" s="169"/>
      <c r="AJ850" s="169"/>
      <c r="AK850" s="169"/>
      <c r="AL850" s="169"/>
      <c r="AM850" s="169"/>
      <c r="AN850" s="169"/>
      <c r="AO850" s="169"/>
    </row>
    <row r="851" spans="1:41" ht="12.75" customHeight="1" x14ac:dyDescent="0.2">
      <c r="A851" s="169"/>
      <c r="B851" s="169"/>
      <c r="C851" s="169"/>
      <c r="D851" s="186"/>
      <c r="E851" s="169"/>
      <c r="F851" s="169"/>
      <c r="G851" s="169"/>
      <c r="H851" s="169"/>
      <c r="I851" s="169"/>
      <c r="J851" s="169"/>
      <c r="K851" s="245"/>
      <c r="L851" s="169"/>
      <c r="M851" s="169"/>
      <c r="N851" s="169"/>
      <c r="O851" s="169"/>
      <c r="P851" s="169"/>
      <c r="Q851" s="169"/>
      <c r="R851" s="169"/>
      <c r="S851" s="167"/>
      <c r="T851" s="167"/>
      <c r="U851" s="169"/>
      <c r="V851" s="169"/>
      <c r="W851" s="245"/>
      <c r="X851" s="169"/>
      <c r="Y851" s="245"/>
      <c r="Z851" s="169"/>
      <c r="AA851" s="169"/>
      <c r="AB851" s="169"/>
      <c r="AC851" s="169"/>
      <c r="AD851" s="245"/>
      <c r="AE851" s="169"/>
      <c r="AF851" s="246"/>
      <c r="AG851" s="169"/>
      <c r="AH851" s="169"/>
      <c r="AI851" s="169"/>
      <c r="AJ851" s="169"/>
      <c r="AK851" s="169"/>
      <c r="AL851" s="169"/>
      <c r="AM851" s="169"/>
      <c r="AN851" s="169"/>
      <c r="AO851" s="169"/>
    </row>
    <row r="852" spans="1:41" ht="12.75" customHeight="1" x14ac:dyDescent="0.2">
      <c r="A852" s="169"/>
      <c r="B852" s="169"/>
      <c r="C852" s="169"/>
      <c r="D852" s="186"/>
      <c r="E852" s="169"/>
      <c r="F852" s="169"/>
      <c r="G852" s="169"/>
      <c r="H852" s="169"/>
      <c r="I852" s="169"/>
      <c r="J852" s="169"/>
      <c r="K852" s="245"/>
      <c r="L852" s="169"/>
      <c r="M852" s="169"/>
      <c r="N852" s="169"/>
      <c r="O852" s="169"/>
      <c r="P852" s="169"/>
      <c r="Q852" s="169"/>
      <c r="R852" s="169"/>
      <c r="S852" s="167"/>
      <c r="T852" s="167"/>
      <c r="U852" s="169"/>
      <c r="V852" s="169"/>
      <c r="W852" s="245"/>
      <c r="X852" s="169"/>
      <c r="Y852" s="245"/>
      <c r="Z852" s="169"/>
      <c r="AA852" s="169"/>
      <c r="AB852" s="169"/>
      <c r="AC852" s="169"/>
      <c r="AD852" s="245"/>
      <c r="AE852" s="169"/>
      <c r="AF852" s="246"/>
      <c r="AG852" s="169"/>
      <c r="AH852" s="169"/>
      <c r="AI852" s="169"/>
      <c r="AJ852" s="169"/>
      <c r="AK852" s="169"/>
      <c r="AL852" s="169"/>
      <c r="AM852" s="169"/>
      <c r="AN852" s="169"/>
      <c r="AO852" s="169"/>
    </row>
    <row r="853" spans="1:41" ht="12.75" customHeight="1" x14ac:dyDescent="0.2">
      <c r="A853" s="169"/>
      <c r="B853" s="169"/>
      <c r="C853" s="169"/>
      <c r="D853" s="186"/>
      <c r="E853" s="169"/>
      <c r="F853" s="169"/>
      <c r="G853" s="169"/>
      <c r="H853" s="169"/>
      <c r="I853" s="169"/>
      <c r="J853" s="169"/>
      <c r="K853" s="245"/>
      <c r="L853" s="169"/>
      <c r="M853" s="169"/>
      <c r="N853" s="169"/>
      <c r="O853" s="169"/>
      <c r="P853" s="169"/>
      <c r="Q853" s="169"/>
      <c r="R853" s="169"/>
      <c r="S853" s="167"/>
      <c r="T853" s="167"/>
      <c r="U853" s="169"/>
      <c r="V853" s="169"/>
      <c r="W853" s="245"/>
      <c r="X853" s="169"/>
      <c r="Y853" s="245"/>
      <c r="Z853" s="169"/>
      <c r="AA853" s="169"/>
      <c r="AB853" s="169"/>
      <c r="AC853" s="169"/>
      <c r="AD853" s="245"/>
      <c r="AE853" s="169"/>
      <c r="AF853" s="246"/>
      <c r="AG853" s="169"/>
      <c r="AH853" s="169"/>
      <c r="AI853" s="169"/>
      <c r="AJ853" s="169"/>
      <c r="AK853" s="169"/>
      <c r="AL853" s="169"/>
      <c r="AM853" s="169"/>
      <c r="AN853" s="169"/>
      <c r="AO853" s="169"/>
    </row>
    <row r="854" spans="1:41" ht="12.75" customHeight="1" x14ac:dyDescent="0.2">
      <c r="A854" s="169"/>
      <c r="B854" s="169"/>
      <c r="C854" s="169"/>
      <c r="D854" s="186"/>
      <c r="E854" s="169"/>
      <c r="F854" s="169"/>
      <c r="G854" s="169"/>
      <c r="H854" s="169"/>
      <c r="I854" s="169"/>
      <c r="J854" s="169"/>
      <c r="K854" s="245"/>
      <c r="L854" s="169"/>
      <c r="M854" s="169"/>
      <c r="N854" s="169"/>
      <c r="O854" s="169"/>
      <c r="P854" s="169"/>
      <c r="Q854" s="169"/>
      <c r="R854" s="169"/>
      <c r="S854" s="167"/>
      <c r="T854" s="167"/>
      <c r="U854" s="169"/>
      <c r="V854" s="169"/>
      <c r="W854" s="245"/>
      <c r="X854" s="169"/>
      <c r="Y854" s="245"/>
      <c r="Z854" s="169"/>
      <c r="AA854" s="169"/>
      <c r="AB854" s="169"/>
      <c r="AC854" s="169"/>
      <c r="AD854" s="245"/>
      <c r="AE854" s="169"/>
      <c r="AF854" s="246"/>
      <c r="AG854" s="169"/>
      <c r="AH854" s="169"/>
      <c r="AI854" s="169"/>
      <c r="AJ854" s="169"/>
      <c r="AK854" s="169"/>
      <c r="AL854" s="169"/>
      <c r="AM854" s="169"/>
      <c r="AN854" s="169"/>
      <c r="AO854" s="169"/>
    </row>
    <row r="855" spans="1:41" ht="12.75" customHeight="1" x14ac:dyDescent="0.2">
      <c r="A855" s="169"/>
      <c r="B855" s="169"/>
      <c r="C855" s="169"/>
      <c r="D855" s="186"/>
      <c r="E855" s="169"/>
      <c r="F855" s="169"/>
      <c r="G855" s="169"/>
      <c r="H855" s="169"/>
      <c r="I855" s="169"/>
      <c r="J855" s="169"/>
      <c r="K855" s="245"/>
      <c r="L855" s="169"/>
      <c r="M855" s="169"/>
      <c r="N855" s="169"/>
      <c r="O855" s="169"/>
      <c r="P855" s="169"/>
      <c r="Q855" s="169"/>
      <c r="R855" s="169"/>
      <c r="S855" s="167"/>
      <c r="T855" s="167"/>
      <c r="U855" s="169"/>
      <c r="V855" s="169"/>
      <c r="W855" s="245"/>
      <c r="X855" s="169"/>
      <c r="Y855" s="245"/>
      <c r="Z855" s="169"/>
      <c r="AA855" s="169"/>
      <c r="AB855" s="169"/>
      <c r="AC855" s="169"/>
      <c r="AD855" s="245"/>
      <c r="AE855" s="169"/>
      <c r="AF855" s="246"/>
      <c r="AG855" s="169"/>
      <c r="AH855" s="169"/>
      <c r="AI855" s="169"/>
      <c r="AJ855" s="169"/>
      <c r="AK855" s="169"/>
      <c r="AL855" s="169"/>
      <c r="AM855" s="169"/>
      <c r="AN855" s="169"/>
      <c r="AO855" s="169"/>
    </row>
    <row r="856" spans="1:41" ht="12.75" customHeight="1" x14ac:dyDescent="0.2">
      <c r="A856" s="169"/>
      <c r="B856" s="169"/>
      <c r="C856" s="169"/>
      <c r="D856" s="186"/>
      <c r="E856" s="169"/>
      <c r="F856" s="169"/>
      <c r="G856" s="169"/>
      <c r="H856" s="169"/>
      <c r="I856" s="169"/>
      <c r="J856" s="169"/>
      <c r="K856" s="245"/>
      <c r="L856" s="169"/>
      <c r="M856" s="169"/>
      <c r="N856" s="169"/>
      <c r="O856" s="169"/>
      <c r="P856" s="169"/>
      <c r="Q856" s="169"/>
      <c r="R856" s="169"/>
      <c r="S856" s="167"/>
      <c r="T856" s="167"/>
      <c r="U856" s="169"/>
      <c r="V856" s="169"/>
      <c r="W856" s="245"/>
      <c r="X856" s="169"/>
      <c r="Y856" s="245"/>
      <c r="Z856" s="169"/>
      <c r="AA856" s="169"/>
      <c r="AB856" s="169"/>
      <c r="AC856" s="169"/>
      <c r="AD856" s="245"/>
      <c r="AE856" s="169"/>
      <c r="AF856" s="246"/>
      <c r="AG856" s="169"/>
      <c r="AH856" s="169"/>
      <c r="AI856" s="169"/>
      <c r="AJ856" s="169"/>
      <c r="AK856" s="169"/>
      <c r="AL856" s="169"/>
      <c r="AM856" s="169"/>
      <c r="AN856" s="169"/>
      <c r="AO856" s="169"/>
    </row>
    <row r="857" spans="1:41" ht="12.75" customHeight="1" x14ac:dyDescent="0.2">
      <c r="A857" s="169"/>
      <c r="B857" s="169"/>
      <c r="C857" s="169"/>
      <c r="D857" s="186"/>
      <c r="E857" s="169"/>
      <c r="F857" s="169"/>
      <c r="G857" s="169"/>
      <c r="H857" s="169"/>
      <c r="I857" s="169"/>
      <c r="J857" s="169"/>
      <c r="K857" s="245"/>
      <c r="L857" s="169"/>
      <c r="M857" s="169"/>
      <c r="N857" s="169"/>
      <c r="O857" s="169"/>
      <c r="P857" s="169"/>
      <c r="Q857" s="169"/>
      <c r="R857" s="169"/>
      <c r="S857" s="167"/>
      <c r="T857" s="167"/>
      <c r="U857" s="169"/>
      <c r="V857" s="169"/>
      <c r="W857" s="245"/>
      <c r="X857" s="169"/>
      <c r="Y857" s="245"/>
      <c r="Z857" s="169"/>
      <c r="AA857" s="169"/>
      <c r="AB857" s="169"/>
      <c r="AC857" s="169"/>
      <c r="AD857" s="245"/>
      <c r="AE857" s="169"/>
      <c r="AF857" s="246"/>
      <c r="AG857" s="169"/>
      <c r="AH857" s="169"/>
      <c r="AI857" s="169"/>
      <c r="AJ857" s="169"/>
      <c r="AK857" s="169"/>
      <c r="AL857" s="169"/>
      <c r="AM857" s="169"/>
      <c r="AN857" s="169"/>
      <c r="AO857" s="169"/>
    </row>
    <row r="858" spans="1:41" ht="12.75" customHeight="1" x14ac:dyDescent="0.2">
      <c r="A858" s="169"/>
      <c r="B858" s="169"/>
      <c r="C858" s="169"/>
      <c r="D858" s="186"/>
      <c r="E858" s="169"/>
      <c r="F858" s="169"/>
      <c r="G858" s="169"/>
      <c r="H858" s="169"/>
      <c r="I858" s="169"/>
      <c r="J858" s="169"/>
      <c r="K858" s="245"/>
      <c r="L858" s="169"/>
      <c r="M858" s="169"/>
      <c r="N858" s="169"/>
      <c r="O858" s="169"/>
      <c r="P858" s="169"/>
      <c r="Q858" s="169"/>
      <c r="R858" s="169"/>
      <c r="S858" s="167"/>
      <c r="T858" s="167"/>
      <c r="U858" s="169"/>
      <c r="V858" s="169"/>
      <c r="W858" s="245"/>
      <c r="X858" s="169"/>
      <c r="Y858" s="245"/>
      <c r="Z858" s="169"/>
      <c r="AA858" s="169"/>
      <c r="AB858" s="169"/>
      <c r="AC858" s="169"/>
      <c r="AD858" s="245"/>
      <c r="AE858" s="169"/>
      <c r="AF858" s="246"/>
      <c r="AG858" s="169"/>
      <c r="AH858" s="169"/>
      <c r="AI858" s="169"/>
      <c r="AJ858" s="169"/>
      <c r="AK858" s="169"/>
      <c r="AL858" s="169"/>
      <c r="AM858" s="169"/>
      <c r="AN858" s="169"/>
      <c r="AO858" s="169"/>
    </row>
    <row r="859" spans="1:41" ht="12.75" customHeight="1" x14ac:dyDescent="0.2">
      <c r="A859" s="169"/>
      <c r="B859" s="169"/>
      <c r="C859" s="169"/>
      <c r="D859" s="186"/>
      <c r="E859" s="169"/>
      <c r="F859" s="169"/>
      <c r="G859" s="169"/>
      <c r="H859" s="169"/>
      <c r="I859" s="169"/>
      <c r="J859" s="169"/>
      <c r="K859" s="245"/>
      <c r="L859" s="169"/>
      <c r="M859" s="169"/>
      <c r="N859" s="169"/>
      <c r="O859" s="169"/>
      <c r="P859" s="169"/>
      <c r="Q859" s="169"/>
      <c r="R859" s="169"/>
      <c r="S859" s="167"/>
      <c r="T859" s="167"/>
      <c r="U859" s="169"/>
      <c r="V859" s="169"/>
      <c r="W859" s="245"/>
      <c r="X859" s="169"/>
      <c r="Y859" s="245"/>
      <c r="Z859" s="169"/>
      <c r="AA859" s="169"/>
      <c r="AB859" s="169"/>
      <c r="AC859" s="169"/>
      <c r="AD859" s="245"/>
      <c r="AE859" s="169"/>
      <c r="AF859" s="246"/>
      <c r="AG859" s="169"/>
      <c r="AH859" s="169"/>
      <c r="AI859" s="169"/>
      <c r="AJ859" s="169"/>
      <c r="AK859" s="169"/>
      <c r="AL859" s="169"/>
      <c r="AM859" s="169"/>
      <c r="AN859" s="169"/>
      <c r="AO859" s="169"/>
    </row>
    <row r="860" spans="1:41" ht="12.75" customHeight="1" x14ac:dyDescent="0.2">
      <c r="A860" s="169"/>
      <c r="B860" s="169"/>
      <c r="C860" s="169"/>
      <c r="D860" s="186"/>
      <c r="E860" s="169"/>
      <c r="F860" s="169"/>
      <c r="G860" s="169"/>
      <c r="H860" s="169"/>
      <c r="I860" s="169"/>
      <c r="J860" s="169"/>
      <c r="K860" s="245"/>
      <c r="L860" s="169"/>
      <c r="M860" s="169"/>
      <c r="N860" s="169"/>
      <c r="O860" s="169"/>
      <c r="P860" s="169"/>
      <c r="Q860" s="169"/>
      <c r="R860" s="169"/>
      <c r="S860" s="167"/>
      <c r="T860" s="167"/>
      <c r="U860" s="169"/>
      <c r="V860" s="169"/>
      <c r="W860" s="245"/>
      <c r="X860" s="169"/>
      <c r="Y860" s="245"/>
      <c r="Z860" s="169"/>
      <c r="AA860" s="169"/>
      <c r="AB860" s="169"/>
      <c r="AC860" s="169"/>
      <c r="AD860" s="245"/>
      <c r="AE860" s="169"/>
      <c r="AF860" s="246"/>
      <c r="AG860" s="169"/>
      <c r="AH860" s="169"/>
      <c r="AI860" s="169"/>
      <c r="AJ860" s="169"/>
      <c r="AK860" s="169"/>
      <c r="AL860" s="169"/>
      <c r="AM860" s="169"/>
      <c r="AN860" s="169"/>
      <c r="AO860" s="169"/>
    </row>
    <row r="861" spans="1:41" ht="12.75" customHeight="1" x14ac:dyDescent="0.2">
      <c r="A861" s="169"/>
      <c r="B861" s="169"/>
      <c r="C861" s="169"/>
      <c r="D861" s="186"/>
      <c r="E861" s="169"/>
      <c r="F861" s="169"/>
      <c r="G861" s="169"/>
      <c r="H861" s="169"/>
      <c r="I861" s="169"/>
      <c r="J861" s="169"/>
      <c r="K861" s="245"/>
      <c r="L861" s="169"/>
      <c r="M861" s="169"/>
      <c r="N861" s="169"/>
      <c r="O861" s="169"/>
      <c r="P861" s="169"/>
      <c r="Q861" s="169"/>
      <c r="R861" s="169"/>
      <c r="S861" s="167"/>
      <c r="T861" s="167"/>
      <c r="U861" s="169"/>
      <c r="V861" s="169"/>
      <c r="W861" s="245"/>
      <c r="X861" s="169"/>
      <c r="Y861" s="245"/>
      <c r="Z861" s="169"/>
      <c r="AA861" s="169"/>
      <c r="AB861" s="169"/>
      <c r="AC861" s="169"/>
      <c r="AD861" s="245"/>
      <c r="AE861" s="169"/>
      <c r="AF861" s="246"/>
      <c r="AG861" s="169"/>
      <c r="AH861" s="169"/>
      <c r="AI861" s="169"/>
      <c r="AJ861" s="169"/>
      <c r="AK861" s="169"/>
      <c r="AL861" s="169"/>
      <c r="AM861" s="169"/>
      <c r="AN861" s="169"/>
      <c r="AO861" s="169"/>
    </row>
    <row r="862" spans="1:41" ht="12.75" customHeight="1" x14ac:dyDescent="0.2">
      <c r="A862" s="169"/>
      <c r="B862" s="169"/>
      <c r="C862" s="169"/>
      <c r="D862" s="186"/>
      <c r="E862" s="169"/>
      <c r="F862" s="169"/>
      <c r="G862" s="169"/>
      <c r="H862" s="169"/>
      <c r="I862" s="169"/>
      <c r="J862" s="169"/>
      <c r="K862" s="245"/>
      <c r="L862" s="169"/>
      <c r="M862" s="169"/>
      <c r="N862" s="169"/>
      <c r="O862" s="169"/>
      <c r="P862" s="169"/>
      <c r="Q862" s="169"/>
      <c r="R862" s="169"/>
      <c r="S862" s="167"/>
      <c r="T862" s="167"/>
      <c r="U862" s="169"/>
      <c r="V862" s="169"/>
      <c r="W862" s="245"/>
      <c r="X862" s="169"/>
      <c r="Y862" s="245"/>
      <c r="Z862" s="169"/>
      <c r="AA862" s="169"/>
      <c r="AB862" s="169"/>
      <c r="AC862" s="169"/>
      <c r="AD862" s="245"/>
      <c r="AE862" s="169"/>
      <c r="AF862" s="246"/>
      <c r="AG862" s="169"/>
      <c r="AH862" s="169"/>
      <c r="AI862" s="169"/>
      <c r="AJ862" s="169"/>
      <c r="AK862" s="169"/>
      <c r="AL862" s="169"/>
      <c r="AM862" s="169"/>
      <c r="AN862" s="169"/>
      <c r="AO862" s="169"/>
    </row>
    <row r="863" spans="1:41" ht="12.75" customHeight="1" x14ac:dyDescent="0.2">
      <c r="A863" s="169"/>
      <c r="B863" s="169"/>
      <c r="C863" s="169"/>
      <c r="D863" s="186"/>
      <c r="E863" s="169"/>
      <c r="F863" s="169"/>
      <c r="G863" s="169"/>
      <c r="H863" s="169"/>
      <c r="I863" s="169"/>
      <c r="J863" s="169"/>
      <c r="K863" s="245"/>
      <c r="L863" s="169"/>
      <c r="M863" s="169"/>
      <c r="N863" s="169"/>
      <c r="O863" s="169"/>
      <c r="P863" s="169"/>
      <c r="Q863" s="169"/>
      <c r="R863" s="169"/>
      <c r="S863" s="167"/>
      <c r="T863" s="167"/>
      <c r="U863" s="169"/>
      <c r="V863" s="169"/>
      <c r="W863" s="245"/>
      <c r="X863" s="169"/>
      <c r="Y863" s="245"/>
      <c r="Z863" s="169"/>
      <c r="AA863" s="169"/>
      <c r="AB863" s="169"/>
      <c r="AC863" s="169"/>
      <c r="AD863" s="245"/>
      <c r="AE863" s="169"/>
      <c r="AF863" s="246"/>
      <c r="AG863" s="169"/>
      <c r="AH863" s="169"/>
      <c r="AI863" s="169"/>
      <c r="AJ863" s="169"/>
      <c r="AK863" s="169"/>
      <c r="AL863" s="169"/>
      <c r="AM863" s="169"/>
      <c r="AN863" s="169"/>
      <c r="AO863" s="169"/>
    </row>
    <row r="864" spans="1:41" ht="12.75" customHeight="1" x14ac:dyDescent="0.2">
      <c r="A864" s="169"/>
      <c r="B864" s="169"/>
      <c r="C864" s="169"/>
      <c r="D864" s="186"/>
      <c r="E864" s="169"/>
      <c r="F864" s="169"/>
      <c r="G864" s="169"/>
      <c r="H864" s="169"/>
      <c r="I864" s="169"/>
      <c r="J864" s="169"/>
      <c r="K864" s="245"/>
      <c r="L864" s="169"/>
      <c r="M864" s="169"/>
      <c r="N864" s="169"/>
      <c r="O864" s="169"/>
      <c r="P864" s="169"/>
      <c r="Q864" s="169"/>
      <c r="R864" s="169"/>
      <c r="S864" s="167"/>
      <c r="T864" s="167"/>
      <c r="U864" s="169"/>
      <c r="V864" s="169"/>
      <c r="W864" s="245"/>
      <c r="X864" s="169"/>
      <c r="Y864" s="245"/>
      <c r="Z864" s="169"/>
      <c r="AA864" s="169"/>
      <c r="AB864" s="169"/>
      <c r="AC864" s="169"/>
      <c r="AD864" s="245"/>
      <c r="AE864" s="169"/>
      <c r="AF864" s="246"/>
      <c r="AG864" s="169"/>
      <c r="AH864" s="169"/>
      <c r="AI864" s="169"/>
      <c r="AJ864" s="169"/>
      <c r="AK864" s="169"/>
      <c r="AL864" s="169"/>
      <c r="AM864" s="169"/>
      <c r="AN864" s="169"/>
      <c r="AO864" s="169"/>
    </row>
    <row r="865" spans="1:41" ht="12.75" customHeight="1" x14ac:dyDescent="0.2">
      <c r="A865" s="169"/>
      <c r="B865" s="169"/>
      <c r="C865" s="169"/>
      <c r="D865" s="186"/>
      <c r="E865" s="169"/>
      <c r="F865" s="169"/>
      <c r="G865" s="169"/>
      <c r="H865" s="169"/>
      <c r="I865" s="169"/>
      <c r="J865" s="169"/>
      <c r="K865" s="245"/>
      <c r="L865" s="169"/>
      <c r="M865" s="169"/>
      <c r="N865" s="169"/>
      <c r="O865" s="169"/>
      <c r="P865" s="169"/>
      <c r="Q865" s="169"/>
      <c r="R865" s="169"/>
      <c r="S865" s="167"/>
      <c r="T865" s="167"/>
      <c r="U865" s="169"/>
      <c r="V865" s="169"/>
      <c r="W865" s="245"/>
      <c r="X865" s="169"/>
      <c r="Y865" s="245"/>
      <c r="Z865" s="169"/>
      <c r="AA865" s="169"/>
      <c r="AB865" s="169"/>
      <c r="AC865" s="169"/>
      <c r="AD865" s="245"/>
      <c r="AE865" s="169"/>
      <c r="AF865" s="246"/>
      <c r="AG865" s="169"/>
      <c r="AH865" s="169"/>
      <c r="AI865" s="169"/>
      <c r="AJ865" s="169"/>
      <c r="AK865" s="169"/>
      <c r="AL865" s="169"/>
      <c r="AM865" s="169"/>
      <c r="AN865" s="169"/>
      <c r="AO865" s="169"/>
    </row>
    <row r="866" spans="1:41" ht="12.75" customHeight="1" x14ac:dyDescent="0.2">
      <c r="A866" s="169"/>
      <c r="B866" s="169"/>
      <c r="C866" s="169"/>
      <c r="D866" s="186"/>
      <c r="E866" s="169"/>
      <c r="F866" s="169"/>
      <c r="G866" s="169"/>
      <c r="H866" s="169"/>
      <c r="I866" s="169"/>
      <c r="J866" s="169"/>
      <c r="K866" s="245"/>
      <c r="L866" s="169"/>
      <c r="M866" s="169"/>
      <c r="N866" s="169"/>
      <c r="O866" s="169"/>
      <c r="P866" s="169"/>
      <c r="Q866" s="169"/>
      <c r="R866" s="169"/>
      <c r="S866" s="167"/>
      <c r="T866" s="167"/>
      <c r="U866" s="169"/>
      <c r="V866" s="169"/>
      <c r="W866" s="245"/>
      <c r="X866" s="169"/>
      <c r="Y866" s="245"/>
      <c r="Z866" s="169"/>
      <c r="AA866" s="169"/>
      <c r="AB866" s="169"/>
      <c r="AC866" s="169"/>
      <c r="AD866" s="245"/>
      <c r="AE866" s="169"/>
      <c r="AF866" s="246"/>
      <c r="AG866" s="169"/>
      <c r="AH866" s="169"/>
      <c r="AI866" s="169"/>
      <c r="AJ866" s="169"/>
      <c r="AK866" s="169"/>
      <c r="AL866" s="169"/>
      <c r="AM866" s="169"/>
      <c r="AN866" s="169"/>
      <c r="AO866" s="169"/>
    </row>
    <row r="867" spans="1:41" ht="12.75" customHeight="1" x14ac:dyDescent="0.2">
      <c r="A867" s="169"/>
      <c r="B867" s="169"/>
      <c r="C867" s="169"/>
      <c r="D867" s="186"/>
      <c r="E867" s="169"/>
      <c r="F867" s="169"/>
      <c r="G867" s="169"/>
      <c r="H867" s="169"/>
      <c r="I867" s="169"/>
      <c r="J867" s="169"/>
      <c r="K867" s="245"/>
      <c r="L867" s="169"/>
      <c r="M867" s="169"/>
      <c r="N867" s="169"/>
      <c r="O867" s="169"/>
      <c r="P867" s="169"/>
      <c r="Q867" s="169"/>
      <c r="R867" s="169"/>
      <c r="S867" s="167"/>
      <c r="T867" s="167"/>
      <c r="U867" s="169"/>
      <c r="V867" s="169"/>
      <c r="W867" s="245"/>
      <c r="X867" s="169"/>
      <c r="Y867" s="245"/>
      <c r="Z867" s="169"/>
      <c r="AA867" s="169"/>
      <c r="AB867" s="169"/>
      <c r="AC867" s="169"/>
      <c r="AD867" s="245"/>
      <c r="AE867" s="169"/>
      <c r="AF867" s="246"/>
      <c r="AG867" s="169"/>
      <c r="AH867" s="169"/>
      <c r="AI867" s="169"/>
      <c r="AJ867" s="169"/>
      <c r="AK867" s="169"/>
      <c r="AL867" s="169"/>
      <c r="AM867" s="169"/>
      <c r="AN867" s="169"/>
      <c r="AO867" s="169"/>
    </row>
    <row r="868" spans="1:41" ht="12.75" customHeight="1" x14ac:dyDescent="0.2">
      <c r="A868" s="169"/>
      <c r="B868" s="169"/>
      <c r="C868" s="169"/>
      <c r="D868" s="186"/>
      <c r="E868" s="169"/>
      <c r="F868" s="169"/>
      <c r="G868" s="169"/>
      <c r="H868" s="169"/>
      <c r="I868" s="169"/>
      <c r="J868" s="169"/>
      <c r="K868" s="245"/>
      <c r="L868" s="169"/>
      <c r="M868" s="169"/>
      <c r="N868" s="169"/>
      <c r="O868" s="169"/>
      <c r="P868" s="169"/>
      <c r="Q868" s="169"/>
      <c r="R868" s="169"/>
      <c r="S868" s="167"/>
      <c r="T868" s="167"/>
      <c r="U868" s="169"/>
      <c r="V868" s="169"/>
      <c r="W868" s="245"/>
      <c r="X868" s="169"/>
      <c r="Y868" s="245"/>
      <c r="Z868" s="169"/>
      <c r="AA868" s="169"/>
      <c r="AB868" s="169"/>
      <c r="AC868" s="169"/>
      <c r="AD868" s="245"/>
      <c r="AE868" s="169"/>
      <c r="AF868" s="246"/>
      <c r="AG868" s="169"/>
      <c r="AH868" s="169"/>
      <c r="AI868" s="169"/>
      <c r="AJ868" s="169"/>
      <c r="AK868" s="169"/>
      <c r="AL868" s="169"/>
      <c r="AM868" s="169"/>
      <c r="AN868" s="169"/>
      <c r="AO868" s="169"/>
    </row>
    <row r="869" spans="1:41" ht="12.75" customHeight="1" x14ac:dyDescent="0.2">
      <c r="A869" s="169"/>
      <c r="B869" s="169"/>
      <c r="C869" s="169"/>
      <c r="D869" s="186"/>
      <c r="E869" s="169"/>
      <c r="F869" s="169"/>
      <c r="G869" s="169"/>
      <c r="H869" s="169"/>
      <c r="I869" s="169"/>
      <c r="J869" s="169"/>
      <c r="K869" s="245"/>
      <c r="L869" s="169"/>
      <c r="M869" s="169"/>
      <c r="N869" s="169"/>
      <c r="O869" s="169"/>
      <c r="P869" s="169"/>
      <c r="Q869" s="169"/>
      <c r="R869" s="169"/>
      <c r="S869" s="167"/>
      <c r="T869" s="167"/>
      <c r="U869" s="169"/>
      <c r="V869" s="169"/>
      <c r="W869" s="245"/>
      <c r="X869" s="169"/>
      <c r="Y869" s="245"/>
      <c r="Z869" s="169"/>
      <c r="AA869" s="169"/>
      <c r="AB869" s="169"/>
      <c r="AC869" s="169"/>
      <c r="AD869" s="245"/>
      <c r="AE869" s="169"/>
      <c r="AF869" s="246"/>
      <c r="AG869" s="169"/>
      <c r="AH869" s="169"/>
      <c r="AI869" s="169"/>
      <c r="AJ869" s="169"/>
      <c r="AK869" s="169"/>
      <c r="AL869" s="169"/>
      <c r="AM869" s="169"/>
      <c r="AN869" s="169"/>
      <c r="AO869" s="169"/>
    </row>
    <row r="870" spans="1:41" ht="12.75" customHeight="1" x14ac:dyDescent="0.2">
      <c r="A870" s="169"/>
      <c r="B870" s="169"/>
      <c r="C870" s="169"/>
      <c r="D870" s="186"/>
      <c r="E870" s="169"/>
      <c r="F870" s="169"/>
      <c r="G870" s="169"/>
      <c r="H870" s="169"/>
      <c r="I870" s="169"/>
      <c r="J870" s="169"/>
      <c r="K870" s="245"/>
      <c r="L870" s="169"/>
      <c r="M870" s="169"/>
      <c r="N870" s="169"/>
      <c r="O870" s="169"/>
      <c r="P870" s="169"/>
      <c r="Q870" s="169"/>
      <c r="R870" s="169"/>
      <c r="S870" s="167"/>
      <c r="T870" s="167"/>
      <c r="U870" s="169"/>
      <c r="V870" s="169"/>
      <c r="W870" s="245"/>
      <c r="X870" s="169"/>
      <c r="Y870" s="245"/>
      <c r="Z870" s="169"/>
      <c r="AA870" s="169"/>
      <c r="AB870" s="169"/>
      <c r="AC870" s="169"/>
      <c r="AD870" s="245"/>
      <c r="AE870" s="169"/>
      <c r="AF870" s="246"/>
      <c r="AG870" s="169"/>
      <c r="AH870" s="169"/>
      <c r="AI870" s="169"/>
      <c r="AJ870" s="169"/>
      <c r="AK870" s="169"/>
      <c r="AL870" s="169"/>
      <c r="AM870" s="169"/>
      <c r="AN870" s="169"/>
      <c r="AO870" s="169"/>
    </row>
    <row r="871" spans="1:41" ht="12.75" customHeight="1" x14ac:dyDescent="0.2">
      <c r="A871" s="169"/>
      <c r="B871" s="169"/>
      <c r="C871" s="169"/>
      <c r="D871" s="186"/>
      <c r="E871" s="169"/>
      <c r="F871" s="169"/>
      <c r="G871" s="169"/>
      <c r="H871" s="169"/>
      <c r="I871" s="169"/>
      <c r="J871" s="169"/>
      <c r="K871" s="245"/>
      <c r="L871" s="169"/>
      <c r="M871" s="169"/>
      <c r="N871" s="169"/>
      <c r="O871" s="169"/>
      <c r="P871" s="169"/>
      <c r="Q871" s="169"/>
      <c r="R871" s="169"/>
      <c r="S871" s="167"/>
      <c r="T871" s="167"/>
      <c r="U871" s="169"/>
      <c r="V871" s="169"/>
      <c r="W871" s="245"/>
      <c r="X871" s="169"/>
      <c r="Y871" s="245"/>
      <c r="Z871" s="169"/>
      <c r="AA871" s="169"/>
      <c r="AB871" s="169"/>
      <c r="AC871" s="169"/>
      <c r="AD871" s="245"/>
      <c r="AE871" s="169"/>
      <c r="AF871" s="246"/>
      <c r="AG871" s="169"/>
      <c r="AH871" s="169"/>
      <c r="AI871" s="169"/>
      <c r="AJ871" s="169"/>
      <c r="AK871" s="169"/>
      <c r="AL871" s="169"/>
      <c r="AM871" s="169"/>
      <c r="AN871" s="169"/>
      <c r="AO871" s="169"/>
    </row>
    <row r="872" spans="1:41" ht="12.75" customHeight="1" x14ac:dyDescent="0.2">
      <c r="A872" s="169"/>
      <c r="B872" s="169"/>
      <c r="C872" s="169"/>
      <c r="D872" s="186"/>
      <c r="E872" s="169"/>
      <c r="F872" s="169"/>
      <c r="G872" s="169"/>
      <c r="H872" s="169"/>
      <c r="I872" s="169"/>
      <c r="J872" s="169"/>
      <c r="K872" s="245"/>
      <c r="L872" s="169"/>
      <c r="M872" s="169"/>
      <c r="N872" s="169"/>
      <c r="O872" s="169"/>
      <c r="P872" s="169"/>
      <c r="Q872" s="169"/>
      <c r="R872" s="169"/>
      <c r="S872" s="167"/>
      <c r="T872" s="167"/>
      <c r="U872" s="169"/>
      <c r="V872" s="169"/>
      <c r="W872" s="245"/>
      <c r="X872" s="169"/>
      <c r="Y872" s="245"/>
      <c r="Z872" s="169"/>
      <c r="AA872" s="169"/>
      <c r="AB872" s="169"/>
      <c r="AC872" s="169"/>
      <c r="AD872" s="245"/>
      <c r="AE872" s="169"/>
      <c r="AF872" s="246"/>
      <c r="AG872" s="169"/>
      <c r="AH872" s="169"/>
      <c r="AI872" s="169"/>
      <c r="AJ872" s="169"/>
      <c r="AK872" s="169"/>
      <c r="AL872" s="169"/>
      <c r="AM872" s="169"/>
      <c r="AN872" s="169"/>
      <c r="AO872" s="169"/>
    </row>
    <row r="873" spans="1:41" ht="12.75" customHeight="1" x14ac:dyDescent="0.2">
      <c r="A873" s="169"/>
      <c r="B873" s="169"/>
      <c r="C873" s="169"/>
      <c r="D873" s="186"/>
      <c r="E873" s="169"/>
      <c r="F873" s="169"/>
      <c r="G873" s="169"/>
      <c r="H873" s="169"/>
      <c r="I873" s="169"/>
      <c r="J873" s="169"/>
      <c r="K873" s="245"/>
      <c r="L873" s="169"/>
      <c r="M873" s="169"/>
      <c r="N873" s="169"/>
      <c r="O873" s="169"/>
      <c r="P873" s="169"/>
      <c r="Q873" s="169"/>
      <c r="R873" s="169"/>
      <c r="S873" s="167"/>
      <c r="T873" s="167"/>
      <c r="U873" s="169"/>
      <c r="V873" s="169"/>
      <c r="W873" s="245"/>
      <c r="X873" s="169"/>
      <c r="Y873" s="245"/>
      <c r="Z873" s="169"/>
      <c r="AA873" s="169"/>
      <c r="AB873" s="169"/>
      <c r="AC873" s="169"/>
      <c r="AD873" s="245"/>
      <c r="AE873" s="169"/>
      <c r="AF873" s="246"/>
      <c r="AG873" s="169"/>
      <c r="AH873" s="169"/>
      <c r="AI873" s="169"/>
      <c r="AJ873" s="169"/>
      <c r="AK873" s="169"/>
      <c r="AL873" s="169"/>
      <c r="AM873" s="169"/>
      <c r="AN873" s="169"/>
      <c r="AO873" s="169"/>
    </row>
    <row r="874" spans="1:41" ht="12.75" customHeight="1" x14ac:dyDescent="0.2">
      <c r="A874" s="169"/>
      <c r="B874" s="169"/>
      <c r="C874" s="169"/>
      <c r="D874" s="186"/>
      <c r="E874" s="169"/>
      <c r="F874" s="169"/>
      <c r="G874" s="169"/>
      <c r="H874" s="169"/>
      <c r="I874" s="169"/>
      <c r="J874" s="169"/>
      <c r="K874" s="245"/>
      <c r="L874" s="169"/>
      <c r="M874" s="169"/>
      <c r="N874" s="169"/>
      <c r="O874" s="169"/>
      <c r="P874" s="169"/>
      <c r="Q874" s="169"/>
      <c r="R874" s="169"/>
      <c r="S874" s="167"/>
      <c r="T874" s="167"/>
      <c r="U874" s="169"/>
      <c r="V874" s="169"/>
      <c r="W874" s="245"/>
      <c r="X874" s="169"/>
      <c r="Y874" s="245"/>
      <c r="Z874" s="169"/>
      <c r="AA874" s="169"/>
      <c r="AB874" s="169"/>
      <c r="AC874" s="169"/>
      <c r="AD874" s="245"/>
      <c r="AE874" s="169"/>
      <c r="AF874" s="246"/>
      <c r="AG874" s="169"/>
      <c r="AH874" s="169"/>
      <c r="AI874" s="169"/>
      <c r="AJ874" s="169"/>
      <c r="AK874" s="169"/>
      <c r="AL874" s="169"/>
      <c r="AM874" s="169"/>
      <c r="AN874" s="169"/>
      <c r="AO874" s="169"/>
    </row>
    <row r="875" spans="1:41" ht="12.75" customHeight="1" x14ac:dyDescent="0.2">
      <c r="A875" s="169"/>
      <c r="B875" s="169"/>
      <c r="C875" s="169"/>
      <c r="D875" s="186"/>
      <c r="E875" s="169"/>
      <c r="F875" s="169"/>
      <c r="G875" s="169"/>
      <c r="H875" s="169"/>
      <c r="I875" s="169"/>
      <c r="J875" s="169"/>
      <c r="K875" s="245"/>
      <c r="L875" s="169"/>
      <c r="M875" s="169"/>
      <c r="N875" s="169"/>
      <c r="O875" s="169"/>
      <c r="P875" s="169"/>
      <c r="Q875" s="169"/>
      <c r="R875" s="169"/>
      <c r="S875" s="167"/>
      <c r="T875" s="167"/>
      <c r="U875" s="169"/>
      <c r="V875" s="169"/>
      <c r="W875" s="245"/>
      <c r="X875" s="169"/>
      <c r="Y875" s="245"/>
      <c r="Z875" s="169"/>
      <c r="AA875" s="169"/>
      <c r="AB875" s="169"/>
      <c r="AC875" s="169"/>
      <c r="AD875" s="245"/>
      <c r="AE875" s="169"/>
      <c r="AF875" s="246"/>
      <c r="AG875" s="169"/>
      <c r="AH875" s="169"/>
      <c r="AI875" s="169"/>
      <c r="AJ875" s="169"/>
      <c r="AK875" s="169"/>
      <c r="AL875" s="169"/>
      <c r="AM875" s="169"/>
      <c r="AN875" s="169"/>
      <c r="AO875" s="169"/>
    </row>
    <row r="876" spans="1:41" ht="12.75" customHeight="1" x14ac:dyDescent="0.2">
      <c r="A876" s="169"/>
      <c r="B876" s="169"/>
      <c r="C876" s="169"/>
      <c r="D876" s="186"/>
      <c r="E876" s="169"/>
      <c r="F876" s="169"/>
      <c r="G876" s="169"/>
      <c r="H876" s="169"/>
      <c r="I876" s="169"/>
      <c r="J876" s="169"/>
      <c r="K876" s="245"/>
      <c r="L876" s="169"/>
      <c r="M876" s="169"/>
      <c r="N876" s="169"/>
      <c r="O876" s="169"/>
      <c r="P876" s="169"/>
      <c r="Q876" s="169"/>
      <c r="R876" s="169"/>
      <c r="S876" s="167"/>
      <c r="T876" s="167"/>
      <c r="U876" s="169"/>
      <c r="V876" s="169"/>
      <c r="W876" s="245"/>
      <c r="X876" s="169"/>
      <c r="Y876" s="245"/>
      <c r="Z876" s="169"/>
      <c r="AA876" s="169"/>
      <c r="AB876" s="169"/>
      <c r="AC876" s="169"/>
      <c r="AD876" s="245"/>
      <c r="AE876" s="169"/>
      <c r="AF876" s="246"/>
      <c r="AG876" s="169"/>
      <c r="AH876" s="169"/>
      <c r="AI876" s="169"/>
      <c r="AJ876" s="169"/>
      <c r="AK876" s="169"/>
      <c r="AL876" s="169"/>
      <c r="AM876" s="169"/>
      <c r="AN876" s="169"/>
      <c r="AO876" s="169"/>
    </row>
    <row r="877" spans="1:41" ht="12.75" customHeight="1" x14ac:dyDescent="0.2">
      <c r="A877" s="169"/>
      <c r="B877" s="169"/>
      <c r="C877" s="169"/>
      <c r="D877" s="186"/>
      <c r="E877" s="169"/>
      <c r="F877" s="169"/>
      <c r="G877" s="169"/>
      <c r="H877" s="169"/>
      <c r="I877" s="169"/>
      <c r="J877" s="169"/>
      <c r="K877" s="245"/>
      <c r="L877" s="169"/>
      <c r="M877" s="169"/>
      <c r="N877" s="169"/>
      <c r="O877" s="169"/>
      <c r="P877" s="169"/>
      <c r="Q877" s="169"/>
      <c r="R877" s="169"/>
      <c r="S877" s="167"/>
      <c r="T877" s="167"/>
      <c r="U877" s="169"/>
      <c r="V877" s="169"/>
      <c r="W877" s="245"/>
      <c r="X877" s="169"/>
      <c r="Y877" s="245"/>
      <c r="Z877" s="169"/>
      <c r="AA877" s="169"/>
      <c r="AB877" s="169"/>
      <c r="AC877" s="169"/>
      <c r="AD877" s="245"/>
      <c r="AE877" s="169"/>
      <c r="AF877" s="246"/>
      <c r="AG877" s="169"/>
      <c r="AH877" s="169"/>
      <c r="AI877" s="169"/>
      <c r="AJ877" s="169"/>
      <c r="AK877" s="169"/>
      <c r="AL877" s="169"/>
      <c r="AM877" s="169"/>
      <c r="AN877" s="169"/>
      <c r="AO877" s="169"/>
    </row>
    <row r="878" spans="1:41" ht="12.75" customHeight="1" x14ac:dyDescent="0.2">
      <c r="A878" s="169"/>
      <c r="B878" s="169"/>
      <c r="C878" s="169"/>
      <c r="D878" s="186"/>
      <c r="E878" s="169"/>
      <c r="F878" s="169"/>
      <c r="G878" s="169"/>
      <c r="H878" s="169"/>
      <c r="I878" s="169"/>
      <c r="J878" s="169"/>
      <c r="K878" s="245"/>
      <c r="L878" s="169"/>
      <c r="M878" s="169"/>
      <c r="N878" s="169"/>
      <c r="O878" s="169"/>
      <c r="P878" s="169"/>
      <c r="Q878" s="169"/>
      <c r="R878" s="169"/>
      <c r="S878" s="167"/>
      <c r="T878" s="167"/>
      <c r="U878" s="169"/>
      <c r="V878" s="169"/>
      <c r="W878" s="245"/>
      <c r="X878" s="169"/>
      <c r="Y878" s="245"/>
      <c r="Z878" s="169"/>
      <c r="AA878" s="169"/>
      <c r="AB878" s="169"/>
      <c r="AC878" s="169"/>
      <c r="AD878" s="245"/>
      <c r="AE878" s="169"/>
      <c r="AF878" s="246"/>
      <c r="AG878" s="169"/>
      <c r="AH878" s="169"/>
      <c r="AI878" s="169"/>
      <c r="AJ878" s="169"/>
      <c r="AK878" s="169"/>
      <c r="AL878" s="169"/>
      <c r="AM878" s="169"/>
      <c r="AN878" s="169"/>
      <c r="AO878" s="169"/>
    </row>
    <row r="879" spans="1:41" ht="12.75" customHeight="1" x14ac:dyDescent="0.2">
      <c r="A879" s="169"/>
      <c r="B879" s="169"/>
      <c r="C879" s="169"/>
      <c r="D879" s="186"/>
      <c r="E879" s="169"/>
      <c r="F879" s="169"/>
      <c r="G879" s="169"/>
      <c r="H879" s="169"/>
      <c r="I879" s="169"/>
      <c r="J879" s="169"/>
      <c r="K879" s="245"/>
      <c r="L879" s="169"/>
      <c r="M879" s="169"/>
      <c r="N879" s="169"/>
      <c r="O879" s="169"/>
      <c r="P879" s="169"/>
      <c r="Q879" s="169"/>
      <c r="R879" s="169"/>
      <c r="S879" s="167"/>
      <c r="T879" s="167"/>
      <c r="U879" s="169"/>
      <c r="V879" s="169"/>
      <c r="W879" s="245"/>
      <c r="X879" s="169"/>
      <c r="Y879" s="245"/>
      <c r="Z879" s="169"/>
      <c r="AA879" s="169"/>
      <c r="AB879" s="169"/>
      <c r="AC879" s="169"/>
      <c r="AD879" s="245"/>
      <c r="AE879" s="169"/>
      <c r="AF879" s="246"/>
      <c r="AG879" s="169"/>
      <c r="AH879" s="169"/>
      <c r="AI879" s="169"/>
      <c r="AJ879" s="169"/>
      <c r="AK879" s="169"/>
      <c r="AL879" s="169"/>
      <c r="AM879" s="169"/>
      <c r="AN879" s="169"/>
      <c r="AO879" s="169"/>
    </row>
    <row r="880" spans="1:41" ht="12.75" customHeight="1" x14ac:dyDescent="0.2">
      <c r="A880" s="169"/>
      <c r="B880" s="169"/>
      <c r="C880" s="169"/>
      <c r="D880" s="186"/>
      <c r="E880" s="169"/>
      <c r="F880" s="169"/>
      <c r="G880" s="169"/>
      <c r="H880" s="169"/>
      <c r="I880" s="169"/>
      <c r="J880" s="169"/>
      <c r="K880" s="245"/>
      <c r="L880" s="169"/>
      <c r="M880" s="169"/>
      <c r="N880" s="169"/>
      <c r="O880" s="169"/>
      <c r="P880" s="169"/>
      <c r="Q880" s="169"/>
      <c r="R880" s="169"/>
      <c r="S880" s="167"/>
      <c r="T880" s="167"/>
      <c r="U880" s="169"/>
      <c r="V880" s="169"/>
      <c r="W880" s="245"/>
      <c r="X880" s="169"/>
      <c r="Y880" s="245"/>
      <c r="Z880" s="169"/>
      <c r="AA880" s="169"/>
      <c r="AB880" s="169"/>
      <c r="AC880" s="169"/>
      <c r="AD880" s="245"/>
      <c r="AE880" s="169"/>
      <c r="AF880" s="246"/>
      <c r="AG880" s="169"/>
      <c r="AH880" s="169"/>
      <c r="AI880" s="169"/>
      <c r="AJ880" s="169"/>
      <c r="AK880" s="169"/>
      <c r="AL880" s="169"/>
      <c r="AM880" s="169"/>
      <c r="AN880" s="169"/>
      <c r="AO880" s="169"/>
    </row>
    <row r="881" spans="1:41" ht="12.75" customHeight="1" x14ac:dyDescent="0.2">
      <c r="A881" s="169"/>
      <c r="B881" s="169"/>
      <c r="C881" s="169"/>
      <c r="D881" s="186"/>
      <c r="E881" s="169"/>
      <c r="F881" s="169"/>
      <c r="G881" s="169"/>
      <c r="H881" s="169"/>
      <c r="I881" s="169"/>
      <c r="J881" s="169"/>
      <c r="K881" s="245"/>
      <c r="L881" s="169"/>
      <c r="M881" s="169"/>
      <c r="N881" s="169"/>
      <c r="O881" s="169"/>
      <c r="P881" s="169"/>
      <c r="Q881" s="169"/>
      <c r="R881" s="169"/>
      <c r="S881" s="167"/>
      <c r="T881" s="167"/>
      <c r="U881" s="169"/>
      <c r="V881" s="169"/>
      <c r="W881" s="245"/>
      <c r="X881" s="169"/>
      <c r="Y881" s="245"/>
      <c r="Z881" s="169"/>
      <c r="AA881" s="169"/>
      <c r="AB881" s="169"/>
      <c r="AC881" s="169"/>
      <c r="AD881" s="245"/>
      <c r="AE881" s="169"/>
      <c r="AF881" s="246"/>
      <c r="AG881" s="169"/>
      <c r="AH881" s="169"/>
      <c r="AI881" s="169"/>
      <c r="AJ881" s="169"/>
      <c r="AK881" s="169"/>
      <c r="AL881" s="169"/>
      <c r="AM881" s="169"/>
      <c r="AN881" s="169"/>
      <c r="AO881" s="169"/>
    </row>
    <row r="882" spans="1:41" ht="12.75" customHeight="1" x14ac:dyDescent="0.2">
      <c r="A882" s="169"/>
      <c r="B882" s="169"/>
      <c r="C882" s="169"/>
      <c r="D882" s="186"/>
      <c r="E882" s="169"/>
      <c r="F882" s="169"/>
      <c r="G882" s="169"/>
      <c r="H882" s="169"/>
      <c r="I882" s="169"/>
      <c r="J882" s="169"/>
      <c r="K882" s="245"/>
      <c r="L882" s="169"/>
      <c r="M882" s="169"/>
      <c r="N882" s="169"/>
      <c r="O882" s="169"/>
      <c r="P882" s="169"/>
      <c r="Q882" s="169"/>
      <c r="R882" s="169"/>
      <c r="S882" s="167"/>
      <c r="T882" s="167"/>
      <c r="U882" s="169"/>
      <c r="V882" s="169"/>
      <c r="W882" s="245"/>
      <c r="X882" s="169"/>
      <c r="Y882" s="245"/>
      <c r="Z882" s="169"/>
      <c r="AA882" s="169"/>
      <c r="AB882" s="169"/>
      <c r="AC882" s="169"/>
      <c r="AD882" s="245"/>
      <c r="AE882" s="169"/>
      <c r="AF882" s="246"/>
      <c r="AG882" s="169"/>
      <c r="AH882" s="169"/>
      <c r="AI882" s="169"/>
      <c r="AJ882" s="169"/>
      <c r="AK882" s="169"/>
      <c r="AL882" s="169"/>
      <c r="AM882" s="169"/>
      <c r="AN882" s="169"/>
      <c r="AO882" s="169"/>
    </row>
    <row r="883" spans="1:41" ht="12.75" customHeight="1" x14ac:dyDescent="0.2">
      <c r="A883" s="169"/>
      <c r="B883" s="169"/>
      <c r="C883" s="169"/>
      <c r="D883" s="186"/>
      <c r="E883" s="169"/>
      <c r="F883" s="169"/>
      <c r="G883" s="169"/>
      <c r="H883" s="169"/>
      <c r="I883" s="169"/>
      <c r="J883" s="169"/>
      <c r="K883" s="245"/>
      <c r="L883" s="169"/>
      <c r="M883" s="169"/>
      <c r="N883" s="169"/>
      <c r="O883" s="169"/>
      <c r="P883" s="169"/>
      <c r="Q883" s="169"/>
      <c r="R883" s="169"/>
      <c r="S883" s="167"/>
      <c r="T883" s="167"/>
      <c r="U883" s="169"/>
      <c r="V883" s="169"/>
      <c r="W883" s="245"/>
      <c r="X883" s="169"/>
      <c r="Y883" s="245"/>
      <c r="Z883" s="169"/>
      <c r="AA883" s="169"/>
      <c r="AB883" s="169"/>
      <c r="AC883" s="169"/>
      <c r="AD883" s="245"/>
      <c r="AE883" s="169"/>
      <c r="AF883" s="246"/>
      <c r="AG883" s="169"/>
      <c r="AH883" s="169"/>
      <c r="AI883" s="169"/>
      <c r="AJ883" s="169"/>
      <c r="AK883" s="169"/>
      <c r="AL883" s="169"/>
      <c r="AM883" s="169"/>
      <c r="AN883" s="169"/>
      <c r="AO883" s="169"/>
    </row>
    <row r="884" spans="1:41" ht="12.75" customHeight="1" x14ac:dyDescent="0.2">
      <c r="A884" s="169"/>
      <c r="B884" s="169"/>
      <c r="C884" s="169"/>
      <c r="D884" s="186"/>
      <c r="E884" s="169"/>
      <c r="F884" s="169"/>
      <c r="G884" s="169"/>
      <c r="H884" s="169"/>
      <c r="I884" s="169"/>
      <c r="J884" s="169"/>
      <c r="K884" s="245"/>
      <c r="L884" s="169"/>
      <c r="M884" s="169"/>
      <c r="N884" s="169"/>
      <c r="O884" s="169"/>
      <c r="P884" s="169"/>
      <c r="Q884" s="169"/>
      <c r="R884" s="169"/>
      <c r="S884" s="167"/>
      <c r="T884" s="167"/>
      <c r="U884" s="169"/>
      <c r="V884" s="169"/>
      <c r="W884" s="245"/>
      <c r="X884" s="169"/>
      <c r="Y884" s="245"/>
      <c r="Z884" s="169"/>
      <c r="AA884" s="169"/>
      <c r="AB884" s="169"/>
      <c r="AC884" s="169"/>
      <c r="AD884" s="245"/>
      <c r="AE884" s="169"/>
      <c r="AF884" s="246"/>
      <c r="AG884" s="169"/>
      <c r="AH884" s="169"/>
      <c r="AI884" s="169"/>
      <c r="AJ884" s="169"/>
      <c r="AK884" s="169"/>
      <c r="AL884" s="169"/>
      <c r="AM884" s="169"/>
      <c r="AN884" s="169"/>
      <c r="AO884" s="169"/>
    </row>
    <row r="885" spans="1:41" ht="12.75" customHeight="1" x14ac:dyDescent="0.2">
      <c r="A885" s="169"/>
      <c r="B885" s="169"/>
      <c r="C885" s="169"/>
      <c r="D885" s="186"/>
      <c r="E885" s="169"/>
      <c r="F885" s="169"/>
      <c r="G885" s="169"/>
      <c r="H885" s="169"/>
      <c r="I885" s="169"/>
      <c r="J885" s="169"/>
      <c r="K885" s="245"/>
      <c r="L885" s="169"/>
      <c r="M885" s="169"/>
      <c r="N885" s="169"/>
      <c r="O885" s="169"/>
      <c r="P885" s="169"/>
      <c r="Q885" s="169"/>
      <c r="R885" s="169"/>
      <c r="S885" s="167"/>
      <c r="T885" s="167"/>
      <c r="U885" s="169"/>
      <c r="V885" s="169"/>
      <c r="W885" s="245"/>
      <c r="X885" s="169"/>
      <c r="Y885" s="245"/>
      <c r="Z885" s="169"/>
      <c r="AA885" s="169"/>
      <c r="AB885" s="169"/>
      <c r="AC885" s="169"/>
      <c r="AD885" s="245"/>
      <c r="AE885" s="169"/>
      <c r="AF885" s="246"/>
      <c r="AG885" s="169"/>
      <c r="AH885" s="169"/>
      <c r="AI885" s="169"/>
      <c r="AJ885" s="169"/>
      <c r="AK885" s="169"/>
      <c r="AL885" s="169"/>
      <c r="AM885" s="169"/>
      <c r="AN885" s="169"/>
      <c r="AO885" s="169"/>
    </row>
    <row r="886" spans="1:41" ht="12.75" customHeight="1" x14ac:dyDescent="0.2">
      <c r="A886" s="169"/>
      <c r="B886" s="169"/>
      <c r="C886" s="169"/>
      <c r="D886" s="186"/>
      <c r="E886" s="169"/>
      <c r="F886" s="169"/>
      <c r="G886" s="169"/>
      <c r="H886" s="169"/>
      <c r="I886" s="169"/>
      <c r="J886" s="169"/>
      <c r="K886" s="245"/>
      <c r="L886" s="169"/>
      <c r="M886" s="169"/>
      <c r="N886" s="169"/>
      <c r="O886" s="169"/>
      <c r="P886" s="169"/>
      <c r="Q886" s="169"/>
      <c r="R886" s="169"/>
      <c r="S886" s="167"/>
      <c r="T886" s="167"/>
      <c r="U886" s="169"/>
      <c r="V886" s="169"/>
      <c r="W886" s="245"/>
      <c r="X886" s="169"/>
      <c r="Y886" s="245"/>
      <c r="Z886" s="169"/>
      <c r="AA886" s="169"/>
      <c r="AB886" s="169"/>
      <c r="AC886" s="169"/>
      <c r="AD886" s="245"/>
      <c r="AE886" s="169"/>
      <c r="AF886" s="246"/>
      <c r="AG886" s="169"/>
      <c r="AH886" s="169"/>
      <c r="AI886" s="169"/>
      <c r="AJ886" s="169"/>
      <c r="AK886" s="169"/>
      <c r="AL886" s="169"/>
      <c r="AM886" s="169"/>
      <c r="AN886" s="169"/>
      <c r="AO886" s="169"/>
    </row>
    <row r="887" spans="1:41" ht="12.75" customHeight="1" x14ac:dyDescent="0.2">
      <c r="A887" s="169"/>
      <c r="B887" s="169"/>
      <c r="C887" s="169"/>
      <c r="D887" s="186"/>
      <c r="E887" s="169"/>
      <c r="F887" s="169"/>
      <c r="G887" s="169"/>
      <c r="H887" s="169"/>
      <c r="I887" s="169"/>
      <c r="J887" s="169"/>
      <c r="K887" s="245"/>
      <c r="L887" s="169"/>
      <c r="M887" s="169"/>
      <c r="N887" s="169"/>
      <c r="O887" s="169"/>
      <c r="P887" s="169"/>
      <c r="Q887" s="169"/>
      <c r="R887" s="169"/>
      <c r="S887" s="167"/>
      <c r="T887" s="167"/>
      <c r="U887" s="169"/>
      <c r="V887" s="169"/>
      <c r="W887" s="245"/>
      <c r="X887" s="169"/>
      <c r="Y887" s="245"/>
      <c r="Z887" s="169"/>
      <c r="AA887" s="169"/>
      <c r="AB887" s="169"/>
      <c r="AC887" s="169"/>
      <c r="AD887" s="245"/>
      <c r="AE887" s="169"/>
      <c r="AF887" s="246"/>
      <c r="AG887" s="169"/>
      <c r="AH887" s="169"/>
      <c r="AI887" s="169"/>
      <c r="AJ887" s="169"/>
      <c r="AK887" s="169"/>
      <c r="AL887" s="169"/>
      <c r="AM887" s="169"/>
      <c r="AN887" s="169"/>
      <c r="AO887" s="169"/>
    </row>
    <row r="888" spans="1:41" ht="12.75" customHeight="1" x14ac:dyDescent="0.2">
      <c r="A888" s="169"/>
      <c r="B888" s="169"/>
      <c r="C888" s="169"/>
      <c r="D888" s="186"/>
      <c r="E888" s="169"/>
      <c r="F888" s="169"/>
      <c r="G888" s="169"/>
      <c r="H888" s="169"/>
      <c r="I888" s="169"/>
      <c r="J888" s="169"/>
      <c r="K888" s="245"/>
      <c r="L888" s="169"/>
      <c r="M888" s="169"/>
      <c r="N888" s="169"/>
      <c r="O888" s="169"/>
      <c r="P888" s="169"/>
      <c r="Q888" s="169"/>
      <c r="R888" s="169"/>
      <c r="S888" s="167"/>
      <c r="T888" s="167"/>
      <c r="U888" s="169"/>
      <c r="V888" s="169"/>
      <c r="W888" s="245"/>
      <c r="X888" s="169"/>
      <c r="Y888" s="245"/>
      <c r="Z888" s="169"/>
      <c r="AA888" s="169"/>
      <c r="AB888" s="169"/>
      <c r="AC888" s="169"/>
      <c r="AD888" s="245"/>
      <c r="AE888" s="169"/>
      <c r="AF888" s="246"/>
      <c r="AG888" s="169"/>
      <c r="AH888" s="169"/>
      <c r="AI888" s="169"/>
      <c r="AJ888" s="169"/>
      <c r="AK888" s="169"/>
      <c r="AL888" s="169"/>
      <c r="AM888" s="169"/>
      <c r="AN888" s="169"/>
      <c r="AO888" s="169"/>
    </row>
    <row r="889" spans="1:41" ht="12.75" customHeight="1" x14ac:dyDescent="0.2">
      <c r="A889" s="169"/>
      <c r="B889" s="169"/>
      <c r="C889" s="169"/>
      <c r="D889" s="186"/>
      <c r="E889" s="169"/>
      <c r="F889" s="169"/>
      <c r="G889" s="169"/>
      <c r="H889" s="169"/>
      <c r="I889" s="169"/>
      <c r="J889" s="169"/>
      <c r="K889" s="245"/>
      <c r="L889" s="169"/>
      <c r="M889" s="169"/>
      <c r="N889" s="169"/>
      <c r="O889" s="169"/>
      <c r="P889" s="169"/>
      <c r="Q889" s="169"/>
      <c r="R889" s="169"/>
      <c r="S889" s="167"/>
      <c r="T889" s="167"/>
      <c r="U889" s="169"/>
      <c r="V889" s="169"/>
      <c r="W889" s="245"/>
      <c r="X889" s="169"/>
      <c r="Y889" s="245"/>
      <c r="Z889" s="169"/>
      <c r="AA889" s="169"/>
      <c r="AB889" s="169"/>
      <c r="AC889" s="169"/>
      <c r="AD889" s="245"/>
      <c r="AE889" s="169"/>
      <c r="AF889" s="246"/>
      <c r="AG889" s="169"/>
      <c r="AH889" s="169"/>
      <c r="AI889" s="169"/>
      <c r="AJ889" s="169"/>
      <c r="AK889" s="169"/>
      <c r="AL889" s="169"/>
      <c r="AM889" s="169"/>
      <c r="AN889" s="169"/>
      <c r="AO889" s="169"/>
    </row>
    <row r="890" spans="1:41" ht="12.75" customHeight="1" x14ac:dyDescent="0.2">
      <c r="A890" s="169"/>
      <c r="B890" s="169"/>
      <c r="C890" s="169"/>
      <c r="D890" s="186"/>
      <c r="E890" s="169"/>
      <c r="F890" s="169"/>
      <c r="G890" s="169"/>
      <c r="H890" s="169"/>
      <c r="I890" s="169"/>
      <c r="J890" s="169"/>
      <c r="K890" s="245"/>
      <c r="L890" s="169"/>
      <c r="M890" s="169"/>
      <c r="N890" s="169"/>
      <c r="O890" s="169"/>
      <c r="P890" s="169"/>
      <c r="Q890" s="169"/>
      <c r="R890" s="169"/>
      <c r="S890" s="167"/>
      <c r="T890" s="167"/>
      <c r="U890" s="169"/>
      <c r="V890" s="169"/>
      <c r="W890" s="245"/>
      <c r="X890" s="169"/>
      <c r="Y890" s="245"/>
      <c r="Z890" s="169"/>
      <c r="AA890" s="169"/>
      <c r="AB890" s="169"/>
      <c r="AC890" s="169"/>
      <c r="AD890" s="245"/>
      <c r="AE890" s="169"/>
      <c r="AF890" s="246"/>
      <c r="AG890" s="169"/>
      <c r="AH890" s="169"/>
      <c r="AI890" s="169"/>
      <c r="AJ890" s="169"/>
      <c r="AK890" s="169"/>
      <c r="AL890" s="169"/>
      <c r="AM890" s="169"/>
      <c r="AN890" s="169"/>
      <c r="AO890" s="169"/>
    </row>
    <row r="891" spans="1:41" ht="12.75" customHeight="1" x14ac:dyDescent="0.2">
      <c r="A891" s="169"/>
      <c r="B891" s="169"/>
      <c r="C891" s="169"/>
      <c r="D891" s="186"/>
      <c r="E891" s="169"/>
      <c r="F891" s="169"/>
      <c r="G891" s="169"/>
      <c r="H891" s="169"/>
      <c r="I891" s="169"/>
      <c r="J891" s="169"/>
      <c r="K891" s="245"/>
      <c r="L891" s="169"/>
      <c r="M891" s="169"/>
      <c r="N891" s="169"/>
      <c r="O891" s="169"/>
      <c r="P891" s="169"/>
      <c r="Q891" s="169"/>
      <c r="R891" s="169"/>
      <c r="S891" s="167"/>
      <c r="T891" s="167"/>
      <c r="U891" s="169"/>
      <c r="V891" s="169"/>
      <c r="W891" s="245"/>
      <c r="X891" s="169"/>
      <c r="Y891" s="245"/>
      <c r="Z891" s="169"/>
      <c r="AA891" s="169"/>
      <c r="AB891" s="169"/>
      <c r="AC891" s="169"/>
      <c r="AD891" s="245"/>
      <c r="AE891" s="169"/>
      <c r="AF891" s="246"/>
      <c r="AG891" s="169"/>
      <c r="AH891" s="169"/>
      <c r="AI891" s="169"/>
      <c r="AJ891" s="169"/>
      <c r="AK891" s="169"/>
      <c r="AL891" s="169"/>
      <c r="AM891" s="169"/>
      <c r="AN891" s="169"/>
      <c r="AO891" s="169"/>
    </row>
    <row r="892" spans="1:41" ht="12.75" customHeight="1" x14ac:dyDescent="0.2">
      <c r="A892" s="169"/>
      <c r="B892" s="169"/>
      <c r="C892" s="169"/>
      <c r="D892" s="186"/>
      <c r="E892" s="169"/>
      <c r="F892" s="169"/>
      <c r="G892" s="169"/>
      <c r="H892" s="169"/>
      <c r="I892" s="169"/>
      <c r="J892" s="169"/>
      <c r="K892" s="245"/>
      <c r="L892" s="169"/>
      <c r="M892" s="169"/>
      <c r="N892" s="169"/>
      <c r="O892" s="169"/>
      <c r="P892" s="169"/>
      <c r="Q892" s="169"/>
      <c r="R892" s="169"/>
      <c r="S892" s="167"/>
      <c r="T892" s="167"/>
      <c r="U892" s="169"/>
      <c r="V892" s="169"/>
      <c r="W892" s="245"/>
      <c r="X892" s="169"/>
      <c r="Y892" s="245"/>
      <c r="Z892" s="169"/>
      <c r="AA892" s="169"/>
      <c r="AB892" s="169"/>
      <c r="AC892" s="169"/>
      <c r="AD892" s="245"/>
      <c r="AE892" s="169"/>
      <c r="AF892" s="246"/>
      <c r="AG892" s="169"/>
      <c r="AH892" s="169"/>
      <c r="AI892" s="169"/>
      <c r="AJ892" s="169"/>
      <c r="AK892" s="169"/>
      <c r="AL892" s="169"/>
      <c r="AM892" s="169"/>
      <c r="AN892" s="169"/>
      <c r="AO892" s="169"/>
    </row>
    <row r="893" spans="1:41" ht="12.75" customHeight="1" x14ac:dyDescent="0.2">
      <c r="A893" s="169"/>
      <c r="B893" s="169"/>
      <c r="C893" s="169"/>
      <c r="D893" s="186"/>
      <c r="E893" s="169"/>
      <c r="F893" s="169"/>
      <c r="G893" s="169"/>
      <c r="H893" s="169"/>
      <c r="I893" s="169"/>
      <c r="J893" s="169"/>
      <c r="K893" s="245"/>
      <c r="L893" s="169"/>
      <c r="M893" s="169"/>
      <c r="N893" s="169"/>
      <c r="O893" s="169"/>
      <c r="P893" s="169"/>
      <c r="Q893" s="169"/>
      <c r="R893" s="169"/>
      <c r="S893" s="167"/>
      <c r="T893" s="167"/>
      <c r="U893" s="169"/>
      <c r="V893" s="169"/>
      <c r="W893" s="245"/>
      <c r="X893" s="169"/>
      <c r="Y893" s="245"/>
      <c r="Z893" s="169"/>
      <c r="AA893" s="169"/>
      <c r="AB893" s="169"/>
      <c r="AC893" s="169"/>
      <c r="AD893" s="245"/>
      <c r="AE893" s="169"/>
      <c r="AF893" s="246"/>
      <c r="AG893" s="169"/>
      <c r="AH893" s="169"/>
      <c r="AI893" s="169"/>
      <c r="AJ893" s="169"/>
      <c r="AK893" s="169"/>
      <c r="AL893" s="169"/>
      <c r="AM893" s="169"/>
      <c r="AN893" s="169"/>
      <c r="AO893" s="169"/>
    </row>
    <row r="894" spans="1:41" ht="12.75" customHeight="1" x14ac:dyDescent="0.2">
      <c r="A894" s="169"/>
      <c r="B894" s="169"/>
      <c r="C894" s="169"/>
      <c r="D894" s="186"/>
      <c r="E894" s="169"/>
      <c r="F894" s="169"/>
      <c r="G894" s="169"/>
      <c r="H894" s="169"/>
      <c r="I894" s="169"/>
      <c r="J894" s="169"/>
      <c r="K894" s="245"/>
      <c r="L894" s="169"/>
      <c r="M894" s="169"/>
      <c r="N894" s="169"/>
      <c r="O894" s="169"/>
      <c r="P894" s="169"/>
      <c r="Q894" s="169"/>
      <c r="R894" s="169"/>
      <c r="S894" s="167"/>
      <c r="T894" s="167"/>
      <c r="U894" s="169"/>
      <c r="V894" s="169"/>
      <c r="W894" s="245"/>
      <c r="X894" s="169"/>
      <c r="Y894" s="245"/>
      <c r="Z894" s="169"/>
      <c r="AA894" s="169"/>
      <c r="AB894" s="169"/>
      <c r="AC894" s="169"/>
      <c r="AD894" s="245"/>
      <c r="AE894" s="169"/>
      <c r="AF894" s="246"/>
      <c r="AG894" s="169"/>
      <c r="AH894" s="169"/>
      <c r="AI894" s="169"/>
      <c r="AJ894" s="169"/>
      <c r="AK894" s="169"/>
      <c r="AL894" s="169"/>
      <c r="AM894" s="169"/>
      <c r="AN894" s="169"/>
      <c r="AO894" s="169"/>
    </row>
    <row r="895" spans="1:41" ht="12.75" customHeight="1" x14ac:dyDescent="0.2">
      <c r="A895" s="169"/>
      <c r="B895" s="169"/>
      <c r="C895" s="169"/>
      <c r="D895" s="186"/>
      <c r="E895" s="169"/>
      <c r="F895" s="169"/>
      <c r="G895" s="169"/>
      <c r="H895" s="169"/>
      <c r="I895" s="169"/>
      <c r="J895" s="169"/>
      <c r="K895" s="245"/>
      <c r="L895" s="169"/>
      <c r="M895" s="169"/>
      <c r="N895" s="169"/>
      <c r="O895" s="169"/>
      <c r="P895" s="169"/>
      <c r="Q895" s="169"/>
      <c r="R895" s="169"/>
      <c r="S895" s="167"/>
      <c r="T895" s="167"/>
      <c r="U895" s="169"/>
      <c r="V895" s="169"/>
      <c r="W895" s="245"/>
      <c r="X895" s="169"/>
      <c r="Y895" s="245"/>
      <c r="Z895" s="169"/>
      <c r="AA895" s="169"/>
      <c r="AB895" s="169"/>
      <c r="AC895" s="169"/>
      <c r="AD895" s="245"/>
      <c r="AE895" s="169"/>
      <c r="AF895" s="246"/>
      <c r="AG895" s="169"/>
      <c r="AH895" s="169"/>
      <c r="AI895" s="169"/>
      <c r="AJ895" s="169"/>
      <c r="AK895" s="169"/>
      <c r="AL895" s="169"/>
      <c r="AM895" s="169"/>
      <c r="AN895" s="169"/>
      <c r="AO895" s="169"/>
    </row>
    <row r="896" spans="1:41" ht="12.75" customHeight="1" x14ac:dyDescent="0.2">
      <c r="A896" s="169"/>
      <c r="B896" s="169"/>
      <c r="C896" s="169"/>
      <c r="D896" s="186"/>
      <c r="E896" s="169"/>
      <c r="F896" s="169"/>
      <c r="G896" s="169"/>
      <c r="H896" s="169"/>
      <c r="I896" s="169"/>
      <c r="J896" s="169"/>
      <c r="K896" s="245"/>
      <c r="L896" s="169"/>
      <c r="M896" s="169"/>
      <c r="N896" s="169"/>
      <c r="O896" s="169"/>
      <c r="P896" s="169"/>
      <c r="Q896" s="169"/>
      <c r="R896" s="169"/>
      <c r="S896" s="167"/>
      <c r="T896" s="167"/>
      <c r="U896" s="169"/>
      <c r="V896" s="169"/>
      <c r="W896" s="245"/>
      <c r="X896" s="169"/>
      <c r="Y896" s="245"/>
      <c r="Z896" s="169"/>
      <c r="AA896" s="169"/>
      <c r="AB896" s="169"/>
      <c r="AC896" s="169"/>
      <c r="AD896" s="245"/>
      <c r="AE896" s="169"/>
      <c r="AF896" s="246"/>
      <c r="AG896" s="169"/>
      <c r="AH896" s="169"/>
      <c r="AI896" s="169"/>
      <c r="AJ896" s="169"/>
      <c r="AK896" s="169"/>
      <c r="AL896" s="169"/>
      <c r="AM896" s="169"/>
      <c r="AN896" s="169"/>
      <c r="AO896" s="169"/>
    </row>
    <row r="897" spans="1:41" ht="12.75" customHeight="1" x14ac:dyDescent="0.2">
      <c r="A897" s="169"/>
      <c r="B897" s="169"/>
      <c r="C897" s="169"/>
      <c r="D897" s="186"/>
      <c r="E897" s="169"/>
      <c r="F897" s="169"/>
      <c r="G897" s="169"/>
      <c r="H897" s="169"/>
      <c r="I897" s="169"/>
      <c r="J897" s="169"/>
      <c r="K897" s="245"/>
      <c r="L897" s="169"/>
      <c r="M897" s="169"/>
      <c r="N897" s="169"/>
      <c r="O897" s="169"/>
      <c r="P897" s="169"/>
      <c r="Q897" s="169"/>
      <c r="R897" s="169"/>
      <c r="S897" s="167"/>
      <c r="T897" s="167"/>
      <c r="U897" s="169"/>
      <c r="V897" s="169"/>
      <c r="W897" s="245"/>
      <c r="X897" s="169"/>
      <c r="Y897" s="245"/>
      <c r="Z897" s="169"/>
      <c r="AA897" s="169"/>
      <c r="AB897" s="169"/>
      <c r="AC897" s="169"/>
      <c r="AD897" s="245"/>
      <c r="AE897" s="169"/>
      <c r="AF897" s="246"/>
      <c r="AG897" s="169"/>
      <c r="AH897" s="169"/>
      <c r="AI897" s="169"/>
      <c r="AJ897" s="169"/>
      <c r="AK897" s="169"/>
      <c r="AL897" s="169"/>
      <c r="AM897" s="169"/>
      <c r="AN897" s="169"/>
      <c r="AO897" s="169"/>
    </row>
    <row r="898" spans="1:41" ht="12.75" customHeight="1" x14ac:dyDescent="0.2">
      <c r="A898" s="169"/>
      <c r="B898" s="169"/>
      <c r="C898" s="169"/>
      <c r="D898" s="186"/>
      <c r="E898" s="169"/>
      <c r="F898" s="169"/>
      <c r="G898" s="169"/>
      <c r="H898" s="169"/>
      <c r="I898" s="169"/>
      <c r="J898" s="169"/>
      <c r="K898" s="245"/>
      <c r="L898" s="169"/>
      <c r="M898" s="169"/>
      <c r="N898" s="169"/>
      <c r="O898" s="169"/>
      <c r="P898" s="169"/>
      <c r="Q898" s="169"/>
      <c r="R898" s="169"/>
      <c r="S898" s="167"/>
      <c r="T898" s="167"/>
      <c r="U898" s="169"/>
      <c r="V898" s="169"/>
      <c r="W898" s="245"/>
      <c r="X898" s="169"/>
      <c r="Y898" s="245"/>
      <c r="Z898" s="169"/>
      <c r="AA898" s="169"/>
      <c r="AB898" s="169"/>
      <c r="AC898" s="169"/>
      <c r="AD898" s="245"/>
      <c r="AE898" s="169"/>
      <c r="AF898" s="246"/>
      <c r="AG898" s="169"/>
      <c r="AH898" s="169"/>
      <c r="AI898" s="169"/>
      <c r="AJ898" s="169"/>
      <c r="AK898" s="169"/>
      <c r="AL898" s="169"/>
      <c r="AM898" s="169"/>
      <c r="AN898" s="169"/>
      <c r="AO898" s="169"/>
    </row>
    <row r="899" spans="1:41" ht="12.75" customHeight="1" x14ac:dyDescent="0.2">
      <c r="A899" s="169"/>
      <c r="B899" s="169"/>
      <c r="C899" s="169"/>
      <c r="D899" s="186"/>
      <c r="E899" s="169"/>
      <c r="F899" s="169"/>
      <c r="G899" s="169"/>
      <c r="H899" s="169"/>
      <c r="I899" s="169"/>
      <c r="J899" s="169"/>
      <c r="K899" s="245"/>
      <c r="L899" s="169"/>
      <c r="M899" s="169"/>
      <c r="N899" s="169"/>
      <c r="O899" s="169"/>
      <c r="P899" s="169"/>
      <c r="Q899" s="169"/>
      <c r="R899" s="169"/>
      <c r="S899" s="167"/>
      <c r="T899" s="167"/>
      <c r="U899" s="169"/>
      <c r="V899" s="169"/>
      <c r="W899" s="245"/>
      <c r="X899" s="169"/>
      <c r="Y899" s="245"/>
      <c r="Z899" s="169"/>
      <c r="AA899" s="169"/>
      <c r="AB899" s="169"/>
      <c r="AC899" s="169"/>
      <c r="AD899" s="245"/>
      <c r="AE899" s="169"/>
      <c r="AF899" s="246"/>
      <c r="AG899" s="169"/>
      <c r="AH899" s="169"/>
      <c r="AI899" s="169"/>
      <c r="AJ899" s="169"/>
      <c r="AK899" s="169"/>
      <c r="AL899" s="169"/>
      <c r="AM899" s="169"/>
      <c r="AN899" s="169"/>
      <c r="AO899" s="169"/>
    </row>
    <row r="900" spans="1:41" ht="12.75" customHeight="1" x14ac:dyDescent="0.2">
      <c r="A900" s="169"/>
      <c r="B900" s="169"/>
      <c r="C900" s="169"/>
      <c r="D900" s="186"/>
      <c r="E900" s="169"/>
      <c r="F900" s="169"/>
      <c r="G900" s="169"/>
      <c r="H900" s="169"/>
      <c r="I900" s="169"/>
      <c r="J900" s="169"/>
      <c r="K900" s="245"/>
      <c r="L900" s="169"/>
      <c r="M900" s="169"/>
      <c r="N900" s="169"/>
      <c r="O900" s="169"/>
      <c r="P900" s="169"/>
      <c r="Q900" s="169"/>
      <c r="R900" s="169"/>
      <c r="S900" s="167"/>
      <c r="T900" s="167"/>
      <c r="U900" s="169"/>
      <c r="V900" s="169"/>
      <c r="W900" s="245"/>
      <c r="X900" s="169"/>
      <c r="Y900" s="245"/>
      <c r="Z900" s="169"/>
      <c r="AA900" s="169"/>
      <c r="AB900" s="169"/>
      <c r="AC900" s="169"/>
      <c r="AD900" s="245"/>
      <c r="AE900" s="169"/>
      <c r="AF900" s="246"/>
      <c r="AG900" s="169"/>
      <c r="AH900" s="169"/>
      <c r="AI900" s="169"/>
      <c r="AJ900" s="169"/>
      <c r="AK900" s="169"/>
      <c r="AL900" s="169"/>
      <c r="AM900" s="169"/>
      <c r="AN900" s="169"/>
      <c r="AO900" s="169"/>
    </row>
    <row r="901" spans="1:41" ht="12.75" customHeight="1" x14ac:dyDescent="0.2">
      <c r="A901" s="169"/>
      <c r="B901" s="169"/>
      <c r="C901" s="169"/>
      <c r="D901" s="186"/>
      <c r="E901" s="169"/>
      <c r="F901" s="169"/>
      <c r="G901" s="169"/>
      <c r="H901" s="169"/>
      <c r="I901" s="169"/>
      <c r="J901" s="169"/>
      <c r="K901" s="245"/>
      <c r="L901" s="169"/>
      <c r="M901" s="169"/>
      <c r="N901" s="169"/>
      <c r="O901" s="169"/>
      <c r="P901" s="169"/>
      <c r="Q901" s="169"/>
      <c r="R901" s="169"/>
      <c r="S901" s="167"/>
      <c r="T901" s="167"/>
      <c r="U901" s="169"/>
      <c r="V901" s="169"/>
      <c r="W901" s="245"/>
      <c r="X901" s="169"/>
      <c r="Y901" s="245"/>
      <c r="Z901" s="169"/>
      <c r="AA901" s="169"/>
      <c r="AB901" s="169"/>
      <c r="AC901" s="169"/>
      <c r="AD901" s="245"/>
      <c r="AE901" s="169"/>
      <c r="AF901" s="246"/>
      <c r="AG901" s="169"/>
      <c r="AH901" s="169"/>
      <c r="AI901" s="169"/>
      <c r="AJ901" s="169"/>
      <c r="AK901" s="169"/>
      <c r="AL901" s="169"/>
      <c r="AM901" s="169"/>
      <c r="AN901" s="169"/>
      <c r="AO901" s="169"/>
    </row>
    <row r="902" spans="1:41" ht="12.75" customHeight="1" x14ac:dyDescent="0.2">
      <c r="A902" s="169"/>
      <c r="B902" s="169"/>
      <c r="C902" s="169"/>
      <c r="D902" s="186"/>
      <c r="E902" s="169"/>
      <c r="F902" s="169"/>
      <c r="G902" s="169"/>
      <c r="H902" s="169"/>
      <c r="I902" s="169"/>
      <c r="J902" s="169"/>
      <c r="K902" s="245"/>
      <c r="L902" s="169"/>
      <c r="M902" s="169"/>
      <c r="N902" s="169"/>
      <c r="O902" s="169"/>
      <c r="P902" s="169"/>
      <c r="Q902" s="169"/>
      <c r="R902" s="169"/>
      <c r="S902" s="167"/>
      <c r="T902" s="167"/>
      <c r="U902" s="169"/>
      <c r="V902" s="169"/>
      <c r="W902" s="245"/>
      <c r="X902" s="169"/>
      <c r="Y902" s="245"/>
      <c r="Z902" s="169"/>
      <c r="AA902" s="169"/>
      <c r="AB902" s="169"/>
      <c r="AC902" s="169"/>
      <c r="AD902" s="245"/>
      <c r="AE902" s="169"/>
      <c r="AF902" s="246"/>
      <c r="AG902" s="169"/>
      <c r="AH902" s="169"/>
      <c r="AI902" s="169"/>
      <c r="AJ902" s="169"/>
      <c r="AK902" s="169"/>
      <c r="AL902" s="169"/>
      <c r="AM902" s="169"/>
      <c r="AN902" s="169"/>
      <c r="AO902" s="169"/>
    </row>
    <row r="903" spans="1:41" ht="12.75" customHeight="1" x14ac:dyDescent="0.2">
      <c r="A903" s="169"/>
      <c r="B903" s="169"/>
      <c r="C903" s="169"/>
      <c r="D903" s="186"/>
      <c r="E903" s="169"/>
      <c r="F903" s="169"/>
      <c r="G903" s="169"/>
      <c r="H903" s="169"/>
      <c r="I903" s="169"/>
      <c r="J903" s="169"/>
      <c r="K903" s="245"/>
      <c r="L903" s="169"/>
      <c r="M903" s="169"/>
      <c r="N903" s="169"/>
      <c r="O903" s="169"/>
      <c r="P903" s="169"/>
      <c r="Q903" s="169"/>
      <c r="R903" s="169"/>
      <c r="S903" s="167"/>
      <c r="T903" s="167"/>
      <c r="U903" s="169"/>
      <c r="V903" s="169"/>
      <c r="W903" s="245"/>
      <c r="X903" s="169"/>
      <c r="Y903" s="245"/>
      <c r="Z903" s="169"/>
      <c r="AA903" s="169"/>
      <c r="AB903" s="169"/>
      <c r="AC903" s="169"/>
      <c r="AD903" s="245"/>
      <c r="AE903" s="169"/>
      <c r="AF903" s="246"/>
      <c r="AG903" s="169"/>
      <c r="AH903" s="169"/>
      <c r="AI903" s="169"/>
      <c r="AJ903" s="169"/>
      <c r="AK903" s="169"/>
      <c r="AL903" s="169"/>
      <c r="AM903" s="169"/>
      <c r="AN903" s="169"/>
      <c r="AO903" s="169"/>
    </row>
    <row r="904" spans="1:41" ht="12.75" customHeight="1" x14ac:dyDescent="0.2">
      <c r="A904" s="169"/>
      <c r="B904" s="169"/>
      <c r="C904" s="169"/>
      <c r="D904" s="186"/>
      <c r="E904" s="169"/>
      <c r="F904" s="169"/>
      <c r="G904" s="169"/>
      <c r="H904" s="169"/>
      <c r="I904" s="169"/>
      <c r="J904" s="169"/>
      <c r="K904" s="245"/>
      <c r="L904" s="169"/>
      <c r="M904" s="169"/>
      <c r="N904" s="169"/>
      <c r="O904" s="169"/>
      <c r="P904" s="169"/>
      <c r="Q904" s="169"/>
      <c r="R904" s="169"/>
      <c r="S904" s="167"/>
      <c r="T904" s="167"/>
      <c r="U904" s="169"/>
      <c r="V904" s="169"/>
      <c r="W904" s="245"/>
      <c r="X904" s="169"/>
      <c r="Y904" s="245"/>
      <c r="Z904" s="169"/>
      <c r="AA904" s="169"/>
      <c r="AB904" s="169"/>
      <c r="AC904" s="169"/>
      <c r="AD904" s="245"/>
      <c r="AE904" s="169"/>
      <c r="AF904" s="246"/>
      <c r="AG904" s="169"/>
      <c r="AH904" s="169"/>
      <c r="AI904" s="169"/>
      <c r="AJ904" s="169"/>
      <c r="AK904" s="169"/>
      <c r="AL904" s="169"/>
      <c r="AM904" s="169"/>
      <c r="AN904" s="169"/>
      <c r="AO904" s="169"/>
    </row>
    <row r="905" spans="1:41" ht="12.75" customHeight="1" x14ac:dyDescent="0.2">
      <c r="A905" s="169"/>
      <c r="B905" s="169"/>
      <c r="C905" s="169"/>
      <c r="D905" s="186"/>
      <c r="E905" s="169"/>
      <c r="F905" s="169"/>
      <c r="G905" s="169"/>
      <c r="H905" s="169"/>
      <c r="I905" s="169"/>
      <c r="J905" s="169"/>
      <c r="K905" s="245"/>
      <c r="L905" s="169"/>
      <c r="M905" s="169"/>
      <c r="N905" s="169"/>
      <c r="O905" s="169"/>
      <c r="P905" s="169"/>
      <c r="Q905" s="169"/>
      <c r="R905" s="169"/>
      <c r="S905" s="167"/>
      <c r="T905" s="167"/>
      <c r="U905" s="169"/>
      <c r="V905" s="169"/>
      <c r="W905" s="245"/>
      <c r="X905" s="169"/>
      <c r="Y905" s="245"/>
      <c r="Z905" s="169"/>
      <c r="AA905" s="169"/>
      <c r="AB905" s="169"/>
      <c r="AC905" s="169"/>
      <c r="AD905" s="245"/>
      <c r="AE905" s="169"/>
      <c r="AF905" s="246"/>
      <c r="AG905" s="169"/>
      <c r="AH905" s="169"/>
      <c r="AI905" s="169"/>
      <c r="AJ905" s="169"/>
      <c r="AK905" s="169"/>
      <c r="AL905" s="169"/>
      <c r="AM905" s="169"/>
      <c r="AN905" s="169"/>
      <c r="AO905" s="169"/>
    </row>
    <row r="906" spans="1:41" ht="12.75" customHeight="1" x14ac:dyDescent="0.2">
      <c r="A906" s="169"/>
      <c r="B906" s="169"/>
      <c r="C906" s="169"/>
      <c r="D906" s="186"/>
      <c r="E906" s="169"/>
      <c r="F906" s="169"/>
      <c r="G906" s="169"/>
      <c r="H906" s="169"/>
      <c r="I906" s="169"/>
      <c r="J906" s="169"/>
      <c r="K906" s="245"/>
      <c r="L906" s="169"/>
      <c r="M906" s="169"/>
      <c r="N906" s="169"/>
      <c r="O906" s="169"/>
      <c r="P906" s="169"/>
      <c r="Q906" s="169"/>
      <c r="R906" s="169"/>
      <c r="S906" s="167"/>
      <c r="T906" s="167"/>
      <c r="U906" s="169"/>
      <c r="V906" s="169"/>
      <c r="W906" s="245"/>
      <c r="X906" s="169"/>
      <c r="Y906" s="245"/>
      <c r="Z906" s="169"/>
      <c r="AA906" s="169"/>
      <c r="AB906" s="169"/>
      <c r="AC906" s="169"/>
      <c r="AD906" s="245"/>
      <c r="AE906" s="169"/>
      <c r="AF906" s="246"/>
      <c r="AG906" s="169"/>
      <c r="AH906" s="169"/>
      <c r="AI906" s="169"/>
      <c r="AJ906" s="169"/>
      <c r="AK906" s="169"/>
      <c r="AL906" s="169"/>
      <c r="AM906" s="169"/>
      <c r="AN906" s="169"/>
      <c r="AO906" s="169"/>
    </row>
    <row r="907" spans="1:41" ht="12.75" customHeight="1" x14ac:dyDescent="0.2">
      <c r="A907" s="169"/>
      <c r="B907" s="169"/>
      <c r="C907" s="169"/>
      <c r="D907" s="186"/>
      <c r="E907" s="169"/>
      <c r="F907" s="169"/>
      <c r="G907" s="169"/>
      <c r="H907" s="169"/>
      <c r="I907" s="169"/>
      <c r="J907" s="169"/>
      <c r="K907" s="245"/>
      <c r="L907" s="169"/>
      <c r="M907" s="169"/>
      <c r="N907" s="169"/>
      <c r="O907" s="169"/>
      <c r="P907" s="169"/>
      <c r="Q907" s="169"/>
      <c r="R907" s="169"/>
      <c r="S907" s="167"/>
      <c r="T907" s="167"/>
      <c r="U907" s="169"/>
      <c r="V907" s="169"/>
      <c r="W907" s="245"/>
      <c r="X907" s="169"/>
      <c r="Y907" s="245"/>
      <c r="Z907" s="169"/>
      <c r="AA907" s="169"/>
      <c r="AB907" s="169"/>
      <c r="AC907" s="169"/>
      <c r="AD907" s="245"/>
      <c r="AE907" s="169"/>
      <c r="AF907" s="246"/>
      <c r="AG907" s="169"/>
      <c r="AH907" s="169"/>
      <c r="AI907" s="169"/>
      <c r="AJ907" s="169"/>
      <c r="AK907" s="169"/>
      <c r="AL907" s="169"/>
      <c r="AM907" s="169"/>
      <c r="AN907" s="169"/>
      <c r="AO907" s="169"/>
    </row>
    <row r="908" spans="1:41" ht="12.75" customHeight="1" x14ac:dyDescent="0.2">
      <c r="A908" s="169"/>
      <c r="B908" s="169"/>
      <c r="C908" s="169"/>
      <c r="D908" s="186"/>
      <c r="E908" s="169"/>
      <c r="F908" s="169"/>
      <c r="G908" s="169"/>
      <c r="H908" s="169"/>
      <c r="I908" s="169"/>
      <c r="J908" s="169"/>
      <c r="K908" s="245"/>
      <c r="L908" s="169"/>
      <c r="M908" s="169"/>
      <c r="N908" s="169"/>
      <c r="O908" s="169"/>
      <c r="P908" s="169"/>
      <c r="Q908" s="169"/>
      <c r="R908" s="169"/>
      <c r="S908" s="167"/>
      <c r="T908" s="167"/>
      <c r="U908" s="169"/>
      <c r="V908" s="169"/>
      <c r="W908" s="245"/>
      <c r="X908" s="169"/>
      <c r="Y908" s="245"/>
      <c r="Z908" s="169"/>
      <c r="AA908" s="169"/>
      <c r="AB908" s="169"/>
      <c r="AC908" s="169"/>
      <c r="AD908" s="245"/>
      <c r="AE908" s="169"/>
      <c r="AF908" s="246"/>
      <c r="AG908" s="169"/>
      <c r="AH908" s="169"/>
      <c r="AI908" s="169"/>
      <c r="AJ908" s="169"/>
      <c r="AK908" s="169"/>
      <c r="AL908" s="169"/>
      <c r="AM908" s="169"/>
      <c r="AN908" s="169"/>
      <c r="AO908" s="169"/>
    </row>
    <row r="909" spans="1:41" ht="12.75" customHeight="1" x14ac:dyDescent="0.2">
      <c r="A909" s="169"/>
      <c r="B909" s="169"/>
      <c r="C909" s="169"/>
      <c r="D909" s="186"/>
      <c r="E909" s="169"/>
      <c r="F909" s="169"/>
      <c r="G909" s="169"/>
      <c r="H909" s="169"/>
      <c r="I909" s="169"/>
      <c r="J909" s="169"/>
      <c r="K909" s="245"/>
      <c r="L909" s="169"/>
      <c r="M909" s="169"/>
      <c r="N909" s="169"/>
      <c r="O909" s="169"/>
      <c r="P909" s="169"/>
      <c r="Q909" s="169"/>
      <c r="R909" s="169"/>
      <c r="S909" s="167"/>
      <c r="T909" s="167"/>
      <c r="U909" s="169"/>
      <c r="V909" s="169"/>
      <c r="W909" s="245"/>
      <c r="X909" s="169"/>
      <c r="Y909" s="245"/>
      <c r="Z909" s="169"/>
      <c r="AA909" s="169"/>
      <c r="AB909" s="169"/>
      <c r="AC909" s="169"/>
      <c r="AD909" s="245"/>
      <c r="AE909" s="169"/>
      <c r="AF909" s="246"/>
      <c r="AG909" s="169"/>
      <c r="AH909" s="169"/>
      <c r="AI909" s="169"/>
      <c r="AJ909" s="169"/>
      <c r="AK909" s="169"/>
      <c r="AL909" s="169"/>
      <c r="AM909" s="169"/>
      <c r="AN909" s="169"/>
      <c r="AO909" s="169"/>
    </row>
    <row r="910" spans="1:41" ht="12.75" customHeight="1" x14ac:dyDescent="0.2">
      <c r="A910" s="169"/>
      <c r="B910" s="169"/>
      <c r="C910" s="169"/>
      <c r="D910" s="186"/>
      <c r="E910" s="169"/>
      <c r="F910" s="169"/>
      <c r="G910" s="169"/>
      <c r="H910" s="169"/>
      <c r="I910" s="169"/>
      <c r="J910" s="169"/>
      <c r="K910" s="245"/>
      <c r="L910" s="169"/>
      <c r="M910" s="169"/>
      <c r="N910" s="169"/>
      <c r="O910" s="169"/>
      <c r="P910" s="169"/>
      <c r="Q910" s="169"/>
      <c r="R910" s="169"/>
      <c r="S910" s="167"/>
      <c r="T910" s="167"/>
      <c r="U910" s="169"/>
      <c r="V910" s="169"/>
      <c r="W910" s="245"/>
      <c r="X910" s="169"/>
      <c r="Y910" s="245"/>
      <c r="Z910" s="169"/>
      <c r="AA910" s="169"/>
      <c r="AB910" s="169"/>
      <c r="AC910" s="169"/>
      <c r="AD910" s="245"/>
      <c r="AE910" s="169"/>
      <c r="AF910" s="246"/>
      <c r="AG910" s="169"/>
      <c r="AH910" s="169"/>
      <c r="AI910" s="169"/>
      <c r="AJ910" s="169"/>
      <c r="AK910" s="169"/>
      <c r="AL910" s="169"/>
      <c r="AM910" s="169"/>
      <c r="AN910" s="169"/>
      <c r="AO910" s="169"/>
    </row>
    <row r="911" spans="1:41" ht="12.75" customHeight="1" x14ac:dyDescent="0.2">
      <c r="A911" s="169"/>
      <c r="B911" s="169"/>
      <c r="C911" s="169"/>
      <c r="D911" s="186"/>
      <c r="E911" s="169"/>
      <c r="F911" s="169"/>
      <c r="G911" s="169"/>
      <c r="H911" s="169"/>
      <c r="I911" s="169"/>
      <c r="J911" s="169"/>
      <c r="K911" s="245"/>
      <c r="L911" s="169"/>
      <c r="M911" s="169"/>
      <c r="N911" s="169"/>
      <c r="O911" s="169"/>
      <c r="P911" s="169"/>
      <c r="Q911" s="169"/>
      <c r="R911" s="169"/>
      <c r="S911" s="167"/>
      <c r="T911" s="167"/>
      <c r="U911" s="169"/>
      <c r="V911" s="169"/>
      <c r="W911" s="245"/>
      <c r="X911" s="169"/>
      <c r="Y911" s="245"/>
      <c r="Z911" s="169"/>
      <c r="AA911" s="169"/>
      <c r="AB911" s="169"/>
      <c r="AC911" s="169"/>
      <c r="AD911" s="245"/>
      <c r="AE911" s="169"/>
      <c r="AF911" s="246"/>
      <c r="AG911" s="169"/>
      <c r="AH911" s="169"/>
      <c r="AI911" s="169"/>
      <c r="AJ911" s="169"/>
      <c r="AK911" s="169"/>
      <c r="AL911" s="169"/>
      <c r="AM911" s="169"/>
      <c r="AN911" s="169"/>
      <c r="AO911" s="169"/>
    </row>
    <row r="912" spans="1:41" ht="12.75" customHeight="1" x14ac:dyDescent="0.2">
      <c r="A912" s="169"/>
      <c r="B912" s="169"/>
      <c r="C912" s="169"/>
      <c r="D912" s="186"/>
      <c r="E912" s="169"/>
      <c r="F912" s="169"/>
      <c r="G912" s="169"/>
      <c r="H912" s="169"/>
      <c r="I912" s="169"/>
      <c r="J912" s="169"/>
      <c r="K912" s="245"/>
      <c r="L912" s="169"/>
      <c r="M912" s="169"/>
      <c r="N912" s="169"/>
      <c r="O912" s="169"/>
      <c r="P912" s="169"/>
      <c r="Q912" s="169"/>
      <c r="R912" s="169"/>
      <c r="S912" s="167"/>
      <c r="T912" s="167"/>
      <c r="U912" s="169"/>
      <c r="V912" s="169"/>
      <c r="W912" s="245"/>
      <c r="X912" s="169"/>
      <c r="Y912" s="245"/>
      <c r="Z912" s="169"/>
      <c r="AA912" s="169"/>
      <c r="AB912" s="169"/>
      <c r="AC912" s="169"/>
      <c r="AD912" s="245"/>
      <c r="AE912" s="169"/>
      <c r="AF912" s="246"/>
      <c r="AG912" s="169"/>
      <c r="AH912" s="169"/>
      <c r="AI912" s="169"/>
      <c r="AJ912" s="169"/>
      <c r="AK912" s="169"/>
      <c r="AL912" s="169"/>
      <c r="AM912" s="169"/>
      <c r="AN912" s="169"/>
      <c r="AO912" s="169"/>
    </row>
    <row r="913" spans="1:41" ht="12.75" customHeight="1" x14ac:dyDescent="0.2">
      <c r="A913" s="169"/>
      <c r="B913" s="169"/>
      <c r="C913" s="169"/>
      <c r="D913" s="186"/>
      <c r="E913" s="169"/>
      <c r="F913" s="169"/>
      <c r="G913" s="169"/>
      <c r="H913" s="169"/>
      <c r="I913" s="169"/>
      <c r="J913" s="169"/>
      <c r="K913" s="245"/>
      <c r="L913" s="169"/>
      <c r="M913" s="169"/>
      <c r="N913" s="169"/>
      <c r="O913" s="169"/>
      <c r="P913" s="169"/>
      <c r="Q913" s="169"/>
      <c r="R913" s="169"/>
      <c r="S913" s="167"/>
      <c r="T913" s="167"/>
      <c r="U913" s="169"/>
      <c r="V913" s="169"/>
      <c r="W913" s="245"/>
      <c r="X913" s="169"/>
      <c r="Y913" s="245"/>
      <c r="Z913" s="169"/>
      <c r="AA913" s="169"/>
      <c r="AB913" s="169"/>
      <c r="AC913" s="169"/>
      <c r="AD913" s="245"/>
      <c r="AE913" s="169"/>
      <c r="AF913" s="246"/>
      <c r="AG913" s="169"/>
      <c r="AH913" s="169"/>
      <c r="AI913" s="169"/>
      <c r="AJ913" s="169"/>
      <c r="AK913" s="169"/>
      <c r="AL913" s="169"/>
      <c r="AM913" s="169"/>
      <c r="AN913" s="169"/>
      <c r="AO913" s="169"/>
    </row>
    <row r="914" spans="1:41" ht="12.75" customHeight="1" x14ac:dyDescent="0.2">
      <c r="A914" s="169"/>
      <c r="B914" s="169"/>
      <c r="C914" s="169"/>
      <c r="D914" s="186"/>
      <c r="E914" s="169"/>
      <c r="F914" s="169"/>
      <c r="G914" s="169"/>
      <c r="H914" s="169"/>
      <c r="I914" s="169"/>
      <c r="J914" s="169"/>
      <c r="K914" s="245"/>
      <c r="L914" s="169"/>
      <c r="M914" s="169"/>
      <c r="N914" s="169"/>
      <c r="O914" s="169"/>
      <c r="P914" s="169"/>
      <c r="Q914" s="169"/>
      <c r="R914" s="169"/>
      <c r="S914" s="167"/>
      <c r="T914" s="167"/>
      <c r="U914" s="169"/>
      <c r="V914" s="169"/>
      <c r="W914" s="245"/>
      <c r="X914" s="169"/>
      <c r="Y914" s="245"/>
      <c r="Z914" s="169"/>
      <c r="AA914" s="169"/>
      <c r="AB914" s="169"/>
      <c r="AC914" s="169"/>
      <c r="AD914" s="245"/>
      <c r="AE914" s="169"/>
      <c r="AF914" s="246"/>
      <c r="AG914" s="169"/>
      <c r="AH914" s="169"/>
      <c r="AI914" s="169"/>
      <c r="AJ914" s="169"/>
      <c r="AK914" s="169"/>
      <c r="AL914" s="169"/>
      <c r="AM914" s="169"/>
      <c r="AN914" s="169"/>
      <c r="AO914" s="169"/>
    </row>
    <row r="915" spans="1:41" ht="12.75" customHeight="1" x14ac:dyDescent="0.2">
      <c r="A915" s="169"/>
      <c r="B915" s="169"/>
      <c r="C915" s="169"/>
      <c r="D915" s="186"/>
      <c r="E915" s="169"/>
      <c r="F915" s="169"/>
      <c r="G915" s="169"/>
      <c r="H915" s="169"/>
      <c r="I915" s="169"/>
      <c r="J915" s="169"/>
      <c r="K915" s="245"/>
      <c r="L915" s="169"/>
      <c r="M915" s="169"/>
      <c r="N915" s="169"/>
      <c r="O915" s="169"/>
      <c r="P915" s="169"/>
      <c r="Q915" s="169"/>
      <c r="R915" s="169"/>
      <c r="S915" s="167"/>
      <c r="T915" s="167"/>
      <c r="U915" s="169"/>
      <c r="V915" s="169"/>
      <c r="W915" s="245"/>
      <c r="X915" s="169"/>
      <c r="Y915" s="245"/>
      <c r="Z915" s="169"/>
      <c r="AA915" s="169"/>
      <c r="AB915" s="169"/>
      <c r="AC915" s="169"/>
      <c r="AD915" s="245"/>
      <c r="AE915" s="169"/>
      <c r="AF915" s="246"/>
      <c r="AG915" s="169"/>
      <c r="AH915" s="169"/>
      <c r="AI915" s="169"/>
      <c r="AJ915" s="169"/>
      <c r="AK915" s="169"/>
      <c r="AL915" s="169"/>
      <c r="AM915" s="169"/>
      <c r="AN915" s="169"/>
      <c r="AO915" s="169"/>
    </row>
    <row r="916" spans="1:41" ht="12.75" customHeight="1" x14ac:dyDescent="0.2">
      <c r="A916" s="169"/>
      <c r="B916" s="169"/>
      <c r="C916" s="169"/>
      <c r="D916" s="186"/>
      <c r="E916" s="169"/>
      <c r="F916" s="169"/>
      <c r="G916" s="169"/>
      <c r="H916" s="169"/>
      <c r="I916" s="169"/>
      <c r="J916" s="169"/>
      <c r="K916" s="245"/>
      <c r="L916" s="169"/>
      <c r="M916" s="169"/>
      <c r="N916" s="169"/>
      <c r="O916" s="169"/>
      <c r="P916" s="169"/>
      <c r="Q916" s="169"/>
      <c r="R916" s="169"/>
      <c r="S916" s="167"/>
      <c r="T916" s="167"/>
      <c r="U916" s="169"/>
      <c r="V916" s="169"/>
      <c r="W916" s="245"/>
      <c r="X916" s="169"/>
      <c r="Y916" s="245"/>
      <c r="Z916" s="169"/>
      <c r="AA916" s="169"/>
      <c r="AB916" s="169"/>
      <c r="AC916" s="169"/>
      <c r="AD916" s="245"/>
      <c r="AE916" s="169"/>
      <c r="AF916" s="246"/>
      <c r="AG916" s="169"/>
      <c r="AH916" s="169"/>
      <c r="AI916" s="169"/>
      <c r="AJ916" s="169"/>
      <c r="AK916" s="169"/>
      <c r="AL916" s="169"/>
      <c r="AM916" s="169"/>
      <c r="AN916" s="169"/>
      <c r="AO916" s="169"/>
    </row>
    <row r="917" spans="1:41" ht="12.75" customHeight="1" x14ac:dyDescent="0.2">
      <c r="A917" s="169"/>
      <c r="B917" s="169"/>
      <c r="C917" s="169"/>
      <c r="D917" s="186"/>
      <c r="E917" s="169"/>
      <c r="F917" s="169"/>
      <c r="G917" s="169"/>
      <c r="H917" s="169"/>
      <c r="I917" s="169"/>
      <c r="J917" s="169"/>
      <c r="K917" s="245"/>
      <c r="L917" s="169"/>
      <c r="M917" s="169"/>
      <c r="N917" s="169"/>
      <c r="O917" s="169"/>
      <c r="P917" s="169"/>
      <c r="Q917" s="169"/>
      <c r="R917" s="169"/>
      <c r="S917" s="167"/>
      <c r="T917" s="167"/>
      <c r="U917" s="169"/>
      <c r="V917" s="169"/>
      <c r="W917" s="245"/>
      <c r="X917" s="169"/>
      <c r="Y917" s="245"/>
      <c r="Z917" s="169"/>
      <c r="AA917" s="169"/>
      <c r="AB917" s="169"/>
      <c r="AC917" s="169"/>
      <c r="AD917" s="245"/>
      <c r="AE917" s="169"/>
      <c r="AF917" s="246"/>
      <c r="AG917" s="169"/>
      <c r="AH917" s="169"/>
      <c r="AI917" s="169"/>
      <c r="AJ917" s="169"/>
      <c r="AK917" s="169"/>
      <c r="AL917" s="169"/>
      <c r="AM917" s="169"/>
      <c r="AN917" s="169"/>
      <c r="AO917" s="169"/>
    </row>
    <row r="918" spans="1:41" ht="12.75" customHeight="1" x14ac:dyDescent="0.2">
      <c r="A918" s="169"/>
      <c r="B918" s="169"/>
      <c r="C918" s="169"/>
      <c r="D918" s="186"/>
      <c r="E918" s="169"/>
      <c r="F918" s="169"/>
      <c r="G918" s="169"/>
      <c r="H918" s="169"/>
      <c r="I918" s="169"/>
      <c r="J918" s="169"/>
      <c r="K918" s="245"/>
      <c r="L918" s="169"/>
      <c r="M918" s="169"/>
      <c r="N918" s="169"/>
      <c r="O918" s="169"/>
      <c r="P918" s="169"/>
      <c r="Q918" s="169"/>
      <c r="R918" s="169"/>
      <c r="S918" s="167"/>
      <c r="T918" s="167"/>
      <c r="U918" s="169"/>
      <c r="V918" s="169"/>
      <c r="W918" s="245"/>
      <c r="X918" s="169"/>
      <c r="Y918" s="245"/>
      <c r="Z918" s="169"/>
      <c r="AA918" s="169"/>
      <c r="AB918" s="169"/>
      <c r="AC918" s="169"/>
      <c r="AD918" s="245"/>
      <c r="AE918" s="169"/>
      <c r="AF918" s="246"/>
      <c r="AG918" s="169"/>
      <c r="AH918" s="169"/>
      <c r="AI918" s="169"/>
      <c r="AJ918" s="169"/>
      <c r="AK918" s="169"/>
      <c r="AL918" s="169"/>
      <c r="AM918" s="169"/>
      <c r="AN918" s="169"/>
      <c r="AO918" s="169"/>
    </row>
    <row r="919" spans="1:41" ht="12.75" customHeight="1" x14ac:dyDescent="0.2">
      <c r="A919" s="169"/>
      <c r="B919" s="169"/>
      <c r="C919" s="169"/>
      <c r="D919" s="186"/>
      <c r="E919" s="169"/>
      <c r="F919" s="169"/>
      <c r="G919" s="169"/>
      <c r="H919" s="169"/>
      <c r="I919" s="169"/>
      <c r="J919" s="169"/>
      <c r="K919" s="245"/>
      <c r="L919" s="169"/>
      <c r="M919" s="169"/>
      <c r="N919" s="169"/>
      <c r="O919" s="169"/>
      <c r="P919" s="169"/>
      <c r="Q919" s="169"/>
      <c r="R919" s="169"/>
      <c r="S919" s="167"/>
      <c r="T919" s="167"/>
      <c r="U919" s="169"/>
      <c r="V919" s="169"/>
      <c r="W919" s="245"/>
      <c r="X919" s="169"/>
      <c r="Y919" s="245"/>
      <c r="Z919" s="169"/>
      <c r="AA919" s="169"/>
      <c r="AB919" s="169"/>
      <c r="AC919" s="169"/>
      <c r="AD919" s="245"/>
      <c r="AE919" s="169"/>
      <c r="AF919" s="246"/>
      <c r="AG919" s="169"/>
      <c r="AH919" s="169"/>
      <c r="AI919" s="169"/>
      <c r="AJ919" s="169"/>
      <c r="AK919" s="169"/>
      <c r="AL919" s="169"/>
      <c r="AM919" s="169"/>
      <c r="AN919" s="169"/>
      <c r="AO919" s="169"/>
    </row>
    <row r="920" spans="1:41" ht="12.75" customHeight="1" x14ac:dyDescent="0.2">
      <c r="A920" s="169"/>
      <c r="B920" s="169"/>
      <c r="C920" s="169"/>
      <c r="D920" s="186"/>
      <c r="E920" s="169"/>
      <c r="F920" s="169"/>
      <c r="G920" s="169"/>
      <c r="H920" s="169"/>
      <c r="I920" s="169"/>
      <c r="J920" s="169"/>
      <c r="K920" s="245"/>
      <c r="L920" s="169"/>
      <c r="M920" s="169"/>
      <c r="N920" s="169"/>
      <c r="O920" s="169"/>
      <c r="P920" s="169"/>
      <c r="Q920" s="169"/>
      <c r="R920" s="169"/>
      <c r="S920" s="167"/>
      <c r="T920" s="167"/>
      <c r="U920" s="169"/>
      <c r="V920" s="169"/>
      <c r="W920" s="245"/>
      <c r="X920" s="169"/>
      <c r="Y920" s="245"/>
      <c r="Z920" s="169"/>
      <c r="AA920" s="169"/>
      <c r="AB920" s="169"/>
      <c r="AC920" s="169"/>
      <c r="AD920" s="245"/>
      <c r="AE920" s="169"/>
      <c r="AF920" s="246"/>
      <c r="AG920" s="169"/>
      <c r="AH920" s="169"/>
      <c r="AI920" s="169"/>
      <c r="AJ920" s="169"/>
      <c r="AK920" s="169"/>
      <c r="AL920" s="169"/>
      <c r="AM920" s="169"/>
      <c r="AN920" s="169"/>
      <c r="AO920" s="169"/>
    </row>
    <row r="921" spans="1:41" ht="12.75" customHeight="1" x14ac:dyDescent="0.2">
      <c r="A921" s="169"/>
      <c r="B921" s="169"/>
      <c r="C921" s="169"/>
      <c r="D921" s="186"/>
      <c r="E921" s="169"/>
      <c r="F921" s="169"/>
      <c r="G921" s="169"/>
      <c r="H921" s="169"/>
      <c r="I921" s="169"/>
      <c r="J921" s="169"/>
      <c r="K921" s="245"/>
      <c r="L921" s="169"/>
      <c r="M921" s="169"/>
      <c r="N921" s="169"/>
      <c r="O921" s="169"/>
      <c r="P921" s="169"/>
      <c r="Q921" s="169"/>
      <c r="R921" s="169"/>
      <c r="S921" s="167"/>
      <c r="T921" s="167"/>
      <c r="U921" s="169"/>
      <c r="V921" s="169"/>
      <c r="W921" s="245"/>
      <c r="X921" s="169"/>
      <c r="Y921" s="245"/>
      <c r="Z921" s="169"/>
      <c r="AA921" s="169"/>
      <c r="AB921" s="169"/>
      <c r="AC921" s="169"/>
      <c r="AD921" s="245"/>
      <c r="AE921" s="169"/>
      <c r="AF921" s="246"/>
      <c r="AG921" s="169"/>
      <c r="AH921" s="169"/>
      <c r="AI921" s="169"/>
      <c r="AJ921" s="169"/>
      <c r="AK921" s="169"/>
      <c r="AL921" s="169"/>
      <c r="AM921" s="169"/>
      <c r="AN921" s="169"/>
      <c r="AO921" s="169"/>
    </row>
    <row r="922" spans="1:41" ht="12.75" customHeight="1" x14ac:dyDescent="0.2">
      <c r="A922" s="169"/>
      <c r="B922" s="169"/>
      <c r="C922" s="169"/>
      <c r="D922" s="186"/>
      <c r="E922" s="169"/>
      <c r="F922" s="169"/>
      <c r="G922" s="169"/>
      <c r="H922" s="169"/>
      <c r="I922" s="169"/>
      <c r="J922" s="169"/>
      <c r="K922" s="245"/>
      <c r="L922" s="169"/>
      <c r="M922" s="169"/>
      <c r="N922" s="169"/>
      <c r="O922" s="169"/>
      <c r="P922" s="169"/>
      <c r="Q922" s="169"/>
      <c r="R922" s="169"/>
      <c r="S922" s="167"/>
      <c r="T922" s="167"/>
      <c r="U922" s="169"/>
      <c r="V922" s="169"/>
      <c r="W922" s="245"/>
      <c r="X922" s="169"/>
      <c r="Y922" s="245"/>
      <c r="Z922" s="169"/>
      <c r="AA922" s="169"/>
      <c r="AB922" s="169"/>
      <c r="AC922" s="169"/>
      <c r="AD922" s="245"/>
      <c r="AE922" s="169"/>
      <c r="AF922" s="246"/>
      <c r="AG922" s="169"/>
      <c r="AH922" s="169"/>
      <c r="AI922" s="169"/>
      <c r="AJ922" s="169"/>
      <c r="AK922" s="169"/>
      <c r="AL922" s="169"/>
      <c r="AM922" s="169"/>
      <c r="AN922" s="169"/>
      <c r="AO922" s="169"/>
    </row>
    <row r="923" spans="1:41" ht="12.75" customHeight="1" x14ac:dyDescent="0.2">
      <c r="A923" s="169"/>
      <c r="B923" s="169"/>
      <c r="C923" s="169"/>
      <c r="D923" s="186"/>
      <c r="E923" s="169"/>
      <c r="F923" s="169"/>
      <c r="G923" s="169"/>
      <c r="H923" s="169"/>
      <c r="I923" s="169"/>
      <c r="J923" s="169"/>
      <c r="K923" s="245"/>
      <c r="L923" s="169"/>
      <c r="M923" s="169"/>
      <c r="N923" s="169"/>
      <c r="O923" s="169"/>
      <c r="P923" s="169"/>
      <c r="Q923" s="169"/>
      <c r="R923" s="169"/>
      <c r="S923" s="167"/>
      <c r="T923" s="167"/>
      <c r="U923" s="169"/>
      <c r="V923" s="169"/>
      <c r="W923" s="245"/>
      <c r="X923" s="169"/>
      <c r="Y923" s="245"/>
      <c r="Z923" s="169"/>
      <c r="AA923" s="169"/>
      <c r="AB923" s="169"/>
      <c r="AC923" s="169"/>
      <c r="AD923" s="245"/>
      <c r="AE923" s="169"/>
      <c r="AF923" s="246"/>
      <c r="AG923" s="169"/>
      <c r="AH923" s="169"/>
      <c r="AI923" s="169"/>
      <c r="AJ923" s="169"/>
      <c r="AK923" s="169"/>
      <c r="AL923" s="169"/>
      <c r="AM923" s="169"/>
      <c r="AN923" s="169"/>
      <c r="AO923" s="169"/>
    </row>
    <row r="924" spans="1:41" ht="12.75" customHeight="1" x14ac:dyDescent="0.2">
      <c r="A924" s="169"/>
      <c r="B924" s="169"/>
      <c r="C924" s="169"/>
      <c r="D924" s="186"/>
      <c r="E924" s="169"/>
      <c r="F924" s="169"/>
      <c r="G924" s="169"/>
      <c r="H924" s="169"/>
      <c r="I924" s="169"/>
      <c r="J924" s="169"/>
      <c r="K924" s="245"/>
      <c r="L924" s="169"/>
      <c r="M924" s="169"/>
      <c r="N924" s="169"/>
      <c r="O924" s="169"/>
      <c r="P924" s="169"/>
      <c r="Q924" s="169"/>
      <c r="R924" s="169"/>
      <c r="S924" s="167"/>
      <c r="T924" s="167"/>
      <c r="U924" s="169"/>
      <c r="V924" s="169"/>
      <c r="W924" s="245"/>
      <c r="X924" s="169"/>
      <c r="Y924" s="245"/>
      <c r="Z924" s="169"/>
      <c r="AA924" s="169"/>
      <c r="AB924" s="169"/>
      <c r="AC924" s="169"/>
      <c r="AD924" s="245"/>
      <c r="AE924" s="169"/>
      <c r="AF924" s="246"/>
      <c r="AG924" s="169"/>
      <c r="AH924" s="169"/>
      <c r="AI924" s="169"/>
      <c r="AJ924" s="169"/>
      <c r="AK924" s="169"/>
      <c r="AL924" s="169"/>
      <c r="AM924" s="169"/>
      <c r="AN924" s="169"/>
      <c r="AO924" s="169"/>
    </row>
    <row r="925" spans="1:41" ht="12.75" customHeight="1" x14ac:dyDescent="0.2">
      <c r="A925" s="169"/>
      <c r="B925" s="169"/>
      <c r="C925" s="169"/>
      <c r="D925" s="186"/>
      <c r="E925" s="169"/>
      <c r="F925" s="169"/>
      <c r="G925" s="169"/>
      <c r="H925" s="169"/>
      <c r="I925" s="169"/>
      <c r="J925" s="169"/>
      <c r="K925" s="245"/>
      <c r="L925" s="169"/>
      <c r="M925" s="169"/>
      <c r="N925" s="169"/>
      <c r="O925" s="169"/>
      <c r="P925" s="169"/>
      <c r="Q925" s="169"/>
      <c r="R925" s="169"/>
      <c r="S925" s="167"/>
      <c r="T925" s="167"/>
      <c r="U925" s="169"/>
      <c r="V925" s="169"/>
      <c r="W925" s="245"/>
      <c r="X925" s="169"/>
      <c r="Y925" s="245"/>
      <c r="Z925" s="169"/>
      <c r="AA925" s="169"/>
      <c r="AB925" s="169"/>
      <c r="AC925" s="169"/>
      <c r="AD925" s="245"/>
      <c r="AE925" s="169"/>
      <c r="AF925" s="246"/>
      <c r="AG925" s="169"/>
      <c r="AH925" s="169"/>
      <c r="AI925" s="169"/>
      <c r="AJ925" s="169"/>
      <c r="AK925" s="169"/>
      <c r="AL925" s="169"/>
      <c r="AM925" s="169"/>
      <c r="AN925" s="169"/>
      <c r="AO925" s="169"/>
    </row>
    <row r="926" spans="1:41" ht="12.75" customHeight="1" x14ac:dyDescent="0.2">
      <c r="A926" s="169"/>
      <c r="B926" s="169"/>
      <c r="C926" s="169"/>
      <c r="D926" s="186"/>
      <c r="E926" s="169"/>
      <c r="F926" s="169"/>
      <c r="G926" s="169"/>
      <c r="H926" s="169"/>
      <c r="I926" s="169"/>
      <c r="J926" s="169"/>
      <c r="K926" s="245"/>
      <c r="L926" s="169"/>
      <c r="M926" s="169"/>
      <c r="N926" s="169"/>
      <c r="O926" s="169"/>
      <c r="P926" s="169"/>
      <c r="Q926" s="169"/>
      <c r="R926" s="169"/>
      <c r="S926" s="167"/>
      <c r="T926" s="167"/>
      <c r="U926" s="169"/>
      <c r="V926" s="169"/>
      <c r="W926" s="245"/>
      <c r="X926" s="169"/>
      <c r="Y926" s="245"/>
      <c r="Z926" s="169"/>
      <c r="AA926" s="169"/>
      <c r="AB926" s="169"/>
      <c r="AC926" s="169"/>
      <c r="AD926" s="245"/>
      <c r="AE926" s="169"/>
      <c r="AF926" s="246"/>
      <c r="AG926" s="169"/>
      <c r="AH926" s="169"/>
      <c r="AI926" s="169"/>
      <c r="AJ926" s="169"/>
      <c r="AK926" s="169"/>
      <c r="AL926" s="169"/>
      <c r="AM926" s="169"/>
      <c r="AN926" s="169"/>
      <c r="AO926" s="169"/>
    </row>
    <row r="927" spans="1:41" ht="12.75" customHeight="1" x14ac:dyDescent="0.2">
      <c r="A927" s="169"/>
      <c r="B927" s="169"/>
      <c r="C927" s="169"/>
      <c r="D927" s="186"/>
      <c r="E927" s="169"/>
      <c r="F927" s="169"/>
      <c r="G927" s="169"/>
      <c r="H927" s="169"/>
      <c r="I927" s="169"/>
      <c r="J927" s="169"/>
      <c r="K927" s="245"/>
      <c r="L927" s="169"/>
      <c r="M927" s="169"/>
      <c r="N927" s="169"/>
      <c r="O927" s="169"/>
      <c r="P927" s="169"/>
      <c r="Q927" s="169"/>
      <c r="R927" s="169"/>
      <c r="S927" s="167"/>
      <c r="T927" s="167"/>
      <c r="U927" s="169"/>
      <c r="V927" s="169"/>
      <c r="W927" s="245"/>
      <c r="X927" s="169"/>
      <c r="Y927" s="245"/>
      <c r="Z927" s="169"/>
      <c r="AA927" s="169"/>
      <c r="AB927" s="169"/>
      <c r="AC927" s="169"/>
      <c r="AD927" s="245"/>
      <c r="AE927" s="169"/>
      <c r="AF927" s="246"/>
      <c r="AG927" s="169"/>
      <c r="AH927" s="169"/>
      <c r="AI927" s="169"/>
      <c r="AJ927" s="169"/>
      <c r="AK927" s="169"/>
      <c r="AL927" s="169"/>
      <c r="AM927" s="169"/>
      <c r="AN927" s="169"/>
      <c r="AO927" s="169"/>
    </row>
    <row r="928" spans="1:41" ht="12.75" customHeight="1" x14ac:dyDescent="0.2">
      <c r="A928" s="169"/>
      <c r="B928" s="169"/>
      <c r="C928" s="169"/>
      <c r="D928" s="186"/>
      <c r="E928" s="169"/>
      <c r="F928" s="169"/>
      <c r="G928" s="169"/>
      <c r="H928" s="169"/>
      <c r="I928" s="169"/>
      <c r="J928" s="169"/>
      <c r="K928" s="245"/>
      <c r="L928" s="169"/>
      <c r="M928" s="169"/>
      <c r="N928" s="169"/>
      <c r="O928" s="169"/>
      <c r="P928" s="169"/>
      <c r="Q928" s="169"/>
      <c r="R928" s="169"/>
      <c r="S928" s="167"/>
      <c r="T928" s="167"/>
      <c r="U928" s="169"/>
      <c r="V928" s="169"/>
      <c r="W928" s="245"/>
      <c r="X928" s="169"/>
      <c r="Y928" s="245"/>
      <c r="Z928" s="169"/>
      <c r="AA928" s="169"/>
      <c r="AB928" s="169"/>
      <c r="AC928" s="169"/>
      <c r="AD928" s="245"/>
      <c r="AE928" s="169"/>
      <c r="AF928" s="246"/>
      <c r="AG928" s="169"/>
      <c r="AH928" s="169"/>
      <c r="AI928" s="169"/>
      <c r="AJ928" s="169"/>
      <c r="AK928" s="169"/>
      <c r="AL928" s="169"/>
      <c r="AM928" s="169"/>
      <c r="AN928" s="169"/>
      <c r="AO928" s="169"/>
    </row>
    <row r="929" spans="1:41" ht="12.75" customHeight="1" x14ac:dyDescent="0.2">
      <c r="A929" s="169"/>
      <c r="B929" s="169"/>
      <c r="C929" s="169"/>
      <c r="D929" s="186"/>
      <c r="E929" s="169"/>
      <c r="F929" s="169"/>
      <c r="G929" s="169"/>
      <c r="H929" s="169"/>
      <c r="I929" s="169"/>
      <c r="J929" s="169"/>
      <c r="K929" s="245"/>
      <c r="L929" s="169"/>
      <c r="M929" s="169"/>
      <c r="N929" s="169"/>
      <c r="O929" s="169"/>
      <c r="P929" s="169"/>
      <c r="Q929" s="169"/>
      <c r="R929" s="169"/>
      <c r="S929" s="167"/>
      <c r="T929" s="167"/>
      <c r="U929" s="169"/>
      <c r="V929" s="169"/>
      <c r="W929" s="245"/>
      <c r="X929" s="169"/>
      <c r="Y929" s="245"/>
      <c r="Z929" s="169"/>
      <c r="AA929" s="169"/>
      <c r="AB929" s="169"/>
      <c r="AC929" s="169"/>
      <c r="AD929" s="245"/>
      <c r="AE929" s="169"/>
      <c r="AF929" s="246"/>
      <c r="AG929" s="169"/>
      <c r="AH929" s="169"/>
      <c r="AI929" s="169"/>
      <c r="AJ929" s="169"/>
      <c r="AK929" s="169"/>
      <c r="AL929" s="169"/>
      <c r="AM929" s="169"/>
      <c r="AN929" s="169"/>
      <c r="AO929" s="169"/>
    </row>
    <row r="930" spans="1:41" ht="12.75" customHeight="1" x14ac:dyDescent="0.2">
      <c r="A930" s="169"/>
      <c r="B930" s="169"/>
      <c r="C930" s="169"/>
      <c r="D930" s="186"/>
      <c r="E930" s="169"/>
      <c r="F930" s="169"/>
      <c r="G930" s="169"/>
      <c r="H930" s="169"/>
      <c r="I930" s="169"/>
      <c r="J930" s="169"/>
      <c r="K930" s="245"/>
      <c r="L930" s="169"/>
      <c r="M930" s="169"/>
      <c r="N930" s="169"/>
      <c r="O930" s="169"/>
      <c r="P930" s="169"/>
      <c r="Q930" s="169"/>
      <c r="R930" s="169"/>
      <c r="S930" s="167"/>
      <c r="T930" s="167"/>
      <c r="U930" s="169"/>
      <c r="V930" s="169"/>
      <c r="W930" s="245"/>
      <c r="X930" s="169"/>
      <c r="Y930" s="245"/>
      <c r="Z930" s="169"/>
      <c r="AA930" s="169"/>
      <c r="AB930" s="169"/>
      <c r="AC930" s="169"/>
      <c r="AD930" s="245"/>
      <c r="AE930" s="169"/>
      <c r="AF930" s="246"/>
      <c r="AG930" s="169"/>
      <c r="AH930" s="169"/>
      <c r="AI930" s="169"/>
      <c r="AJ930" s="169"/>
      <c r="AK930" s="169"/>
      <c r="AL930" s="169"/>
      <c r="AM930" s="169"/>
      <c r="AN930" s="169"/>
      <c r="AO930" s="169"/>
    </row>
    <row r="931" spans="1:41" ht="12.75" customHeight="1" x14ac:dyDescent="0.2">
      <c r="A931" s="169"/>
      <c r="B931" s="169"/>
      <c r="C931" s="169"/>
      <c r="D931" s="186"/>
      <c r="E931" s="169"/>
      <c r="F931" s="169"/>
      <c r="G931" s="169"/>
      <c r="H931" s="169"/>
      <c r="I931" s="169"/>
      <c r="J931" s="169"/>
      <c r="K931" s="245"/>
      <c r="L931" s="169"/>
      <c r="M931" s="169"/>
      <c r="N931" s="169"/>
      <c r="O931" s="169"/>
      <c r="P931" s="169"/>
      <c r="Q931" s="169"/>
      <c r="R931" s="169"/>
      <c r="S931" s="167"/>
      <c r="T931" s="167"/>
      <c r="U931" s="169"/>
      <c r="V931" s="169"/>
      <c r="W931" s="245"/>
      <c r="X931" s="169"/>
      <c r="Y931" s="245"/>
      <c r="Z931" s="169"/>
      <c r="AA931" s="169"/>
      <c r="AB931" s="169"/>
      <c r="AC931" s="169"/>
      <c r="AD931" s="245"/>
      <c r="AE931" s="169"/>
      <c r="AF931" s="246"/>
      <c r="AG931" s="169"/>
      <c r="AH931" s="169"/>
      <c r="AI931" s="169"/>
      <c r="AJ931" s="169"/>
      <c r="AK931" s="169"/>
      <c r="AL931" s="169"/>
      <c r="AM931" s="169"/>
      <c r="AN931" s="169"/>
      <c r="AO931" s="169"/>
    </row>
    <row r="932" spans="1:41" ht="12.75" customHeight="1" x14ac:dyDescent="0.2">
      <c r="A932" s="169"/>
      <c r="B932" s="169"/>
      <c r="C932" s="169"/>
      <c r="D932" s="186"/>
      <c r="E932" s="169"/>
      <c r="F932" s="169"/>
      <c r="G932" s="169"/>
      <c r="H932" s="169"/>
      <c r="I932" s="169"/>
      <c r="J932" s="169"/>
      <c r="K932" s="245"/>
      <c r="L932" s="169"/>
      <c r="M932" s="169"/>
      <c r="N932" s="169"/>
      <c r="O932" s="169"/>
      <c r="P932" s="169"/>
      <c r="Q932" s="169"/>
      <c r="R932" s="169"/>
      <c r="S932" s="167"/>
      <c r="T932" s="167"/>
      <c r="U932" s="169"/>
      <c r="V932" s="169"/>
      <c r="W932" s="245"/>
      <c r="X932" s="169"/>
      <c r="Y932" s="245"/>
      <c r="Z932" s="169"/>
      <c r="AA932" s="169"/>
      <c r="AB932" s="169"/>
      <c r="AC932" s="169"/>
      <c r="AD932" s="245"/>
      <c r="AE932" s="169"/>
      <c r="AF932" s="246"/>
      <c r="AG932" s="169"/>
      <c r="AH932" s="169"/>
      <c r="AI932" s="169"/>
      <c r="AJ932" s="169"/>
      <c r="AK932" s="169"/>
      <c r="AL932" s="169"/>
      <c r="AM932" s="169"/>
      <c r="AN932" s="169"/>
      <c r="AO932" s="169"/>
    </row>
    <row r="933" spans="1:41" ht="12.75" customHeight="1" x14ac:dyDescent="0.2">
      <c r="A933" s="169"/>
      <c r="B933" s="169"/>
      <c r="C933" s="169"/>
      <c r="D933" s="186"/>
      <c r="E933" s="169"/>
      <c r="F933" s="169"/>
      <c r="G933" s="169"/>
      <c r="H933" s="169"/>
      <c r="I933" s="169"/>
      <c r="J933" s="169"/>
      <c r="K933" s="245"/>
      <c r="L933" s="169"/>
      <c r="M933" s="169"/>
      <c r="N933" s="169"/>
      <c r="O933" s="169"/>
      <c r="P933" s="169"/>
      <c r="Q933" s="169"/>
      <c r="R933" s="169"/>
      <c r="S933" s="167"/>
      <c r="T933" s="167"/>
      <c r="U933" s="169"/>
      <c r="V933" s="169"/>
      <c r="W933" s="245"/>
      <c r="X933" s="169"/>
      <c r="Y933" s="245"/>
      <c r="Z933" s="169"/>
      <c r="AA933" s="169"/>
      <c r="AB933" s="169"/>
      <c r="AC933" s="169"/>
      <c r="AD933" s="245"/>
      <c r="AE933" s="169"/>
      <c r="AF933" s="246"/>
      <c r="AG933" s="169"/>
      <c r="AH933" s="169"/>
      <c r="AI933" s="169"/>
      <c r="AJ933" s="169"/>
      <c r="AK933" s="169"/>
      <c r="AL933" s="169"/>
      <c r="AM933" s="169"/>
      <c r="AN933" s="169"/>
      <c r="AO933" s="169"/>
    </row>
    <row r="934" spans="1:41" ht="12.75" customHeight="1" x14ac:dyDescent="0.2">
      <c r="A934" s="169"/>
      <c r="B934" s="169"/>
      <c r="C934" s="169"/>
      <c r="D934" s="186"/>
      <c r="E934" s="169"/>
      <c r="F934" s="169"/>
      <c r="G934" s="169"/>
      <c r="H934" s="169"/>
      <c r="I934" s="169"/>
      <c r="J934" s="169"/>
      <c r="K934" s="245"/>
      <c r="L934" s="169"/>
      <c r="M934" s="169"/>
      <c r="N934" s="169"/>
      <c r="O934" s="169"/>
      <c r="P934" s="169"/>
      <c r="Q934" s="169"/>
      <c r="R934" s="169"/>
      <c r="S934" s="167"/>
      <c r="T934" s="167"/>
      <c r="U934" s="169"/>
      <c r="V934" s="169"/>
      <c r="W934" s="245"/>
      <c r="X934" s="169"/>
      <c r="Y934" s="245"/>
      <c r="Z934" s="169"/>
      <c r="AA934" s="169"/>
      <c r="AB934" s="169"/>
      <c r="AC934" s="169"/>
      <c r="AD934" s="245"/>
      <c r="AE934" s="169"/>
      <c r="AF934" s="246"/>
      <c r="AG934" s="169"/>
      <c r="AH934" s="169"/>
      <c r="AI934" s="169"/>
      <c r="AJ934" s="169"/>
      <c r="AK934" s="169"/>
      <c r="AL934" s="169"/>
      <c r="AM934" s="169"/>
      <c r="AN934" s="169"/>
      <c r="AO934" s="169"/>
    </row>
    <row r="935" spans="1:41" ht="12.75" customHeight="1" x14ac:dyDescent="0.2">
      <c r="A935" s="169"/>
      <c r="B935" s="169"/>
      <c r="C935" s="169"/>
      <c r="D935" s="186"/>
      <c r="E935" s="169"/>
      <c r="F935" s="169"/>
      <c r="G935" s="169"/>
      <c r="H935" s="169"/>
      <c r="I935" s="169"/>
      <c r="J935" s="169"/>
      <c r="K935" s="245"/>
      <c r="L935" s="169"/>
      <c r="M935" s="169"/>
      <c r="N935" s="169"/>
      <c r="O935" s="169"/>
      <c r="P935" s="169"/>
      <c r="Q935" s="169"/>
      <c r="R935" s="169"/>
      <c r="S935" s="167"/>
      <c r="T935" s="167"/>
      <c r="U935" s="169"/>
      <c r="V935" s="169"/>
      <c r="W935" s="245"/>
      <c r="X935" s="169"/>
      <c r="Y935" s="245"/>
      <c r="Z935" s="169"/>
      <c r="AA935" s="169"/>
      <c r="AB935" s="169"/>
      <c r="AC935" s="169"/>
      <c r="AD935" s="245"/>
      <c r="AE935" s="169"/>
      <c r="AF935" s="246"/>
      <c r="AG935" s="169"/>
      <c r="AH935" s="169"/>
      <c r="AI935" s="169"/>
      <c r="AJ935" s="169"/>
      <c r="AK935" s="169"/>
      <c r="AL935" s="169"/>
      <c r="AM935" s="169"/>
      <c r="AN935" s="169"/>
      <c r="AO935" s="169"/>
    </row>
    <row r="936" spans="1:41" ht="12.75" customHeight="1" x14ac:dyDescent="0.2">
      <c r="A936" s="169"/>
      <c r="B936" s="169"/>
      <c r="C936" s="169"/>
      <c r="D936" s="186"/>
      <c r="E936" s="169"/>
      <c r="F936" s="169"/>
      <c r="G936" s="169"/>
      <c r="H936" s="169"/>
      <c r="I936" s="169"/>
      <c r="J936" s="169"/>
      <c r="K936" s="245"/>
      <c r="L936" s="169"/>
      <c r="M936" s="169"/>
      <c r="N936" s="169"/>
      <c r="O936" s="169"/>
      <c r="P936" s="169"/>
      <c r="Q936" s="169"/>
      <c r="R936" s="169"/>
      <c r="S936" s="167"/>
      <c r="T936" s="167"/>
      <c r="U936" s="169"/>
      <c r="V936" s="169"/>
      <c r="W936" s="245"/>
      <c r="X936" s="169"/>
      <c r="Y936" s="245"/>
      <c r="Z936" s="169"/>
      <c r="AA936" s="169"/>
      <c r="AB936" s="169"/>
      <c r="AC936" s="169"/>
      <c r="AD936" s="245"/>
      <c r="AE936" s="169"/>
      <c r="AF936" s="246"/>
      <c r="AG936" s="169"/>
      <c r="AH936" s="169"/>
      <c r="AI936" s="169"/>
      <c r="AJ936" s="169"/>
      <c r="AK936" s="169"/>
      <c r="AL936" s="169"/>
      <c r="AM936" s="169"/>
      <c r="AN936" s="169"/>
      <c r="AO936" s="169"/>
    </row>
    <row r="937" spans="1:41" ht="12.75" customHeight="1" x14ac:dyDescent="0.2">
      <c r="A937" s="169"/>
      <c r="B937" s="169"/>
      <c r="C937" s="169"/>
      <c r="D937" s="186"/>
      <c r="E937" s="169"/>
      <c r="F937" s="169"/>
      <c r="G937" s="169"/>
      <c r="H937" s="169"/>
      <c r="I937" s="169"/>
      <c r="J937" s="169"/>
      <c r="K937" s="245"/>
      <c r="L937" s="169"/>
      <c r="M937" s="169"/>
      <c r="N937" s="169"/>
      <c r="O937" s="169"/>
      <c r="P937" s="169"/>
      <c r="Q937" s="169"/>
      <c r="R937" s="169"/>
      <c r="S937" s="167"/>
      <c r="T937" s="167"/>
      <c r="U937" s="169"/>
      <c r="V937" s="169"/>
      <c r="W937" s="245"/>
      <c r="X937" s="169"/>
      <c r="Y937" s="245"/>
      <c r="Z937" s="169"/>
      <c r="AA937" s="169"/>
      <c r="AB937" s="169"/>
      <c r="AC937" s="169"/>
      <c r="AD937" s="245"/>
      <c r="AE937" s="169"/>
      <c r="AF937" s="246"/>
      <c r="AG937" s="169"/>
      <c r="AH937" s="169"/>
      <c r="AI937" s="169"/>
      <c r="AJ937" s="169"/>
      <c r="AK937" s="169"/>
      <c r="AL937" s="169"/>
      <c r="AM937" s="169"/>
      <c r="AN937" s="169"/>
      <c r="AO937" s="169"/>
    </row>
    <row r="938" spans="1:41" ht="12.75" customHeight="1" x14ac:dyDescent="0.2">
      <c r="A938" s="169"/>
      <c r="B938" s="169"/>
      <c r="C938" s="169"/>
      <c r="D938" s="186"/>
      <c r="E938" s="169"/>
      <c r="F938" s="169"/>
      <c r="G938" s="169"/>
      <c r="H938" s="169"/>
      <c r="I938" s="169"/>
      <c r="J938" s="169"/>
      <c r="K938" s="245"/>
      <c r="L938" s="169"/>
      <c r="M938" s="169"/>
      <c r="N938" s="169"/>
      <c r="O938" s="169"/>
      <c r="P938" s="169"/>
      <c r="Q938" s="169"/>
      <c r="R938" s="169"/>
      <c r="S938" s="167"/>
      <c r="T938" s="167"/>
      <c r="U938" s="169"/>
      <c r="V938" s="169"/>
      <c r="W938" s="245"/>
      <c r="X938" s="169"/>
      <c r="Y938" s="245"/>
      <c r="Z938" s="169"/>
      <c r="AA938" s="169"/>
      <c r="AB938" s="169"/>
      <c r="AC938" s="169"/>
      <c r="AD938" s="245"/>
      <c r="AE938" s="169"/>
      <c r="AF938" s="246"/>
      <c r="AG938" s="169"/>
      <c r="AH938" s="169"/>
      <c r="AI938" s="169"/>
      <c r="AJ938" s="169"/>
      <c r="AK938" s="169"/>
      <c r="AL938" s="169"/>
      <c r="AM938" s="169"/>
      <c r="AN938" s="169"/>
      <c r="AO938" s="169"/>
    </row>
    <row r="939" spans="1:41" ht="12.75" customHeight="1" x14ac:dyDescent="0.2">
      <c r="A939" s="169"/>
      <c r="B939" s="169"/>
      <c r="C939" s="169"/>
      <c r="D939" s="186"/>
      <c r="E939" s="169"/>
      <c r="F939" s="169"/>
      <c r="G939" s="169"/>
      <c r="H939" s="169"/>
      <c r="I939" s="169"/>
      <c r="J939" s="169"/>
      <c r="K939" s="245"/>
      <c r="L939" s="169"/>
      <c r="M939" s="169"/>
      <c r="N939" s="169"/>
      <c r="O939" s="169"/>
      <c r="P939" s="169"/>
      <c r="Q939" s="169"/>
      <c r="R939" s="169"/>
      <c r="S939" s="167"/>
      <c r="T939" s="167"/>
      <c r="U939" s="169"/>
      <c r="V939" s="169"/>
      <c r="W939" s="245"/>
      <c r="X939" s="169"/>
      <c r="Y939" s="245"/>
      <c r="Z939" s="169"/>
      <c r="AA939" s="169"/>
      <c r="AB939" s="169"/>
      <c r="AC939" s="169"/>
      <c r="AD939" s="245"/>
      <c r="AE939" s="169"/>
      <c r="AF939" s="246"/>
      <c r="AG939" s="169"/>
      <c r="AH939" s="169"/>
      <c r="AI939" s="169"/>
      <c r="AJ939" s="169"/>
      <c r="AK939" s="169"/>
      <c r="AL939" s="169"/>
      <c r="AM939" s="169"/>
      <c r="AN939" s="169"/>
      <c r="AO939" s="169"/>
    </row>
    <row r="940" spans="1:41" ht="12.75" customHeight="1" x14ac:dyDescent="0.2">
      <c r="A940" s="169"/>
      <c r="B940" s="169"/>
      <c r="C940" s="169"/>
      <c r="D940" s="186"/>
      <c r="E940" s="169"/>
      <c r="F940" s="169"/>
      <c r="G940" s="169"/>
      <c r="H940" s="169"/>
      <c r="I940" s="169"/>
      <c r="J940" s="169"/>
      <c r="K940" s="245"/>
      <c r="L940" s="169"/>
      <c r="M940" s="169"/>
      <c r="N940" s="169"/>
      <c r="O940" s="169"/>
      <c r="P940" s="169"/>
      <c r="Q940" s="169"/>
      <c r="R940" s="169"/>
      <c r="S940" s="167"/>
      <c r="T940" s="167"/>
      <c r="U940" s="169"/>
      <c r="V940" s="169"/>
      <c r="W940" s="245"/>
      <c r="X940" s="169"/>
      <c r="Y940" s="245"/>
      <c r="Z940" s="169"/>
      <c r="AA940" s="169"/>
      <c r="AB940" s="169"/>
      <c r="AC940" s="169"/>
      <c r="AD940" s="245"/>
      <c r="AE940" s="169"/>
      <c r="AF940" s="246"/>
      <c r="AG940" s="169"/>
      <c r="AH940" s="169"/>
      <c r="AI940" s="169"/>
      <c r="AJ940" s="169"/>
      <c r="AK940" s="169"/>
      <c r="AL940" s="169"/>
      <c r="AM940" s="169"/>
      <c r="AN940" s="169"/>
      <c r="AO940" s="169"/>
    </row>
    <row r="941" spans="1:41" ht="12.75" customHeight="1" x14ac:dyDescent="0.2">
      <c r="A941" s="169"/>
      <c r="B941" s="169"/>
      <c r="C941" s="169"/>
      <c r="D941" s="186"/>
      <c r="E941" s="169"/>
      <c r="F941" s="169"/>
      <c r="G941" s="169"/>
      <c r="H941" s="169"/>
      <c r="I941" s="169"/>
      <c r="J941" s="169"/>
      <c r="K941" s="245"/>
      <c r="L941" s="169"/>
      <c r="M941" s="169"/>
      <c r="N941" s="169"/>
      <c r="O941" s="169"/>
      <c r="P941" s="169"/>
      <c r="Q941" s="169"/>
      <c r="R941" s="169"/>
      <c r="S941" s="167"/>
      <c r="T941" s="167"/>
      <c r="U941" s="169"/>
      <c r="V941" s="169"/>
      <c r="W941" s="245"/>
      <c r="X941" s="169"/>
      <c r="Y941" s="245"/>
      <c r="Z941" s="169"/>
      <c r="AA941" s="169"/>
      <c r="AB941" s="169"/>
      <c r="AC941" s="169"/>
      <c r="AD941" s="245"/>
      <c r="AE941" s="169"/>
      <c r="AF941" s="246"/>
      <c r="AG941" s="169"/>
      <c r="AH941" s="169"/>
      <c r="AI941" s="169"/>
      <c r="AJ941" s="169"/>
      <c r="AK941" s="169"/>
      <c r="AL941" s="169"/>
      <c r="AM941" s="169"/>
      <c r="AN941" s="169"/>
      <c r="AO941" s="169"/>
    </row>
    <row r="942" spans="1:41" ht="12.75" customHeight="1" x14ac:dyDescent="0.2">
      <c r="A942" s="169"/>
      <c r="B942" s="169"/>
      <c r="C942" s="169"/>
      <c r="D942" s="186"/>
      <c r="E942" s="169"/>
      <c r="F942" s="169"/>
      <c r="G942" s="169"/>
      <c r="H942" s="169"/>
      <c r="I942" s="169"/>
      <c r="J942" s="169"/>
      <c r="K942" s="245"/>
      <c r="L942" s="169"/>
      <c r="M942" s="169"/>
      <c r="N942" s="169"/>
      <c r="O942" s="169"/>
      <c r="P942" s="169"/>
      <c r="Q942" s="169"/>
      <c r="R942" s="169"/>
      <c r="S942" s="167"/>
      <c r="T942" s="167"/>
      <c r="U942" s="169"/>
      <c r="V942" s="169"/>
      <c r="W942" s="245"/>
      <c r="X942" s="169"/>
      <c r="Y942" s="245"/>
      <c r="Z942" s="169"/>
      <c r="AA942" s="169"/>
      <c r="AB942" s="169"/>
      <c r="AC942" s="169"/>
      <c r="AD942" s="245"/>
      <c r="AE942" s="169"/>
      <c r="AF942" s="246"/>
      <c r="AG942" s="169"/>
      <c r="AH942" s="169"/>
      <c r="AI942" s="169"/>
      <c r="AJ942" s="169"/>
      <c r="AK942" s="169"/>
      <c r="AL942" s="169"/>
      <c r="AM942" s="169"/>
      <c r="AN942" s="169"/>
      <c r="AO942" s="169"/>
    </row>
    <row r="943" spans="1:41" ht="12.75" customHeight="1" x14ac:dyDescent="0.2">
      <c r="A943" s="169"/>
      <c r="B943" s="169"/>
      <c r="C943" s="169"/>
      <c r="D943" s="186"/>
      <c r="E943" s="169"/>
      <c r="F943" s="169"/>
      <c r="G943" s="169"/>
      <c r="H943" s="169"/>
      <c r="I943" s="169"/>
      <c r="J943" s="169"/>
      <c r="K943" s="245"/>
      <c r="L943" s="169"/>
      <c r="M943" s="169"/>
      <c r="N943" s="169"/>
      <c r="O943" s="169"/>
      <c r="P943" s="169"/>
      <c r="Q943" s="169"/>
      <c r="R943" s="169"/>
      <c r="S943" s="167"/>
      <c r="T943" s="167"/>
      <c r="U943" s="169"/>
      <c r="V943" s="169"/>
      <c r="W943" s="245"/>
      <c r="X943" s="169"/>
      <c r="Y943" s="245"/>
      <c r="Z943" s="169"/>
      <c r="AA943" s="169"/>
      <c r="AB943" s="169"/>
      <c r="AC943" s="169"/>
      <c r="AD943" s="245"/>
      <c r="AE943" s="169"/>
      <c r="AF943" s="246"/>
      <c r="AG943" s="169"/>
      <c r="AH943" s="169"/>
      <c r="AI943" s="169"/>
      <c r="AJ943" s="169"/>
      <c r="AK943" s="169"/>
      <c r="AL943" s="169"/>
      <c r="AM943" s="169"/>
      <c r="AN943" s="169"/>
      <c r="AO943" s="169"/>
    </row>
    <row r="944" spans="1:41" ht="12.75" customHeight="1" x14ac:dyDescent="0.2">
      <c r="A944" s="169"/>
      <c r="B944" s="169"/>
      <c r="C944" s="169"/>
      <c r="D944" s="186"/>
      <c r="E944" s="169"/>
      <c r="F944" s="169"/>
      <c r="G944" s="169"/>
      <c r="H944" s="169"/>
      <c r="I944" s="169"/>
      <c r="J944" s="169"/>
      <c r="K944" s="245"/>
      <c r="L944" s="169"/>
      <c r="M944" s="169"/>
      <c r="N944" s="169"/>
      <c r="O944" s="169"/>
      <c r="P944" s="169"/>
      <c r="Q944" s="169"/>
      <c r="R944" s="169"/>
      <c r="S944" s="167"/>
      <c r="T944" s="167"/>
      <c r="U944" s="169"/>
      <c r="V944" s="169"/>
      <c r="W944" s="245"/>
      <c r="X944" s="169"/>
      <c r="Y944" s="245"/>
      <c r="Z944" s="169"/>
      <c r="AA944" s="169"/>
      <c r="AB944" s="169"/>
      <c r="AC944" s="169"/>
      <c r="AD944" s="245"/>
      <c r="AE944" s="169"/>
      <c r="AF944" s="246"/>
      <c r="AG944" s="169"/>
      <c r="AH944" s="169"/>
      <c r="AI944" s="169"/>
      <c r="AJ944" s="169"/>
      <c r="AK944" s="169"/>
      <c r="AL944" s="169"/>
      <c r="AM944" s="169"/>
      <c r="AN944" s="169"/>
      <c r="AO944" s="169"/>
    </row>
    <row r="945" spans="1:41" ht="12.75" customHeight="1" x14ac:dyDescent="0.2">
      <c r="A945" s="169"/>
      <c r="B945" s="169"/>
      <c r="C945" s="169"/>
      <c r="D945" s="186"/>
      <c r="E945" s="169"/>
      <c r="F945" s="169"/>
      <c r="G945" s="169"/>
      <c r="H945" s="169"/>
      <c r="I945" s="169"/>
      <c r="J945" s="169"/>
      <c r="K945" s="245"/>
      <c r="L945" s="169"/>
      <c r="M945" s="169"/>
      <c r="N945" s="169"/>
      <c r="O945" s="169"/>
      <c r="P945" s="169"/>
      <c r="Q945" s="169"/>
      <c r="R945" s="169"/>
      <c r="S945" s="167"/>
      <c r="T945" s="167"/>
      <c r="U945" s="169"/>
      <c r="V945" s="169"/>
      <c r="W945" s="245"/>
      <c r="X945" s="169"/>
      <c r="Y945" s="245"/>
      <c r="Z945" s="169"/>
      <c r="AA945" s="169"/>
      <c r="AB945" s="169"/>
      <c r="AC945" s="169"/>
      <c r="AD945" s="245"/>
      <c r="AE945" s="169"/>
      <c r="AF945" s="246"/>
      <c r="AG945" s="169"/>
      <c r="AH945" s="169"/>
      <c r="AI945" s="169"/>
      <c r="AJ945" s="169"/>
      <c r="AK945" s="169"/>
      <c r="AL945" s="169"/>
      <c r="AM945" s="169"/>
      <c r="AN945" s="169"/>
      <c r="AO945" s="169"/>
    </row>
    <row r="946" spans="1:41" ht="12.75" customHeight="1" x14ac:dyDescent="0.2">
      <c r="A946" s="169"/>
      <c r="B946" s="169"/>
      <c r="C946" s="169"/>
      <c r="D946" s="186"/>
      <c r="E946" s="169"/>
      <c r="F946" s="169"/>
      <c r="G946" s="169"/>
      <c r="H946" s="169"/>
      <c r="I946" s="169"/>
      <c r="J946" s="169"/>
      <c r="K946" s="245"/>
      <c r="L946" s="169"/>
      <c r="M946" s="169"/>
      <c r="N946" s="169"/>
      <c r="O946" s="169"/>
      <c r="P946" s="169"/>
      <c r="Q946" s="169"/>
      <c r="R946" s="169"/>
      <c r="S946" s="167"/>
      <c r="T946" s="167"/>
      <c r="U946" s="169"/>
      <c r="V946" s="169"/>
      <c r="W946" s="245"/>
      <c r="X946" s="169"/>
      <c r="Y946" s="245"/>
      <c r="Z946" s="169"/>
      <c r="AA946" s="169"/>
      <c r="AB946" s="169"/>
      <c r="AC946" s="169"/>
      <c r="AD946" s="245"/>
      <c r="AE946" s="169"/>
      <c r="AF946" s="246"/>
      <c r="AG946" s="169"/>
      <c r="AH946" s="169"/>
      <c r="AI946" s="169"/>
      <c r="AJ946" s="169"/>
      <c r="AK946" s="169"/>
      <c r="AL946" s="169"/>
      <c r="AM946" s="169"/>
      <c r="AN946" s="169"/>
      <c r="AO946" s="169"/>
    </row>
    <row r="947" spans="1:41" ht="12.75" customHeight="1" x14ac:dyDescent="0.2">
      <c r="A947" s="169"/>
      <c r="B947" s="169"/>
      <c r="C947" s="169"/>
      <c r="D947" s="186"/>
      <c r="E947" s="169"/>
      <c r="F947" s="169"/>
      <c r="G947" s="169"/>
      <c r="H947" s="169"/>
      <c r="I947" s="169"/>
      <c r="J947" s="169"/>
      <c r="K947" s="245"/>
      <c r="L947" s="169"/>
      <c r="M947" s="169"/>
      <c r="N947" s="169"/>
      <c r="O947" s="169"/>
      <c r="P947" s="169"/>
      <c r="Q947" s="169"/>
      <c r="R947" s="169"/>
      <c r="S947" s="167"/>
      <c r="T947" s="167"/>
      <c r="U947" s="169"/>
      <c r="V947" s="169"/>
      <c r="W947" s="245"/>
      <c r="X947" s="169"/>
      <c r="Y947" s="245"/>
      <c r="Z947" s="169"/>
      <c r="AA947" s="169"/>
      <c r="AB947" s="169"/>
      <c r="AC947" s="169"/>
      <c r="AD947" s="245"/>
      <c r="AE947" s="169"/>
      <c r="AF947" s="246"/>
      <c r="AG947" s="169"/>
      <c r="AH947" s="169"/>
      <c r="AI947" s="169"/>
      <c r="AJ947" s="169"/>
      <c r="AK947" s="169"/>
      <c r="AL947" s="169"/>
      <c r="AM947" s="169"/>
      <c r="AN947" s="169"/>
      <c r="AO947" s="169"/>
    </row>
    <row r="948" spans="1:41" ht="12.75" customHeight="1" x14ac:dyDescent="0.2">
      <c r="A948" s="169"/>
      <c r="B948" s="169"/>
      <c r="C948" s="169"/>
      <c r="D948" s="186"/>
      <c r="E948" s="169"/>
      <c r="F948" s="169"/>
      <c r="G948" s="169"/>
      <c r="H948" s="169"/>
      <c r="I948" s="169"/>
      <c r="J948" s="169"/>
      <c r="K948" s="245"/>
      <c r="L948" s="169"/>
      <c r="M948" s="169"/>
      <c r="N948" s="169"/>
      <c r="O948" s="169"/>
      <c r="P948" s="169"/>
      <c r="Q948" s="169"/>
      <c r="R948" s="169"/>
      <c r="S948" s="167"/>
      <c r="T948" s="167"/>
      <c r="U948" s="169"/>
      <c r="V948" s="169"/>
      <c r="W948" s="245"/>
      <c r="X948" s="169"/>
      <c r="Y948" s="245"/>
      <c r="Z948" s="169"/>
      <c r="AA948" s="169"/>
      <c r="AB948" s="169"/>
      <c r="AC948" s="169"/>
      <c r="AD948" s="245"/>
      <c r="AE948" s="169"/>
      <c r="AF948" s="246"/>
      <c r="AG948" s="169"/>
      <c r="AH948" s="169"/>
      <c r="AI948" s="169"/>
      <c r="AJ948" s="169"/>
      <c r="AK948" s="169"/>
      <c r="AL948" s="169"/>
      <c r="AM948" s="169"/>
      <c r="AN948" s="169"/>
      <c r="AO948" s="169"/>
    </row>
    <row r="949" spans="1:41" ht="12.75" customHeight="1" x14ac:dyDescent="0.2">
      <c r="A949" s="169"/>
      <c r="B949" s="169"/>
      <c r="C949" s="169"/>
      <c r="D949" s="186"/>
      <c r="E949" s="169"/>
      <c r="F949" s="169"/>
      <c r="G949" s="169"/>
      <c r="H949" s="169"/>
      <c r="I949" s="169"/>
      <c r="J949" s="169"/>
      <c r="K949" s="245"/>
      <c r="L949" s="169"/>
      <c r="M949" s="169"/>
      <c r="N949" s="169"/>
      <c r="O949" s="169"/>
      <c r="P949" s="169"/>
      <c r="Q949" s="169"/>
      <c r="R949" s="169"/>
      <c r="S949" s="167"/>
      <c r="T949" s="167"/>
      <c r="U949" s="169"/>
      <c r="V949" s="169"/>
      <c r="W949" s="245"/>
      <c r="X949" s="169"/>
      <c r="Y949" s="245"/>
      <c r="Z949" s="169"/>
      <c r="AA949" s="169"/>
      <c r="AB949" s="169"/>
      <c r="AC949" s="169"/>
      <c r="AD949" s="245"/>
      <c r="AE949" s="169"/>
      <c r="AF949" s="246"/>
      <c r="AG949" s="169"/>
      <c r="AH949" s="169"/>
      <c r="AI949" s="169"/>
      <c r="AJ949" s="169"/>
      <c r="AK949" s="169"/>
      <c r="AL949" s="169"/>
      <c r="AM949" s="169"/>
      <c r="AN949" s="169"/>
      <c r="AO949" s="169"/>
    </row>
    <row r="950" spans="1:41" ht="12.75" customHeight="1" x14ac:dyDescent="0.2">
      <c r="A950" s="169"/>
      <c r="B950" s="169"/>
      <c r="C950" s="169"/>
      <c r="D950" s="186"/>
      <c r="E950" s="169"/>
      <c r="F950" s="169"/>
      <c r="G950" s="169"/>
      <c r="H950" s="169"/>
      <c r="I950" s="169"/>
      <c r="J950" s="169"/>
      <c r="K950" s="245"/>
      <c r="L950" s="169"/>
      <c r="M950" s="169"/>
      <c r="N950" s="169"/>
      <c r="O950" s="169"/>
      <c r="P950" s="169"/>
      <c r="Q950" s="169"/>
      <c r="R950" s="169"/>
      <c r="S950" s="167"/>
      <c r="T950" s="167"/>
      <c r="U950" s="169"/>
      <c r="V950" s="169"/>
      <c r="W950" s="245"/>
      <c r="X950" s="169"/>
      <c r="Y950" s="245"/>
      <c r="Z950" s="169"/>
      <c r="AA950" s="169"/>
      <c r="AB950" s="169"/>
      <c r="AC950" s="169"/>
      <c r="AD950" s="245"/>
      <c r="AE950" s="169"/>
      <c r="AF950" s="246"/>
      <c r="AG950" s="169"/>
      <c r="AH950" s="169"/>
      <c r="AI950" s="169"/>
      <c r="AJ950" s="169"/>
      <c r="AK950" s="169"/>
      <c r="AL950" s="169"/>
      <c r="AM950" s="169"/>
      <c r="AN950" s="169"/>
      <c r="AO950" s="169"/>
    </row>
    <row r="951" spans="1:41" ht="12.75" customHeight="1" x14ac:dyDescent="0.2">
      <c r="A951" s="169"/>
      <c r="B951" s="169"/>
      <c r="C951" s="169"/>
      <c r="D951" s="186"/>
      <c r="E951" s="169"/>
      <c r="F951" s="169"/>
      <c r="G951" s="169"/>
      <c r="H951" s="169"/>
      <c r="I951" s="169"/>
      <c r="J951" s="169"/>
      <c r="K951" s="245"/>
      <c r="L951" s="169"/>
      <c r="M951" s="169"/>
      <c r="N951" s="169"/>
      <c r="O951" s="169"/>
      <c r="P951" s="169"/>
      <c r="Q951" s="169"/>
      <c r="R951" s="169"/>
      <c r="S951" s="167"/>
      <c r="T951" s="167"/>
      <c r="U951" s="169"/>
      <c r="V951" s="169"/>
      <c r="W951" s="245"/>
      <c r="X951" s="169"/>
      <c r="Y951" s="245"/>
      <c r="Z951" s="169"/>
      <c r="AA951" s="169"/>
      <c r="AB951" s="169"/>
      <c r="AC951" s="169"/>
      <c r="AD951" s="245"/>
      <c r="AE951" s="169"/>
      <c r="AF951" s="246"/>
      <c r="AG951" s="169"/>
      <c r="AH951" s="169"/>
      <c r="AI951" s="169"/>
      <c r="AJ951" s="169"/>
      <c r="AK951" s="169"/>
      <c r="AL951" s="169"/>
      <c r="AM951" s="169"/>
      <c r="AN951" s="169"/>
      <c r="AO951" s="169"/>
    </row>
    <row r="952" spans="1:41" ht="12.75" customHeight="1" x14ac:dyDescent="0.2">
      <c r="A952" s="169"/>
      <c r="B952" s="169"/>
      <c r="C952" s="169"/>
      <c r="D952" s="186"/>
      <c r="E952" s="169"/>
      <c r="F952" s="169"/>
      <c r="G952" s="169"/>
      <c r="H952" s="169"/>
      <c r="I952" s="169"/>
      <c r="J952" s="169"/>
      <c r="K952" s="245"/>
      <c r="L952" s="169"/>
      <c r="M952" s="169"/>
      <c r="N952" s="169"/>
      <c r="O952" s="169"/>
      <c r="P952" s="169"/>
      <c r="Q952" s="169"/>
      <c r="R952" s="169"/>
      <c r="S952" s="167"/>
      <c r="T952" s="167"/>
      <c r="U952" s="169"/>
      <c r="V952" s="169"/>
      <c r="W952" s="245"/>
      <c r="X952" s="169"/>
      <c r="Y952" s="245"/>
      <c r="Z952" s="169"/>
      <c r="AA952" s="169"/>
      <c r="AB952" s="169"/>
      <c r="AC952" s="169"/>
      <c r="AD952" s="245"/>
      <c r="AE952" s="169"/>
      <c r="AF952" s="246"/>
      <c r="AG952" s="169"/>
      <c r="AH952" s="169"/>
      <c r="AI952" s="169"/>
      <c r="AJ952" s="169"/>
      <c r="AK952" s="169"/>
      <c r="AL952" s="169"/>
      <c r="AM952" s="169"/>
      <c r="AN952" s="169"/>
      <c r="AO952" s="169"/>
    </row>
    <row r="953" spans="1:41" ht="12.75" customHeight="1" x14ac:dyDescent="0.2">
      <c r="A953" s="169"/>
      <c r="B953" s="169"/>
      <c r="C953" s="169"/>
      <c r="D953" s="186"/>
      <c r="E953" s="169"/>
      <c r="F953" s="169"/>
      <c r="G953" s="169"/>
      <c r="H953" s="169"/>
      <c r="I953" s="169"/>
      <c r="J953" s="169"/>
      <c r="K953" s="245"/>
      <c r="L953" s="169"/>
      <c r="M953" s="169"/>
      <c r="N953" s="169"/>
      <c r="O953" s="169"/>
      <c r="P953" s="169"/>
      <c r="Q953" s="169"/>
      <c r="R953" s="169"/>
      <c r="S953" s="167"/>
      <c r="T953" s="167"/>
      <c r="U953" s="169"/>
      <c r="V953" s="169"/>
      <c r="W953" s="245"/>
      <c r="X953" s="169"/>
      <c r="Y953" s="245"/>
      <c r="Z953" s="169"/>
      <c r="AA953" s="169"/>
      <c r="AB953" s="169"/>
      <c r="AC953" s="169"/>
      <c r="AD953" s="245"/>
      <c r="AE953" s="169"/>
      <c r="AF953" s="246"/>
      <c r="AG953" s="169"/>
      <c r="AH953" s="169"/>
      <c r="AI953" s="169"/>
      <c r="AJ953" s="169"/>
      <c r="AK953" s="169"/>
      <c r="AL953" s="169"/>
      <c r="AM953" s="169"/>
      <c r="AN953" s="169"/>
      <c r="AO953" s="169"/>
    </row>
    <row r="954" spans="1:41" ht="12.75" customHeight="1" x14ac:dyDescent="0.2">
      <c r="A954" s="169"/>
      <c r="B954" s="169"/>
      <c r="C954" s="169"/>
      <c r="D954" s="186"/>
      <c r="E954" s="169"/>
      <c r="F954" s="169"/>
      <c r="G954" s="169"/>
      <c r="H954" s="169"/>
      <c r="I954" s="169"/>
      <c r="J954" s="169"/>
      <c r="K954" s="245"/>
      <c r="L954" s="169"/>
      <c r="M954" s="169"/>
      <c r="N954" s="169"/>
      <c r="O954" s="169"/>
      <c r="P954" s="169"/>
      <c r="Q954" s="169"/>
      <c r="R954" s="169"/>
      <c r="S954" s="167"/>
      <c r="T954" s="167"/>
      <c r="U954" s="169"/>
      <c r="V954" s="169"/>
      <c r="W954" s="245"/>
      <c r="X954" s="169"/>
      <c r="Y954" s="245"/>
      <c r="Z954" s="169"/>
      <c r="AA954" s="169"/>
      <c r="AB954" s="169"/>
      <c r="AC954" s="169"/>
      <c r="AD954" s="245"/>
      <c r="AE954" s="169"/>
      <c r="AF954" s="246"/>
      <c r="AG954" s="169"/>
      <c r="AH954" s="169"/>
      <c r="AI954" s="169"/>
      <c r="AJ954" s="169"/>
      <c r="AK954" s="169"/>
      <c r="AL954" s="169"/>
      <c r="AM954" s="169"/>
      <c r="AN954" s="169"/>
      <c r="AO954" s="169"/>
    </row>
    <row r="955" spans="1:41" ht="12.75" customHeight="1" x14ac:dyDescent="0.2">
      <c r="A955" s="169"/>
      <c r="B955" s="169"/>
      <c r="C955" s="169"/>
      <c r="D955" s="186"/>
      <c r="E955" s="169"/>
      <c r="F955" s="169"/>
      <c r="G955" s="169"/>
      <c r="H955" s="169"/>
      <c r="I955" s="169"/>
      <c r="J955" s="169"/>
      <c r="K955" s="245"/>
      <c r="L955" s="169"/>
      <c r="M955" s="169"/>
      <c r="N955" s="169"/>
      <c r="O955" s="169"/>
      <c r="P955" s="169"/>
      <c r="Q955" s="169"/>
      <c r="R955" s="169"/>
      <c r="S955" s="167"/>
      <c r="T955" s="167"/>
      <c r="U955" s="169"/>
      <c r="V955" s="169"/>
      <c r="W955" s="245"/>
      <c r="X955" s="169"/>
      <c r="Y955" s="245"/>
      <c r="Z955" s="169"/>
      <c r="AA955" s="169"/>
      <c r="AB955" s="169"/>
      <c r="AC955" s="169"/>
      <c r="AD955" s="245"/>
      <c r="AE955" s="169"/>
      <c r="AF955" s="246"/>
      <c r="AG955" s="169"/>
      <c r="AH955" s="169"/>
      <c r="AI955" s="169"/>
      <c r="AJ955" s="169"/>
      <c r="AK955" s="169"/>
      <c r="AL955" s="169"/>
      <c r="AM955" s="169"/>
      <c r="AN955" s="169"/>
      <c r="AO955" s="169"/>
    </row>
    <row r="956" spans="1:41" ht="12.75" customHeight="1" x14ac:dyDescent="0.2">
      <c r="A956" s="169"/>
      <c r="B956" s="169"/>
      <c r="C956" s="169"/>
      <c r="D956" s="186"/>
      <c r="E956" s="169"/>
      <c r="F956" s="169"/>
      <c r="G956" s="169"/>
      <c r="H956" s="169"/>
      <c r="I956" s="169"/>
      <c r="J956" s="169"/>
      <c r="K956" s="245"/>
      <c r="L956" s="169"/>
      <c r="M956" s="169"/>
      <c r="N956" s="169"/>
      <c r="O956" s="169"/>
      <c r="P956" s="169"/>
      <c r="Q956" s="169"/>
      <c r="R956" s="169"/>
      <c r="S956" s="167"/>
      <c r="T956" s="167"/>
      <c r="U956" s="169"/>
      <c r="V956" s="169"/>
      <c r="W956" s="245"/>
      <c r="X956" s="169"/>
      <c r="Y956" s="245"/>
      <c r="Z956" s="169"/>
      <c r="AA956" s="169"/>
      <c r="AB956" s="169"/>
      <c r="AC956" s="169"/>
      <c r="AD956" s="245"/>
      <c r="AE956" s="169"/>
      <c r="AF956" s="246"/>
      <c r="AG956" s="169"/>
      <c r="AH956" s="169"/>
      <c r="AI956" s="169"/>
      <c r="AJ956" s="169"/>
      <c r="AK956" s="169"/>
      <c r="AL956" s="169"/>
      <c r="AM956" s="169"/>
      <c r="AN956" s="169"/>
      <c r="AO956" s="169"/>
    </row>
    <row r="957" spans="1:41" ht="12.75" customHeight="1" x14ac:dyDescent="0.2">
      <c r="A957" s="169"/>
      <c r="B957" s="169"/>
      <c r="C957" s="169"/>
      <c r="D957" s="186"/>
      <c r="E957" s="169"/>
      <c r="F957" s="169"/>
      <c r="G957" s="169"/>
      <c r="H957" s="169"/>
      <c r="I957" s="169"/>
      <c r="J957" s="169"/>
      <c r="K957" s="245"/>
      <c r="L957" s="169"/>
      <c r="M957" s="169"/>
      <c r="N957" s="169"/>
      <c r="O957" s="169"/>
      <c r="P957" s="169"/>
      <c r="Q957" s="169"/>
      <c r="R957" s="169"/>
      <c r="S957" s="167"/>
      <c r="T957" s="167"/>
      <c r="U957" s="169"/>
      <c r="V957" s="169"/>
      <c r="W957" s="245"/>
      <c r="X957" s="169"/>
      <c r="Y957" s="245"/>
      <c r="Z957" s="169"/>
      <c r="AA957" s="169"/>
      <c r="AB957" s="169"/>
      <c r="AC957" s="169"/>
      <c r="AD957" s="245"/>
      <c r="AE957" s="169"/>
      <c r="AF957" s="246"/>
      <c r="AG957" s="169"/>
      <c r="AH957" s="169"/>
      <c r="AI957" s="169"/>
      <c r="AJ957" s="169"/>
      <c r="AK957" s="169"/>
      <c r="AL957" s="169"/>
      <c r="AM957" s="169"/>
      <c r="AN957" s="169"/>
      <c r="AO957" s="169"/>
    </row>
    <row r="958" spans="1:41" ht="12.75" customHeight="1" x14ac:dyDescent="0.2">
      <c r="A958" s="169"/>
      <c r="B958" s="169"/>
      <c r="C958" s="169"/>
      <c r="D958" s="186"/>
      <c r="E958" s="169"/>
      <c r="F958" s="169"/>
      <c r="G958" s="169"/>
      <c r="H958" s="169"/>
      <c r="I958" s="169"/>
      <c r="J958" s="169"/>
      <c r="K958" s="245"/>
      <c r="L958" s="169"/>
      <c r="M958" s="169"/>
      <c r="N958" s="169"/>
      <c r="O958" s="169"/>
      <c r="P958" s="169"/>
      <c r="Q958" s="169"/>
      <c r="R958" s="169"/>
      <c r="S958" s="167"/>
      <c r="T958" s="167"/>
      <c r="U958" s="169"/>
      <c r="V958" s="169"/>
      <c r="W958" s="245"/>
      <c r="X958" s="169"/>
      <c r="Y958" s="245"/>
      <c r="Z958" s="169"/>
      <c r="AA958" s="169"/>
      <c r="AB958" s="169"/>
      <c r="AC958" s="169"/>
      <c r="AD958" s="245"/>
      <c r="AE958" s="169"/>
      <c r="AF958" s="246"/>
      <c r="AG958" s="169"/>
      <c r="AH958" s="169"/>
      <c r="AI958" s="169"/>
      <c r="AJ958" s="169"/>
      <c r="AK958" s="169"/>
      <c r="AL958" s="169"/>
      <c r="AM958" s="169"/>
      <c r="AN958" s="169"/>
      <c r="AO958" s="169"/>
    </row>
    <row r="959" spans="1:41" ht="12.75" customHeight="1" x14ac:dyDescent="0.2">
      <c r="A959" s="169"/>
      <c r="B959" s="169"/>
      <c r="C959" s="169"/>
      <c r="D959" s="186"/>
      <c r="E959" s="169"/>
      <c r="F959" s="169"/>
      <c r="G959" s="169"/>
      <c r="H959" s="169"/>
      <c r="I959" s="169"/>
      <c r="J959" s="169"/>
      <c r="K959" s="245"/>
      <c r="L959" s="169"/>
      <c r="M959" s="169"/>
      <c r="N959" s="169"/>
      <c r="O959" s="169"/>
      <c r="P959" s="169"/>
      <c r="Q959" s="169"/>
      <c r="R959" s="169"/>
      <c r="S959" s="167"/>
      <c r="T959" s="167"/>
      <c r="U959" s="169"/>
      <c r="V959" s="169"/>
      <c r="W959" s="245"/>
      <c r="X959" s="169"/>
      <c r="Y959" s="245"/>
      <c r="Z959" s="169"/>
      <c r="AA959" s="169"/>
      <c r="AB959" s="169"/>
      <c r="AC959" s="169"/>
      <c r="AD959" s="245"/>
      <c r="AE959" s="169"/>
      <c r="AF959" s="246"/>
      <c r="AG959" s="169"/>
      <c r="AH959" s="169"/>
      <c r="AI959" s="169"/>
      <c r="AJ959" s="169"/>
      <c r="AK959" s="169"/>
      <c r="AL959" s="169"/>
      <c r="AM959" s="169"/>
      <c r="AN959" s="169"/>
      <c r="AO959" s="169"/>
    </row>
    <row r="960" spans="1:41" ht="12.75" customHeight="1" x14ac:dyDescent="0.2">
      <c r="A960" s="169"/>
      <c r="B960" s="169"/>
      <c r="C960" s="169"/>
      <c r="D960" s="186"/>
      <c r="E960" s="169"/>
      <c r="F960" s="169"/>
      <c r="G960" s="169"/>
      <c r="H960" s="169"/>
      <c r="I960" s="169"/>
      <c r="J960" s="169"/>
      <c r="K960" s="245"/>
      <c r="L960" s="169"/>
      <c r="M960" s="169"/>
      <c r="N960" s="169"/>
      <c r="O960" s="169"/>
      <c r="P960" s="169"/>
      <c r="Q960" s="169"/>
      <c r="R960" s="169"/>
      <c r="S960" s="167"/>
      <c r="T960" s="167"/>
      <c r="U960" s="169"/>
      <c r="V960" s="169"/>
      <c r="W960" s="245"/>
      <c r="X960" s="169"/>
      <c r="Y960" s="245"/>
      <c r="Z960" s="169"/>
      <c r="AA960" s="169"/>
      <c r="AB960" s="169"/>
      <c r="AC960" s="169"/>
      <c r="AD960" s="245"/>
      <c r="AE960" s="169"/>
      <c r="AF960" s="246"/>
      <c r="AG960" s="169"/>
      <c r="AH960" s="169"/>
      <c r="AI960" s="169"/>
      <c r="AJ960" s="169"/>
      <c r="AK960" s="169"/>
      <c r="AL960" s="169"/>
      <c r="AM960" s="169"/>
      <c r="AN960" s="169"/>
      <c r="AO960" s="169"/>
    </row>
    <row r="961" spans="1:41" ht="12.75" customHeight="1" x14ac:dyDescent="0.2">
      <c r="A961" s="169"/>
      <c r="B961" s="169"/>
      <c r="C961" s="169"/>
      <c r="D961" s="186"/>
      <c r="E961" s="169"/>
      <c r="F961" s="169"/>
      <c r="G961" s="169"/>
      <c r="H961" s="169"/>
      <c r="I961" s="169"/>
      <c r="J961" s="169"/>
      <c r="K961" s="245"/>
      <c r="L961" s="169"/>
      <c r="M961" s="169"/>
      <c r="N961" s="169"/>
      <c r="O961" s="169"/>
      <c r="P961" s="169"/>
      <c r="Q961" s="169"/>
      <c r="R961" s="169"/>
      <c r="S961" s="167"/>
      <c r="T961" s="167"/>
      <c r="U961" s="169"/>
      <c r="V961" s="169"/>
      <c r="W961" s="245"/>
      <c r="X961" s="169"/>
      <c r="Y961" s="245"/>
      <c r="Z961" s="169"/>
      <c r="AA961" s="169"/>
      <c r="AB961" s="169"/>
      <c r="AC961" s="169"/>
      <c r="AD961" s="245"/>
      <c r="AE961" s="169"/>
      <c r="AF961" s="246"/>
      <c r="AG961" s="169"/>
      <c r="AH961" s="169"/>
      <c r="AI961" s="169"/>
      <c r="AJ961" s="169"/>
      <c r="AK961" s="169"/>
      <c r="AL961" s="169"/>
      <c r="AM961" s="169"/>
      <c r="AN961" s="169"/>
      <c r="AO961" s="169"/>
    </row>
    <row r="962" spans="1:41" ht="12.75" customHeight="1" x14ac:dyDescent="0.2">
      <c r="A962" s="169"/>
      <c r="B962" s="169"/>
      <c r="C962" s="169"/>
      <c r="D962" s="186"/>
      <c r="E962" s="169"/>
      <c r="F962" s="169"/>
      <c r="G962" s="169"/>
      <c r="H962" s="169"/>
      <c r="I962" s="169"/>
      <c r="J962" s="169"/>
      <c r="K962" s="245"/>
      <c r="L962" s="169"/>
      <c r="M962" s="169"/>
      <c r="N962" s="169"/>
      <c r="O962" s="169"/>
      <c r="P962" s="169"/>
      <c r="Q962" s="169"/>
      <c r="R962" s="169"/>
      <c r="S962" s="167"/>
      <c r="T962" s="167"/>
      <c r="U962" s="169"/>
      <c r="V962" s="169"/>
      <c r="W962" s="245"/>
      <c r="X962" s="169"/>
      <c r="Y962" s="245"/>
      <c r="Z962" s="169"/>
      <c r="AA962" s="169"/>
      <c r="AB962" s="169"/>
      <c r="AC962" s="169"/>
      <c r="AD962" s="245"/>
      <c r="AE962" s="169"/>
      <c r="AF962" s="246"/>
      <c r="AG962" s="169"/>
      <c r="AH962" s="169"/>
      <c r="AI962" s="169"/>
      <c r="AJ962" s="169"/>
      <c r="AK962" s="169"/>
      <c r="AL962" s="169"/>
      <c r="AM962" s="169"/>
      <c r="AN962" s="169"/>
      <c r="AO962" s="169"/>
    </row>
    <row r="963" spans="1:41" ht="12.75" customHeight="1" x14ac:dyDescent="0.2">
      <c r="A963" s="169"/>
      <c r="B963" s="169"/>
      <c r="C963" s="169"/>
      <c r="D963" s="186"/>
      <c r="E963" s="169"/>
      <c r="F963" s="169"/>
      <c r="G963" s="169"/>
      <c r="H963" s="169"/>
      <c r="I963" s="169"/>
      <c r="J963" s="169"/>
      <c r="K963" s="245"/>
      <c r="L963" s="169"/>
      <c r="M963" s="169"/>
      <c r="N963" s="169"/>
      <c r="O963" s="169"/>
      <c r="P963" s="169"/>
      <c r="Q963" s="169"/>
      <c r="R963" s="169"/>
      <c r="S963" s="167"/>
      <c r="T963" s="167"/>
      <c r="U963" s="169"/>
      <c r="V963" s="169"/>
      <c r="W963" s="245"/>
      <c r="X963" s="169"/>
      <c r="Y963" s="245"/>
      <c r="Z963" s="169"/>
      <c r="AA963" s="169"/>
      <c r="AB963" s="169"/>
      <c r="AC963" s="169"/>
      <c r="AD963" s="245"/>
      <c r="AE963" s="169"/>
      <c r="AF963" s="246"/>
      <c r="AG963" s="169"/>
      <c r="AH963" s="169"/>
      <c r="AI963" s="169"/>
      <c r="AJ963" s="169"/>
      <c r="AK963" s="169"/>
      <c r="AL963" s="169"/>
      <c r="AM963" s="169"/>
      <c r="AN963" s="169"/>
      <c r="AO963" s="169"/>
    </row>
    <row r="964" spans="1:41" ht="12.75" customHeight="1" x14ac:dyDescent="0.2">
      <c r="A964" s="169"/>
      <c r="B964" s="169"/>
      <c r="C964" s="169"/>
      <c r="D964" s="186"/>
      <c r="E964" s="169"/>
      <c r="F964" s="169"/>
      <c r="G964" s="169"/>
      <c r="H964" s="169"/>
      <c r="I964" s="169"/>
      <c r="J964" s="169"/>
      <c r="K964" s="245"/>
      <c r="L964" s="169"/>
      <c r="M964" s="169"/>
      <c r="N964" s="169"/>
      <c r="O964" s="169"/>
      <c r="P964" s="169"/>
      <c r="Q964" s="169"/>
      <c r="R964" s="169"/>
      <c r="S964" s="167"/>
      <c r="T964" s="167"/>
      <c r="U964" s="169"/>
      <c r="V964" s="169"/>
      <c r="W964" s="245"/>
      <c r="X964" s="169"/>
      <c r="Y964" s="245"/>
      <c r="Z964" s="169"/>
      <c r="AA964" s="169"/>
      <c r="AB964" s="169"/>
      <c r="AC964" s="169"/>
      <c r="AD964" s="245"/>
      <c r="AE964" s="169"/>
      <c r="AF964" s="246"/>
      <c r="AG964" s="169"/>
      <c r="AH964" s="169"/>
      <c r="AI964" s="169"/>
      <c r="AJ964" s="169"/>
      <c r="AK964" s="169"/>
      <c r="AL964" s="169"/>
      <c r="AM964" s="169"/>
      <c r="AN964" s="169"/>
      <c r="AO964" s="169"/>
    </row>
    <row r="965" spans="1:41" ht="12.75" customHeight="1" x14ac:dyDescent="0.2">
      <c r="A965" s="169"/>
      <c r="B965" s="169"/>
      <c r="C965" s="169"/>
      <c r="D965" s="186"/>
      <c r="E965" s="169"/>
      <c r="F965" s="169"/>
      <c r="G965" s="169"/>
      <c r="H965" s="169"/>
      <c r="I965" s="169"/>
      <c r="J965" s="169"/>
      <c r="K965" s="245"/>
      <c r="L965" s="169"/>
      <c r="M965" s="169"/>
      <c r="N965" s="169"/>
      <c r="O965" s="169"/>
      <c r="P965" s="169"/>
      <c r="Q965" s="169"/>
      <c r="R965" s="169"/>
      <c r="S965" s="167"/>
      <c r="T965" s="167"/>
      <c r="U965" s="169"/>
      <c r="V965" s="169"/>
      <c r="W965" s="245"/>
      <c r="X965" s="169"/>
      <c r="Y965" s="245"/>
      <c r="Z965" s="169"/>
      <c r="AA965" s="169"/>
      <c r="AB965" s="169"/>
      <c r="AC965" s="169"/>
      <c r="AD965" s="245"/>
      <c r="AE965" s="169"/>
      <c r="AF965" s="246"/>
      <c r="AG965" s="169"/>
      <c r="AH965" s="169"/>
      <c r="AI965" s="169"/>
      <c r="AJ965" s="169"/>
      <c r="AK965" s="169"/>
      <c r="AL965" s="169"/>
      <c r="AM965" s="169"/>
      <c r="AN965" s="169"/>
      <c r="AO965" s="169"/>
    </row>
    <row r="966" spans="1:41" ht="12.75" customHeight="1" x14ac:dyDescent="0.2">
      <c r="A966" s="169"/>
      <c r="B966" s="169"/>
      <c r="C966" s="169"/>
      <c r="D966" s="186"/>
      <c r="E966" s="169"/>
      <c r="F966" s="169"/>
      <c r="G966" s="169"/>
      <c r="H966" s="169"/>
      <c r="I966" s="169"/>
      <c r="J966" s="169"/>
      <c r="K966" s="245"/>
      <c r="L966" s="169"/>
      <c r="M966" s="169"/>
      <c r="N966" s="169"/>
      <c r="O966" s="169"/>
      <c r="P966" s="169"/>
      <c r="Q966" s="169"/>
      <c r="R966" s="169"/>
      <c r="S966" s="167"/>
      <c r="T966" s="167"/>
      <c r="U966" s="169"/>
      <c r="V966" s="169"/>
      <c r="W966" s="245"/>
      <c r="X966" s="169"/>
      <c r="Y966" s="245"/>
      <c r="Z966" s="169"/>
      <c r="AA966" s="169"/>
      <c r="AB966" s="169"/>
      <c r="AC966" s="169"/>
      <c r="AD966" s="245"/>
      <c r="AE966" s="169"/>
      <c r="AF966" s="246"/>
      <c r="AG966" s="169"/>
      <c r="AH966" s="169"/>
      <c r="AI966" s="169"/>
      <c r="AJ966" s="169"/>
      <c r="AK966" s="169"/>
      <c r="AL966" s="169"/>
      <c r="AM966" s="169"/>
      <c r="AN966" s="169"/>
      <c r="AO966" s="169"/>
    </row>
    <row r="967" spans="1:41" ht="12.75" customHeight="1" x14ac:dyDescent="0.2">
      <c r="A967" s="169"/>
      <c r="B967" s="169"/>
      <c r="C967" s="169"/>
      <c r="D967" s="186"/>
      <c r="E967" s="169"/>
      <c r="F967" s="169"/>
      <c r="G967" s="169"/>
      <c r="H967" s="169"/>
      <c r="I967" s="169"/>
      <c r="J967" s="169"/>
      <c r="K967" s="245"/>
      <c r="L967" s="169"/>
      <c r="M967" s="169"/>
      <c r="N967" s="169"/>
      <c r="O967" s="169"/>
      <c r="P967" s="169"/>
      <c r="Q967" s="169"/>
      <c r="R967" s="169"/>
      <c r="S967" s="167"/>
      <c r="T967" s="167"/>
      <c r="U967" s="169"/>
      <c r="V967" s="169"/>
      <c r="W967" s="245"/>
      <c r="X967" s="169"/>
      <c r="Y967" s="245"/>
      <c r="Z967" s="169"/>
      <c r="AA967" s="169"/>
      <c r="AB967" s="169"/>
      <c r="AC967" s="169"/>
      <c r="AD967" s="245"/>
      <c r="AE967" s="169"/>
      <c r="AF967" s="246"/>
      <c r="AG967" s="169"/>
      <c r="AH967" s="169"/>
      <c r="AI967" s="169"/>
      <c r="AJ967" s="169"/>
      <c r="AK967" s="169"/>
      <c r="AL967" s="169"/>
      <c r="AM967" s="169"/>
      <c r="AN967" s="169"/>
      <c r="AO967" s="169"/>
    </row>
    <row r="968" spans="1:41" ht="12.75" customHeight="1" x14ac:dyDescent="0.2">
      <c r="A968" s="169"/>
      <c r="B968" s="169"/>
      <c r="C968" s="169"/>
      <c r="D968" s="186"/>
      <c r="E968" s="169"/>
      <c r="F968" s="169"/>
      <c r="G968" s="169"/>
      <c r="H968" s="169"/>
      <c r="I968" s="169"/>
      <c r="J968" s="169"/>
      <c r="K968" s="245"/>
      <c r="L968" s="169"/>
      <c r="M968" s="169"/>
      <c r="N968" s="169"/>
      <c r="O968" s="169"/>
      <c r="P968" s="169"/>
      <c r="Q968" s="169"/>
      <c r="R968" s="169"/>
      <c r="S968" s="167"/>
      <c r="T968" s="167"/>
      <c r="U968" s="169"/>
      <c r="V968" s="169"/>
      <c r="W968" s="245"/>
      <c r="X968" s="169"/>
      <c r="Y968" s="245"/>
      <c r="Z968" s="169"/>
      <c r="AA968" s="169"/>
      <c r="AB968" s="169"/>
      <c r="AC968" s="169"/>
      <c r="AD968" s="245"/>
      <c r="AE968" s="169"/>
      <c r="AF968" s="246"/>
      <c r="AG968" s="169"/>
      <c r="AH968" s="169"/>
      <c r="AI968" s="169"/>
      <c r="AJ968" s="169"/>
      <c r="AK968" s="169"/>
      <c r="AL968" s="169"/>
      <c r="AM968" s="169"/>
      <c r="AN968" s="169"/>
      <c r="AO968" s="169"/>
    </row>
    <row r="969" spans="1:41" ht="12.75" customHeight="1" x14ac:dyDescent="0.2">
      <c r="A969" s="169"/>
      <c r="B969" s="169"/>
      <c r="C969" s="169"/>
      <c r="D969" s="186"/>
      <c r="E969" s="169"/>
      <c r="F969" s="169"/>
      <c r="G969" s="169"/>
      <c r="H969" s="169"/>
      <c r="I969" s="169"/>
      <c r="J969" s="169"/>
      <c r="K969" s="245"/>
      <c r="L969" s="169"/>
      <c r="M969" s="169"/>
      <c r="N969" s="169"/>
      <c r="O969" s="169"/>
      <c r="P969" s="169"/>
      <c r="Q969" s="169"/>
      <c r="R969" s="169"/>
      <c r="S969" s="167"/>
      <c r="T969" s="167"/>
      <c r="U969" s="169"/>
      <c r="V969" s="169"/>
      <c r="W969" s="245"/>
      <c r="X969" s="169"/>
      <c r="Y969" s="245"/>
      <c r="Z969" s="169"/>
      <c r="AA969" s="169"/>
      <c r="AB969" s="169"/>
      <c r="AC969" s="169"/>
      <c r="AD969" s="245"/>
      <c r="AE969" s="169"/>
      <c r="AF969" s="246"/>
      <c r="AG969" s="169"/>
      <c r="AH969" s="169"/>
      <c r="AI969" s="169"/>
      <c r="AJ969" s="169"/>
      <c r="AK969" s="169"/>
      <c r="AL969" s="169"/>
      <c r="AM969" s="169"/>
      <c r="AN969" s="169"/>
      <c r="AO969" s="169"/>
    </row>
    <row r="970" spans="1:41" ht="12.75" customHeight="1" x14ac:dyDescent="0.2">
      <c r="A970" s="169"/>
      <c r="B970" s="169"/>
      <c r="C970" s="169"/>
      <c r="D970" s="186"/>
      <c r="E970" s="169"/>
      <c r="F970" s="169"/>
      <c r="G970" s="169"/>
      <c r="H970" s="169"/>
      <c r="I970" s="169"/>
      <c r="J970" s="169"/>
      <c r="K970" s="245"/>
      <c r="L970" s="169"/>
      <c r="M970" s="169"/>
      <c r="N970" s="169"/>
      <c r="O970" s="169"/>
      <c r="P970" s="169"/>
      <c r="Q970" s="169"/>
      <c r="R970" s="169"/>
      <c r="S970" s="167"/>
      <c r="T970" s="167"/>
      <c r="U970" s="169"/>
      <c r="V970" s="169"/>
      <c r="W970" s="245"/>
      <c r="X970" s="169"/>
      <c r="Y970" s="245"/>
      <c r="Z970" s="169"/>
      <c r="AA970" s="169"/>
      <c r="AB970" s="169"/>
      <c r="AC970" s="169"/>
      <c r="AD970" s="245"/>
      <c r="AE970" s="169"/>
      <c r="AF970" s="246"/>
      <c r="AG970" s="169"/>
      <c r="AH970" s="169"/>
      <c r="AI970" s="169"/>
      <c r="AJ970" s="169"/>
      <c r="AK970" s="169"/>
      <c r="AL970" s="169"/>
      <c r="AM970" s="169"/>
      <c r="AN970" s="169"/>
      <c r="AO970" s="169"/>
    </row>
    <row r="971" spans="1:41" ht="12.75" customHeight="1" x14ac:dyDescent="0.2">
      <c r="A971" s="169"/>
      <c r="B971" s="169"/>
      <c r="C971" s="169"/>
      <c r="D971" s="186"/>
      <c r="E971" s="169"/>
      <c r="F971" s="169"/>
      <c r="G971" s="169"/>
      <c r="H971" s="169"/>
      <c r="I971" s="169"/>
      <c r="J971" s="169"/>
      <c r="K971" s="245"/>
      <c r="L971" s="169"/>
      <c r="M971" s="169"/>
      <c r="N971" s="169"/>
      <c r="O971" s="169"/>
      <c r="P971" s="169"/>
      <c r="Q971" s="169"/>
      <c r="R971" s="169"/>
      <c r="S971" s="167"/>
      <c r="T971" s="167"/>
      <c r="U971" s="169"/>
      <c r="V971" s="169"/>
      <c r="W971" s="245"/>
      <c r="X971" s="169"/>
      <c r="Y971" s="245"/>
      <c r="Z971" s="169"/>
      <c r="AA971" s="169"/>
      <c r="AB971" s="169"/>
      <c r="AC971" s="169"/>
      <c r="AD971" s="245"/>
      <c r="AE971" s="169"/>
      <c r="AF971" s="246"/>
      <c r="AG971" s="169"/>
      <c r="AH971" s="169"/>
      <c r="AI971" s="169"/>
      <c r="AJ971" s="169"/>
      <c r="AK971" s="169"/>
      <c r="AL971" s="169"/>
      <c r="AM971" s="169"/>
      <c r="AN971" s="169"/>
      <c r="AO971" s="169"/>
    </row>
    <row r="972" spans="1:41" ht="12.75" customHeight="1" x14ac:dyDescent="0.2">
      <c r="A972" s="169"/>
      <c r="B972" s="169"/>
      <c r="C972" s="169"/>
      <c r="D972" s="186"/>
      <c r="E972" s="169"/>
      <c r="F972" s="169"/>
      <c r="G972" s="169"/>
      <c r="H972" s="169"/>
      <c r="I972" s="169"/>
      <c r="J972" s="169"/>
      <c r="K972" s="245"/>
      <c r="L972" s="169"/>
      <c r="M972" s="169"/>
      <c r="N972" s="169"/>
      <c r="O972" s="169"/>
      <c r="P972" s="169"/>
      <c r="Q972" s="169"/>
      <c r="R972" s="169"/>
      <c r="S972" s="167"/>
      <c r="T972" s="167"/>
      <c r="U972" s="169"/>
      <c r="V972" s="169"/>
      <c r="W972" s="245"/>
      <c r="X972" s="169"/>
      <c r="Y972" s="245"/>
      <c r="Z972" s="169"/>
      <c r="AA972" s="169"/>
      <c r="AB972" s="169"/>
      <c r="AC972" s="169"/>
      <c r="AD972" s="245"/>
      <c r="AE972" s="169"/>
      <c r="AF972" s="246"/>
      <c r="AG972" s="169"/>
      <c r="AH972" s="169"/>
      <c r="AI972" s="169"/>
      <c r="AJ972" s="169"/>
      <c r="AK972" s="169"/>
      <c r="AL972" s="169"/>
      <c r="AM972" s="169"/>
      <c r="AN972" s="169"/>
      <c r="AO972" s="169"/>
    </row>
    <row r="973" spans="1:41" ht="12.75" customHeight="1" x14ac:dyDescent="0.2">
      <c r="A973" s="169"/>
      <c r="B973" s="169"/>
      <c r="C973" s="169"/>
      <c r="D973" s="186"/>
      <c r="E973" s="169"/>
      <c r="F973" s="169"/>
      <c r="G973" s="169"/>
      <c r="H973" s="169"/>
      <c r="I973" s="169"/>
      <c r="J973" s="169"/>
      <c r="K973" s="245"/>
      <c r="L973" s="169"/>
      <c r="M973" s="169"/>
      <c r="N973" s="169"/>
      <c r="O973" s="169"/>
      <c r="P973" s="169"/>
      <c r="Q973" s="169"/>
      <c r="R973" s="169"/>
      <c r="S973" s="167"/>
      <c r="T973" s="167"/>
      <c r="U973" s="169"/>
      <c r="V973" s="169"/>
      <c r="W973" s="245"/>
      <c r="X973" s="169"/>
      <c r="Y973" s="245"/>
      <c r="Z973" s="169"/>
      <c r="AA973" s="169"/>
      <c r="AB973" s="169"/>
      <c r="AC973" s="169"/>
      <c r="AD973" s="245"/>
      <c r="AE973" s="169"/>
      <c r="AF973" s="246"/>
      <c r="AG973" s="169"/>
      <c r="AH973" s="169"/>
      <c r="AI973" s="169"/>
      <c r="AJ973" s="169"/>
      <c r="AK973" s="169"/>
      <c r="AL973" s="169"/>
      <c r="AM973" s="169"/>
      <c r="AN973" s="169"/>
      <c r="AO973" s="169"/>
    </row>
    <row r="974" spans="1:41" ht="12.75" customHeight="1" x14ac:dyDescent="0.2">
      <c r="A974" s="169"/>
      <c r="B974" s="169"/>
      <c r="C974" s="169"/>
      <c r="D974" s="186"/>
      <c r="E974" s="169"/>
      <c r="F974" s="169"/>
      <c r="G974" s="169"/>
      <c r="H974" s="169"/>
      <c r="I974" s="169"/>
      <c r="J974" s="169"/>
      <c r="K974" s="245"/>
      <c r="L974" s="169"/>
      <c r="M974" s="169"/>
      <c r="N974" s="169"/>
      <c r="O974" s="169"/>
      <c r="P974" s="169"/>
      <c r="Q974" s="169"/>
      <c r="R974" s="169"/>
      <c r="S974" s="167"/>
      <c r="T974" s="167"/>
      <c r="U974" s="169"/>
      <c r="V974" s="169"/>
      <c r="W974" s="245"/>
      <c r="X974" s="169"/>
      <c r="Y974" s="245"/>
      <c r="Z974" s="169"/>
      <c r="AA974" s="169"/>
      <c r="AB974" s="169"/>
      <c r="AC974" s="169"/>
      <c r="AD974" s="245"/>
      <c r="AE974" s="169"/>
      <c r="AF974" s="246"/>
      <c r="AG974" s="169"/>
      <c r="AH974" s="169"/>
      <c r="AI974" s="169"/>
      <c r="AJ974" s="169"/>
      <c r="AK974" s="169"/>
      <c r="AL974" s="169"/>
      <c r="AM974" s="169"/>
      <c r="AN974" s="169"/>
      <c r="AO974" s="169"/>
    </row>
    <row r="975" spans="1:41" ht="12.75" customHeight="1" x14ac:dyDescent="0.2">
      <c r="A975" s="169"/>
      <c r="B975" s="169"/>
      <c r="C975" s="169"/>
      <c r="D975" s="186"/>
      <c r="E975" s="169"/>
      <c r="F975" s="169"/>
      <c r="G975" s="169"/>
      <c r="H975" s="169"/>
      <c r="I975" s="169"/>
      <c r="J975" s="169"/>
      <c r="K975" s="245"/>
      <c r="L975" s="169"/>
      <c r="M975" s="169"/>
      <c r="N975" s="169"/>
      <c r="O975" s="169"/>
      <c r="P975" s="169"/>
      <c r="Q975" s="169"/>
      <c r="R975" s="169"/>
      <c r="S975" s="167"/>
      <c r="T975" s="167"/>
      <c r="U975" s="169"/>
      <c r="V975" s="169"/>
      <c r="W975" s="245"/>
      <c r="X975" s="169"/>
      <c r="Y975" s="245"/>
      <c r="Z975" s="169"/>
      <c r="AA975" s="169"/>
      <c r="AB975" s="169"/>
      <c r="AC975" s="169"/>
      <c r="AD975" s="245"/>
      <c r="AE975" s="169"/>
      <c r="AF975" s="246"/>
      <c r="AG975" s="169"/>
      <c r="AH975" s="169"/>
      <c r="AI975" s="169"/>
      <c r="AJ975" s="169"/>
      <c r="AK975" s="169"/>
      <c r="AL975" s="169"/>
      <c r="AM975" s="169"/>
      <c r="AN975" s="169"/>
      <c r="AO975" s="169"/>
    </row>
    <row r="976" spans="1:41" ht="12.75" customHeight="1" x14ac:dyDescent="0.2">
      <c r="A976" s="169"/>
      <c r="B976" s="169"/>
      <c r="C976" s="169"/>
      <c r="D976" s="186"/>
      <c r="E976" s="169"/>
      <c r="F976" s="169"/>
      <c r="G976" s="169"/>
      <c r="H976" s="169"/>
      <c r="I976" s="169"/>
      <c r="J976" s="169"/>
      <c r="K976" s="245"/>
      <c r="L976" s="169"/>
      <c r="M976" s="169"/>
      <c r="N976" s="169"/>
      <c r="O976" s="169"/>
      <c r="P976" s="169"/>
      <c r="Q976" s="169"/>
      <c r="R976" s="169"/>
      <c r="S976" s="167"/>
      <c r="T976" s="167"/>
      <c r="U976" s="169"/>
      <c r="V976" s="169"/>
      <c r="W976" s="245"/>
      <c r="X976" s="169"/>
      <c r="Y976" s="245"/>
      <c r="Z976" s="169"/>
      <c r="AA976" s="169"/>
      <c r="AB976" s="169"/>
      <c r="AC976" s="169"/>
      <c r="AD976" s="245"/>
      <c r="AE976" s="169"/>
      <c r="AF976" s="246"/>
      <c r="AG976" s="169"/>
      <c r="AH976" s="169"/>
      <c r="AI976" s="169"/>
      <c r="AJ976" s="169"/>
      <c r="AK976" s="169"/>
      <c r="AL976" s="169"/>
      <c r="AM976" s="169"/>
      <c r="AN976" s="169"/>
      <c r="AO976" s="169"/>
    </row>
    <row r="977" spans="1:41" ht="12.75" customHeight="1" x14ac:dyDescent="0.2">
      <c r="A977" s="169"/>
      <c r="B977" s="169"/>
      <c r="C977" s="169"/>
      <c r="D977" s="186"/>
      <c r="E977" s="169"/>
      <c r="F977" s="169"/>
      <c r="G977" s="169"/>
      <c r="H977" s="169"/>
      <c r="I977" s="169"/>
      <c r="J977" s="169"/>
      <c r="K977" s="245"/>
      <c r="L977" s="169"/>
      <c r="M977" s="169"/>
      <c r="N977" s="169"/>
      <c r="O977" s="169"/>
      <c r="P977" s="169"/>
      <c r="Q977" s="169"/>
      <c r="R977" s="169"/>
      <c r="S977" s="167"/>
      <c r="T977" s="167"/>
      <c r="U977" s="169"/>
      <c r="V977" s="169"/>
      <c r="W977" s="245"/>
      <c r="X977" s="169"/>
      <c r="Y977" s="245"/>
      <c r="Z977" s="169"/>
      <c r="AA977" s="169"/>
      <c r="AB977" s="169"/>
      <c r="AC977" s="169"/>
      <c r="AD977" s="245"/>
      <c r="AE977" s="169"/>
      <c r="AF977" s="246"/>
      <c r="AG977" s="169"/>
      <c r="AH977" s="169"/>
      <c r="AI977" s="169"/>
      <c r="AJ977" s="169"/>
      <c r="AK977" s="169"/>
      <c r="AL977" s="169"/>
      <c r="AM977" s="169"/>
      <c r="AN977" s="169"/>
      <c r="AO977" s="169"/>
    </row>
    <row r="978" spans="1:41" ht="12.75" customHeight="1" x14ac:dyDescent="0.2">
      <c r="A978" s="169"/>
      <c r="B978" s="169"/>
      <c r="C978" s="169"/>
      <c r="D978" s="186"/>
      <c r="E978" s="169"/>
      <c r="F978" s="169"/>
      <c r="G978" s="169"/>
      <c r="H978" s="169"/>
      <c r="I978" s="169"/>
      <c r="J978" s="169"/>
      <c r="K978" s="245"/>
      <c r="L978" s="169"/>
      <c r="M978" s="169"/>
      <c r="N978" s="169"/>
      <c r="O978" s="169"/>
      <c r="P978" s="169"/>
      <c r="Q978" s="169"/>
      <c r="R978" s="169"/>
      <c r="S978" s="167"/>
      <c r="T978" s="167"/>
      <c r="U978" s="169"/>
      <c r="V978" s="169"/>
      <c r="W978" s="245"/>
      <c r="X978" s="169"/>
      <c r="Y978" s="245"/>
      <c r="Z978" s="169"/>
      <c r="AA978" s="169"/>
      <c r="AB978" s="169"/>
      <c r="AC978" s="169"/>
      <c r="AD978" s="245"/>
      <c r="AE978" s="169"/>
      <c r="AF978" s="246"/>
      <c r="AG978" s="169"/>
      <c r="AH978" s="169"/>
      <c r="AI978" s="169"/>
      <c r="AJ978" s="169"/>
      <c r="AK978" s="169"/>
      <c r="AL978" s="169"/>
      <c r="AM978" s="169"/>
      <c r="AN978" s="169"/>
      <c r="AO978" s="169"/>
    </row>
    <row r="979" spans="1:41" ht="12.75" customHeight="1" x14ac:dyDescent="0.2">
      <c r="A979" s="169"/>
      <c r="B979" s="169"/>
      <c r="C979" s="169"/>
      <c r="D979" s="186"/>
      <c r="E979" s="169"/>
      <c r="F979" s="169"/>
      <c r="G979" s="169"/>
      <c r="H979" s="169"/>
      <c r="I979" s="169"/>
      <c r="J979" s="169"/>
      <c r="K979" s="245"/>
      <c r="L979" s="169"/>
      <c r="M979" s="169"/>
      <c r="N979" s="169"/>
      <c r="O979" s="169"/>
      <c r="P979" s="169"/>
      <c r="Q979" s="169"/>
      <c r="R979" s="169"/>
      <c r="S979" s="167"/>
      <c r="T979" s="167"/>
      <c r="U979" s="169"/>
      <c r="V979" s="169"/>
      <c r="W979" s="245"/>
      <c r="X979" s="169"/>
      <c r="Y979" s="245"/>
      <c r="Z979" s="169"/>
      <c r="AA979" s="169"/>
      <c r="AB979" s="169"/>
      <c r="AC979" s="169"/>
      <c r="AD979" s="245"/>
      <c r="AE979" s="169"/>
      <c r="AF979" s="246"/>
      <c r="AG979" s="169"/>
      <c r="AH979" s="169"/>
      <c r="AI979" s="169"/>
      <c r="AJ979" s="169"/>
      <c r="AK979" s="169"/>
      <c r="AL979" s="169"/>
      <c r="AM979" s="169"/>
      <c r="AN979" s="169"/>
      <c r="AO979" s="169"/>
    </row>
    <row r="980" spans="1:41" ht="12.75" customHeight="1" x14ac:dyDescent="0.2">
      <c r="A980" s="169"/>
      <c r="B980" s="169"/>
      <c r="C980" s="169"/>
      <c r="D980" s="186"/>
      <c r="E980" s="169"/>
      <c r="F980" s="169"/>
      <c r="G980" s="169"/>
      <c r="H980" s="169"/>
      <c r="I980" s="169"/>
      <c r="J980" s="169"/>
      <c r="K980" s="245"/>
      <c r="L980" s="169"/>
      <c r="M980" s="169"/>
      <c r="N980" s="169"/>
      <c r="O980" s="169"/>
      <c r="P980" s="169"/>
      <c r="Q980" s="169"/>
      <c r="R980" s="169"/>
      <c r="S980" s="167"/>
      <c r="T980" s="167"/>
      <c r="U980" s="169"/>
      <c r="V980" s="169"/>
      <c r="W980" s="245"/>
      <c r="X980" s="169"/>
      <c r="Y980" s="245"/>
      <c r="Z980" s="169"/>
      <c r="AA980" s="169"/>
      <c r="AB980" s="169"/>
      <c r="AC980" s="169"/>
      <c r="AD980" s="245"/>
      <c r="AE980" s="169"/>
      <c r="AF980" s="246"/>
      <c r="AG980" s="169"/>
      <c r="AH980" s="169"/>
      <c r="AI980" s="169"/>
      <c r="AJ980" s="169"/>
      <c r="AK980" s="169"/>
      <c r="AL980" s="169"/>
      <c r="AM980" s="169"/>
      <c r="AN980" s="169"/>
      <c r="AO980" s="169"/>
    </row>
    <row r="981" spans="1:41" ht="12.75" customHeight="1" x14ac:dyDescent="0.2">
      <c r="A981" s="169"/>
      <c r="B981" s="169"/>
      <c r="C981" s="169"/>
      <c r="D981" s="186"/>
      <c r="E981" s="169"/>
      <c r="F981" s="169"/>
      <c r="G981" s="169"/>
      <c r="H981" s="169"/>
      <c r="I981" s="169"/>
      <c r="J981" s="169"/>
      <c r="K981" s="245"/>
      <c r="L981" s="169"/>
      <c r="M981" s="169"/>
      <c r="N981" s="169"/>
      <c r="O981" s="169"/>
      <c r="P981" s="169"/>
      <c r="Q981" s="169"/>
      <c r="R981" s="169"/>
      <c r="S981" s="167"/>
      <c r="T981" s="167"/>
      <c r="U981" s="169"/>
      <c r="V981" s="169"/>
      <c r="W981" s="245"/>
      <c r="X981" s="169"/>
      <c r="Y981" s="245"/>
      <c r="Z981" s="169"/>
      <c r="AA981" s="169"/>
      <c r="AB981" s="169"/>
      <c r="AC981" s="169"/>
      <c r="AD981" s="245"/>
      <c r="AE981" s="169"/>
      <c r="AF981" s="246"/>
      <c r="AG981" s="169"/>
      <c r="AH981" s="169"/>
      <c r="AI981" s="169"/>
      <c r="AJ981" s="169"/>
      <c r="AK981" s="169"/>
      <c r="AL981" s="169"/>
      <c r="AM981" s="169"/>
      <c r="AN981" s="169"/>
      <c r="AO981" s="169"/>
    </row>
    <row r="982" spans="1:41" ht="12.75" customHeight="1" x14ac:dyDescent="0.2">
      <c r="A982" s="169"/>
      <c r="B982" s="169"/>
      <c r="C982" s="169"/>
      <c r="D982" s="186"/>
      <c r="E982" s="169"/>
      <c r="F982" s="169"/>
      <c r="G982" s="169"/>
      <c r="H982" s="169"/>
      <c r="I982" s="169"/>
      <c r="J982" s="169"/>
      <c r="K982" s="245"/>
      <c r="L982" s="169"/>
      <c r="M982" s="169"/>
      <c r="N982" s="169"/>
      <c r="O982" s="169"/>
      <c r="P982" s="169"/>
      <c r="Q982" s="169"/>
      <c r="R982" s="169"/>
      <c r="S982" s="167"/>
      <c r="T982" s="167"/>
      <c r="U982" s="169"/>
      <c r="V982" s="169"/>
      <c r="W982" s="245"/>
      <c r="X982" s="169"/>
      <c r="Y982" s="245"/>
      <c r="Z982" s="169"/>
      <c r="AA982" s="169"/>
      <c r="AB982" s="169"/>
      <c r="AC982" s="169"/>
      <c r="AD982" s="245"/>
      <c r="AE982" s="169"/>
      <c r="AF982" s="246"/>
      <c r="AG982" s="169"/>
      <c r="AH982" s="169"/>
      <c r="AI982" s="169"/>
      <c r="AJ982" s="169"/>
      <c r="AK982" s="169"/>
      <c r="AL982" s="169"/>
      <c r="AM982" s="169"/>
      <c r="AN982" s="169"/>
      <c r="AO982" s="169"/>
    </row>
    <row r="983" spans="1:41" ht="12.75" customHeight="1" x14ac:dyDescent="0.2">
      <c r="A983" s="169"/>
      <c r="B983" s="169"/>
      <c r="C983" s="169"/>
      <c r="D983" s="186"/>
      <c r="E983" s="169"/>
      <c r="F983" s="169"/>
      <c r="G983" s="169"/>
      <c r="H983" s="169"/>
      <c r="I983" s="169"/>
      <c r="J983" s="169"/>
      <c r="K983" s="245"/>
      <c r="L983" s="169"/>
      <c r="M983" s="169"/>
      <c r="N983" s="169"/>
      <c r="O983" s="169"/>
      <c r="P983" s="169"/>
      <c r="Q983" s="169"/>
      <c r="R983" s="169"/>
      <c r="S983" s="167"/>
      <c r="T983" s="167"/>
      <c r="U983" s="169"/>
      <c r="V983" s="169"/>
      <c r="W983" s="245"/>
      <c r="X983" s="169"/>
      <c r="Y983" s="245"/>
      <c r="Z983" s="169"/>
      <c r="AA983" s="169"/>
      <c r="AB983" s="169"/>
      <c r="AC983" s="169"/>
      <c r="AD983" s="245"/>
      <c r="AE983" s="169"/>
      <c r="AF983" s="246"/>
      <c r="AG983" s="169"/>
      <c r="AH983" s="169"/>
      <c r="AI983" s="169"/>
      <c r="AJ983" s="169"/>
      <c r="AK983" s="169"/>
      <c r="AL983" s="169"/>
      <c r="AM983" s="169"/>
      <c r="AN983" s="169"/>
      <c r="AO983" s="169"/>
    </row>
    <row r="984" spans="1:41" ht="12.75" customHeight="1" x14ac:dyDescent="0.2">
      <c r="A984" s="169"/>
      <c r="B984" s="169"/>
      <c r="C984" s="169"/>
      <c r="D984" s="186"/>
      <c r="E984" s="169"/>
      <c r="F984" s="169"/>
      <c r="G984" s="169"/>
      <c r="H984" s="169"/>
      <c r="I984" s="169"/>
      <c r="J984" s="169"/>
      <c r="K984" s="245"/>
      <c r="L984" s="169"/>
      <c r="M984" s="169"/>
      <c r="N984" s="169"/>
      <c r="O984" s="169"/>
      <c r="P984" s="169"/>
      <c r="Q984" s="169"/>
      <c r="R984" s="169"/>
      <c r="S984" s="167"/>
      <c r="T984" s="167"/>
      <c r="U984" s="169"/>
      <c r="V984" s="169"/>
      <c r="W984" s="245"/>
      <c r="X984" s="169"/>
      <c r="Y984" s="245"/>
      <c r="Z984" s="169"/>
      <c r="AA984" s="169"/>
      <c r="AB984" s="169"/>
      <c r="AC984" s="169"/>
      <c r="AD984" s="245"/>
      <c r="AE984" s="169"/>
      <c r="AF984" s="246"/>
      <c r="AG984" s="169"/>
      <c r="AH984" s="169"/>
      <c r="AI984" s="169"/>
      <c r="AJ984" s="169"/>
      <c r="AK984" s="169"/>
      <c r="AL984" s="169"/>
      <c r="AM984" s="169"/>
      <c r="AN984" s="169"/>
      <c r="AO984" s="169"/>
    </row>
    <row r="985" spans="1:41" ht="12.75" customHeight="1" x14ac:dyDescent="0.2">
      <c r="A985" s="169"/>
      <c r="B985" s="169"/>
      <c r="C985" s="169"/>
      <c r="D985" s="186"/>
      <c r="E985" s="169"/>
      <c r="F985" s="169"/>
      <c r="G985" s="169"/>
      <c r="H985" s="169"/>
      <c r="I985" s="169"/>
      <c r="J985" s="169"/>
      <c r="K985" s="245"/>
      <c r="L985" s="169"/>
      <c r="M985" s="169"/>
      <c r="N985" s="169"/>
      <c r="O985" s="169"/>
      <c r="P985" s="169"/>
      <c r="Q985" s="169"/>
      <c r="R985" s="169"/>
      <c r="S985" s="167"/>
      <c r="T985" s="167"/>
      <c r="U985" s="169"/>
      <c r="V985" s="169"/>
      <c r="W985" s="245"/>
      <c r="X985" s="169"/>
      <c r="Y985" s="245"/>
      <c r="Z985" s="169"/>
      <c r="AA985" s="169"/>
      <c r="AB985" s="169"/>
      <c r="AC985" s="169"/>
      <c r="AD985" s="245"/>
      <c r="AE985" s="169"/>
      <c r="AF985" s="246"/>
      <c r="AG985" s="169"/>
      <c r="AH985" s="169"/>
      <c r="AI985" s="169"/>
      <c r="AJ985" s="169"/>
      <c r="AK985" s="169"/>
      <c r="AL985" s="169"/>
      <c r="AM985" s="169"/>
      <c r="AN985" s="169"/>
      <c r="AO985" s="169"/>
    </row>
    <row r="986" spans="1:41" ht="12.75" customHeight="1" x14ac:dyDescent="0.2">
      <c r="A986" s="169"/>
      <c r="B986" s="169"/>
      <c r="C986" s="169"/>
      <c r="D986" s="186"/>
      <c r="E986" s="169"/>
      <c r="F986" s="169"/>
      <c r="G986" s="169"/>
      <c r="H986" s="169"/>
      <c r="I986" s="169"/>
      <c r="J986" s="169"/>
      <c r="K986" s="245"/>
      <c r="L986" s="169"/>
      <c r="M986" s="169"/>
      <c r="N986" s="169"/>
      <c r="O986" s="169"/>
      <c r="P986" s="169"/>
      <c r="Q986" s="169"/>
      <c r="R986" s="169"/>
      <c r="S986" s="167"/>
      <c r="T986" s="167"/>
      <c r="U986" s="169"/>
      <c r="V986" s="169"/>
      <c r="W986" s="245"/>
      <c r="X986" s="169"/>
      <c r="Y986" s="245"/>
      <c r="Z986" s="169"/>
      <c r="AA986" s="169"/>
      <c r="AB986" s="169"/>
      <c r="AC986" s="169"/>
      <c r="AD986" s="245"/>
      <c r="AE986" s="169"/>
      <c r="AF986" s="246"/>
      <c r="AG986" s="169"/>
      <c r="AH986" s="169"/>
      <c r="AI986" s="169"/>
      <c r="AJ986" s="169"/>
      <c r="AK986" s="169"/>
      <c r="AL986" s="169"/>
      <c r="AM986" s="169"/>
      <c r="AN986" s="169"/>
      <c r="AO986" s="169"/>
    </row>
    <row r="987" spans="1:41" ht="12.75" customHeight="1" x14ac:dyDescent="0.2">
      <c r="A987" s="169"/>
      <c r="B987" s="169"/>
      <c r="C987" s="169"/>
      <c r="D987" s="186"/>
      <c r="E987" s="169"/>
      <c r="F987" s="169"/>
      <c r="G987" s="169"/>
      <c r="H987" s="169"/>
      <c r="I987" s="169"/>
      <c r="J987" s="169"/>
      <c r="K987" s="245"/>
      <c r="L987" s="169"/>
      <c r="M987" s="169"/>
      <c r="N987" s="169"/>
      <c r="O987" s="169"/>
      <c r="P987" s="169"/>
      <c r="Q987" s="169"/>
      <c r="R987" s="169"/>
      <c r="S987" s="167"/>
      <c r="T987" s="167"/>
      <c r="U987" s="169"/>
      <c r="V987" s="169"/>
      <c r="W987" s="245"/>
      <c r="X987" s="169"/>
      <c r="Y987" s="245"/>
      <c r="Z987" s="169"/>
      <c r="AA987" s="169"/>
      <c r="AB987" s="169"/>
      <c r="AC987" s="169"/>
      <c r="AD987" s="245"/>
      <c r="AE987" s="169"/>
      <c r="AF987" s="246"/>
      <c r="AG987" s="169"/>
      <c r="AH987" s="169"/>
      <c r="AI987" s="169"/>
      <c r="AJ987" s="169"/>
      <c r="AK987" s="169"/>
      <c r="AL987" s="169"/>
      <c r="AM987" s="169"/>
      <c r="AN987" s="169"/>
      <c r="AO987" s="169"/>
    </row>
    <row r="988" spans="1:41" ht="12.75" customHeight="1" x14ac:dyDescent="0.2">
      <c r="A988" s="169"/>
      <c r="B988" s="169"/>
      <c r="C988" s="169"/>
      <c r="D988" s="186"/>
      <c r="E988" s="169"/>
      <c r="F988" s="169"/>
      <c r="G988" s="169"/>
      <c r="H988" s="169"/>
      <c r="I988" s="169"/>
      <c r="J988" s="169"/>
      <c r="K988" s="245"/>
      <c r="L988" s="169"/>
      <c r="M988" s="169"/>
      <c r="N988" s="169"/>
      <c r="O988" s="169"/>
      <c r="P988" s="169"/>
      <c r="Q988" s="169"/>
      <c r="R988" s="169"/>
      <c r="S988" s="167"/>
      <c r="T988" s="167"/>
      <c r="U988" s="169"/>
      <c r="V988" s="169"/>
      <c r="W988" s="245"/>
      <c r="X988" s="169"/>
      <c r="Y988" s="245"/>
      <c r="Z988" s="169"/>
      <c r="AA988" s="169"/>
      <c r="AB988" s="169"/>
      <c r="AC988" s="169"/>
      <c r="AD988" s="245"/>
      <c r="AE988" s="169"/>
      <c r="AF988" s="246"/>
      <c r="AG988" s="169"/>
      <c r="AH988" s="169"/>
      <c r="AI988" s="169"/>
      <c r="AJ988" s="169"/>
      <c r="AK988" s="169"/>
      <c r="AL988" s="169"/>
      <c r="AM988" s="169"/>
      <c r="AN988" s="169"/>
      <c r="AO988" s="169"/>
    </row>
    <row r="989" spans="1:41" ht="12.75" customHeight="1" x14ac:dyDescent="0.2">
      <c r="A989" s="169"/>
      <c r="B989" s="169"/>
      <c r="C989" s="169"/>
      <c r="D989" s="186"/>
      <c r="E989" s="169"/>
      <c r="F989" s="169"/>
      <c r="G989" s="169"/>
      <c r="H989" s="169"/>
      <c r="I989" s="169"/>
      <c r="J989" s="169"/>
      <c r="K989" s="245"/>
      <c r="L989" s="169"/>
      <c r="M989" s="169"/>
      <c r="N989" s="169"/>
      <c r="O989" s="169"/>
      <c r="P989" s="169"/>
      <c r="Q989" s="169"/>
      <c r="R989" s="169"/>
      <c r="S989" s="167"/>
      <c r="T989" s="167"/>
      <c r="U989" s="169"/>
      <c r="V989" s="169"/>
      <c r="W989" s="245"/>
      <c r="X989" s="169"/>
      <c r="Y989" s="245"/>
      <c r="Z989" s="169"/>
      <c r="AA989" s="169"/>
      <c r="AB989" s="169"/>
      <c r="AC989" s="169"/>
      <c r="AD989" s="245"/>
      <c r="AE989" s="169"/>
      <c r="AF989" s="246"/>
      <c r="AG989" s="169"/>
      <c r="AH989" s="169"/>
      <c r="AI989" s="169"/>
      <c r="AJ989" s="169"/>
      <c r="AK989" s="169"/>
      <c r="AL989" s="169"/>
      <c r="AM989" s="169"/>
      <c r="AN989" s="169"/>
      <c r="AO989" s="169"/>
    </row>
    <row r="990" spans="1:41" ht="12.75" customHeight="1" x14ac:dyDescent="0.2">
      <c r="A990" s="169"/>
      <c r="B990" s="169"/>
      <c r="C990" s="169"/>
      <c r="D990" s="186"/>
      <c r="E990" s="169"/>
      <c r="F990" s="169"/>
      <c r="G990" s="169"/>
      <c r="H990" s="169"/>
      <c r="I990" s="169"/>
      <c r="J990" s="169"/>
      <c r="K990" s="245"/>
      <c r="L990" s="169"/>
      <c r="M990" s="169"/>
      <c r="N990" s="169"/>
      <c r="O990" s="169"/>
      <c r="P990" s="169"/>
      <c r="Q990" s="169"/>
      <c r="R990" s="169"/>
      <c r="S990" s="167"/>
      <c r="T990" s="167"/>
      <c r="U990" s="169"/>
      <c r="V990" s="169"/>
      <c r="W990" s="245"/>
      <c r="X990" s="169"/>
      <c r="Y990" s="245"/>
      <c r="Z990" s="169"/>
      <c r="AA990" s="169"/>
      <c r="AB990" s="169"/>
      <c r="AC990" s="169"/>
      <c r="AD990" s="245"/>
      <c r="AE990" s="169"/>
      <c r="AF990" s="246"/>
      <c r="AG990" s="169"/>
      <c r="AH990" s="169"/>
      <c r="AI990" s="169"/>
      <c r="AJ990" s="169"/>
      <c r="AK990" s="169"/>
      <c r="AL990" s="169"/>
      <c r="AM990" s="169"/>
      <c r="AN990" s="169"/>
      <c r="AO990" s="169"/>
    </row>
    <row r="991" spans="1:41" ht="12.75" customHeight="1" x14ac:dyDescent="0.2">
      <c r="A991" s="169"/>
      <c r="B991" s="169"/>
      <c r="C991" s="169"/>
      <c r="D991" s="186"/>
      <c r="E991" s="169"/>
      <c r="F991" s="169"/>
      <c r="G991" s="169"/>
      <c r="H991" s="169"/>
      <c r="I991" s="169"/>
      <c r="J991" s="169"/>
      <c r="K991" s="245"/>
      <c r="L991" s="169"/>
      <c r="M991" s="169"/>
      <c r="N991" s="169"/>
      <c r="O991" s="169"/>
      <c r="P991" s="169"/>
      <c r="Q991" s="169"/>
      <c r="R991" s="169"/>
      <c r="S991" s="167"/>
      <c r="T991" s="167"/>
      <c r="U991" s="169"/>
      <c r="V991" s="169"/>
      <c r="W991" s="245"/>
      <c r="X991" s="169"/>
      <c r="Y991" s="245"/>
      <c r="Z991" s="169"/>
      <c r="AA991" s="169"/>
      <c r="AB991" s="169"/>
      <c r="AC991" s="169"/>
      <c r="AD991" s="245"/>
      <c r="AE991" s="169"/>
      <c r="AF991" s="246"/>
      <c r="AG991" s="169"/>
      <c r="AH991" s="169"/>
      <c r="AI991" s="169"/>
      <c r="AJ991" s="169"/>
      <c r="AK991" s="169"/>
      <c r="AL991" s="169"/>
      <c r="AM991" s="169"/>
      <c r="AN991" s="169"/>
      <c r="AO991" s="169"/>
    </row>
    <row r="992" spans="1:41" ht="12.75" customHeight="1" x14ac:dyDescent="0.2">
      <c r="A992" s="169"/>
      <c r="B992" s="169"/>
      <c r="C992" s="169"/>
      <c r="D992" s="186"/>
      <c r="E992" s="169"/>
      <c r="F992" s="169"/>
      <c r="G992" s="169"/>
      <c r="H992" s="169"/>
      <c r="I992" s="169"/>
      <c r="J992" s="169"/>
      <c r="K992" s="245"/>
      <c r="L992" s="169"/>
      <c r="M992" s="169"/>
      <c r="N992" s="169"/>
      <c r="O992" s="169"/>
      <c r="P992" s="169"/>
      <c r="Q992" s="169"/>
      <c r="R992" s="169"/>
      <c r="S992" s="167"/>
      <c r="T992" s="167"/>
      <c r="U992" s="169"/>
      <c r="V992" s="169"/>
      <c r="W992" s="245"/>
      <c r="X992" s="169"/>
      <c r="Y992" s="245"/>
      <c r="Z992" s="169"/>
      <c r="AA992" s="169"/>
      <c r="AB992" s="169"/>
      <c r="AC992" s="169"/>
      <c r="AD992" s="245"/>
      <c r="AE992" s="169"/>
      <c r="AF992" s="246"/>
      <c r="AG992" s="169"/>
      <c r="AH992" s="169"/>
      <c r="AI992" s="169"/>
      <c r="AJ992" s="169"/>
      <c r="AK992" s="169"/>
      <c r="AL992" s="169"/>
      <c r="AM992" s="169"/>
      <c r="AN992" s="169"/>
      <c r="AO992" s="169"/>
    </row>
    <row r="993" spans="1:41" ht="12.75" customHeight="1" x14ac:dyDescent="0.2">
      <c r="A993" s="169"/>
      <c r="B993" s="169"/>
      <c r="C993" s="169"/>
      <c r="D993" s="186"/>
      <c r="E993" s="169"/>
      <c r="F993" s="169"/>
      <c r="G993" s="169"/>
      <c r="H993" s="169"/>
      <c r="I993" s="169"/>
      <c r="J993" s="169"/>
      <c r="K993" s="245"/>
      <c r="L993" s="169"/>
      <c r="M993" s="169"/>
      <c r="N993" s="169"/>
      <c r="O993" s="169"/>
      <c r="P993" s="169"/>
      <c r="Q993" s="169"/>
      <c r="R993" s="169"/>
      <c r="S993" s="167"/>
      <c r="T993" s="167"/>
      <c r="U993" s="169"/>
      <c r="V993" s="169"/>
      <c r="W993" s="245"/>
      <c r="X993" s="169"/>
      <c r="Y993" s="245"/>
      <c r="Z993" s="169"/>
      <c r="AA993" s="169"/>
      <c r="AB993" s="169"/>
      <c r="AC993" s="169"/>
      <c r="AD993" s="245"/>
      <c r="AE993" s="169"/>
      <c r="AF993" s="246"/>
      <c r="AG993" s="169"/>
      <c r="AH993" s="169"/>
      <c r="AI993" s="169"/>
      <c r="AJ993" s="169"/>
      <c r="AK993" s="169"/>
      <c r="AL993" s="169"/>
      <c r="AM993" s="169"/>
      <c r="AN993" s="169"/>
      <c r="AO993" s="169"/>
    </row>
    <row r="994" spans="1:41" ht="12.75" customHeight="1" x14ac:dyDescent="0.2">
      <c r="A994" s="169"/>
      <c r="B994" s="169"/>
      <c r="C994" s="169"/>
      <c r="D994" s="186"/>
      <c r="E994" s="169"/>
      <c r="F994" s="169"/>
      <c r="G994" s="169"/>
      <c r="H994" s="169"/>
      <c r="I994" s="169"/>
      <c r="J994" s="169"/>
      <c r="K994" s="245"/>
      <c r="L994" s="169"/>
      <c r="M994" s="169"/>
      <c r="N994" s="169"/>
      <c r="O994" s="169"/>
      <c r="P994" s="169"/>
      <c r="Q994" s="169"/>
      <c r="R994" s="169"/>
      <c r="S994" s="167"/>
      <c r="T994" s="167"/>
      <c r="U994" s="169"/>
      <c r="V994" s="169"/>
      <c r="W994" s="245"/>
      <c r="X994" s="169"/>
      <c r="Y994" s="245"/>
      <c r="Z994" s="169"/>
      <c r="AA994" s="169"/>
      <c r="AB994" s="169"/>
      <c r="AC994" s="169"/>
      <c r="AD994" s="245"/>
      <c r="AE994" s="169"/>
      <c r="AF994" s="246"/>
      <c r="AG994" s="169"/>
      <c r="AH994" s="169"/>
      <c r="AI994" s="169"/>
      <c r="AJ994" s="169"/>
      <c r="AK994" s="169"/>
      <c r="AL994" s="169"/>
      <c r="AM994" s="169"/>
      <c r="AN994" s="169"/>
      <c r="AO994" s="169"/>
    </row>
    <row r="995" spans="1:41" ht="12.75" customHeight="1" x14ac:dyDescent="0.2">
      <c r="A995" s="169"/>
      <c r="B995" s="169"/>
      <c r="C995" s="169"/>
      <c r="D995" s="186"/>
      <c r="E995" s="169"/>
      <c r="F995" s="169"/>
      <c r="G995" s="169"/>
      <c r="H995" s="169"/>
      <c r="I995" s="169"/>
      <c r="J995" s="169"/>
      <c r="K995" s="245"/>
      <c r="L995" s="169"/>
      <c r="M995" s="169"/>
      <c r="N995" s="169"/>
      <c r="O995" s="169"/>
      <c r="P995" s="169"/>
      <c r="Q995" s="169"/>
      <c r="R995" s="169"/>
      <c r="S995" s="167"/>
      <c r="T995" s="167"/>
      <c r="U995" s="169"/>
      <c r="V995" s="169"/>
      <c r="W995" s="245"/>
      <c r="X995" s="169"/>
      <c r="Y995" s="245"/>
      <c r="Z995" s="169"/>
      <c r="AA995" s="169"/>
      <c r="AB995" s="169"/>
      <c r="AC995" s="169"/>
      <c r="AD995" s="245"/>
      <c r="AE995" s="169"/>
      <c r="AF995" s="246"/>
      <c r="AG995" s="169"/>
      <c r="AH995" s="169"/>
      <c r="AI995" s="169"/>
      <c r="AJ995" s="169"/>
      <c r="AK995" s="169"/>
      <c r="AL995" s="169"/>
      <c r="AM995" s="169"/>
      <c r="AN995" s="169"/>
      <c r="AO995" s="169"/>
    </row>
    <row r="996" spans="1:41" ht="12.75" customHeight="1" x14ac:dyDescent="0.2">
      <c r="A996" s="169"/>
      <c r="B996" s="169"/>
      <c r="C996" s="169"/>
      <c r="D996" s="186"/>
      <c r="E996" s="169"/>
      <c r="F996" s="169"/>
      <c r="G996" s="169"/>
      <c r="H996" s="169"/>
      <c r="I996" s="169"/>
      <c r="J996" s="169"/>
      <c r="K996" s="245"/>
      <c r="L996" s="169"/>
      <c r="M996" s="169"/>
      <c r="N996" s="169"/>
      <c r="O996" s="169"/>
      <c r="P996" s="169"/>
      <c r="Q996" s="169"/>
      <c r="R996" s="169"/>
      <c r="S996" s="167"/>
      <c r="T996" s="167"/>
      <c r="U996" s="169"/>
      <c r="V996" s="169"/>
      <c r="W996" s="245"/>
      <c r="X996" s="169"/>
      <c r="Y996" s="245"/>
      <c r="Z996" s="169"/>
      <c r="AA996" s="169"/>
      <c r="AB996" s="169"/>
      <c r="AC996" s="169"/>
      <c r="AD996" s="245"/>
      <c r="AE996" s="169"/>
      <c r="AF996" s="246"/>
      <c r="AG996" s="169"/>
      <c r="AH996" s="169"/>
      <c r="AI996" s="169"/>
      <c r="AJ996" s="169"/>
      <c r="AK996" s="169"/>
      <c r="AL996" s="169"/>
      <c r="AM996" s="169"/>
      <c r="AN996" s="169"/>
      <c r="AO996" s="169"/>
    </row>
    <row r="997" spans="1:41" ht="12.75" customHeight="1" x14ac:dyDescent="0.2">
      <c r="A997" s="169"/>
      <c r="B997" s="169"/>
      <c r="C997" s="169"/>
      <c r="D997" s="186"/>
      <c r="E997" s="169"/>
      <c r="F997" s="169"/>
      <c r="G997" s="169"/>
      <c r="H997" s="169"/>
      <c r="I997" s="169"/>
      <c r="J997" s="169"/>
      <c r="K997" s="245"/>
      <c r="L997" s="169"/>
      <c r="M997" s="169"/>
      <c r="N997" s="169"/>
      <c r="O997" s="169"/>
      <c r="P997" s="169"/>
      <c r="Q997" s="169"/>
      <c r="R997" s="169"/>
      <c r="S997" s="167"/>
      <c r="T997" s="167"/>
      <c r="U997" s="169"/>
      <c r="V997" s="169"/>
      <c r="W997" s="245"/>
      <c r="X997" s="169"/>
      <c r="Y997" s="245"/>
      <c r="Z997" s="169"/>
      <c r="AA997" s="169"/>
      <c r="AB997" s="169"/>
      <c r="AC997" s="169"/>
      <c r="AD997" s="245"/>
      <c r="AE997" s="169"/>
      <c r="AF997" s="246"/>
      <c r="AG997" s="169"/>
      <c r="AH997" s="169"/>
      <c r="AI997" s="169"/>
      <c r="AJ997" s="169"/>
      <c r="AK997" s="169"/>
      <c r="AL997" s="169"/>
      <c r="AM997" s="169"/>
      <c r="AN997" s="169"/>
      <c r="AO997" s="169"/>
    </row>
    <row r="998" spans="1:41" ht="12.75" customHeight="1" x14ac:dyDescent="0.2">
      <c r="A998" s="169"/>
      <c r="B998" s="169"/>
      <c r="C998" s="169"/>
      <c r="D998" s="186"/>
      <c r="E998" s="169"/>
      <c r="F998" s="169"/>
      <c r="G998" s="169"/>
      <c r="H998" s="169"/>
      <c r="I998" s="169"/>
      <c r="J998" s="169"/>
      <c r="K998" s="245"/>
      <c r="L998" s="169"/>
      <c r="M998" s="169"/>
      <c r="N998" s="169"/>
      <c r="O998" s="169"/>
      <c r="P998" s="169"/>
      <c r="Q998" s="169"/>
      <c r="R998" s="169"/>
      <c r="S998" s="167"/>
      <c r="T998" s="167"/>
      <c r="U998" s="169"/>
      <c r="V998" s="169"/>
      <c r="W998" s="245"/>
      <c r="X998" s="169"/>
      <c r="Y998" s="245"/>
      <c r="Z998" s="169"/>
      <c r="AA998" s="169"/>
      <c r="AB998" s="169"/>
      <c r="AC998" s="169"/>
      <c r="AD998" s="245"/>
      <c r="AE998" s="169"/>
      <c r="AF998" s="246"/>
      <c r="AG998" s="169"/>
      <c r="AH998" s="169"/>
      <c r="AI998" s="169"/>
      <c r="AJ998" s="169"/>
      <c r="AK998" s="169"/>
      <c r="AL998" s="169"/>
      <c r="AM998" s="169"/>
      <c r="AN998" s="169"/>
      <c r="AO998" s="169"/>
    </row>
    <row r="999" spans="1:41" ht="12.75" customHeight="1" x14ac:dyDescent="0.2">
      <c r="A999" s="169"/>
      <c r="B999" s="169"/>
      <c r="C999" s="169"/>
      <c r="D999" s="186"/>
      <c r="E999" s="169"/>
      <c r="F999" s="169"/>
      <c r="G999" s="169"/>
      <c r="H999" s="169"/>
      <c r="I999" s="169"/>
      <c r="J999" s="169"/>
      <c r="K999" s="245"/>
      <c r="L999" s="169"/>
      <c r="M999" s="169"/>
      <c r="N999" s="169"/>
      <c r="O999" s="169"/>
      <c r="P999" s="169"/>
      <c r="Q999" s="169"/>
      <c r="R999" s="169"/>
      <c r="S999" s="167"/>
      <c r="T999" s="167"/>
      <c r="U999" s="169"/>
      <c r="V999" s="169"/>
      <c r="W999" s="245"/>
      <c r="X999" s="169"/>
      <c r="Y999" s="245"/>
      <c r="Z999" s="169"/>
      <c r="AA999" s="169"/>
      <c r="AB999" s="169"/>
      <c r="AC999" s="169"/>
      <c r="AD999" s="245"/>
      <c r="AE999" s="169"/>
      <c r="AF999" s="246"/>
      <c r="AG999" s="169"/>
      <c r="AH999" s="169"/>
      <c r="AI999" s="169"/>
      <c r="AJ999" s="169"/>
      <c r="AK999" s="169"/>
      <c r="AL999" s="169"/>
      <c r="AM999" s="169"/>
      <c r="AN999" s="169"/>
      <c r="AO999" s="169"/>
    </row>
    <row r="1000" spans="1:41" ht="12.75" customHeight="1" x14ac:dyDescent="0.2">
      <c r="A1000" s="169"/>
      <c r="B1000" s="169"/>
      <c r="C1000" s="169"/>
      <c r="D1000" s="186"/>
      <c r="E1000" s="169"/>
      <c r="F1000" s="169"/>
      <c r="G1000" s="169"/>
      <c r="H1000" s="169"/>
      <c r="I1000" s="169"/>
      <c r="J1000" s="169"/>
      <c r="K1000" s="245"/>
      <c r="L1000" s="169"/>
      <c r="M1000" s="169"/>
      <c r="N1000" s="169"/>
      <c r="O1000" s="169"/>
      <c r="P1000" s="169"/>
      <c r="Q1000" s="169"/>
      <c r="R1000" s="169"/>
      <c r="S1000" s="167"/>
      <c r="T1000" s="167"/>
      <c r="U1000" s="169"/>
      <c r="V1000" s="169"/>
      <c r="W1000" s="245"/>
      <c r="X1000" s="169"/>
      <c r="Y1000" s="245"/>
      <c r="Z1000" s="169"/>
      <c r="AA1000" s="169"/>
      <c r="AB1000" s="169"/>
      <c r="AC1000" s="169"/>
      <c r="AD1000" s="245"/>
      <c r="AE1000" s="169"/>
      <c r="AF1000" s="246"/>
      <c r="AG1000" s="169"/>
      <c r="AH1000" s="169"/>
      <c r="AI1000" s="169"/>
      <c r="AJ1000" s="169"/>
      <c r="AK1000" s="169"/>
      <c r="AL1000" s="169"/>
      <c r="AM1000" s="169"/>
      <c r="AN1000" s="169"/>
      <c r="AO1000" s="169"/>
    </row>
    <row r="1001" spans="1:41" ht="12.75" customHeight="1" x14ac:dyDescent="0.2">
      <c r="A1001" s="169"/>
      <c r="B1001" s="169"/>
      <c r="C1001" s="169"/>
      <c r="D1001" s="186"/>
      <c r="E1001" s="169"/>
      <c r="F1001" s="169"/>
      <c r="G1001" s="169"/>
      <c r="H1001" s="169"/>
      <c r="I1001" s="169"/>
      <c r="J1001" s="169"/>
      <c r="K1001" s="245"/>
      <c r="L1001" s="169"/>
      <c r="M1001" s="169"/>
      <c r="N1001" s="169"/>
      <c r="O1001" s="169"/>
      <c r="P1001" s="169"/>
      <c r="Q1001" s="169"/>
      <c r="R1001" s="169"/>
      <c r="S1001" s="167"/>
      <c r="T1001" s="167"/>
      <c r="U1001" s="169"/>
      <c r="V1001" s="169"/>
      <c r="W1001" s="245"/>
      <c r="X1001" s="169"/>
      <c r="Y1001" s="245"/>
      <c r="Z1001" s="169"/>
      <c r="AA1001" s="169"/>
      <c r="AB1001" s="169"/>
      <c r="AC1001" s="169"/>
      <c r="AD1001" s="245"/>
      <c r="AE1001" s="169"/>
      <c r="AF1001" s="246"/>
      <c r="AG1001" s="169"/>
      <c r="AH1001" s="169"/>
      <c r="AI1001" s="169"/>
      <c r="AJ1001" s="169"/>
      <c r="AK1001" s="169"/>
      <c r="AL1001" s="169"/>
      <c r="AM1001" s="169"/>
      <c r="AN1001" s="169"/>
      <c r="AO1001" s="169"/>
    </row>
  </sheetData>
  <mergeCells count="218">
    <mergeCell ref="B49:F49"/>
    <mergeCell ref="H49:L49"/>
    <mergeCell ref="O49:V49"/>
    <mergeCell ref="X49:AA49"/>
    <mergeCell ref="AC49:AG49"/>
    <mergeCell ref="B50:F50"/>
    <mergeCell ref="H50:L50"/>
    <mergeCell ref="O50:V50"/>
    <mergeCell ref="X50:AA50"/>
    <mergeCell ref="AC50:AG50"/>
    <mergeCell ref="A47:AG47"/>
    <mergeCell ref="A48:F48"/>
    <mergeCell ref="G48:L48"/>
    <mergeCell ref="M48:V48"/>
    <mergeCell ref="W48:AA48"/>
    <mergeCell ref="AB48:AG48"/>
    <mergeCell ref="A45:B45"/>
    <mergeCell ref="C45:Y45"/>
    <mergeCell ref="Z45:AC45"/>
    <mergeCell ref="AD45:AG45"/>
    <mergeCell ref="A46:B46"/>
    <mergeCell ref="C46:Y46"/>
    <mergeCell ref="Z46:AC46"/>
    <mergeCell ref="AD46:AG46"/>
    <mergeCell ref="A43:B43"/>
    <mergeCell ref="C43:Y43"/>
    <mergeCell ref="Z43:AC43"/>
    <mergeCell ref="AD43:AG43"/>
    <mergeCell ref="A44:B44"/>
    <mergeCell ref="C44:Y44"/>
    <mergeCell ref="Z44:AC44"/>
    <mergeCell ref="AD44:AG44"/>
    <mergeCell ref="E37:E39"/>
    <mergeCell ref="Z38:Z39"/>
    <mergeCell ref="A40:AG40"/>
    <mergeCell ref="A41:AG41"/>
    <mergeCell ref="A42:B42"/>
    <mergeCell ref="C42:Y42"/>
    <mergeCell ref="Z42:AC42"/>
    <mergeCell ref="AD42:AG42"/>
    <mergeCell ref="K33:K39"/>
    <mergeCell ref="S33:S34"/>
    <mergeCell ref="AF33:AF35"/>
    <mergeCell ref="AG33:AG39"/>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O33:O35"/>
    <mergeCell ref="P33:P39"/>
    <mergeCell ref="Q33:Q35"/>
    <mergeCell ref="R33:R35"/>
    <mergeCell ref="B33:B39"/>
    <mergeCell ref="C33:C39"/>
    <mergeCell ref="D33:D39"/>
    <mergeCell ref="E33:E35"/>
    <mergeCell ref="F33:F39"/>
    <mergeCell ref="G33:G39"/>
    <mergeCell ref="H33:H39"/>
    <mergeCell ref="J33:J39"/>
    <mergeCell ref="K26:K32"/>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O26:O28"/>
    <mergeCell ref="P26:P32"/>
    <mergeCell ref="Q26:Q28"/>
    <mergeCell ref="O19:O21"/>
    <mergeCell ref="P19:P25"/>
    <mergeCell ref="Q19:Q21"/>
    <mergeCell ref="R19:R21"/>
    <mergeCell ref="R26:R28"/>
    <mergeCell ref="E23:E25"/>
    <mergeCell ref="Z24:Z25"/>
    <mergeCell ref="B26:B32"/>
    <mergeCell ref="C26:C32"/>
    <mergeCell ref="D26:D32"/>
    <mergeCell ref="E26:E28"/>
    <mergeCell ref="F26:F32"/>
    <mergeCell ref="G26:G32"/>
    <mergeCell ref="H26:H32"/>
    <mergeCell ref="J26:J32"/>
    <mergeCell ref="K19:K25"/>
    <mergeCell ref="S19:S20"/>
    <mergeCell ref="E30:E32"/>
    <mergeCell ref="Z31:Z32"/>
    <mergeCell ref="S26:S27"/>
    <mergeCell ref="F19:F25"/>
    <mergeCell ref="G19:G25"/>
    <mergeCell ref="H19:H25"/>
    <mergeCell ref="J19:J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AF19:AF21"/>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AG19:AG25"/>
    <mergeCell ref="O22:O25"/>
    <mergeCell ref="Q22:Q25"/>
    <mergeCell ref="R22:R25"/>
    <mergeCell ref="P12:P18"/>
    <mergeCell ref="O10:O11"/>
    <mergeCell ref="P10:P11"/>
    <mergeCell ref="W10:W11"/>
    <mergeCell ref="X10:X11"/>
    <mergeCell ref="H12:H18"/>
    <mergeCell ref="J12:J18"/>
    <mergeCell ref="K12:K18"/>
    <mergeCell ref="Q12:Q14"/>
    <mergeCell ref="Y10:AB10"/>
    <mergeCell ref="A12:A39"/>
    <mergeCell ref="B12:B18"/>
    <mergeCell ref="C12:C18"/>
    <mergeCell ref="D12:D18"/>
    <mergeCell ref="E12:E14"/>
    <mergeCell ref="F12:F18"/>
    <mergeCell ref="G12:G18"/>
    <mergeCell ref="Q10:Q11"/>
    <mergeCell ref="R10:R11"/>
    <mergeCell ref="S10:S11"/>
    <mergeCell ref="T10:T11"/>
    <mergeCell ref="U10:U11"/>
    <mergeCell ref="V10:V11"/>
    <mergeCell ref="E16:E18"/>
    <mergeCell ref="Z17:Z18"/>
    <mergeCell ref="B19:B25"/>
    <mergeCell ref="C19:C25"/>
    <mergeCell ref="D19:D25"/>
    <mergeCell ref="E19:E21"/>
    <mergeCell ref="U12:U18"/>
    <mergeCell ref="V12:V18"/>
    <mergeCell ref="W12:W18"/>
    <mergeCell ref="O12:O14"/>
    <mergeCell ref="A7:B7"/>
    <mergeCell ref="C7:F7"/>
    <mergeCell ref="G7:L7"/>
    <mergeCell ref="M7:V7"/>
    <mergeCell ref="Z7:AA7"/>
    <mergeCell ref="AF7:AG7"/>
    <mergeCell ref="A8:F8"/>
    <mergeCell ref="G8:AB8"/>
    <mergeCell ref="AC8:AC11"/>
    <mergeCell ref="AD8:AG10"/>
    <mergeCell ref="A9:A11"/>
    <mergeCell ref="B9:B11"/>
    <mergeCell ref="C9:C11"/>
    <mergeCell ref="D9:D11"/>
    <mergeCell ref="E9:E11"/>
    <mergeCell ref="F9:F11"/>
    <mergeCell ref="G9:J9"/>
    <mergeCell ref="K9:T9"/>
    <mergeCell ref="U9:AB9"/>
    <mergeCell ref="G10:J10"/>
    <mergeCell ref="K10:K11"/>
    <mergeCell ref="L10:L11"/>
    <mergeCell ref="M10:M11"/>
    <mergeCell ref="N10:N11"/>
  </mergeCells>
  <conditionalFormatting sqref="J12:J18">
    <cfRule type="containsText" dxfId="31" priority="1" operator="containsText" text="EXTREMO">
      <formula>NOT(ISERROR(SEARCH(("EXTREMO"),(J12))))</formula>
    </cfRule>
  </conditionalFormatting>
  <conditionalFormatting sqref="J12:J18">
    <cfRule type="containsText" dxfId="30" priority="2" operator="containsText" text="ALTO">
      <formula>NOT(ISERROR(SEARCH(("ALTO"),(J12))))</formula>
    </cfRule>
  </conditionalFormatting>
  <conditionalFormatting sqref="J12:J18">
    <cfRule type="containsText" dxfId="29" priority="3" operator="containsText" text="MODERADO">
      <formula>NOT(ISERROR(SEARCH(("MODERADO"),(J12))))</formula>
    </cfRule>
  </conditionalFormatting>
  <conditionalFormatting sqref="J12:J18">
    <cfRule type="containsText" dxfId="28" priority="4" operator="containsText" text="BAJO">
      <formula>NOT(ISERROR(SEARCH(("BAJO"),(J12))))</formula>
    </cfRule>
  </conditionalFormatting>
  <conditionalFormatting sqref="U12:U18">
    <cfRule type="containsText" dxfId="27" priority="5" operator="containsText" text="EXTREMO">
      <formula>NOT(ISERROR(SEARCH(("EXTREMO"),(U12))))</formula>
    </cfRule>
  </conditionalFormatting>
  <conditionalFormatting sqref="U12:U18">
    <cfRule type="containsText" dxfId="26" priority="6" operator="containsText" text="MODERADO">
      <formula>NOT(ISERROR(SEARCH(("MODERADO"),(U12))))</formula>
    </cfRule>
  </conditionalFormatting>
  <conditionalFormatting sqref="U12:U18">
    <cfRule type="containsText" dxfId="25" priority="7" operator="containsText" text="ALTO">
      <formula>NOT(ISERROR(SEARCH(("ALTO"),(U12))))</formula>
    </cfRule>
  </conditionalFormatting>
  <conditionalFormatting sqref="U12:U18">
    <cfRule type="containsText" dxfId="24" priority="8" operator="containsText" text="BAJO">
      <formula>NOT(ISERROR(SEARCH(("BAJO"),(U12))))</formula>
    </cfRule>
  </conditionalFormatting>
  <conditionalFormatting sqref="J19:J25">
    <cfRule type="containsText" dxfId="23" priority="9" operator="containsText" text="EXTREMO">
      <formula>NOT(ISERROR(SEARCH(("EXTREMO"),(J19))))</formula>
    </cfRule>
  </conditionalFormatting>
  <conditionalFormatting sqref="J19:J25">
    <cfRule type="containsText" dxfId="22" priority="10" operator="containsText" text="ALTO">
      <formula>NOT(ISERROR(SEARCH(("ALTO"),(J19))))</formula>
    </cfRule>
  </conditionalFormatting>
  <conditionalFormatting sqref="J19:J25">
    <cfRule type="containsText" dxfId="21" priority="11" operator="containsText" text="MODERADO">
      <formula>NOT(ISERROR(SEARCH(("MODERADO"),(J19))))</formula>
    </cfRule>
  </conditionalFormatting>
  <conditionalFormatting sqref="J19:J25">
    <cfRule type="containsText" dxfId="20" priority="12" operator="containsText" text="BAJO">
      <formula>NOT(ISERROR(SEARCH(("BAJO"),(J19))))</formula>
    </cfRule>
  </conditionalFormatting>
  <conditionalFormatting sqref="U19:U25">
    <cfRule type="containsText" dxfId="19" priority="13" operator="containsText" text="EXTREMO">
      <formula>NOT(ISERROR(SEARCH(("EXTREMO"),(U19))))</formula>
    </cfRule>
  </conditionalFormatting>
  <conditionalFormatting sqref="U19:U25">
    <cfRule type="containsText" dxfId="18" priority="14" operator="containsText" text="MODERADO">
      <formula>NOT(ISERROR(SEARCH(("MODERADO"),(U19))))</formula>
    </cfRule>
  </conditionalFormatting>
  <conditionalFormatting sqref="U19:U25">
    <cfRule type="containsText" dxfId="17" priority="15" operator="containsText" text="ALTO">
      <formula>NOT(ISERROR(SEARCH(("ALTO"),(U19))))</formula>
    </cfRule>
  </conditionalFormatting>
  <conditionalFormatting sqref="U19:U25">
    <cfRule type="containsText" dxfId="16" priority="16" operator="containsText" text="BAJO">
      <formula>NOT(ISERROR(SEARCH(("BAJO"),(U19))))</formula>
    </cfRule>
  </conditionalFormatting>
  <conditionalFormatting sqref="J26:J32">
    <cfRule type="containsText" dxfId="15" priority="17" operator="containsText" text="EXTREMO">
      <formula>NOT(ISERROR(SEARCH(("EXTREMO"),(J26))))</formula>
    </cfRule>
  </conditionalFormatting>
  <conditionalFormatting sqref="J26:J32">
    <cfRule type="containsText" dxfId="14" priority="18" operator="containsText" text="ALTO">
      <formula>NOT(ISERROR(SEARCH(("ALTO"),(J26))))</formula>
    </cfRule>
  </conditionalFormatting>
  <conditionalFormatting sqref="J26:J32">
    <cfRule type="containsText" dxfId="13" priority="19" operator="containsText" text="MODERADO">
      <formula>NOT(ISERROR(SEARCH(("MODERADO"),(J26))))</formula>
    </cfRule>
  </conditionalFormatting>
  <conditionalFormatting sqref="J26:J32">
    <cfRule type="containsText" dxfId="12" priority="20" operator="containsText" text="BAJO">
      <formula>NOT(ISERROR(SEARCH(("BAJO"),(J26))))</formula>
    </cfRule>
  </conditionalFormatting>
  <conditionalFormatting sqref="U26:U32">
    <cfRule type="containsText" dxfId="11" priority="21" operator="containsText" text="EXTREMO">
      <formula>NOT(ISERROR(SEARCH(("EXTREMO"),(U26))))</formula>
    </cfRule>
  </conditionalFormatting>
  <conditionalFormatting sqref="U26:U32">
    <cfRule type="containsText" dxfId="10" priority="22" operator="containsText" text="MODERADO">
      <formula>NOT(ISERROR(SEARCH(("MODERADO"),(U26))))</formula>
    </cfRule>
  </conditionalFormatting>
  <conditionalFormatting sqref="U26:U32">
    <cfRule type="containsText" dxfId="9" priority="23" operator="containsText" text="ALTO">
      <formula>NOT(ISERROR(SEARCH(("ALTO"),(U26))))</formula>
    </cfRule>
  </conditionalFormatting>
  <conditionalFormatting sqref="U26:U32">
    <cfRule type="containsText" dxfId="8" priority="24" operator="containsText" text="BAJO">
      <formula>NOT(ISERROR(SEARCH(("BAJO"),(U26))))</formula>
    </cfRule>
  </conditionalFormatting>
  <conditionalFormatting sqref="J33:J39">
    <cfRule type="containsText" dxfId="7" priority="25" operator="containsText" text="EXTREMO">
      <formula>NOT(ISERROR(SEARCH(("EXTREMO"),(J33))))</formula>
    </cfRule>
  </conditionalFormatting>
  <conditionalFormatting sqref="J33:J39">
    <cfRule type="containsText" dxfId="6" priority="26" operator="containsText" text="ALTO">
      <formula>NOT(ISERROR(SEARCH(("ALTO"),(J33))))</formula>
    </cfRule>
  </conditionalFormatting>
  <conditionalFormatting sqref="J33:J39">
    <cfRule type="containsText" dxfId="5" priority="27" operator="containsText" text="MODERADO">
      <formula>NOT(ISERROR(SEARCH(("MODERADO"),(J33))))</formula>
    </cfRule>
  </conditionalFormatting>
  <conditionalFormatting sqref="J33:J39">
    <cfRule type="containsText" dxfId="4" priority="28" operator="containsText" text="BAJO">
      <formula>NOT(ISERROR(SEARCH(("BAJO"),(J33))))</formula>
    </cfRule>
  </conditionalFormatting>
  <conditionalFormatting sqref="U33:U39">
    <cfRule type="containsText" dxfId="3" priority="29" operator="containsText" text="EXTREMO">
      <formula>NOT(ISERROR(SEARCH(("EXTREMO"),(U33))))</formula>
    </cfRule>
  </conditionalFormatting>
  <conditionalFormatting sqref="U33:U39">
    <cfRule type="containsText" dxfId="2" priority="30" operator="containsText" text="MODERADO">
      <formula>NOT(ISERROR(SEARCH(("MODERADO"),(U33))))</formula>
    </cfRule>
  </conditionalFormatting>
  <conditionalFormatting sqref="U33:U39">
    <cfRule type="containsText" dxfId="1" priority="31" operator="containsText" text="ALTO">
      <formula>NOT(ISERROR(SEARCH(("ALTO"),(U33))))</formula>
    </cfRule>
  </conditionalFormatting>
  <conditionalFormatting sqref="U33:U39">
    <cfRule type="containsText" dxfId="0" priority="32" operator="containsText" text="BAJO">
      <formula>NOT(ISERROR(SEARCH(("BAJO"),(U33))))</formula>
    </cfRule>
  </conditionalFormatting>
  <dataValidations count="15">
    <dataValidation type="list" allowBlank="1" showErrorMessage="1" sqref="D12 D19 D26 D33" xr:uid="{00000000-0002-0000-0800-000000000000}">
      <formula1>$AN$2:$AN$8</formula1>
    </dataValidation>
    <dataValidation type="list" allowBlank="1" showErrorMessage="1" sqref="S12:T12 S19:T19 S26:T26 S33:T33" xr:uid="{00000000-0002-0000-0800-000001000000}">
      <formula1>$AH$15:$AH$17</formula1>
    </dataValidation>
    <dataValidation type="list" allowBlank="1" showErrorMessage="1" sqref="P12 P19 P26 P33" xr:uid="{00000000-0002-0000-0800-000002000000}">
      <formula1>$AH$10:$AJ$10</formula1>
    </dataValidation>
    <dataValidation type="list" allowBlank="1" showErrorMessage="1" sqref="U12 U33 U26 U19" xr:uid="{00000000-0002-0000-0800-000003000000}">
      <formula1>$AO$10:$AO$56</formula1>
    </dataValidation>
    <dataValidation type="list" allowBlank="1" showErrorMessage="1" sqref="G12 G19 G26 G33" xr:uid="{00000000-0002-0000-0800-000004000000}">
      <formula1>$AL$2:$AL$6</formula1>
    </dataValidation>
    <dataValidation type="list" allowBlank="1" showErrorMessage="1" sqref="M12 M19 M26 M33" xr:uid="{00000000-0002-0000-0800-000005000000}">
      <formula1>$AH$2:$AH$3</formula1>
    </dataValidation>
    <dataValidation type="list" allowBlank="1" showErrorMessage="1" sqref="M13 M20 M27 M34" xr:uid="{00000000-0002-0000-0800-000006000000}">
      <formula1>$AH$4:$AI$4</formula1>
    </dataValidation>
    <dataValidation type="list" allowBlank="1" showErrorMessage="1" sqref="M17 M24 M31 M38" xr:uid="{00000000-0002-0000-0800-000007000000}">
      <formula1>$AH$8:$AI$8</formula1>
    </dataValidation>
    <dataValidation type="list" allowBlank="1" showErrorMessage="1" sqref="M15 M22 M29 M36" xr:uid="{00000000-0002-0000-0800-000008000000}">
      <formula1>$AJ$16:$AL$16</formula1>
    </dataValidation>
    <dataValidation type="list" allowBlank="1" showErrorMessage="1" sqref="H12 H19 H26 H33" xr:uid="{00000000-0002-0000-0800-000009000000}">
      <formula1>$AL$10:$AL$14</formula1>
    </dataValidation>
    <dataValidation type="list" allowBlank="1" showErrorMessage="1" sqref="M14 M21 M28 M35" xr:uid="{00000000-0002-0000-0800-00000A000000}">
      <formula1>$AH$5:$AI$5</formula1>
    </dataValidation>
    <dataValidation type="list" allowBlank="1" showErrorMessage="1" sqref="M18 M25 M32 M39" xr:uid="{00000000-0002-0000-0800-00000B000000}">
      <formula1>$AH$9:$AJ$9</formula1>
    </dataValidation>
    <dataValidation type="list" allowBlank="1" showErrorMessage="1" sqref="M16 M23 M30 M37" xr:uid="{00000000-0002-0000-0800-00000C000000}">
      <formula1>$AH$7:$AI$7</formula1>
    </dataValidation>
    <dataValidation type="list" allowBlank="1" showErrorMessage="1" sqref="AA12 AA19 AA26 AA33" xr:uid="{00000000-0002-0000-0800-00000D000000}">
      <formula1>$AN$12:$AN$13</formula1>
    </dataValidation>
    <dataValidation type="list" allowBlank="1" showErrorMessage="1" sqref="V12 V19 V26 V33" xr:uid="{00000000-0002-0000-0800-00000E000000}">
      <formula1>$AH$14:$AK$14</formula1>
    </dataValidation>
  </dataValidations>
  <printOptions horizontalCentered="1"/>
  <pageMargins left="0" right="0" top="0.39370078740157483" bottom="0.51181102362204722" header="0" footer="0"/>
  <pageSetup scale="2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INTERNADO</vt:lpstr>
      <vt:lpstr>EXTERNADO</vt:lpstr>
      <vt:lpstr>TERRITORIO</vt:lpstr>
      <vt:lpstr>SALUD</vt:lpstr>
      <vt:lpstr>EDUCACION</vt:lpstr>
      <vt:lpstr>PSICOSOCIAL</vt:lpstr>
      <vt:lpstr>EMPRENDER</vt:lpstr>
      <vt:lpstr>SOCIOLEGAL</vt:lpstr>
      <vt:lpstr>ESPIRITUALIDAD</vt:lpstr>
      <vt:lpstr>EXTERNADO!Área_de_impresión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CAPISAJU</dc:creator>
  <cp:lastModifiedBy>Willington Granados Herrera</cp:lastModifiedBy>
  <dcterms:created xsi:type="dcterms:W3CDTF">2021-01-18T23:19:54Z</dcterms:created>
  <dcterms:modified xsi:type="dcterms:W3CDTF">2021-01-29T20:36:26Z</dcterms:modified>
</cp:coreProperties>
</file>