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F:\IDIPRON\MAPAS DE RIESGOS\PRIMER SEGUIMIENTO 2026\CONSOLIDADOS\FISCALES\"/>
    </mc:Choice>
  </mc:AlternateContent>
  <xr:revisionPtr revIDLastSave="0" documentId="8_{B4AE7F93-39E5-4751-826B-111CA20EEF32}" xr6:coauthVersionLast="47" xr6:coauthVersionMax="47" xr10:uidLastSave="{00000000-0000-0000-0000-000000000000}"/>
  <bookViews>
    <workbookView xWindow="-108" yWindow="-108" windowWidth="23256" windowHeight="12456" tabRatio="789" xr2:uid="{E9951750-6718-4E65-99C4-7D8C6E70D595}"/>
  </bookViews>
  <sheets>
    <sheet name="TICS R1" sheetId="9" r:id="rId1"/>
  </sheets>
  <definedNames>
    <definedName name="_xlnm.Print_Area" localSheetId="0">'TICS R1'!$A$1:$BB$19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7" i="9" l="1"/>
  <c r="AA17" i="9" l="1"/>
  <c r="X17" i="9"/>
  <c r="AK17" i="9" s="1"/>
  <c r="AJ17" i="9" s="1"/>
  <c r="K17" i="9"/>
  <c r="H17" i="9"/>
  <c r="I17" i="9" s="1"/>
  <c r="AI17" i="9" l="1"/>
  <c r="N17" i="9"/>
  <c r="O17" i="9" s="1"/>
  <c r="AG17" i="9"/>
  <c r="AH17" i="9" s="1"/>
  <c r="AL17" i="9" s="1"/>
  <c r="AM17"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57300</author>
  </authors>
  <commentList>
    <comment ref="AN16" authorId="0" shapeId="0" xr:uid="{D6BA5C69-5E8F-4351-A1D1-802BC405E2D8}">
      <text>
        <r>
          <rPr>
            <b/>
            <sz val="9"/>
            <color indexed="81"/>
            <rFont val="Tahoma"/>
            <family val="2"/>
          </rPr>
          <t>ACEPTAR EL RIESGO
REDUCIR EL RIESGO
EVITAR EL RIESGO</t>
        </r>
      </text>
    </comment>
  </commentList>
</comments>
</file>

<file path=xl/sharedStrings.xml><?xml version="1.0" encoding="utf-8"?>
<sst xmlns="http://schemas.openxmlformats.org/spreadsheetml/2006/main" count="99" uniqueCount="93">
  <si>
    <t xml:space="preserve">DIRECCIONAMIENTO ESTRATÉGICO </t>
  </si>
  <si>
    <t>CÓDIGO</t>
  </si>
  <si>
    <t>E-DES-FT-015</t>
  </si>
  <si>
    <t>VERSIÓN</t>
  </si>
  <si>
    <t>12</t>
  </si>
  <si>
    <t>MAPA DE RIESGOS DE GESTIÓN Y RIESGOS FISCALES</t>
  </si>
  <si>
    <t>PÁGINA</t>
  </si>
  <si>
    <t>1 DE 1</t>
  </si>
  <si>
    <t>VIGENTE DESDE</t>
  </si>
  <si>
    <t>Proceso</t>
  </si>
  <si>
    <t>GESTIÓN DE TICS</t>
  </si>
  <si>
    <t>Objetivo del Proceso</t>
  </si>
  <si>
    <t>Garantizar la implementación, administración y prestación de los servicios para la optimización de las herramientas informáticas, actividades de mantenimiento preventivo y correctivo de los activos de información, plataforma de comunicaciones y desarrollo de aplicaciones a la medida, así como salvaguardar la información en sus criterios de confidencialidad, integridad y disponibilidad con el fin de garantizar la ejecución de los servicios informáticos que aporten al cumplimiento de la misión del Instituto.</t>
  </si>
  <si>
    <t>Alcance</t>
  </si>
  <si>
    <t>Inicia con el diagnóstico de necesidades en los recursos de tecnologías de información (hardware, software y datos), elaboración del plan estratégico de TICS y solicitud de los servicios y finaliza con la adopción de buenas prácticas que permiten controlar el adecuado procesamiento de la información del Instituto en sus criterios de confidencialidad, integridad y disponibilidad</t>
  </si>
  <si>
    <t>IDENTIFICACIÓN DEL RIESGO</t>
  </si>
  <si>
    <t>VALORACIÓN DEL RIESGO</t>
  </si>
  <si>
    <t>GESTIÓN DEL RIESGO</t>
  </si>
  <si>
    <t xml:space="preserve">MONITOREO </t>
  </si>
  <si>
    <t>SEGUIMIENTO Y EVALUACIÓN</t>
  </si>
  <si>
    <t>Atributos de eficiencia</t>
  </si>
  <si>
    <t>Atributos informativos</t>
  </si>
  <si>
    <t>No. De Riesgo</t>
  </si>
  <si>
    <t>Impacto</t>
  </si>
  <si>
    <t>Causa Inmediata</t>
  </si>
  <si>
    <t>Causa Raíz</t>
  </si>
  <si>
    <t>Descripción del Riesgo</t>
  </si>
  <si>
    <t>Clasificación Riesgo</t>
  </si>
  <si>
    <t>Frecuencia con la que se realiza la actividad</t>
  </si>
  <si>
    <t>Probabilidad 
Inherente</t>
  </si>
  <si>
    <t>%</t>
  </si>
  <si>
    <t>Criterios de Impacto</t>
  </si>
  <si>
    <t>Observación de Impacto</t>
  </si>
  <si>
    <t>Impacto
 Inherente</t>
  </si>
  <si>
    <t>Zona de riesgo</t>
  </si>
  <si>
    <t>Zona de riesgo
inherente</t>
  </si>
  <si>
    <t>No. De control</t>
  </si>
  <si>
    <r>
      <rPr>
        <b/>
        <sz val="12"/>
        <color theme="1"/>
        <rFont val="Times New Roman"/>
        <family val="1"/>
      </rPr>
      <t>RESPONSABLE DEL CONTROL</t>
    </r>
    <r>
      <rPr>
        <sz val="12"/>
        <color theme="1"/>
        <rFont val="Times New Roman"/>
        <family val="1"/>
      </rPr>
      <t xml:space="preserve">
(Persona asignada para ejecutar el control. Debe tener la autoridad, competencias y conocimientos para ejecutar el control)</t>
    </r>
  </si>
  <si>
    <r>
      <rPr>
        <b/>
        <sz val="12"/>
        <color theme="1"/>
        <rFont val="Times New Roman"/>
        <family val="1"/>
      </rPr>
      <t>PERIODICIDAD DEL CONTROL</t>
    </r>
    <r>
      <rPr>
        <sz val="12"/>
        <color theme="1"/>
        <rFont val="Times New Roman"/>
        <family val="1"/>
      </rPr>
      <t xml:space="preserve">
(La periodicidad debe prevenir o detectar el riesgo de manera oportuna)</t>
    </r>
  </si>
  <si>
    <r>
      <rPr>
        <b/>
        <sz val="12"/>
        <color theme="1"/>
        <rFont val="Times New Roman"/>
        <family val="1"/>
      </rPr>
      <t>PROPÓSITO DEL CONTROL</t>
    </r>
    <r>
      <rPr>
        <sz val="12"/>
        <color theme="1"/>
        <rFont val="Times New Roman"/>
        <family val="1"/>
      </rPr>
      <t xml:space="preserve">
 (Validar, verificar, conciliar, comparar, revisar, cotejar…)
El control ayuda a mitigar las causas de los riesgos o detectar su materialización</t>
    </r>
  </si>
  <si>
    <r>
      <rPr>
        <b/>
        <sz val="12"/>
        <color theme="1"/>
        <rFont val="Times New Roman"/>
        <family val="1"/>
      </rPr>
      <t>CÓMO SE REALIZA LA ACTIVIDAD DE CONTROL</t>
    </r>
    <r>
      <rPr>
        <sz val="12"/>
        <color theme="1"/>
        <rFont val="Times New Roman"/>
        <family val="1"/>
      </rPr>
      <t xml:space="preserve">
(EL control debe indicar el cómo se realiza, de tal forma que se pueda evaluar si la fuente u origen de la información que sirve para ejecutar el control, es confiable para la mitigación del riesgo)</t>
    </r>
  </si>
  <si>
    <r>
      <rPr>
        <b/>
        <sz val="12"/>
        <color theme="1"/>
        <rFont val="Times New Roman"/>
        <family val="1"/>
      </rPr>
      <t xml:space="preserve">CÓMO SE ACTÚA EN CASO DE OBSERVACIONES O DESVIACIONES </t>
    </r>
    <r>
      <rPr>
        <sz val="12"/>
        <color theme="1"/>
        <rFont val="Times New Roman"/>
        <family val="1"/>
      </rPr>
      <t xml:space="preserve">
(Qué se hace cuando se detectan observaciones o desviaciones como resultado de la ejecución de un control?)</t>
    </r>
  </si>
  <si>
    <r>
      <rPr>
        <b/>
        <sz val="12"/>
        <color theme="1"/>
        <rFont val="Times New Roman"/>
        <family val="1"/>
      </rPr>
      <t>EVIDENCIA DE LA EJECUCIÓN DEL CONTROL</t>
    </r>
    <r>
      <rPr>
        <sz val="12"/>
        <color theme="1"/>
        <rFont val="Times New Roman"/>
        <family val="1"/>
      </rPr>
      <t xml:space="preserve">
(El control debe dejar evidencia de su ejecución. Esta evidencia ayuda a que se pueda revisar la misma información por parte de un tercero y llegue a la misma conclusión de quien ejecutó el control)</t>
    </r>
  </si>
  <si>
    <t>Afectación</t>
  </si>
  <si>
    <t>Tipo de control</t>
  </si>
  <si>
    <t>Implementación</t>
  </si>
  <si>
    <t>Calificación</t>
  </si>
  <si>
    <t>Documentación
Estado/Nombre</t>
  </si>
  <si>
    <t>Frecuencia</t>
  </si>
  <si>
    <t xml:space="preserve">Evidencia
</t>
  </si>
  <si>
    <t xml:space="preserve">Probabilidad Residual </t>
  </si>
  <si>
    <t>Probabilidad Residual Final</t>
  </si>
  <si>
    <t>Impacto Residual Final</t>
  </si>
  <si>
    <t>Zona de Riesgo Final</t>
  </si>
  <si>
    <t>Tratamiento</t>
  </si>
  <si>
    <t>Plan de Acción</t>
  </si>
  <si>
    <t>Responsable</t>
  </si>
  <si>
    <t>Fecha implementación</t>
  </si>
  <si>
    <t>Fecha Del Monitoreo</t>
  </si>
  <si>
    <t>Reporte De La Ejecución De Los Controles</t>
  </si>
  <si>
    <t>Reporte De La Ejecución De Las Acciones Para El Fortalecimiento Del Riesgo</t>
  </si>
  <si>
    <t>Reporte De Las Acciones Desarrolladas En Caso De Que Se Haya Materializado El Riesgo</t>
  </si>
  <si>
    <t>Observaciones Del Monitoreo</t>
  </si>
  <si>
    <t xml:space="preserve">OBSERVACIONES OFICINA ASESORA DE PLANEACIÓN </t>
  </si>
  <si>
    <t>OBSERVACIONES OFICINA DE CONTROL INTERNO</t>
  </si>
  <si>
    <t>Económico</t>
  </si>
  <si>
    <t>Falta de seguimiento al vencimiento de licencias</t>
  </si>
  <si>
    <t>Demora en los procesos Administrativos</t>
  </si>
  <si>
    <t>Posibilidad de efecto dañoso por no renovación oportuna de licencias de software  necesarios para la operación de la entidad, lo que puede generar indisponibilidad del servicio por la suspensión del uso legal de las herramientas informaticas necesarias para el desarrollo de funciones institucionales  por falta de seguimiento al vencimiento de licencia y/o por demora en procesos administrativos</t>
  </si>
  <si>
    <t>Afectación Menor a 700 SMLMV</t>
  </si>
  <si>
    <t>Moderado</t>
  </si>
  <si>
    <t xml:space="preserve">El/la contratista o funcionario/a asignado </t>
  </si>
  <si>
    <t>Mensualmente</t>
  </si>
  <si>
    <t>Verificar en el PAA las fechas de vencimiento y renovación de software o servicios.</t>
  </si>
  <si>
    <t>Se realiza el seguimiento a la Matriz de seguimiento al Plan Anual de Adquisiciones, donde se revisan las fechas de vencimiento y renovación de software o servicios, adelantando los procesos definidos en el PAA.</t>
  </si>
  <si>
    <t>Cuando no se han realizado los seguimientos del PAA con la periodicidad requerida, inmediatamente se procede a realizar el seguimiento y generar las alertas que correspondan.</t>
  </si>
  <si>
    <t>Matriz de seguimiento al Plan Anual de Adquisiciones</t>
  </si>
  <si>
    <t>Preventivo</t>
  </si>
  <si>
    <t>Manual</t>
  </si>
  <si>
    <t>Documentado</t>
  </si>
  <si>
    <t>Caracterización del Proceso</t>
  </si>
  <si>
    <t>Continua</t>
  </si>
  <si>
    <t>Con registro</t>
  </si>
  <si>
    <t>REDUCIR EL RIESGO</t>
  </si>
  <si>
    <t>No aplica</t>
  </si>
  <si>
    <r>
      <rPr>
        <sz val="11"/>
        <color rgb="FF000000"/>
        <rFont val="Times New Roman"/>
      </rPr>
      <t xml:space="preserve">Desde la Oficina de TIC se dispone del recurso denominado “Matriz de seguimiento al Plan Anual de Adquisiciones”, el cual consolida los diferentes instrumentos utilizados para el control del vencimiento del licenciamiento, la gestión de servicios tecnológicos y la ejecución del Plan Anual de Adquisiciones. Este plan integra las iniciativas previstas para la vigencia, asociadas a los servicios tecnológicos que el IDIPRON pone a disposición de sus funcionarios y colaboradores, para el cumplimiento de su misionalidad.
De igual manera, la matriz facilita el control, seguimiento y adecuada utilización de los recursos presupuestales que respaldan dichas iniciativas.
</t>
    </r>
    <r>
      <rPr>
        <b/>
        <sz val="11"/>
        <color rgb="FF000000"/>
        <rFont val="Times New Roman"/>
      </rPr>
      <t xml:space="preserve">Anexo:
</t>
    </r>
    <r>
      <rPr>
        <sz val="11"/>
        <color rgb="FF000000"/>
        <rFont val="Times New Roman"/>
      </rPr>
      <t xml:space="preserve"> Matriz de seguimiento al Plan Anual de Adquisiciones PAA</t>
    </r>
  </si>
  <si>
    <r>
      <rPr>
        <sz val="11"/>
        <color rgb="FF000000"/>
        <rFont val="Times New Roman"/>
      </rPr>
      <t xml:space="preserve">Teniendo en cuenta el compromiso adquirido por el proceso, se presento el primer seguimiento a la ejecucion del plan anual de adquisiciones a la Direccion de la entidad. 
</t>
    </r>
    <r>
      <rPr>
        <b/>
        <sz val="11"/>
        <color rgb="FF000000"/>
        <rFont val="Times New Roman"/>
      </rPr>
      <t>Anexo:</t>
    </r>
    <r>
      <rPr>
        <sz val="11"/>
        <color rgb="FF000000"/>
        <rFont val="Times New Roman"/>
      </rPr>
      <t xml:space="preserve"> 
Seguimiento a la ejecucion del Plan Anual de Aquisiciones Primer Cuatrimestre 2026</t>
    </r>
  </si>
  <si>
    <t xml:space="preserve">No aplica </t>
  </si>
  <si>
    <t xml:space="preserve">Ninguna </t>
  </si>
  <si>
    <t xml:space="preserve">
Control No. 1: Se evidencia la aplicación del control con el seguimiento realizado al PAA de la Oficina de TICS en donde se verifica el estado de los contratos relacionados con tecnología 
Accion de Fortalecimiento: El proceso no formula acciones de fortalecimiento por cuanto el riesgo se encuentra en zona baja</t>
  </si>
  <si>
    <t>Se evidenció la ejecución de la actividad de control mediante la revisión y diligenciamiento de la Matriz de Seguimiento al Plan Anual de Adquisiciones (PAA) GTICS 2026, correspondiente al corte de abril de 2026, la cual permitió realizar el seguimiento al estado de las adquisiciones programadas, verificar su avance y controlar el cumplimiento de las actividades previstas en el marco de la gestión contractual y de adquisiciones del área.
Acción de fortalecimiento:
 Se evidenció la ejecución de la actividad de fortalecimiento al control, con la presentación al seguimiento del PAA 2026
No se materializóel riesgo
RECOMENDACIONES: 
Continuar con la ejecución de la actividad de control y realizar la accion de fortalecimiento con el fin de mitigar la materialización del riesgo</t>
  </si>
  <si>
    <t xml:space="preserve">Se podrán incluir más filas de acuerdo a la cantidad de riesgos que se requieran relacionar </t>
  </si>
  <si>
    <t>Vr. 02; 13/03/2024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</si>
</sst>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64" formatCode="0.0%"/>
  </numFmts>
  <fonts count="18" x14ac:knownFonts="1">
    <font>
      <sz val="11"/>
      <color theme="1"/>
      <name val="Calibri"/>
      <family val="2"/>
      <scheme val="minor"/>
    </font>
    <font>
      <b/>
      <sz val="12"/>
      <color theme="1"/>
      <name val="Times New Roman"/>
      <family val="1"/>
    </font>
    <font>
      <sz val="12"/>
      <color theme="1"/>
      <name val="Times New Roman"/>
      <family val="1"/>
    </font>
    <font>
      <sz val="14"/>
      <color theme="1"/>
      <name val="Times New Roman"/>
      <family val="1"/>
    </font>
    <font>
      <b/>
      <sz val="10"/>
      <color theme="1"/>
      <name val="Times New Roman"/>
      <family val="1"/>
    </font>
    <font>
      <sz val="14"/>
      <name val="Times New Roman"/>
      <family val="1"/>
    </font>
    <font>
      <sz val="11"/>
      <color theme="1"/>
      <name val="Calibri"/>
      <family val="2"/>
      <scheme val="minor"/>
    </font>
    <font>
      <b/>
      <sz val="16"/>
      <color theme="1"/>
      <name val="Times New Roman"/>
      <family val="1"/>
    </font>
    <font>
      <sz val="12"/>
      <name val="Times New Roman"/>
      <family val="1"/>
    </font>
    <font>
      <b/>
      <sz val="18"/>
      <color theme="1"/>
      <name val="Times New Roman"/>
      <family val="1"/>
    </font>
    <font>
      <sz val="10"/>
      <color theme="1"/>
      <name val="Times New Roman"/>
      <family val="1"/>
    </font>
    <font>
      <b/>
      <sz val="9"/>
      <color indexed="81"/>
      <name val="Tahoma"/>
      <family val="2"/>
    </font>
    <font>
      <sz val="11"/>
      <color rgb="FF000000"/>
      <name val="Times New Roman"/>
      <family val="1"/>
    </font>
    <font>
      <b/>
      <sz val="12"/>
      <color rgb="FF000000"/>
      <name val="Times New Roman"/>
      <family val="1"/>
    </font>
    <font>
      <u/>
      <sz val="11"/>
      <color theme="10"/>
      <name val="Calibri"/>
      <family val="2"/>
      <scheme val="minor"/>
    </font>
    <font>
      <sz val="12"/>
      <color rgb="FF000000"/>
      <name val="Times New Roman"/>
      <family val="1"/>
    </font>
    <font>
      <sz val="11"/>
      <color rgb="FF000000"/>
      <name val="Times New Roman"/>
    </font>
    <font>
      <b/>
      <sz val="11"/>
      <color rgb="FF000000"/>
      <name val="Times New Roman"/>
    </font>
  </fonts>
  <fills count="5">
    <fill>
      <patternFill patternType="none"/>
    </fill>
    <fill>
      <patternFill patternType="gray125"/>
    </fill>
    <fill>
      <patternFill patternType="solid">
        <fgColor theme="5" tint="0.79998168889431442"/>
        <bgColor indexed="64"/>
      </patternFill>
    </fill>
    <fill>
      <patternFill patternType="solid">
        <fgColor rgb="FFFFFF00"/>
        <bgColor indexed="64"/>
      </patternFill>
    </fill>
    <fill>
      <patternFill patternType="solid">
        <fgColor theme="0" tint="-4.9989318521683403E-2"/>
        <bgColor indexed="64"/>
      </patternFill>
    </fill>
  </fills>
  <borders count="4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thin">
        <color indexed="64"/>
      </bottom>
      <diagonal/>
    </border>
    <border>
      <left/>
      <right style="medium">
        <color rgb="FF000000"/>
      </right>
      <top/>
      <bottom style="thin">
        <color indexed="64"/>
      </bottom>
      <diagonal/>
    </border>
    <border>
      <left style="medium">
        <color rgb="FF000000"/>
      </left>
      <right style="thin">
        <color rgb="FF000000"/>
      </right>
      <top style="thin">
        <color rgb="FF000000"/>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rgb="FF000000"/>
      </left>
      <right/>
      <top style="thin">
        <color indexed="64"/>
      </top>
      <bottom/>
      <diagonal/>
    </border>
    <border>
      <left/>
      <right style="medium">
        <color rgb="FF000000"/>
      </right>
      <top style="thin">
        <color indexed="64"/>
      </top>
      <bottom/>
      <diagonal/>
    </border>
    <border>
      <left style="medium">
        <color indexed="64"/>
      </left>
      <right/>
      <top style="thin">
        <color indexed="64"/>
      </top>
      <bottom/>
      <diagonal/>
    </border>
    <border>
      <left style="thin">
        <color rgb="FF000000"/>
      </left>
      <right style="thin">
        <color rgb="FF000000"/>
      </right>
      <top style="medium">
        <color rgb="FF000000"/>
      </top>
      <bottom/>
      <diagonal/>
    </border>
    <border>
      <left style="thin">
        <color indexed="64"/>
      </left>
      <right style="thin">
        <color indexed="64"/>
      </right>
      <top style="medium">
        <color rgb="FF000000"/>
      </top>
      <bottom/>
      <diagonal/>
    </border>
    <border>
      <left style="thin">
        <color rgb="FF000000"/>
      </left>
      <right style="thin">
        <color indexed="64"/>
      </right>
      <top style="medium">
        <color rgb="FF000000"/>
      </top>
      <bottom/>
      <diagonal/>
    </border>
    <border>
      <left style="thin">
        <color indexed="64"/>
      </left>
      <right style="thin">
        <color rgb="FF000000"/>
      </right>
      <top style="medium">
        <color rgb="FF000000"/>
      </top>
      <bottom/>
      <diagonal/>
    </border>
    <border>
      <left style="thin">
        <color indexed="64"/>
      </left>
      <right style="thin">
        <color rgb="FF000000"/>
      </right>
      <top style="thin">
        <color rgb="FF000000"/>
      </top>
      <bottom style="thin">
        <color indexed="64"/>
      </bottom>
      <diagonal/>
    </border>
    <border>
      <left style="thin">
        <color rgb="FF000000"/>
      </left>
      <right style="medium">
        <color rgb="FF000000"/>
      </right>
      <top style="thin">
        <color rgb="FF000000"/>
      </top>
      <bottom style="thin">
        <color indexed="64"/>
      </bottom>
      <diagonal/>
    </border>
  </borders>
  <cellStyleXfs count="3">
    <xf numFmtId="0" fontId="0" fillId="0" borderId="0"/>
    <xf numFmtId="41" fontId="6" fillId="0" borderId="0" applyFont="0" applyFill="0" applyBorder="0" applyAlignment="0" applyProtection="0"/>
    <xf numFmtId="0" fontId="14" fillId="0" borderId="0" applyNumberFormat="0" applyFill="0" applyBorder="0" applyAlignment="0" applyProtection="0"/>
  </cellStyleXfs>
  <cellXfs count="163">
    <xf numFmtId="0" fontId="0" fillId="0" borderId="0" xfId="0"/>
    <xf numFmtId="0" fontId="2" fillId="0" borderId="0" xfId="0" applyFont="1"/>
    <xf numFmtId="0" fontId="2" fillId="0" borderId="0" xfId="0" applyFont="1" applyAlignment="1">
      <alignment horizontal="left"/>
    </xf>
    <xf numFmtId="0" fontId="0" fillId="0" borderId="0" xfId="0" applyAlignment="1">
      <alignment horizontal="left"/>
    </xf>
    <xf numFmtId="0" fontId="2" fillId="0" borderId="0" xfId="0" applyFont="1" applyAlignment="1">
      <alignment wrapText="1"/>
    </xf>
    <xf numFmtId="0" fontId="0" fillId="0" borderId="0" xfId="0" applyAlignment="1">
      <alignment horizontal="center" vertical="center"/>
    </xf>
    <xf numFmtId="0" fontId="2" fillId="0" borderId="1" xfId="0" applyFont="1" applyBorder="1" applyAlignment="1">
      <alignment horizontal="center" vertical="center" textRotation="90"/>
    </xf>
    <xf numFmtId="0" fontId="1" fillId="0" borderId="0" xfId="0" applyFont="1" applyAlignment="1">
      <alignment horizontal="center" vertical="center" wrapText="1"/>
    </xf>
    <xf numFmtId="0" fontId="2" fillId="0" borderId="13" xfId="0" applyFont="1" applyBorder="1" applyAlignment="1">
      <alignment horizontal="center" vertical="center"/>
    </xf>
    <xf numFmtId="0" fontId="2" fillId="0" borderId="1" xfId="0" applyFont="1" applyBorder="1" applyAlignment="1">
      <alignment horizontal="center" vertical="center" textRotation="90" wrapText="1"/>
    </xf>
    <xf numFmtId="0" fontId="3" fillId="2" borderId="27" xfId="0" applyFont="1" applyFill="1" applyBorder="1" applyAlignment="1">
      <alignment horizontal="center" vertical="center" textRotation="90"/>
    </xf>
    <xf numFmtId="0" fontId="5" fillId="2" borderId="5"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5" xfId="0" applyFont="1" applyFill="1" applyBorder="1" applyAlignment="1">
      <alignment horizontal="center" vertical="center" wrapText="1"/>
    </xf>
    <xf numFmtId="0" fontId="2" fillId="2" borderId="28" xfId="0" applyFont="1" applyFill="1" applyBorder="1" applyAlignment="1">
      <alignment horizontal="center" vertical="center" textRotation="90" wrapText="1"/>
    </xf>
    <xf numFmtId="0" fontId="2" fillId="2" borderId="27" xfId="0" applyFont="1" applyFill="1" applyBorder="1" applyAlignment="1">
      <alignment horizontal="center" vertical="center" textRotation="90"/>
    </xf>
    <xf numFmtId="0" fontId="2" fillId="2" borderId="5" xfId="0" applyFont="1" applyFill="1" applyBorder="1" applyAlignment="1">
      <alignment horizontal="center" vertical="center"/>
    </xf>
    <xf numFmtId="0" fontId="2" fillId="2" borderId="5" xfId="0" applyFont="1" applyFill="1" applyBorder="1" applyAlignment="1">
      <alignment horizontal="center" vertical="center" textRotation="90"/>
    </xf>
    <xf numFmtId="0" fontId="2" fillId="2" borderId="5" xfId="0" applyFont="1" applyFill="1" applyBorder="1" applyAlignment="1">
      <alignment horizontal="center" vertical="center" textRotation="90" wrapText="1"/>
    </xf>
    <xf numFmtId="0" fontId="2" fillId="2" borderId="27" xfId="0" applyFont="1" applyFill="1" applyBorder="1" applyAlignment="1">
      <alignment horizontal="center" vertical="center"/>
    </xf>
    <xf numFmtId="0" fontId="3" fillId="3" borderId="5" xfId="0" applyFont="1" applyFill="1" applyBorder="1" applyAlignment="1">
      <alignment horizontal="center" vertical="center" wrapText="1"/>
    </xf>
    <xf numFmtId="0" fontId="1" fillId="0" borderId="0" xfId="0" applyFont="1" applyAlignment="1">
      <alignment horizontal="center" vertical="center"/>
    </xf>
    <xf numFmtId="0" fontId="2" fillId="0" borderId="0" xfId="0" applyFont="1" applyAlignment="1">
      <alignment horizontal="justify" vertical="center" wrapText="1"/>
    </xf>
    <xf numFmtId="0" fontId="2" fillId="2" borderId="20" xfId="0" applyFont="1" applyFill="1" applyBorder="1"/>
    <xf numFmtId="0" fontId="2" fillId="2" borderId="7" xfId="0" applyFont="1" applyFill="1" applyBorder="1"/>
    <xf numFmtId="0" fontId="1" fillId="2" borderId="5" xfId="0" applyFont="1" applyFill="1" applyBorder="1" applyAlignment="1">
      <alignment horizontal="center" vertical="center"/>
    </xf>
    <xf numFmtId="0" fontId="2" fillId="0" borderId="18" xfId="0" applyFont="1" applyBorder="1" applyAlignment="1">
      <alignment horizontal="left"/>
    </xf>
    <xf numFmtId="0" fontId="2" fillId="2" borderId="28" xfId="0" applyFont="1" applyFill="1" applyBorder="1" applyAlignment="1">
      <alignment horizontal="center" vertical="center" wrapText="1"/>
    </xf>
    <xf numFmtId="0" fontId="10" fillId="0" borderId="0" xfId="0" applyFont="1"/>
    <xf numFmtId="0" fontId="4" fillId="0" borderId="0" xfId="0" applyFont="1"/>
    <xf numFmtId="0" fontId="5" fillId="2" borderId="5" xfId="0" applyFont="1" applyFill="1" applyBorder="1" applyAlignment="1">
      <alignment horizontal="center" vertical="center" wrapText="1"/>
    </xf>
    <xf numFmtId="0" fontId="2"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9" fontId="2" fillId="4" borderId="1" xfId="0" applyNumberFormat="1" applyFont="1" applyFill="1" applyBorder="1" applyAlignment="1">
      <alignment horizontal="center" vertical="center"/>
    </xf>
    <xf numFmtId="0" fontId="2" fillId="4" borderId="1" xfId="0" applyFont="1" applyFill="1" applyBorder="1" applyAlignment="1">
      <alignment horizontal="center" vertical="center" textRotation="90"/>
    </xf>
    <xf numFmtId="164" fontId="2" fillId="4" borderId="1" xfId="0" applyNumberFormat="1" applyFont="1" applyFill="1" applyBorder="1" applyAlignment="1">
      <alignment horizontal="center" vertical="center"/>
    </xf>
    <xf numFmtId="0" fontId="3" fillId="4" borderId="1" xfId="0" applyFont="1" applyFill="1" applyBorder="1" applyAlignment="1">
      <alignment horizontal="center" vertical="center" textRotation="90"/>
    </xf>
    <xf numFmtId="9" fontId="2" fillId="4" borderId="1" xfId="0" applyNumberFormat="1" applyFont="1" applyFill="1" applyBorder="1" applyAlignment="1">
      <alignment horizontal="center" vertical="center" textRotation="90"/>
    </xf>
    <xf numFmtId="0" fontId="2" fillId="4" borderId="1" xfId="0" applyFont="1" applyFill="1" applyBorder="1" applyAlignment="1">
      <alignment vertical="center" textRotation="90"/>
    </xf>
    <xf numFmtId="14" fontId="10" fillId="0" borderId="35" xfId="0" applyNumberFormat="1" applyFont="1" applyBorder="1" applyAlignment="1" applyProtection="1">
      <alignment horizontal="center" vertical="center"/>
      <protection locked="0"/>
    </xf>
    <xf numFmtId="0" fontId="12" fillId="0" borderId="1" xfId="0" applyFont="1" applyBorder="1" applyAlignment="1">
      <alignment horizontal="left" vertical="center" wrapText="1"/>
    </xf>
    <xf numFmtId="0" fontId="2" fillId="0" borderId="6" xfId="0" applyFont="1" applyBorder="1" applyAlignment="1">
      <alignment horizontal="justify" vertical="center" wrapText="1"/>
    </xf>
    <xf numFmtId="0" fontId="2" fillId="2" borderId="1" xfId="0" applyFont="1" applyFill="1" applyBorder="1" applyAlignment="1">
      <alignment horizontal="center" vertical="center" wrapText="1"/>
    </xf>
    <xf numFmtId="0" fontId="0" fillId="0" borderId="0" xfId="0" applyAlignment="1">
      <alignment horizontal="right" vertical="center"/>
    </xf>
    <xf numFmtId="0" fontId="10" fillId="2" borderId="39" xfId="0" applyFont="1" applyFill="1" applyBorder="1" applyAlignment="1">
      <alignment horizontal="center" vertical="center" wrapText="1"/>
    </xf>
    <xf numFmtId="0" fontId="10" fillId="2" borderId="40"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41" xfId="0" applyFont="1" applyFill="1" applyBorder="1" applyAlignment="1">
      <alignment horizontal="center" vertical="center" wrapText="1"/>
    </xf>
    <xf numFmtId="0" fontId="10" fillId="2" borderId="14" xfId="0" applyFont="1" applyFill="1" applyBorder="1" applyAlignment="1">
      <alignment horizontal="center" vertical="center" wrapText="1"/>
    </xf>
    <xf numFmtId="0" fontId="2" fillId="2" borderId="36" xfId="0" applyFont="1" applyFill="1" applyBorder="1" applyAlignment="1">
      <alignment horizontal="center" vertical="center" textRotation="90"/>
    </xf>
    <xf numFmtId="14" fontId="10" fillId="0" borderId="0" xfId="0" applyNumberFormat="1" applyFont="1" applyAlignment="1" applyProtection="1">
      <alignment horizontal="center" vertical="center"/>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lignment vertical="center"/>
    </xf>
    <xf numFmtId="0" fontId="10" fillId="0" borderId="0" xfId="0" applyFont="1" applyAlignment="1" applyProtection="1">
      <alignment horizontal="center" vertical="center" wrapText="1"/>
      <protection locked="0"/>
    </xf>
    <xf numFmtId="0" fontId="13" fillId="0" borderId="0" xfId="0" applyFont="1" applyAlignment="1">
      <alignment horizontal="center" vertical="center" wrapText="1"/>
    </xf>
    <xf numFmtId="0" fontId="3" fillId="0" borderId="37" xfId="0" applyFont="1" applyBorder="1" applyAlignment="1">
      <alignment horizontal="center" vertical="center"/>
    </xf>
    <xf numFmtId="0" fontId="3" fillId="0" borderId="37" xfId="0" applyFont="1" applyBorder="1" applyAlignment="1">
      <alignment horizontal="center" vertical="center" wrapText="1"/>
    </xf>
    <xf numFmtId="9" fontId="3" fillId="0" borderId="37" xfId="0" applyNumberFormat="1" applyFont="1" applyBorder="1" applyAlignment="1">
      <alignment horizontal="center" vertical="center"/>
    </xf>
    <xf numFmtId="9" fontId="3" fillId="0" borderId="37" xfId="0" applyNumberFormat="1" applyFont="1" applyBorder="1" applyAlignment="1">
      <alignment horizontal="center" vertical="center" wrapText="1"/>
    </xf>
    <xf numFmtId="41" fontId="3" fillId="0" borderId="37" xfId="1" applyFont="1" applyFill="1" applyBorder="1" applyAlignment="1">
      <alignment horizontal="center" vertical="center" wrapText="1"/>
    </xf>
    <xf numFmtId="0" fontId="9" fillId="0" borderId="37" xfId="0" applyFont="1" applyBorder="1" applyAlignment="1">
      <alignment horizontal="center" vertical="center" textRotation="90"/>
    </xf>
    <xf numFmtId="0" fontId="2" fillId="0" borderId="37" xfId="0" applyFont="1" applyBorder="1" applyAlignment="1">
      <alignment horizontal="left"/>
    </xf>
    <xf numFmtId="0" fontId="2" fillId="0" borderId="37" xfId="0" applyFont="1" applyBorder="1" applyAlignment="1">
      <alignment horizontal="center" vertical="center"/>
    </xf>
    <xf numFmtId="0" fontId="2" fillId="0" borderId="37" xfId="0" applyFont="1" applyBorder="1" applyAlignment="1">
      <alignment horizontal="justify" vertical="center" wrapText="1"/>
    </xf>
    <xf numFmtId="0" fontId="2" fillId="0" borderId="37" xfId="0" applyFont="1" applyBorder="1" applyAlignment="1">
      <alignment horizontal="center" vertical="center" textRotation="90"/>
    </xf>
    <xf numFmtId="9" fontId="8" fillId="0" borderId="37" xfId="0" applyNumberFormat="1" applyFont="1" applyBorder="1" applyAlignment="1">
      <alignment horizontal="center" vertical="center"/>
    </xf>
    <xf numFmtId="0" fontId="2" fillId="0" borderId="37" xfId="0" applyFont="1" applyBorder="1" applyAlignment="1">
      <alignment horizontal="center" vertical="center" textRotation="90" wrapText="1"/>
    </xf>
    <xf numFmtId="0" fontId="8" fillId="0" borderId="37" xfId="0" applyFont="1" applyBorder="1" applyAlignment="1">
      <alignment horizontal="center" vertical="center" textRotation="90" wrapText="1"/>
    </xf>
    <xf numFmtId="9" fontId="2" fillId="0" borderId="37" xfId="0" applyNumberFormat="1" applyFont="1" applyBorder="1" applyAlignment="1">
      <alignment horizontal="center" vertical="center"/>
    </xf>
    <xf numFmtId="164" fontId="2" fillId="0" borderId="37" xfId="0" applyNumberFormat="1" applyFont="1" applyBorder="1" applyAlignment="1">
      <alignment horizontal="center" vertical="center"/>
    </xf>
    <xf numFmtId="0" fontId="3" fillId="0" borderId="37" xfId="0" applyFont="1" applyBorder="1" applyAlignment="1">
      <alignment horizontal="center" vertical="center" textRotation="90"/>
    </xf>
    <xf numFmtId="9" fontId="2" fillId="0" borderId="37" xfId="0" applyNumberFormat="1" applyFont="1" applyBorder="1" applyAlignment="1">
      <alignment horizontal="center" vertical="center" textRotation="90"/>
    </xf>
    <xf numFmtId="0" fontId="2" fillId="0" borderId="37" xfId="0" applyFont="1" applyBorder="1" applyAlignment="1">
      <alignment vertical="center" textRotation="90"/>
    </xf>
    <xf numFmtId="0" fontId="1" fillId="0" borderId="37" xfId="0" applyFont="1" applyBorder="1" applyAlignment="1">
      <alignment horizontal="center" vertical="center" textRotation="90"/>
    </xf>
    <xf numFmtId="0" fontId="2" fillId="0" borderId="37" xfId="0" applyFont="1" applyBorder="1" applyAlignment="1">
      <alignment horizontal="center" vertical="center" wrapText="1"/>
    </xf>
    <xf numFmtId="0" fontId="3" fillId="0" borderId="5" xfId="0" applyFont="1" applyBorder="1" applyAlignment="1">
      <alignment horizontal="center" vertical="top" wrapText="1"/>
    </xf>
    <xf numFmtId="0" fontId="1" fillId="0" borderId="28" xfId="0" applyFont="1" applyBorder="1" applyAlignment="1">
      <alignment horizontal="center" vertical="center" textRotation="90"/>
    </xf>
    <xf numFmtId="0" fontId="9" fillId="4" borderId="28" xfId="0" applyFont="1" applyFill="1" applyBorder="1" applyAlignment="1">
      <alignment horizontal="center" vertical="center" textRotation="90"/>
    </xf>
    <xf numFmtId="0" fontId="2" fillId="0" borderId="27" xfId="0" applyFont="1" applyBorder="1" applyAlignment="1">
      <alignment horizontal="center" vertical="center" wrapText="1"/>
    </xf>
    <xf numFmtId="9" fontId="3" fillId="4" borderId="5" xfId="0" applyNumberFormat="1" applyFont="1" applyFill="1" applyBorder="1" applyAlignment="1">
      <alignment horizontal="center" vertical="center"/>
    </xf>
    <xf numFmtId="9" fontId="2" fillId="0" borderId="9" xfId="0" applyNumberFormat="1" applyFont="1" applyBorder="1" applyAlignment="1">
      <alignment horizontal="center" vertical="center" wrapText="1"/>
    </xf>
    <xf numFmtId="41" fontId="2" fillId="0" borderId="9" xfId="1" applyFont="1" applyBorder="1" applyAlignment="1">
      <alignment horizontal="center" vertical="center" wrapText="1"/>
    </xf>
    <xf numFmtId="0" fontId="3" fillId="4" borderId="5" xfId="0" applyFont="1" applyFill="1" applyBorder="1" applyAlignment="1">
      <alignment horizontal="center" vertical="center"/>
    </xf>
    <xf numFmtId="0" fontId="8" fillId="0" borderId="1" xfId="0" applyFont="1" applyBorder="1" applyAlignment="1">
      <alignment horizontal="center" vertical="center" textRotation="90" wrapText="1"/>
    </xf>
    <xf numFmtId="0" fontId="3" fillId="0" borderId="42" xfId="0" applyFont="1" applyBorder="1" applyAlignment="1">
      <alignment horizontal="center" vertical="center" wrapText="1"/>
    </xf>
    <xf numFmtId="0" fontId="3" fillId="0" borderId="44" xfId="0" applyFont="1" applyBorder="1" applyAlignment="1">
      <alignment horizontal="center" vertical="center" wrapText="1"/>
    </xf>
    <xf numFmtId="0" fontId="3" fillId="0" borderId="45" xfId="0" applyFont="1" applyBorder="1" applyAlignment="1">
      <alignment horizontal="center" vertical="center" wrapText="1"/>
    </xf>
    <xf numFmtId="0" fontId="2" fillId="0" borderId="6" xfId="0" applyFont="1" applyBorder="1" applyAlignment="1">
      <alignment horizontal="center" vertical="center" wrapText="1"/>
    </xf>
    <xf numFmtId="0" fontId="3" fillId="0" borderId="1" xfId="0" applyFont="1" applyBorder="1" applyAlignment="1">
      <alignment horizontal="center" vertical="center"/>
    </xf>
    <xf numFmtId="0" fontId="8" fillId="0" borderId="9" xfId="0" applyFont="1" applyBorder="1" applyAlignment="1">
      <alignment horizontal="center" vertical="center" wrapText="1"/>
    </xf>
    <xf numFmtId="14" fontId="8" fillId="0" borderId="11" xfId="0" applyNumberFormat="1" applyFont="1" applyBorder="1" applyAlignment="1">
      <alignment horizontal="center" vertical="center" wrapText="1"/>
    </xf>
    <xf numFmtId="0" fontId="10" fillId="0" borderId="47" xfId="0" applyFont="1" applyBorder="1" applyAlignment="1" applyProtection="1">
      <alignment horizontal="center" vertical="center" wrapText="1"/>
      <protection locked="0"/>
    </xf>
    <xf numFmtId="0" fontId="4" fillId="0" borderId="7" xfId="0" applyFont="1" applyBorder="1"/>
    <xf numFmtId="0" fontId="3" fillId="0" borderId="43" xfId="0" applyFont="1" applyBorder="1" applyAlignment="1">
      <alignment horizontal="center" vertical="center"/>
    </xf>
    <xf numFmtId="0" fontId="15" fillId="0" borderId="14" xfId="0" applyFont="1" applyBorder="1" applyAlignment="1">
      <alignment horizontal="center" vertical="center" wrapText="1"/>
    </xf>
    <xf numFmtId="0" fontId="16" fillId="0" borderId="46" xfId="0" applyFont="1" applyBorder="1" applyAlignment="1">
      <alignment horizontal="center" vertical="center" wrapText="1"/>
    </xf>
    <xf numFmtId="0" fontId="12" fillId="0" borderId="13" xfId="0" applyFont="1" applyBorder="1" applyAlignment="1">
      <alignment vertical="center" wrapText="1"/>
    </xf>
    <xf numFmtId="0" fontId="16" fillId="0" borderId="1" xfId="0" applyFont="1" applyBorder="1" applyAlignment="1">
      <alignment horizontal="center" vertical="center" wrapText="1"/>
    </xf>
    <xf numFmtId="0" fontId="7" fillId="0" borderId="0" xfId="0" applyFont="1" applyAlignment="1">
      <alignment horizontal="left" vertical="center"/>
    </xf>
    <xf numFmtId="0" fontId="2" fillId="2" borderId="2" xfId="0" applyFont="1" applyFill="1" applyBorder="1" applyAlignment="1">
      <alignment horizontal="center" vertical="center" textRotation="90" wrapText="1"/>
    </xf>
    <xf numFmtId="0" fontId="2" fillId="2" borderId="4" xfId="0" applyFont="1" applyFill="1" applyBorder="1" applyAlignment="1">
      <alignment horizontal="center" vertical="center" textRotation="90"/>
    </xf>
    <xf numFmtId="0" fontId="2" fillId="2" borderId="36" xfId="0" applyFont="1" applyFill="1" applyBorder="1" applyAlignment="1">
      <alignment horizontal="center" vertical="center" textRotation="90" wrapText="1"/>
    </xf>
    <xf numFmtId="0" fontId="2" fillId="2" borderId="38" xfId="0" applyFont="1" applyFill="1" applyBorder="1" applyAlignment="1">
      <alignment horizontal="center" vertical="center" textRotation="90"/>
    </xf>
    <xf numFmtId="0" fontId="14" fillId="2" borderId="15" xfId="2" applyFill="1" applyBorder="1" applyAlignment="1">
      <alignment horizontal="center" vertical="center" wrapText="1"/>
    </xf>
    <xf numFmtId="0" fontId="14" fillId="2" borderId="10" xfId="2" applyFill="1" applyBorder="1" applyAlignment="1">
      <alignment horizontal="center" vertical="center" wrapText="1"/>
    </xf>
    <xf numFmtId="0" fontId="14" fillId="2" borderId="29" xfId="2" applyFill="1" applyBorder="1" applyAlignment="1">
      <alignment horizontal="center" vertical="center" wrapText="1"/>
    </xf>
    <xf numFmtId="0" fontId="14" fillId="2" borderId="16" xfId="2" applyFill="1" applyBorder="1" applyAlignment="1">
      <alignment horizontal="center" vertical="center" wrapText="1"/>
    </xf>
    <xf numFmtId="0" fontId="14" fillId="2" borderId="13" xfId="2" applyFill="1" applyBorder="1" applyAlignment="1">
      <alignment horizontal="center" vertical="center" wrapText="1"/>
    </xf>
    <xf numFmtId="0" fontId="14" fillId="2" borderId="1" xfId="2" applyFill="1" applyBorder="1" applyAlignment="1">
      <alignment horizontal="center" vertical="center" wrapText="1"/>
    </xf>
    <xf numFmtId="0" fontId="14" fillId="2" borderId="2" xfId="2" applyFill="1" applyBorder="1" applyAlignment="1">
      <alignment horizontal="center" vertical="center" wrapText="1"/>
    </xf>
    <xf numFmtId="0" fontId="14" fillId="2" borderId="14" xfId="2" applyFill="1" applyBorder="1" applyAlignment="1">
      <alignment horizontal="center" vertical="center" wrapText="1"/>
    </xf>
    <xf numFmtId="0" fontId="1" fillId="2" borderId="8" xfId="0" applyFont="1" applyFill="1" applyBorder="1" applyAlignment="1">
      <alignment horizontal="center"/>
    </xf>
    <xf numFmtId="0" fontId="1" fillId="2" borderId="9" xfId="0" applyFont="1" applyFill="1" applyBorder="1" applyAlignment="1">
      <alignment horizontal="center"/>
    </xf>
    <xf numFmtId="0" fontId="1" fillId="2" borderId="10" xfId="0" applyFont="1" applyFill="1" applyBorder="1" applyAlignment="1">
      <alignment horizontal="center"/>
    </xf>
    <xf numFmtId="0" fontId="1" fillId="2" borderId="11" xfId="0" applyFont="1" applyFill="1" applyBorder="1" applyAlignment="1">
      <alignment horizontal="center"/>
    </xf>
    <xf numFmtId="0" fontId="1" fillId="2" borderId="17"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30" xfId="0" applyFont="1" applyFill="1" applyBorder="1" applyAlignment="1">
      <alignment horizontal="center" vertical="center"/>
    </xf>
    <xf numFmtId="0" fontId="1" fillId="2" borderId="31" xfId="0" applyFont="1" applyFill="1" applyBorder="1" applyAlignment="1">
      <alignment horizontal="center" vertical="center"/>
    </xf>
    <xf numFmtId="0" fontId="1" fillId="2" borderId="32" xfId="0" applyFont="1" applyFill="1" applyBorder="1" applyAlignment="1">
      <alignment horizontal="center" vertical="center"/>
    </xf>
    <xf numFmtId="0" fontId="1" fillId="2" borderId="33" xfId="0" applyFont="1" applyFill="1" applyBorder="1" applyAlignment="1">
      <alignment horizontal="center" vertical="center"/>
    </xf>
    <xf numFmtId="0" fontId="1" fillId="2" borderId="34" xfId="0" applyFont="1" applyFill="1" applyBorder="1" applyAlignment="1">
      <alignment horizontal="center" vertical="center"/>
    </xf>
    <xf numFmtId="0" fontId="1" fillId="2" borderId="2" xfId="0" applyFont="1" applyFill="1" applyBorder="1" applyAlignment="1">
      <alignment horizontal="center"/>
    </xf>
    <xf numFmtId="0" fontId="1" fillId="2" borderId="3" xfId="0" applyFont="1" applyFill="1" applyBorder="1" applyAlignment="1">
      <alignment horizontal="center"/>
    </xf>
    <xf numFmtId="0" fontId="1" fillId="2" borderId="4" xfId="0" applyFont="1" applyFill="1" applyBorder="1" applyAlignment="1">
      <alignment horizontal="center"/>
    </xf>
    <xf numFmtId="0" fontId="2" fillId="2" borderId="6" xfId="0" applyFont="1" applyFill="1" applyBorder="1" applyAlignment="1">
      <alignment horizontal="center"/>
    </xf>
    <xf numFmtId="0" fontId="2" fillId="2" borderId="12" xfId="0" applyFont="1" applyFill="1" applyBorder="1" applyAlignment="1">
      <alignment horizontal="center"/>
    </xf>
    <xf numFmtId="0" fontId="1" fillId="2" borderId="1" xfId="0" applyFont="1" applyFill="1" applyBorder="1" applyAlignment="1">
      <alignment horizontal="center" vertical="center"/>
    </xf>
    <xf numFmtId="0" fontId="2" fillId="0" borderId="2" xfId="0" applyFont="1" applyBorder="1" applyAlignment="1">
      <alignment horizontal="justify" vertical="center" wrapText="1"/>
    </xf>
    <xf numFmtId="0" fontId="2" fillId="0" borderId="3" xfId="0" applyFont="1" applyBorder="1" applyAlignment="1">
      <alignment horizontal="justify" vertical="center" wrapText="1"/>
    </xf>
    <xf numFmtId="0" fontId="2" fillId="0" borderId="4" xfId="0" applyFont="1" applyBorder="1" applyAlignment="1">
      <alignment horizontal="justify" vertical="center" wrapText="1"/>
    </xf>
    <xf numFmtId="0" fontId="4" fillId="0" borderId="17"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22"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8"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Alignment="1">
      <alignment horizontal="center" vertical="center" wrapText="1"/>
    </xf>
    <xf numFmtId="0" fontId="7" fillId="0" borderId="23"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2" xfId="0" applyFont="1" applyBorder="1" applyAlignment="1">
      <alignment horizontal="center"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7" xfId="0" applyFont="1" applyBorder="1" applyAlignment="1">
      <alignment horizontal="center" vertical="center"/>
    </xf>
    <xf numFmtId="0" fontId="1" fillId="0" borderId="19" xfId="0" applyFont="1" applyBorder="1" applyAlignment="1">
      <alignment horizontal="center" vertical="center"/>
    </xf>
    <xf numFmtId="0" fontId="1" fillId="0" borderId="25" xfId="0" applyFont="1" applyBorder="1" applyAlignment="1">
      <alignment horizontal="center" vertical="center"/>
    </xf>
    <xf numFmtId="0" fontId="1" fillId="0" borderId="22" xfId="0" applyFont="1" applyBorder="1" applyAlignment="1">
      <alignment horizontal="center" vertical="center"/>
    </xf>
    <xf numFmtId="49" fontId="4" fillId="0" borderId="17" xfId="0" applyNumberFormat="1" applyFont="1" applyBorder="1" applyAlignment="1">
      <alignment horizontal="center" vertical="center" wrapText="1"/>
    </xf>
    <xf numFmtId="49" fontId="4" fillId="0" borderId="19" xfId="0" applyNumberFormat="1" applyFont="1" applyBorder="1" applyAlignment="1">
      <alignment horizontal="center" vertical="center" wrapText="1"/>
    </xf>
    <xf numFmtId="49" fontId="4" fillId="0" borderId="25" xfId="0" applyNumberFormat="1" applyFont="1" applyBorder="1" applyAlignment="1">
      <alignment horizontal="center" vertical="center" wrapText="1"/>
    </xf>
    <xf numFmtId="49" fontId="4" fillId="0" borderId="22" xfId="0" applyNumberFormat="1" applyFont="1" applyBorder="1" applyAlignment="1">
      <alignment horizontal="center" vertical="center" wrapText="1"/>
    </xf>
    <xf numFmtId="14" fontId="1" fillId="0" borderId="17" xfId="0" applyNumberFormat="1" applyFont="1" applyBorder="1" applyAlignment="1">
      <alignment horizontal="center" vertical="center"/>
    </xf>
  </cellXfs>
  <cellStyles count="3">
    <cellStyle name="Hipervínculo" xfId="2" builtinId="8"/>
    <cellStyle name="Millares [0]" xfId="1" builtinId="6"/>
    <cellStyle name="Normal" xfId="0" builtinId="0"/>
  </cellStyles>
  <dxfs count="24">
    <dxf>
      <fill>
        <patternFill>
          <bgColor rgb="FF00B050"/>
        </patternFill>
      </fill>
    </dxf>
    <dxf>
      <fill>
        <patternFill>
          <bgColor theme="9" tint="0.39994506668294322"/>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0000"/>
        </patternFill>
      </fill>
    </dxf>
    <dxf>
      <fill>
        <patternFill>
          <bgColor rgb="FFFFFF00"/>
        </patternFill>
      </fill>
    </dxf>
    <dxf>
      <fill>
        <patternFill>
          <bgColor theme="9" tint="0.39994506668294322"/>
        </patternFill>
      </fill>
    </dxf>
    <dxf>
      <fill>
        <patternFill>
          <bgColor rgb="FF00B050"/>
        </patternFill>
      </fill>
    </dxf>
    <dxf>
      <fill>
        <patternFill>
          <bgColor rgb="FFFFFF00"/>
        </patternFill>
      </fill>
    </dxf>
    <dxf>
      <fill>
        <patternFill>
          <bgColor rgb="FF92D050"/>
        </patternFill>
      </fill>
    </dxf>
    <dxf>
      <fill>
        <patternFill>
          <bgColor rgb="FFFFC000"/>
        </patternFill>
      </fill>
    </dxf>
    <dxf>
      <fill>
        <patternFill>
          <bgColor rgb="FFFF0000"/>
        </patternFill>
      </fill>
    </dxf>
    <dxf>
      <font>
        <b/>
        <i val="0"/>
        <color auto="1"/>
      </font>
      <fill>
        <patternFill>
          <bgColor theme="9" tint="0.39994506668294322"/>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
      <font>
        <b/>
        <i val="0"/>
        <color auto="1"/>
      </font>
      <fill>
        <patternFill>
          <bgColor rgb="FF00B050"/>
        </patternFill>
      </fill>
    </dxf>
    <dxf>
      <font>
        <b/>
        <i val="0"/>
        <color auto="1"/>
      </font>
      <fill>
        <patternFill>
          <bgColor theme="9" tint="0.39994506668294322"/>
        </patternFill>
      </fill>
    </dxf>
    <dxf>
      <font>
        <b/>
        <i val="0"/>
        <color auto="1"/>
      </font>
      <fill>
        <patternFill>
          <bgColor rgb="FF00B050"/>
        </patternFill>
      </fill>
    </dxf>
    <dxf>
      <font>
        <b/>
        <i val="0"/>
        <color auto="1"/>
      </font>
      <fill>
        <patternFill>
          <bgColor rgb="FFFFFF00"/>
        </patternFill>
      </fill>
    </dxf>
    <dxf>
      <font>
        <b/>
        <i val="0"/>
        <color auto="1"/>
      </font>
      <fill>
        <patternFill>
          <bgColor theme="5"/>
        </patternFill>
      </fill>
    </dxf>
    <dxf>
      <font>
        <b/>
        <i val="0"/>
        <color auto="1"/>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560916</xdr:colOff>
      <xdr:row>0</xdr:row>
      <xdr:rowOff>101599</xdr:rowOff>
    </xdr:from>
    <xdr:to>
      <xdr:col>1</xdr:col>
      <xdr:colOff>1238250</xdr:colOff>
      <xdr:row>7</xdr:row>
      <xdr:rowOff>99975</xdr:rowOff>
    </xdr:to>
    <xdr:pic>
      <xdr:nvPicPr>
        <xdr:cNvPr id="2" name="Imagen 1">
          <a:extLst>
            <a:ext uri="{FF2B5EF4-FFF2-40B4-BE49-F238E27FC236}">
              <a16:creationId xmlns:a16="http://schemas.microsoft.com/office/drawing/2014/main" id="{2DCDE0E5-CEB5-4783-A0CE-05C85AB2126A}"/>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446176"/>
        </a:xfrm>
        <a:prstGeom prst="rect">
          <a:avLst/>
        </a:prstGeom>
        <a:noFill/>
        <a:ln>
          <a:noFill/>
        </a:ln>
      </xdr:spPr>
    </xdr:pic>
    <xdr:clientData/>
  </xdr:twoCellAnchor>
  <xdr:twoCellAnchor editAs="oneCell">
    <xdr:from>
      <xdr:col>0</xdr:col>
      <xdr:colOff>560916</xdr:colOff>
      <xdr:row>0</xdr:row>
      <xdr:rowOff>101599</xdr:rowOff>
    </xdr:from>
    <xdr:to>
      <xdr:col>1</xdr:col>
      <xdr:colOff>1238250</xdr:colOff>
      <xdr:row>7</xdr:row>
      <xdr:rowOff>20600</xdr:rowOff>
    </xdr:to>
    <xdr:pic>
      <xdr:nvPicPr>
        <xdr:cNvPr id="3" name="Imagen 2">
          <a:extLst>
            <a:ext uri="{FF2B5EF4-FFF2-40B4-BE49-F238E27FC236}">
              <a16:creationId xmlns:a16="http://schemas.microsoft.com/office/drawing/2014/main" id="{1DE1F67A-5FCC-4B26-861D-8248E1EA16CC}"/>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60916" y="101599"/>
          <a:ext cx="1477434" cy="1366801"/>
        </a:xfrm>
        <a:prstGeom prst="rect">
          <a:avLst/>
        </a:prstGeom>
        <a:noFill/>
        <a:ln>
          <a:noFill/>
        </a:ln>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ACA3B-5D17-4151-8886-A7C774A3019A}">
  <sheetPr>
    <tabColor theme="0"/>
    <pageSetUpPr fitToPage="1"/>
  </sheetPr>
  <dimension ref="A1:BA27"/>
  <sheetViews>
    <sheetView showGridLines="0" tabSelected="1" view="pageBreakPreview" topLeftCell="A16" zoomScale="60" zoomScaleNormal="60" workbookViewId="0">
      <selection activeCell="K18" sqref="K18"/>
    </sheetView>
  </sheetViews>
  <sheetFormatPr baseColWidth="10" defaultColWidth="11.44140625" defaultRowHeight="15.6" x14ac:dyDescent="0.3"/>
  <cols>
    <col min="2" max="2" width="27.109375" customWidth="1"/>
    <col min="3" max="3" width="26" customWidth="1"/>
    <col min="4" max="4" width="28.44140625" customWidth="1"/>
    <col min="5" max="5" width="29.33203125" customWidth="1"/>
    <col min="6" max="6" width="25.44140625" hidden="1" customWidth="1"/>
    <col min="7" max="8" width="20.109375" customWidth="1"/>
    <col min="9" max="9" width="9.44140625" customWidth="1"/>
    <col min="10" max="10" width="25.44140625" customWidth="1"/>
    <col min="11" max="11" width="32.88671875" customWidth="1"/>
    <col min="12" max="12" width="20.109375" style="1" customWidth="1"/>
    <col min="13" max="13" width="9.44140625" style="1" customWidth="1"/>
    <col min="14" max="14" width="26.88671875" style="1" customWidth="1"/>
    <col min="15" max="15" width="11.33203125" style="1" customWidth="1"/>
    <col min="16" max="16" width="1" style="1" customWidth="1"/>
    <col min="17" max="17" width="5.109375" style="1" customWidth="1"/>
    <col min="18" max="23" width="46.6640625" style="1" customWidth="1"/>
    <col min="24" max="24" width="15.88671875" style="1" customWidth="1"/>
    <col min="25" max="27" width="10.33203125" style="1" customWidth="1"/>
    <col min="28" max="28" width="6" style="1" customWidth="1"/>
    <col min="29" max="29" width="13.6640625" style="1" customWidth="1"/>
    <col min="30" max="30" width="7.5546875" style="1" customWidth="1"/>
    <col min="31" max="31" width="5.6640625" style="1" customWidth="1"/>
    <col min="32" max="32" width="22.33203125" style="1" customWidth="1"/>
    <col min="33" max="33" width="11.88671875" style="1" customWidth="1"/>
    <col min="34" max="34" width="7.33203125" style="1" customWidth="1"/>
    <col min="35" max="35" width="10.88671875" style="1" customWidth="1"/>
    <col min="36" max="36" width="8" style="1" customWidth="1"/>
    <col min="37" max="38" width="7.33203125" style="1" customWidth="1"/>
    <col min="39" max="39" width="9.33203125" style="1" customWidth="1"/>
    <col min="40" max="40" width="8.5546875" style="4" customWidth="1"/>
    <col min="41" max="41" width="1" style="4" customWidth="1"/>
    <col min="42" max="42" width="26.88671875" style="4" customWidth="1"/>
    <col min="43" max="43" width="26.6640625" style="1" customWidth="1"/>
    <col min="44" max="44" width="20.88671875" style="1" customWidth="1"/>
    <col min="45" max="45" width="1" customWidth="1"/>
    <col min="46" max="46" width="18.33203125" customWidth="1"/>
    <col min="47" max="50" width="45" customWidth="1"/>
    <col min="51" max="51" width="1" customWidth="1"/>
    <col min="52" max="52" width="45" customWidth="1"/>
    <col min="53" max="53" width="57.44140625" customWidth="1"/>
  </cols>
  <sheetData>
    <row r="1" spans="1:53" ht="15.75" customHeight="1" x14ac:dyDescent="0.3">
      <c r="A1" s="136"/>
      <c r="B1" s="137"/>
      <c r="C1" s="142" t="s">
        <v>0</v>
      </c>
      <c r="D1" s="143"/>
      <c r="E1" s="143"/>
      <c r="F1" s="143"/>
      <c r="G1" s="143"/>
      <c r="H1" s="143"/>
      <c r="I1" s="143"/>
      <c r="J1" s="143"/>
      <c r="K1" s="143"/>
      <c r="L1" s="143"/>
      <c r="M1" s="143"/>
      <c r="N1" s="143"/>
      <c r="O1" s="143"/>
      <c r="P1" s="143"/>
      <c r="Q1" s="143"/>
      <c r="R1" s="143"/>
      <c r="S1" s="143"/>
      <c r="T1" s="143"/>
      <c r="U1" s="143"/>
      <c r="V1" s="143"/>
      <c r="W1" s="143"/>
      <c r="X1" s="143"/>
      <c r="Y1" s="143"/>
      <c r="Z1" s="143"/>
      <c r="AA1" s="143"/>
      <c r="AB1" s="143"/>
      <c r="AC1" s="143"/>
      <c r="AD1" s="143"/>
      <c r="AE1" s="143"/>
      <c r="AF1" s="143"/>
      <c r="AG1" s="143"/>
      <c r="AH1" s="143"/>
      <c r="AI1" s="143"/>
      <c r="AJ1" s="143"/>
      <c r="AK1" s="143"/>
      <c r="AL1" s="143"/>
      <c r="AM1" s="143"/>
      <c r="AN1" s="143"/>
      <c r="AO1" s="143"/>
      <c r="AP1" s="143"/>
      <c r="AQ1" s="143"/>
      <c r="AR1" s="143"/>
      <c r="AS1" s="143"/>
      <c r="AT1" s="143"/>
      <c r="AU1" s="143"/>
      <c r="AV1" s="143"/>
      <c r="AW1" s="144"/>
      <c r="AX1" s="136" t="s">
        <v>1</v>
      </c>
      <c r="AY1" s="137"/>
      <c r="AZ1" s="154" t="s">
        <v>2</v>
      </c>
      <c r="BA1" s="155"/>
    </row>
    <row r="2" spans="1:53" ht="15.75" customHeight="1" thickBot="1" x14ac:dyDescent="0.35">
      <c r="A2" s="138"/>
      <c r="B2" s="139"/>
      <c r="C2" s="145"/>
      <c r="D2" s="146"/>
      <c r="E2" s="146"/>
      <c r="F2" s="146"/>
      <c r="G2" s="146"/>
      <c r="H2" s="146"/>
      <c r="I2" s="146"/>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7"/>
      <c r="AX2" s="140"/>
      <c r="AY2" s="141"/>
      <c r="AZ2" s="156"/>
      <c r="BA2" s="157"/>
    </row>
    <row r="3" spans="1:53" ht="15.75" customHeight="1" x14ac:dyDescent="0.3">
      <c r="A3" s="138"/>
      <c r="B3" s="139"/>
      <c r="C3" s="145"/>
      <c r="D3" s="146"/>
      <c r="E3" s="146"/>
      <c r="F3" s="146"/>
      <c r="G3" s="146"/>
      <c r="H3" s="146"/>
      <c r="I3" s="146"/>
      <c r="J3" s="146"/>
      <c r="K3" s="146"/>
      <c r="L3" s="146"/>
      <c r="M3" s="146"/>
      <c r="N3" s="146"/>
      <c r="O3" s="146"/>
      <c r="P3" s="146"/>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7"/>
      <c r="AX3" s="136" t="s">
        <v>3</v>
      </c>
      <c r="AY3" s="137"/>
      <c r="AZ3" s="158" t="s">
        <v>4</v>
      </c>
      <c r="BA3" s="159"/>
    </row>
    <row r="4" spans="1:53" ht="16.5" customHeight="1" thickBot="1" x14ac:dyDescent="0.35">
      <c r="A4" s="138"/>
      <c r="B4" s="139"/>
      <c r="C4" s="148"/>
      <c r="D4" s="149"/>
      <c r="E4" s="149"/>
      <c r="F4" s="149"/>
      <c r="G4" s="149"/>
      <c r="H4" s="149"/>
      <c r="I4" s="149"/>
      <c r="J4" s="149"/>
      <c r="K4" s="149"/>
      <c r="L4" s="149"/>
      <c r="M4" s="149"/>
      <c r="N4" s="149"/>
      <c r="O4" s="149"/>
      <c r="P4" s="149"/>
      <c r="Q4" s="149"/>
      <c r="R4" s="149"/>
      <c r="S4" s="149"/>
      <c r="T4" s="149"/>
      <c r="U4" s="149"/>
      <c r="V4" s="149"/>
      <c r="W4" s="149"/>
      <c r="X4" s="149"/>
      <c r="Y4" s="149"/>
      <c r="Z4" s="149"/>
      <c r="AA4" s="149"/>
      <c r="AB4" s="149"/>
      <c r="AC4" s="149"/>
      <c r="AD4" s="149"/>
      <c r="AE4" s="149"/>
      <c r="AF4" s="149"/>
      <c r="AG4" s="149"/>
      <c r="AH4" s="149"/>
      <c r="AI4" s="149"/>
      <c r="AJ4" s="149"/>
      <c r="AK4" s="149"/>
      <c r="AL4" s="149"/>
      <c r="AM4" s="149"/>
      <c r="AN4" s="149"/>
      <c r="AO4" s="149"/>
      <c r="AP4" s="149"/>
      <c r="AQ4" s="149"/>
      <c r="AR4" s="149"/>
      <c r="AS4" s="149"/>
      <c r="AT4" s="149"/>
      <c r="AU4" s="149"/>
      <c r="AV4" s="149"/>
      <c r="AW4" s="150"/>
      <c r="AX4" s="140"/>
      <c r="AY4" s="141"/>
      <c r="AZ4" s="160"/>
      <c r="BA4" s="161"/>
    </row>
    <row r="5" spans="1:53" ht="20.399999999999999" customHeight="1" x14ac:dyDescent="0.3">
      <c r="A5" s="138"/>
      <c r="B5" s="139"/>
      <c r="C5" s="145" t="s">
        <v>5</v>
      </c>
      <c r="D5" s="146"/>
      <c r="E5" s="146"/>
      <c r="F5" s="146"/>
      <c r="G5" s="146"/>
      <c r="H5" s="146"/>
      <c r="I5" s="146"/>
      <c r="J5" s="146"/>
      <c r="K5" s="146"/>
      <c r="L5" s="146"/>
      <c r="M5" s="146"/>
      <c r="N5" s="146"/>
      <c r="O5" s="146"/>
      <c r="P5" s="146"/>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7"/>
      <c r="AX5" s="136" t="s">
        <v>6</v>
      </c>
      <c r="AY5" s="137"/>
      <c r="AZ5" s="136" t="s">
        <v>7</v>
      </c>
      <c r="BA5" s="137"/>
    </row>
    <row r="6" spans="1:53" ht="15" customHeight="1" thickBot="1" x14ac:dyDescent="0.35">
      <c r="A6" s="138"/>
      <c r="B6" s="139"/>
      <c r="C6" s="145"/>
      <c r="D6" s="146"/>
      <c r="E6" s="146"/>
      <c r="F6" s="146"/>
      <c r="G6" s="146"/>
      <c r="H6" s="146"/>
      <c r="I6" s="146"/>
      <c r="J6" s="146"/>
      <c r="K6" s="146"/>
      <c r="L6" s="146"/>
      <c r="M6" s="146"/>
      <c r="N6" s="146"/>
      <c r="O6" s="146"/>
      <c r="P6" s="146"/>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7"/>
      <c r="AX6" s="140"/>
      <c r="AY6" s="141"/>
      <c r="AZ6" s="140"/>
      <c r="BA6" s="141"/>
    </row>
    <row r="7" spans="1:53" ht="15.75" customHeight="1" x14ac:dyDescent="0.3">
      <c r="A7" s="138"/>
      <c r="B7" s="139"/>
      <c r="C7" s="145"/>
      <c r="D7" s="146"/>
      <c r="E7" s="146"/>
      <c r="F7" s="146"/>
      <c r="G7" s="146"/>
      <c r="H7" s="146"/>
      <c r="I7" s="146"/>
      <c r="J7" s="146"/>
      <c r="K7" s="146"/>
      <c r="L7" s="146"/>
      <c r="M7" s="146"/>
      <c r="N7" s="146"/>
      <c r="O7" s="146"/>
      <c r="P7" s="14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7"/>
      <c r="AX7" s="136" t="s">
        <v>8</v>
      </c>
      <c r="AY7" s="137"/>
      <c r="AZ7" s="162">
        <v>45909</v>
      </c>
      <c r="BA7" s="155"/>
    </row>
    <row r="8" spans="1:53" ht="16.5" customHeight="1" thickBot="1" x14ac:dyDescent="0.35">
      <c r="A8" s="140"/>
      <c r="B8" s="141"/>
      <c r="C8" s="148"/>
      <c r="D8" s="149"/>
      <c r="E8" s="149"/>
      <c r="F8" s="149"/>
      <c r="G8" s="149"/>
      <c r="H8" s="149"/>
      <c r="I8" s="149"/>
      <c r="J8" s="149"/>
      <c r="K8" s="149"/>
      <c r="L8" s="149"/>
      <c r="M8" s="149"/>
      <c r="N8" s="149"/>
      <c r="O8" s="149"/>
      <c r="P8" s="149"/>
      <c r="Q8" s="149"/>
      <c r="R8" s="149"/>
      <c r="S8" s="149"/>
      <c r="T8" s="149"/>
      <c r="U8" s="149"/>
      <c r="V8" s="149"/>
      <c r="W8" s="149"/>
      <c r="X8" s="149"/>
      <c r="Y8" s="149"/>
      <c r="Z8" s="149"/>
      <c r="AA8" s="149"/>
      <c r="AB8" s="149"/>
      <c r="AC8" s="149"/>
      <c r="AD8" s="149"/>
      <c r="AE8" s="149"/>
      <c r="AF8" s="149"/>
      <c r="AG8" s="149"/>
      <c r="AH8" s="149"/>
      <c r="AI8" s="149"/>
      <c r="AJ8" s="149"/>
      <c r="AK8" s="149"/>
      <c r="AL8" s="149"/>
      <c r="AM8" s="149"/>
      <c r="AN8" s="149"/>
      <c r="AO8" s="149"/>
      <c r="AP8" s="149"/>
      <c r="AQ8" s="149"/>
      <c r="AR8" s="149"/>
      <c r="AS8" s="149"/>
      <c r="AT8" s="149"/>
      <c r="AU8" s="149"/>
      <c r="AV8" s="149"/>
      <c r="AW8" s="150"/>
      <c r="AX8" s="140"/>
      <c r="AY8" s="141"/>
      <c r="AZ8" s="156"/>
      <c r="BA8" s="157"/>
    </row>
    <row r="10" spans="1:53" ht="54" customHeight="1" x14ac:dyDescent="0.3">
      <c r="A10" s="132" t="s">
        <v>9</v>
      </c>
      <c r="B10" s="132"/>
      <c r="C10" s="132"/>
      <c r="D10" s="151" t="s">
        <v>10</v>
      </c>
      <c r="E10" s="152"/>
      <c r="F10" s="152"/>
      <c r="G10" s="152"/>
      <c r="H10" s="152"/>
      <c r="I10" s="152"/>
      <c r="J10" s="152"/>
      <c r="K10" s="152"/>
      <c r="L10" s="152"/>
      <c r="M10" s="153"/>
      <c r="N10" s="21"/>
      <c r="AN10" s="1"/>
      <c r="AO10" s="1"/>
      <c r="AP10" s="1"/>
    </row>
    <row r="11" spans="1:53" s="3" customFormat="1" ht="75" customHeight="1" x14ac:dyDescent="0.3">
      <c r="A11" s="132" t="s">
        <v>11</v>
      </c>
      <c r="B11" s="132"/>
      <c r="C11" s="132"/>
      <c r="D11" s="133" t="s">
        <v>12</v>
      </c>
      <c r="E11" s="134"/>
      <c r="F11" s="134"/>
      <c r="G11" s="134"/>
      <c r="H11" s="134"/>
      <c r="I11" s="134"/>
      <c r="J11" s="134"/>
      <c r="K11" s="134"/>
      <c r="L11" s="134"/>
      <c r="M11" s="135"/>
      <c r="N11" s="2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row>
    <row r="12" spans="1:53" s="3" customFormat="1" ht="75" customHeight="1" x14ac:dyDescent="0.3">
      <c r="A12" s="132" t="s">
        <v>13</v>
      </c>
      <c r="B12" s="132"/>
      <c r="C12" s="132"/>
      <c r="D12" s="133" t="s">
        <v>14</v>
      </c>
      <c r="E12" s="134"/>
      <c r="F12" s="134"/>
      <c r="G12" s="134"/>
      <c r="H12" s="134"/>
      <c r="I12" s="134"/>
      <c r="J12" s="134"/>
      <c r="K12" s="134"/>
      <c r="L12" s="134"/>
      <c r="M12" s="135"/>
      <c r="N12" s="2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row>
    <row r="13" spans="1:53" s="3" customFormat="1" ht="24.75" customHeight="1" thickBot="1" x14ac:dyDescent="0.35">
      <c r="A13" s="7"/>
      <c r="B13" s="7"/>
      <c r="C13" s="7"/>
      <c r="D13" s="7"/>
      <c r="E13" s="7"/>
      <c r="F13" s="7"/>
      <c r="G13" s="7"/>
      <c r="H13" s="7"/>
      <c r="I13" s="7"/>
      <c r="J13" s="7"/>
      <c r="K13" s="7"/>
      <c r="L13" s="7"/>
      <c r="M13" s="7"/>
      <c r="N13" s="7"/>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row>
    <row r="14" spans="1:53" s="3" customFormat="1" ht="24.75" customHeight="1" x14ac:dyDescent="0.3">
      <c r="A14" s="104" t="s">
        <v>15</v>
      </c>
      <c r="B14" s="105"/>
      <c r="C14" s="105"/>
      <c r="D14" s="105"/>
      <c r="E14" s="105"/>
      <c r="F14" s="105"/>
      <c r="G14" s="105"/>
      <c r="H14" s="105"/>
      <c r="I14" s="105"/>
      <c r="J14" s="105"/>
      <c r="K14" s="105"/>
      <c r="L14" s="105"/>
      <c r="M14" s="105"/>
      <c r="N14" s="106"/>
      <c r="O14" s="107"/>
      <c r="P14" s="2"/>
      <c r="Q14" s="112" t="s">
        <v>16</v>
      </c>
      <c r="R14" s="113"/>
      <c r="S14" s="113"/>
      <c r="T14" s="113"/>
      <c r="U14" s="113"/>
      <c r="V14" s="113"/>
      <c r="W14" s="113"/>
      <c r="X14" s="113"/>
      <c r="Y14" s="114"/>
      <c r="Z14" s="114"/>
      <c r="AA14" s="114"/>
      <c r="AB14" s="114"/>
      <c r="AC14" s="114"/>
      <c r="AD14" s="114"/>
      <c r="AE14" s="114"/>
      <c r="AF14" s="113"/>
      <c r="AG14" s="113"/>
      <c r="AH14" s="113"/>
      <c r="AI14" s="113"/>
      <c r="AJ14" s="113"/>
      <c r="AK14" s="113"/>
      <c r="AL14" s="113"/>
      <c r="AM14" s="113"/>
      <c r="AN14" s="115"/>
      <c r="AO14" s="2"/>
      <c r="AP14" s="116" t="s">
        <v>17</v>
      </c>
      <c r="AQ14" s="117"/>
      <c r="AR14" s="118"/>
      <c r="AT14" s="122" t="s">
        <v>18</v>
      </c>
      <c r="AU14" s="123"/>
      <c r="AV14" s="123"/>
      <c r="AW14" s="123"/>
      <c r="AX14" s="124"/>
      <c r="AY14" s="28"/>
      <c r="AZ14" s="116" t="s">
        <v>19</v>
      </c>
      <c r="BA14" s="118"/>
    </row>
    <row r="15" spans="1:53" x14ac:dyDescent="0.3">
      <c r="A15" s="108"/>
      <c r="B15" s="109"/>
      <c r="C15" s="109"/>
      <c r="D15" s="109"/>
      <c r="E15" s="109"/>
      <c r="F15" s="109"/>
      <c r="G15" s="109"/>
      <c r="H15" s="109"/>
      <c r="I15" s="109"/>
      <c r="J15" s="109"/>
      <c r="K15" s="109"/>
      <c r="L15" s="109"/>
      <c r="M15" s="109"/>
      <c r="N15" s="110"/>
      <c r="O15" s="111"/>
      <c r="P15" s="2"/>
      <c r="Q15" s="23"/>
      <c r="R15" s="24"/>
      <c r="S15" s="24"/>
      <c r="T15" s="24"/>
      <c r="U15" s="24"/>
      <c r="V15" s="24"/>
      <c r="W15" s="24"/>
      <c r="X15" s="24"/>
      <c r="Y15" s="127" t="s">
        <v>20</v>
      </c>
      <c r="Z15" s="128"/>
      <c r="AA15" s="129"/>
      <c r="AB15" s="127" t="s">
        <v>21</v>
      </c>
      <c r="AC15" s="128"/>
      <c r="AD15" s="128"/>
      <c r="AE15" s="128"/>
      <c r="AF15" s="129"/>
      <c r="AG15" s="130"/>
      <c r="AH15" s="130"/>
      <c r="AI15" s="130"/>
      <c r="AJ15" s="130"/>
      <c r="AK15" s="130"/>
      <c r="AL15" s="130"/>
      <c r="AM15" s="130"/>
      <c r="AN15" s="131"/>
      <c r="AO15" s="2"/>
      <c r="AP15" s="119"/>
      <c r="AQ15" s="120"/>
      <c r="AR15" s="121"/>
      <c r="AT15" s="125"/>
      <c r="AU15" s="120"/>
      <c r="AV15" s="120"/>
      <c r="AW15" s="120"/>
      <c r="AX15" s="126"/>
      <c r="AY15" s="28"/>
      <c r="AZ15" s="119"/>
      <c r="BA15" s="121"/>
    </row>
    <row r="16" spans="1:53" s="5" customFormat="1" ht="166.5" customHeight="1" thickBot="1" x14ac:dyDescent="0.35">
      <c r="A16" s="10" t="s">
        <v>22</v>
      </c>
      <c r="B16" s="11" t="s">
        <v>23</v>
      </c>
      <c r="C16" s="12" t="s">
        <v>24</v>
      </c>
      <c r="D16" s="12" t="s">
        <v>25</v>
      </c>
      <c r="E16" s="13" t="s">
        <v>26</v>
      </c>
      <c r="F16" s="20" t="s">
        <v>27</v>
      </c>
      <c r="G16" s="30" t="s">
        <v>28</v>
      </c>
      <c r="H16" s="13" t="s">
        <v>29</v>
      </c>
      <c r="I16" s="12" t="s">
        <v>30</v>
      </c>
      <c r="J16" s="12" t="s">
        <v>31</v>
      </c>
      <c r="K16" s="13" t="s">
        <v>32</v>
      </c>
      <c r="L16" s="13" t="s">
        <v>33</v>
      </c>
      <c r="M16" s="12" t="s">
        <v>30</v>
      </c>
      <c r="N16" s="12" t="s">
        <v>34</v>
      </c>
      <c r="O16" s="14" t="s">
        <v>35</v>
      </c>
      <c r="P16" s="2"/>
      <c r="Q16" s="15" t="s">
        <v>36</v>
      </c>
      <c r="R16" s="42" t="s">
        <v>37</v>
      </c>
      <c r="S16" s="42" t="s">
        <v>38</v>
      </c>
      <c r="T16" s="42" t="s">
        <v>39</v>
      </c>
      <c r="U16" s="42" t="s">
        <v>40</v>
      </c>
      <c r="V16" s="42" t="s">
        <v>41</v>
      </c>
      <c r="W16" s="42" t="s">
        <v>42</v>
      </c>
      <c r="X16" s="25" t="s">
        <v>43</v>
      </c>
      <c r="Y16" s="49" t="s">
        <v>44</v>
      </c>
      <c r="Z16" s="49" t="s">
        <v>45</v>
      </c>
      <c r="AA16" s="17" t="s">
        <v>46</v>
      </c>
      <c r="AB16" s="100" t="s">
        <v>47</v>
      </c>
      <c r="AC16" s="101"/>
      <c r="AD16" s="17" t="s">
        <v>48</v>
      </c>
      <c r="AE16" s="102" t="s">
        <v>49</v>
      </c>
      <c r="AF16" s="103"/>
      <c r="AG16" s="18" t="s">
        <v>50</v>
      </c>
      <c r="AH16" s="18" t="s">
        <v>51</v>
      </c>
      <c r="AI16" s="18" t="s">
        <v>30</v>
      </c>
      <c r="AJ16" s="18" t="s">
        <v>52</v>
      </c>
      <c r="AK16" s="18" t="s">
        <v>30</v>
      </c>
      <c r="AL16" s="18" t="s">
        <v>34</v>
      </c>
      <c r="AM16" s="18" t="s">
        <v>53</v>
      </c>
      <c r="AN16" s="14" t="s">
        <v>54</v>
      </c>
      <c r="AO16" s="2"/>
      <c r="AP16" s="19" t="s">
        <v>55</v>
      </c>
      <c r="AQ16" s="16" t="s">
        <v>56</v>
      </c>
      <c r="AR16" s="27" t="s">
        <v>57</v>
      </c>
      <c r="AT16" s="44" t="s">
        <v>58</v>
      </c>
      <c r="AU16" s="46" t="s">
        <v>59</v>
      </c>
      <c r="AV16" s="46" t="s">
        <v>60</v>
      </c>
      <c r="AW16" s="46" t="s">
        <v>61</v>
      </c>
      <c r="AX16" s="45" t="s">
        <v>62</v>
      </c>
      <c r="AY16" s="29"/>
      <c r="AZ16" s="47" t="s">
        <v>63</v>
      </c>
      <c r="BA16" s="48" t="s">
        <v>64</v>
      </c>
    </row>
    <row r="17" spans="1:53" ht="409.6" customHeight="1" x14ac:dyDescent="0.3">
      <c r="A17" s="89">
        <v>1</v>
      </c>
      <c r="B17" s="56" t="s">
        <v>65</v>
      </c>
      <c r="C17" s="87" t="s">
        <v>66</v>
      </c>
      <c r="D17" s="85" t="s">
        <v>67</v>
      </c>
      <c r="E17" s="86" t="s">
        <v>68</v>
      </c>
      <c r="F17" s="76"/>
      <c r="G17" s="94">
        <v>8</v>
      </c>
      <c r="H17" s="83" t="str">
        <f>IF(G17&lt;=0,"",IF(G17&lt;=2,"Muy Baja",IF(G17&lt;=24,"Baja",IF(G17&lt;=500,"Media",IF(G17&lt;=5000,"Alta","Muy Alta")))))</f>
        <v>Baja</v>
      </c>
      <c r="I17" s="80">
        <f>IF(H17="","",IF(H17="Muy Baja",0.2,IF(H17="Baja",0.4,IF(H17="Media",0.6,IF(H17="Alta",0.8,IF(H17="Muy Alta",1,))))))</f>
        <v>0.4</v>
      </c>
      <c r="J17" s="81" t="s">
        <v>69</v>
      </c>
      <c r="K17" s="82" t="str">
        <f>+J17</f>
        <v>Afectación Menor a 700 SMLMV</v>
      </c>
      <c r="L17" s="83" t="s">
        <v>70</v>
      </c>
      <c r="M17" s="80">
        <v>0.2</v>
      </c>
      <c r="N17" s="80" t="str">
        <f>+CONCATENATE(H17, " - ", L17)</f>
        <v>Baja - Moderado</v>
      </c>
      <c r="O17" s="78" t="e">
        <f>+VLOOKUP(N17,#REF!,2,)</f>
        <v>#REF!</v>
      </c>
      <c r="P17" s="26"/>
      <c r="Q17" s="8">
        <v>1</v>
      </c>
      <c r="R17" s="41" t="s">
        <v>71</v>
      </c>
      <c r="S17" s="88" t="s">
        <v>72</v>
      </c>
      <c r="T17" s="41" t="s">
        <v>73</v>
      </c>
      <c r="U17" s="41" t="s">
        <v>74</v>
      </c>
      <c r="V17" s="41" t="s">
        <v>75</v>
      </c>
      <c r="W17" s="41" t="s">
        <v>76</v>
      </c>
      <c r="X17" s="31" t="str">
        <f>IF(OR(Y17="Preventivo",Y17="Detectivo"),"Probabilidad",IF(Y17="Correctivo","Impacto",""))</f>
        <v>Probabilidad</v>
      </c>
      <c r="Y17" s="6" t="s">
        <v>77</v>
      </c>
      <c r="Z17" s="6" t="s">
        <v>78</v>
      </c>
      <c r="AA17" s="32" t="str">
        <f t="shared" ref="AA17" si="0">IF(AND(Y17="Preventivo",Z17="Automático"),"50%",IF(AND(Y17="Preventivo",Z17="Manual"),"40%",IF(AND(Y17="Detectivo",Z17="Automático"),"40%",IF(AND(Y17="Detectivo",Z17="Manual"),"30%",IF(AND(Y17="Correctivo",Z17="Automático"),"35%",IF(AND(Y17="Correctivo",Z17="Manual"),"25%",""))))))</f>
        <v>40%</v>
      </c>
      <c r="AB17" s="9" t="s">
        <v>79</v>
      </c>
      <c r="AC17" s="9" t="s">
        <v>80</v>
      </c>
      <c r="AD17" s="6" t="s">
        <v>81</v>
      </c>
      <c r="AE17" s="9" t="s">
        <v>82</v>
      </c>
      <c r="AF17" s="84" t="str">
        <f>+W17</f>
        <v>Matriz de seguimiento al Plan Anual de Adquisiciones</v>
      </c>
      <c r="AG17" s="33">
        <f>IFERROR(IF(X17="Probabilidad",(I17-(+I17*AA17)),IF(X17="Impacto",I17,"")),"")</f>
        <v>0.24</v>
      </c>
      <c r="AH17" s="34" t="str">
        <f t="shared" ref="AH17" si="1">IFERROR(IF(AG17="","",IF(AG17&lt;=0.2,"Muy Baja",IF(AG17&lt;=0.4,"Baja",IF(AG17&lt;=0.6,"Media",IF(AG17&lt;=0.8,"Alta","Muy Alta"))))),"")</f>
        <v>Baja</v>
      </c>
      <c r="AI17" s="35">
        <f>I17-(AA17*I17)</f>
        <v>0.24</v>
      </c>
      <c r="AJ17" s="36" t="str">
        <f t="shared" ref="AJ17" si="2">IFERROR(IF(AK17="","",IF(AK17&lt;=0.2,"Leve",IF(AK17&lt;=0.4,"Menor",IF(AK17&lt;=0.6,"Moderado",IF(AK17&lt;=0.8,"Mayor","Catastrófico"))))),"")</f>
        <v>Leve</v>
      </c>
      <c r="AK17" s="33">
        <f>IFERROR(IF(X17="Impacto",(M17-(+M17*AA17)),IF(X17="Probabilidad",M17,"")),"")</f>
        <v>0.2</v>
      </c>
      <c r="AL17" s="37" t="str">
        <f t="shared" ref="AL17" si="3">+CONCATENATE(AH17, " - ", AJ17)</f>
        <v>Baja - Leve</v>
      </c>
      <c r="AM17" s="38" t="e">
        <f>+VLOOKUP(AL17,#REF!,2,)</f>
        <v>#REF!</v>
      </c>
      <c r="AN17" s="77" t="s">
        <v>83</v>
      </c>
      <c r="AO17" s="26"/>
      <c r="AP17" s="79" t="s">
        <v>84</v>
      </c>
      <c r="AQ17" s="90" t="s">
        <v>84</v>
      </c>
      <c r="AR17" s="91" t="s">
        <v>84</v>
      </c>
      <c r="AT17" s="39">
        <v>46153</v>
      </c>
      <c r="AU17" s="98" t="s">
        <v>85</v>
      </c>
      <c r="AV17" s="96" t="s">
        <v>86</v>
      </c>
      <c r="AW17" s="40" t="s">
        <v>87</v>
      </c>
      <c r="AX17" s="92" t="s">
        <v>88</v>
      </c>
      <c r="AY17" s="93"/>
      <c r="AZ17" s="97" t="s">
        <v>89</v>
      </c>
      <c r="BA17" s="95" t="s">
        <v>90</v>
      </c>
    </row>
    <row r="18" spans="1:53" ht="93.75" customHeight="1" x14ac:dyDescent="0.3">
      <c r="B18" s="56"/>
      <c r="C18" s="57"/>
      <c r="D18" s="57"/>
      <c r="E18" s="57"/>
      <c r="F18" s="57"/>
      <c r="G18" s="56"/>
      <c r="H18" s="56"/>
      <c r="I18" s="58"/>
      <c r="J18" s="59"/>
      <c r="K18" s="60"/>
      <c r="L18" s="56"/>
      <c r="M18" s="58"/>
      <c r="N18" s="58"/>
      <c r="O18" s="61"/>
      <c r="P18" s="62"/>
      <c r="Q18" s="63"/>
      <c r="R18" s="64"/>
      <c r="S18" s="64"/>
      <c r="T18" s="64"/>
      <c r="U18" s="64"/>
      <c r="V18" s="64"/>
      <c r="W18" s="64"/>
      <c r="X18" s="63"/>
      <c r="Y18" s="65"/>
      <c r="Z18" s="65"/>
      <c r="AA18" s="66"/>
      <c r="AB18" s="67"/>
      <c r="AC18" s="68"/>
      <c r="AD18" s="65"/>
      <c r="AE18" s="67"/>
      <c r="AF18" s="67"/>
      <c r="AG18" s="69"/>
      <c r="AH18" s="65"/>
      <c r="AI18" s="70"/>
      <c r="AJ18" s="71"/>
      <c r="AK18" s="69"/>
      <c r="AL18" s="72"/>
      <c r="AM18" s="73"/>
      <c r="AN18" s="74"/>
      <c r="AO18" s="62"/>
      <c r="AP18" s="75"/>
      <c r="AQ18" s="75"/>
      <c r="AR18" s="75"/>
      <c r="AT18" s="50"/>
      <c r="AU18" s="51"/>
      <c r="AV18" s="52"/>
      <c r="AW18" s="53"/>
      <c r="AX18" s="54"/>
      <c r="AY18" s="28"/>
      <c r="AZ18" s="52"/>
      <c r="BA18" s="55"/>
    </row>
    <row r="19" spans="1:53" ht="20.399999999999999" x14ac:dyDescent="0.3">
      <c r="A19" s="99" t="s">
        <v>91</v>
      </c>
      <c r="B19" s="99"/>
      <c r="C19" s="99"/>
      <c r="D19" s="99"/>
      <c r="E19" s="99"/>
      <c r="F19" s="99"/>
      <c r="G19" s="99"/>
      <c r="H19" s="99"/>
      <c r="P19" s="2"/>
      <c r="BA19" s="43" t="s">
        <v>92</v>
      </c>
    </row>
    <row r="20" spans="1:53" x14ac:dyDescent="0.3">
      <c r="P20" s="2"/>
    </row>
    <row r="21" spans="1:53" x14ac:dyDescent="0.3">
      <c r="P21" s="2"/>
    </row>
    <row r="22" spans="1:53" x14ac:dyDescent="0.3">
      <c r="P22" s="2"/>
    </row>
    <row r="23" spans="1:53" x14ac:dyDescent="0.3">
      <c r="P23" s="2"/>
    </row>
    <row r="24" spans="1:53" x14ac:dyDescent="0.3">
      <c r="P24" s="2"/>
    </row>
    <row r="25" spans="1:53" x14ac:dyDescent="0.3">
      <c r="P25" s="2"/>
    </row>
    <row r="26" spans="1:53" x14ac:dyDescent="0.3">
      <c r="P26" s="2"/>
    </row>
    <row r="27" spans="1:53" x14ac:dyDescent="0.3">
      <c r="P27" s="2"/>
    </row>
  </sheetData>
  <mergeCells count="28">
    <mergeCell ref="AZ1:BA2"/>
    <mergeCell ref="AX3:AY4"/>
    <mergeCell ref="AZ3:BA4"/>
    <mergeCell ref="C5:AW8"/>
    <mergeCell ref="AX5:AY6"/>
    <mergeCell ref="AZ5:BA6"/>
    <mergeCell ref="AX7:AY8"/>
    <mergeCell ref="AZ7:BA8"/>
    <mergeCell ref="A12:C12"/>
    <mergeCell ref="D12:M12"/>
    <mergeCell ref="A1:B8"/>
    <mergeCell ref="C1:AW4"/>
    <mergeCell ref="AX1:AY2"/>
    <mergeCell ref="A10:C10"/>
    <mergeCell ref="D10:M10"/>
    <mergeCell ref="A11:C11"/>
    <mergeCell ref="D11:M11"/>
    <mergeCell ref="AP14:AR15"/>
    <mergeCell ref="AT14:AX15"/>
    <mergeCell ref="AZ14:BA15"/>
    <mergeCell ref="Y15:AA15"/>
    <mergeCell ref="AB15:AF15"/>
    <mergeCell ref="AG15:AN15"/>
    <mergeCell ref="A19:H19"/>
    <mergeCell ref="AB16:AC16"/>
    <mergeCell ref="AE16:AF16"/>
    <mergeCell ref="A14:O15"/>
    <mergeCell ref="Q14:AN14"/>
  </mergeCells>
  <conditionalFormatting sqref="H17:H18">
    <cfRule type="cellIs" dxfId="23" priority="25" operator="equal">
      <formula>"Muy Alta"</formula>
    </cfRule>
    <cfRule type="cellIs" dxfId="22" priority="26" operator="equal">
      <formula>"Alta"</formula>
    </cfRule>
    <cfRule type="cellIs" dxfId="21" priority="27" operator="equal">
      <formula>"Media"</formula>
    </cfRule>
    <cfRule type="cellIs" dxfId="20" priority="28" operator="equal">
      <formula>"Muy Baja"</formula>
    </cfRule>
    <cfRule type="cellIs" dxfId="19" priority="29" operator="equal">
      <formula>"Baja"</formula>
    </cfRule>
  </conditionalFormatting>
  <conditionalFormatting sqref="L17:L18">
    <cfRule type="cellIs" dxfId="18" priority="20" operator="equal">
      <formula>"Leve"</formula>
    </cfRule>
    <cfRule type="cellIs" dxfId="17" priority="21" operator="equal">
      <formula>"Catastrófico"</formula>
    </cfRule>
    <cfRule type="cellIs" dxfId="16" priority="22" operator="equal">
      <formula>"Mayor"</formula>
    </cfRule>
    <cfRule type="cellIs" dxfId="15" priority="23" operator="equal">
      <formula>"Moderado"</formula>
    </cfRule>
    <cfRule type="cellIs" dxfId="14" priority="24" operator="equal">
      <formula>"Menor"</formula>
    </cfRule>
  </conditionalFormatting>
  <conditionalFormatting sqref="O17:O18 AM17:AM18">
    <cfRule type="cellIs" dxfId="13" priority="16" operator="equal">
      <formula>"EXTREMO"</formula>
    </cfRule>
    <cfRule type="cellIs" dxfId="12" priority="17" operator="equal">
      <formula>"ALTO"</formula>
    </cfRule>
    <cfRule type="cellIs" dxfId="11" priority="18" operator="equal">
      <formula>"BAJO"</formula>
    </cfRule>
    <cfRule type="cellIs" dxfId="10" priority="19" operator="equal">
      <formula>"MODERADO"</formula>
    </cfRule>
  </conditionalFormatting>
  <conditionalFormatting sqref="AH17:AH18">
    <cfRule type="cellIs" dxfId="9" priority="11" operator="equal">
      <formula>"Muy Baja"</formula>
    </cfRule>
    <cfRule type="cellIs" dxfId="8" priority="12" operator="equal">
      <formula>"Baja"</formula>
    </cfRule>
    <cfRule type="cellIs" dxfId="7" priority="13" operator="equal">
      <formula>"Media"</formula>
    </cfRule>
    <cfRule type="cellIs" dxfId="6" priority="14" operator="equal">
      <formula>"Muy Alta"</formula>
    </cfRule>
    <cfRule type="cellIs" dxfId="5" priority="15" operator="equal">
      <formula>"Alta"</formula>
    </cfRule>
  </conditionalFormatting>
  <conditionalFormatting sqref="AJ17:AJ18">
    <cfRule type="cellIs" dxfId="4" priority="6" operator="equal">
      <formula>"Catastrófico"</formula>
    </cfRule>
    <cfRule type="cellIs" dxfId="3" priority="7" operator="equal">
      <formula>"Mayor"</formula>
    </cfRule>
    <cfRule type="cellIs" dxfId="2" priority="8" operator="equal">
      <formula>"Moderado"</formula>
    </cfRule>
    <cfRule type="cellIs" dxfId="1" priority="9" operator="equal">
      <formula>"Menor"</formula>
    </cfRule>
    <cfRule type="cellIs" dxfId="0" priority="10" operator="equal">
      <formula>"Leve"</formula>
    </cfRule>
  </conditionalFormatting>
  <hyperlinks>
    <hyperlink ref="A14:O15" location="Instructivo!A1" display="IDENTIFICACIÓN DEL RIESGO" xr:uid="{EA23FF94-1A67-4FAF-A5EC-8BF702C675A0}"/>
  </hyperlinks>
  <pageMargins left="0.70866141732283472" right="0.70866141732283472" top="0.74803149606299213" bottom="0.74803149606299213" header="0.31496062992125984" footer="0.31496062992125984"/>
  <pageSetup paperSize="41" scale="11" orientation="landscape" r:id="rId1"/>
  <colBreaks count="1" manualBreakCount="1">
    <brk id="16" max="22" man="1"/>
  </colBreaks>
  <drawing r:id="rId2"/>
  <legacyDrawing r:id="rId3"/>
  <extLst>
    <ext xmlns:x14="http://schemas.microsoft.com/office/spreadsheetml/2009/9/main" uri="{CCE6A557-97BC-4b89-ADB6-D9C93CAAB3DF}">
      <x14:dataValidations xmlns:xm="http://schemas.microsoft.com/office/excel/2006/main" count="8">
        <x14:dataValidation type="list" allowBlank="1" showInputMessage="1" showErrorMessage="1" xr:uid="{B33078B4-C7F8-4659-A29B-A09098F0E13C}">
          <x14:formula1>
            <xm:f>#REF!</xm:f>
          </x14:formula1>
          <xm:sqref>B17:B18</xm:sqref>
        </x14:dataValidation>
        <x14:dataValidation type="list" allowBlank="1" showInputMessage="1" showErrorMessage="1" xr:uid="{C3EDE7FD-B272-4020-80E8-9838DAB9D1B9}">
          <x14:formula1>
            <xm:f>#REF!</xm:f>
          </x14:formula1>
          <xm:sqref>J18</xm:sqref>
        </x14:dataValidation>
        <x14:dataValidation type="list" allowBlank="1" showInputMessage="1" showErrorMessage="1" xr:uid="{60C4B2C0-EA0E-4969-9038-2080F40AB07B}">
          <x14:formula1>
            <xm:f>#REF!</xm:f>
          </x14:formula1>
          <xm:sqref>Y17:Y18</xm:sqref>
        </x14:dataValidation>
        <x14:dataValidation type="list" allowBlank="1" showInputMessage="1" showErrorMessage="1" xr:uid="{FB629BB8-76A0-4C05-80FA-062E71F46CC0}">
          <x14:formula1>
            <xm:f>#REF!</xm:f>
          </x14:formula1>
          <xm:sqref>Z17:Z18</xm:sqref>
        </x14:dataValidation>
        <x14:dataValidation type="list" allowBlank="1" showInputMessage="1" showErrorMessage="1" xr:uid="{63A81B97-0ADE-4EE7-BC19-C61A7EA58CA0}">
          <x14:formula1>
            <xm:f>#REF!</xm:f>
          </x14:formula1>
          <xm:sqref>F17:F18</xm:sqref>
        </x14:dataValidation>
        <x14:dataValidation type="list" allowBlank="1" showInputMessage="1" showErrorMessage="1" xr:uid="{97D8C5AE-8B5E-47DB-8915-0AD9B8F56837}">
          <x14:formula1>
            <xm:f>#REF!</xm:f>
          </x14:formula1>
          <xm:sqref>AB17:AB18</xm:sqref>
        </x14:dataValidation>
        <x14:dataValidation type="list" allowBlank="1" showInputMessage="1" showErrorMessage="1" xr:uid="{6A762225-5803-46AF-9436-96A36B549D52}">
          <x14:formula1>
            <xm:f>#REF!</xm:f>
          </x14:formula1>
          <xm:sqref>AD17:AD18</xm:sqref>
        </x14:dataValidation>
        <x14:dataValidation type="list" allowBlank="1" showInputMessage="1" showErrorMessage="1" xr:uid="{4D457E94-DBB5-4244-8A45-F97D96B56A7E}">
          <x14:formula1>
            <xm:f>#REF!</xm:f>
          </x14:formula1>
          <xm:sqref>AE17:AE18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befd943-4f51-4e42-85af-a07052259448">
      <Terms xmlns="http://schemas.microsoft.com/office/infopath/2007/PartnerControls"/>
    </lcf76f155ced4ddcb4097134ff3c332f>
    <TaxCatchAll xmlns="d8efec78-3424-4c97-abf4-c2ff1d9e6d03"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C960FE7278092C44B5607AA964C04AD8" ma:contentTypeVersion="18" ma:contentTypeDescription="Crear nuevo documento." ma:contentTypeScope="" ma:versionID="ac766add390fbe93480fcd3f366b7c76">
  <xsd:schema xmlns:xsd="http://www.w3.org/2001/XMLSchema" xmlns:xs="http://www.w3.org/2001/XMLSchema" xmlns:p="http://schemas.microsoft.com/office/2006/metadata/properties" xmlns:ns2="8befd943-4f51-4e42-85af-a07052259448" xmlns:ns3="d8efec78-3424-4c97-abf4-c2ff1d9e6d03" targetNamespace="http://schemas.microsoft.com/office/2006/metadata/properties" ma:root="true" ma:fieldsID="ce5bce25e497ee0144e0bc875b6449eb" ns2:_="" ns3:_="">
    <xsd:import namespace="8befd943-4f51-4e42-85af-a07052259448"/>
    <xsd:import namespace="d8efec78-3424-4c97-abf4-c2ff1d9e6d0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efd943-4f51-4e42-85af-a070522594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8efec78-3424-4c97-abf4-c2ff1d9e6d03"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dbdcf5c2-d273-4d70-8f91-c5c66f26fa01}" ma:internalName="TaxCatchAll" ma:showField="CatchAllData" ma:web="d8efec78-3424-4c97-abf4-c2ff1d9e6d0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68E1FF-41B3-49C0-81B2-2BD906D802CA}">
  <ds:schemaRefs>
    <ds:schemaRef ds:uri="http://schemas.microsoft.com/office/2006/metadata/properties"/>
    <ds:schemaRef ds:uri="http://schemas.microsoft.com/office/infopath/2007/PartnerControls"/>
    <ds:schemaRef ds:uri="8befd943-4f51-4e42-85af-a07052259448"/>
    <ds:schemaRef ds:uri="d8efec78-3424-4c97-abf4-c2ff1d9e6d03"/>
  </ds:schemaRefs>
</ds:datastoreItem>
</file>

<file path=customXml/itemProps2.xml><?xml version="1.0" encoding="utf-8"?>
<ds:datastoreItem xmlns:ds="http://schemas.openxmlformats.org/officeDocument/2006/customXml" ds:itemID="{8F4B51BE-A95C-4882-99ED-5A507A0A03D1}">
  <ds:schemaRefs>
    <ds:schemaRef ds:uri="http://schemas.microsoft.com/sharepoint/v3/contenttype/forms"/>
  </ds:schemaRefs>
</ds:datastoreItem>
</file>

<file path=customXml/itemProps3.xml><?xml version="1.0" encoding="utf-8"?>
<ds:datastoreItem xmlns:ds="http://schemas.openxmlformats.org/officeDocument/2006/customXml" ds:itemID="{B5673697-C6C6-42BD-960A-9DFF88E840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efd943-4f51-4e42-85af-a07052259448"/>
    <ds:schemaRef ds:uri="d8efec78-3424-4c97-abf4-c2ff1d9e6d0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TICS R1</vt:lpstr>
      <vt:lpstr>'TICS R1'!Área_de_impresión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Willington Granados Herrera</dc:creator>
  <cp:keywords/>
  <dc:description/>
  <cp:lastModifiedBy>Carlos Andres Guerra Jimenez</cp:lastModifiedBy>
  <cp:revision/>
  <dcterms:created xsi:type="dcterms:W3CDTF">2021-05-10T15:52:34Z</dcterms:created>
  <dcterms:modified xsi:type="dcterms:W3CDTF">2026-06-24T18:28:36Z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0x010100C960FE7278092C44B5607AA964C04AD8</vt:lpwstr>
  </property>
  <property fmtid="{D5CDD505-2E9C-101B-9397-08002B2CF9AE}" pid="3" name="MediaServiceImageTags">
    <vt:lpwstr/>
  </property>
</Properties>
</file>