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arcela Delgado\Documents\"/>
    </mc:Choice>
  </mc:AlternateContent>
  <xr:revisionPtr revIDLastSave="0" documentId="8_{845EBA29-8A68-4FC4-AF89-9E304FC022F9}" xr6:coauthVersionLast="47" xr6:coauthVersionMax="47" xr10:uidLastSave="{00000000-0000-0000-0000-000000000000}"/>
  <bookViews>
    <workbookView xWindow="-110" yWindow="-110" windowWidth="19420" windowHeight="10420" xr2:uid="{0C6FD62C-5E76-4FED-A49B-4512C5772027}"/>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G33" i="1"/>
  <c r="E33" i="1"/>
  <c r="O31" i="1"/>
  <c r="G31" i="1"/>
  <c r="E31" i="1"/>
  <c r="G29" i="1"/>
  <c r="O29" i="1" s="1"/>
  <c r="E29" i="1"/>
  <c r="G27" i="1"/>
  <c r="O27" i="1" s="1"/>
  <c r="E27" i="1"/>
  <c r="G25" i="1"/>
  <c r="O25" i="1" s="1"/>
  <c r="E25" i="1"/>
  <c r="M7" i="1"/>
</calcChain>
</file>

<file path=xl/sharedStrings.xml><?xml version="1.0" encoding="utf-8"?>
<sst xmlns="http://schemas.openxmlformats.org/spreadsheetml/2006/main" count="37" uniqueCount="35">
  <si>
    <t>Nombre de la Entidad:</t>
  </si>
  <si>
    <t>Instituto Distrital para la Protección de la Niñez y la Juventud IDIPRON</t>
  </si>
  <si>
    <t>Periodo Evaluado:</t>
  </si>
  <si>
    <t>Segundo Semestre corte parcial al 30 de noviembre de 2025</t>
  </si>
  <si>
    <t>Estado del sistema de Control Interno de la entidad</t>
  </si>
  <si>
    <t>Conclusión general sobre la evaluación del Sistema de Control Interno</t>
  </si>
  <si>
    <t>¿Están todos los componentes operando juntos y de manera integrada? (Si / en proceso / No) (Justifique su respuesta):</t>
  </si>
  <si>
    <t>Si</t>
  </si>
  <si>
    <t>El Sistema de Control Interno del IDIPRON continua operando desde la estructura de líneas de defensa y de los cinco componentes del Modelo Estándar de Control Interno, en concordancia con los lineamientos y requerimientos normativos vigentes.</t>
  </si>
  <si>
    <t>¿Es efectivo el sistema de control interno para los objetivos evaluados? (Si/No) (Justifique su respuesta):</t>
  </si>
  <si>
    <t xml:space="preserve">La evaluación independiente al corte de noviembre 30 de 2025 revela que el Sistema de Control Interno (SCI) del IDIPRON alcanzó un nivel de implementación del 84%, lo que representa una regresión de seis (6) puntos porcentuales respecto a la medición anterior (90%). Esta disminución se atribuye principalmente a que no se realizo comunicación por parte de la Segunda Línea de Defensa (2LD) hacia el Comité Institucional de Gestión y Desempeño, frente a la efectividad de las herramientas de gestión (planes de acción, mapas de riesgos e indicadores) limitando la retroalimentación estratégica y la toma de decisiones oportunas para la sostenibilidad del sistema.
Los componentes con mayor desempeño corresponden a Actividades de Control (88%) y Actividades de Monitoreo (96%), mientras que, los componentes de Ambiente de Control (83%),  Información y Comunicación (82%), Evaluación del Riesgo (71%)  presentan los menores niveles de cumplimiento, lo que refleja la necesidad de fortalecer los  aspectos que no están funcionando. Estos resultados sugieren que, si bien existe un avance significativo en la estructura de control, es indispensable la retroalimentación de la segunda línea de defensa (2LD) mejorar la seguridad de la información y la comunicación estratégica para asegurar la sostenibilidad del Sistema de Control Interno.
Las debilidades que persisten de evaluaciones previas son: el bajo nivel de avance en la implementación del Modelo de Seguridad y Privacidad de la Información (MSPI); deficiencias en la disponibilidad de información en la intranet y página web (requisitos ITA); debilidades en la completitud, calidad y pertinencia de las evidencias aportadas para la evaluación de los mapas de riesgos, de manera que permitan validar de forma objetiva y completa la ejecución de los controles; debilidades relacionadas con la disponibilidad y accesibilidad de la información institucional, lo cual afecta el cumplimiento de los principios de publicidad, oportunidad y veracidad, desactualización de las Tablas de Retención Documental (TRD) y los otros instrumentos archivísticos.
Finalmente, resulta imperativo priorizar la ejecución de medidas preventivas y correctivas ante los incidentes de ciberseguridad identificados. El evento de Ransomware ocurrido puso de manifiesto brechas críticas en la infraestructura, derivadas de la inexistencia de controles de acceso perimetral y debilidad en los controles, que comprometió la continuidad del negocio y provocó la indisponibilidad total de los servicios institucionales.
</t>
  </si>
  <si>
    <t>La entidad cuenta dentro de su Sistema de Control Interno, con una institucionalidad (Líneas de defensa)  que le permita la toma de decisiones frente al control (Si/No) (Justifique su respuesta):</t>
  </si>
  <si>
    <t>La institucionalidad, está dada desde la articulación y adecuada operación de los Comités Institucional de Coordinación de Control Interno y Comité Institucional de Gestión y Desempeño, durante el primer semestre de 2025, estas dos instancias continual trabajando de manera articulada.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</si>
  <si>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</si>
  <si>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</si>
  <si>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</si>
  <si>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</si>
  <si>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</si>
  <si>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</si>
  <si>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</si>
  <si>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</si>
  <si>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1"/>
        <rFont val="Arial"/>
        <family val="2"/>
      </rPr>
      <t xml:space="preserve">
Principales Fortalezas:
</t>
    </r>
    <r>
      <rPr>
        <sz val="11"/>
        <rFont val="Arial"/>
        <family val="2"/>
      </rPr>
      <t xml:space="preserve">➢Las diferentes actividades realizadas en el marco de la implementación del Plan Estratégico de Talento Humano PETH, código de integridad y manejo de conflicto de interés, son coherentes con la periodicidad establecida para su cumplimiento, lo que permite determinar que las metas programadas se están desarrollando conforme al cronograma previsto. Asimismo, se evidencia una adecuada planificación y seguimiento por parte del proceso, lo cual permite confiar en un monitoreo sistemático, priorizando aquellas actividades que presentan mayor impacto estratégico y asegurando cumplimiento oportuno del total de acciones previstas para la vigencia 2025.
➢La articulación entre la Oficina Asesora de Planeación (OAP) y la Oficina de Control Interno (OCI) permitió un ejercicio colaborativo para el diligenciamiento del formato de líneas de defensa y del mapa de aseguramiento de la vigencia 2025, la OCI logró identificar y valorar el nivel de confianza generado por sus actividades de aseguramiento. Esta práctica refleja una fortaleza institucional en la coordinación interdependencias, la trazabilidad de los resultados y la transparencia en la gestión del aseguramiento, lo cual fortalece la toma de decisiones estratégicas y la credibilidad del sistema de control interno.
➢La Oficina de Control Interno, en su rol de enfoque hacia la prevención, durante la vigencia 2025 realizó jornadas de sensibilización “Date cuenta”, mediante las cuales se comunicaron las responsabilidades de los servidores del IDIPRON en el desarrollo y mantenimiento del Sistema de Control Interno, fortaleciendo su rol como actores acordes a sus líneas de defensa.
➢ El Esquema de Líneas de Defensa está implementado de manera funcional, con responsabilidades claramente asignadas y articulación efectiva entre dependencias, lo que fortalece el control institucional, asegura la trazabilidad y promueve la mejora continua de los procesos.
</t>
    </r>
    <r>
      <rPr>
        <b/>
        <sz val="11"/>
        <rFont val="Arial"/>
        <family val="2"/>
      </rPr>
      <t xml:space="preserve">
Principales debilidades:
</t>
    </r>
    <r>
      <rPr>
        <sz val="11"/>
        <rFont val="Arial"/>
        <family val="2"/>
      </rPr>
      <t xml:space="preserve">➢Se evidenció la falta de comunicación periódica de los resultados ante el Comité Institucional de Gestión y Desempeño por parte de la segunda línea de defensa, particularmente en lo relacionado con las herramientas de gestión utilizadas para el seguimiento y evaluación institucional, lo cual repercute en la ausencia de alertas tempranas y en la disminución de la capacidad de control preventivo.
➢Retrasos en la implementación del MSPI y deficiencias en el cumplimiento de la Resolución 500 de 2021 (arts. 4, 5, 6 y 15), asociadas a desconocimiento normativo, limitaciones técnicas o insuficiencia de recursos, que generan riesgos para las Políticas de Gobierno y Seguridad Digital y debilitan los controles de seguridad de la información institucional.
➢Se continúan observando debilidades en la atención al ciudadano y la gestión de PQRS, reflejadas en demoras en la respuesta, afectando el cumplimiento normativo y la calidad del servicio.
➢ Se identifico debilidades en la completitud, calidad y pertinencia de las evidencias aportadas para la evaluación de los mapas de riesgos, de manera que permitan validar de forma objetiva y completa la ejecución de los controles.  
</t>
    </r>
  </si>
  <si>
    <r>
      <rPr>
        <sz val="11"/>
        <rFont val="Arial"/>
        <family val="2"/>
      </rPr>
      <t xml:space="preserve">
</t>
    </r>
    <r>
      <rPr>
        <b/>
        <sz val="11"/>
        <rFont val="Arial"/>
        <family val="2"/>
      </rPr>
      <t>Principales Fortalezas:</t>
    </r>
    <r>
      <rPr>
        <sz val="11"/>
        <rFont val="Arial"/>
        <family val="2"/>
      </rPr>
      <t xml:space="preserve">
➢Durante el periodo se actualizaron procedimientos de ingreso y retiro, siendo estas actividades del talento humano que contribuyen directamente al cumplimiento del ciclo de vida del servidor público, fortaleciendo su desarrollo integral y asegurando la alineación con los lineamientos institucionales.
➢Atención oportuna y efectiva a las recomendaciones emitidas por la Oficina de Control Interno (OCI), en lo relacionado con la actualización y socialización de documentos del proceso de Gestión del Desarrollo Humano, en concordancia con los avances ejecutados por la dependencia, lo cual refleja compromiso institucional con la mejora continua y el fortalecimiento del sistema de control.
➢Compromiso sostenido con la implementación del Código de Integridad y el manejo del conflicto de interés, mediante la ejecución integral de actividades programadas para el primer semestre de 2025.
➢El Esquema de Líneas de Defensa se encuentra adecuadamente implementado como un sistema funcional de asignación de responsabilidades y roles, distribuidos entre los distintos actores de la entidad. Las dependencias han definido sus funciones de manera clara y coherente en los documentos metodológicos que orientan la aplicación de las herramientas de gestión del instituto, lo cual permite una articulación efectiva entre las líneas operativas, de seguimiento y estratégicas, contribuyendo al fortalecimiento del control institucional, la trazabilidad de las actuaciones y la mejora continua de los procesos.
➢La presentación periódica ante el Comité Institucional de Gestión y Desempeño, y el Comité Institucional de Coordinación de Control Interno - CICCI, en el cual se analizan los informes, reportes y resultados derivados de las evaluaciones realizadas. Esta práctica contribuye de manera significativa al proceso de mejora continua, orienta la toma de decisiones estratégicas y facilita el cumplimiento de las metas y objetivos institucionales, fortaleciendo así el sistema de control y desempeño organizacional.
</t>
    </r>
    <r>
      <rPr>
        <b/>
        <sz val="11"/>
        <rFont val="Arial"/>
        <family val="2"/>
      </rPr>
      <t xml:space="preserve">
Principales debilidades:
</t>
    </r>
    <r>
      <rPr>
        <sz val="11"/>
        <rFont val="Arial"/>
        <family val="2"/>
      </rPr>
      <t xml:space="preserve">➢Se evidencia la necesidad de ampliar el alcance de identificación de riesgos relacionados con Lavado de Activos y Financiación del Terrorismo (LA/FT) a otros procesos institucionales, con el propósito de reconocer exposiciones específicas por dependencia, diseñar controles pertinentes y asegurar la alineación efectiva con los principios establecidos en el Sistema de Administración del Riesgo de Lavado de Activos y Financiación del Terrorismo (SARLAFT).
➢No se evidencia un avance significativo en la implementación del MSPI, lo que refleja un bajo cumplimiento frente a las directrices de la norma ISO/IEC 27001, especialmente en aspectos relacionados con la gestión de riesgos, control de accesos  y concienciación del personal.
➢Se evidencian fallas en la atención al ciudadano y la gestión de PQRS, reflejadas en demoras en la respuesta, afectando el cumplimiento normativo y la calidad del servicio.
➢Debilidades en el diseño y análisis de controles en los mapas de corrupción y gestión.
</t>
    </r>
    <r>
      <rPr>
        <b/>
        <sz val="11"/>
        <rFont val="Arial"/>
        <family val="2"/>
      </rPr>
      <t xml:space="preserve">
</t>
    </r>
  </si>
  <si>
    <t>Evaluación de riesgos</t>
  </si>
  <si>
    <r>
      <rPr>
        <b/>
        <sz val="11"/>
        <rFont val="Arial"/>
        <family val="2"/>
      </rPr>
      <t xml:space="preserve">Principales Fortalezas:
</t>
    </r>
    <r>
      <rPr>
        <sz val="11"/>
        <rFont val="Arial"/>
        <family val="2"/>
      </rPr>
      <t xml:space="preserve">
➢La Oficina de Control Interno (OCI) se constituye en un pilar que fomenta la transparencia, prevención y mejora continua en el instituto, al realizar de manera sistemática el seguimiento a los mapas de gestión, corrupción, fiscales y LA/FT, consolidando un informe técnico que se remite oportunamente a la Dirección, Subdirecciones y a la Oficina Asesora de Planeación (OAP). Este proceso garantiza la retroalimentación continua y el fortalecimiento de los instrumentos de gestión del riesgo. Asimismo, en las sesiones del Comité Institucional de Coordinación de Control Interno (CICCI), la OCI presenta los resultados de dichos seguimientos, aportando insumos relevantes para la toma de decisiones estratégicas y la definición de acciones de mejora.
➢En los manuales metodológicos del Instituto que regulan la aplicación de las herramientas de control, se encuentran definidos los estándares para el reporte de información, su periodicidad y los responsables de cada rol, enmarcados dentro del esquema de Líneas de Defensa. Dichos manuales, definen la responsabilidad en la generación de reportes, fortaleciendo la rendición de cuentas y la eficacia del Sistema de Control Interno. Asimismo, los mapas de riesgos de gestión y de corrupción incorporan en sus matrices todas las etapas necesarias para evaluar eventos negativos (internos y externos) que puedan afectar el logro de los objetivos institucionales 
</t>
    </r>
    <r>
      <rPr>
        <b/>
        <sz val="11"/>
        <rFont val="Arial"/>
        <family val="2"/>
      </rPr>
      <t>Principales debilidades:</t>
    </r>
    <r>
      <rPr>
        <sz val="11"/>
        <rFont val="Arial"/>
        <family val="2"/>
      </rPr>
      <t xml:space="preserve">
➢Dado el ataque de Ransomware, se evidenció vulnerabilidades críticas en la infraestructura institucional por la ausencia de controles de acceso perimetral, generando indisponibilidad total de los servicios.
➢Se evidenció la falta de implementación de acciones en la presente vigencia para atender las recomendaciones socializadas por el Departamento Administrativo de la Función Pública (DAFP) con base en los resultados del FURAG 2024, lo que refleja una debilidad en la planeación y gestión institucional, al no garantizar un periodo adecuado para la ejecución y seguimiento de las actividades de adecuación y sostenibilidad del MIPG.
➢Se observó debilidad en la segunda línea de defensa (2LD), por la falta de presentación al Comité Institucional de Gestión y Desempeño de los resultados del seguimiento a los mapas de riesgos de gestión y corrupción, situación que limita la retroalimentación institucional, restringe la toma de decisiones oportunas y compromete la trazabilidad de los compromisos establecidos en el marco del MIPG.
➢Se continúa observando la ausencia de soporte documental del análisis de contexto frente a los cambios en factores externos que pueden incidir en la identificación y valoración de riesgos, lo que limita la evidencia objetiva de la gestión, reduce la capacidad de anticipación institucional y afecta la oportunidad y consistencia en la toma de decisiones para la definición de controles y medidas de mitigación.
➢Falencias en los mecanismos de control y revisión de las evidencias desde la primera línea de defensa previo al cargue y del reporte del monitoreo</t>
    </r>
  </si>
  <si>
    <r>
      <t xml:space="preserve">Principales Fortalezas:
</t>
    </r>
    <r>
      <rPr>
        <sz val="11"/>
        <rFont val="Arial"/>
        <family val="2"/>
      </rPr>
      <t xml:space="preserve">➢Para este semestre la ejecutó en un 100% el  Plan anual de Auditorias sin retrasos y atendió solicitudes de dos auditorias especiales de la Dirección General de las cuales ya se emitió informe de la primera y la segunda inicio ejecución al final del mes de junio de los corrientes. 
➢La OAP mantiene seguimiento constante a las herramientas de gestión y continúa comunicando los resultados estratégicos al Comité de Gestión y Desempeño.
➢La OCI realiza seguimiento técnico a los controles asociados a riesgos de corrupción, gestión y LA-FT, además para el seguimiento del primer cuatrimestre realizó evaluación del diseño de controles para continuar fortaleciendo la estructura de controles y adecuada gestión del riesgo.
➢La versión 8. del Manual de Administración de Riesgos y la política asociada, se actualizó en cumplimiento de los lineamientos del DAFP y de las acciones de mejora propuestas, los mapas de riesgos incluyen todas las etapas de análisis, valoración así como el reporte de materialización de riesgos.
</t>
    </r>
    <r>
      <rPr>
        <b/>
        <sz val="11"/>
        <rFont val="Arial"/>
        <family val="2"/>
      </rPr>
      <t xml:space="preserve">
Principales debilidades:
</t>
    </r>
    <r>
      <rPr>
        <sz val="11"/>
        <rFont val="Arial"/>
        <family val="2"/>
      </rPr>
      <t>➢Se identificaron deficiencias en la formulación de los mapas de riesgos de los procesos misionales, los cuales continúan agrupados de manera general y no desagregados por proceso, lo que limita la especificidad en la identificación y tratamiento de los riesgos.. Asimismo, se detectaron inconsistencias en el diseño de controles dentro de los mapas de corrupción,  gestión y LA-FT, así mismo persisten debilidades en la ejecución de los controles,  lo que impacta negativamente la capacidad de mitigación de los riesgos.
➢Los compromisos establecidos en el marco de los comités CICCI, Comité de Gestión y Desempeño, frente a los planes de mejoramiento y los riesgos no se han cumplido por parte de la primera línea de defensa (1LD).
➢No se evidencia la incorporación del análisis de contexto frente a los cambios en factores internos y externos que pueden incidir en la identificación y análisis de riesgos. Este análisis resulta fundamental para anticipar escenarios adversos y oportunidades de mejora, por lo tanto, debe realizarse de manera periódica y documentada, considerando variables como el cambio de plan estratégico, políticas, normatividad, cambios sociales, económicos y tecnológicos que puedan impactar el cumplimiento de los objetivos institucionales.</t>
    </r>
  </si>
  <si>
    <t>Actividades de control</t>
  </si>
  <si>
    <r>
      <rPr>
        <b/>
        <sz val="11"/>
        <rFont val="Arial"/>
        <family val="2"/>
      </rPr>
      <t xml:space="preserve">Principales Fortalezas:
</t>
    </r>
    <r>
      <rPr>
        <sz val="11"/>
        <rFont val="Arial"/>
        <family val="2"/>
      </rPr>
      <t xml:space="preserve">
➢La Oficina de Control Interno (OCI) se constituye en un pilar que fomenta la transparencia, prevención y mejora continua en el instituto, al realizar de manera sistemática el seguimiento a los mapas de gestión, corrupción, fiscales y LA/FT, consolidando un informe técnico que se remite oportunamente a la Dirección, Subdirecciones y a la Oficina Asesora de Planeación (OAP). Este proceso garantiza la retroalimentación continua y el fortalecimiento de los instrumentos de gestión del riesgo. Asimismo, en las sesiones del Comité Institucional de Coordinación de Control Interno (CICCI), la OCI presenta los resultados de dichos seguimientos, aportando insumos relevantes para la toma de decisiones estratégicas y la definición de acciones de mejora.
➢En los manuales metodológicos del Instituto que regulan la aplicación de las herramientas de control, se encuentran definidos los estándares para el reporte de información, su periodicidad y los responsables de cada rol, enmarcados dentro del esquema de Líneas de Defensa. Dichos manuales, definen la responsabilidad en la generación de reportes, fortaleciendo la rendición de cuentas y la eficacia del Sistema de Control Interno. Asimismo, los mapas de riesgos de gestión y de corrupción incorporan en sus matrices todas las etapas necesarias para evaluar eventos negativos (internos y externos) que puedan afectar el logro de los objetivos institucionales 
</t>
    </r>
    <r>
      <rPr>
        <b/>
        <sz val="11"/>
        <rFont val="Arial"/>
        <family val="2"/>
      </rPr>
      <t xml:space="preserve">
Principales debilidades:</t>
    </r>
    <r>
      <rPr>
        <sz val="11"/>
        <rFont val="Arial"/>
        <family val="2"/>
      </rPr>
      <t xml:space="preserve">
➢Dado el ataque de Ransomware, se evidenció vulnerabilidades críticas en la infraestructura institucional por la ausencia de controles de acceso perimetral, generando indisponibilidad total de los servicios.
➢Se evidenció la falta de implementación de acciones en la presente vigencia para atender las recomendaciones socializadas por el Departamento Administrativo de la Función Pública (DAFP) con base en los resultados del FURAG 2024, lo que refleja una debilidad en la planeación y gestión institucional, al no garantizar un periodo adecuado para la ejecución y seguimiento de las actividades de adecuación y sostenibilidad del MIPG.
➢Se observó debilidad en la segunda línea de defensa (2LD), por la falta de presentación al Comité Institucional de Gestión y Desempeño de los resultados del seguimiento a los mapas de riesgos de gestión y corrupción, situación que limita la retroalimentación institucional, restringe la toma de decisiones oportunas y compromete la trazabilidad de los compromisos establecidos en el marco del MIPG.
➢Se continúa observando la ausencia de soporte documental del análisis de contexto frente a los cambios en factores externos que pueden incidir en la identificación y valoración de riesgos, lo que limita la evidencia objetiva de la gestión, reduce la capacidad de anticipación institucional y afecta la oportunidad y consistencia en la toma de decisiones para la definición de controles y medidas de mitigación.
➢Falencias en los mecanismos de control y revisión de las evidencias desde la primera línea de defensa previo al cargue y del reporte del monitoreo</t>
    </r>
  </si>
  <si>
    <r>
      <t xml:space="preserve">Principales Fortalezas:
</t>
    </r>
    <r>
      <rPr>
        <sz val="11"/>
        <rFont val="Arial"/>
        <family val="2"/>
      </rPr>
      <t xml:space="preserve">➢Se evidencia en los diferentes documentos del proceso de gestión de seguridad, la inclusión de estrategias para fortalecer  la  plataforma  de  Hardware  y  Software  de  la  entidad para  poner  a disposición  de  los  Grupos  de Interés  y  de Valor del  Área  de  TI, así mismo, en el mapa de riesgos se identificaron controles para tratar incidentes de seguridad, desarrollo y mantenimiento.
➢Respecto a la seguridad de la información, se han implementado políticas orientadas a preservar la disponibilidad de los servicios de TI, se utilizan herramientas de protección (antivirus, firewall, detección de amenazas), se realizan monitoreos periódicos y se evidencio acciones para promover la cultura de seguridad digital mediante capacitaciones y piezas de comunicación difundidas de manera masiva.
</t>
    </r>
    <r>
      <rPr>
        <b/>
        <sz val="11"/>
        <rFont val="Arial"/>
        <family val="2"/>
      </rPr>
      <t xml:space="preserve">
Principales debilidades:
</t>
    </r>
    <r>
      <rPr>
        <sz val="11"/>
        <rFont val="Arial"/>
        <family val="2"/>
      </rPr>
      <t>➢Continúan las debilidades en cuanto al cumplimiento de la Ley 1712 de 2014, referente a la verificación de la publicación de información en cumplimiento con la normatividad de Transparencia y Acceso a la Información, se evidenció  información por publicar y actualizar,  en algunos casos los datos no cumplen con los atributos requeridos. Esto refleja fallas en el cumplimiento de los requisitos de la transparencia Activa ITA.
➢No se observó un avance significativo en la implementación del MSPI, conforme a los lineamientos y requisitos vigentes.
➢No se ha oficializado, ni socializado la matriz de roles y usuarios, en la cual se documenta la segregación de roles y permisos para todos los sistemas de información en uso en el Instituto.</t>
    </r>
  </si>
  <si>
    <t>Información y comunicación</t>
  </si>
  <si>
    <r>
      <t xml:space="preserve">Principales Fortalezas:
</t>
    </r>
    <r>
      <rPr>
        <sz val="11"/>
        <rFont val="Arial"/>
        <family val="2"/>
      </rPr>
      <t xml:space="preserve">➢Se encuentran definidos los procedimientos relacionados con los controles y el aseguramiento de la infraestructura y la información, cuyo objetivo es promover de manera clara y coherente los elementos que integran la política de seguridad digital, la cual debe ser cumplida por funcionarios, contratistas, proveedores y/o terceros que presten servicios o mantengan algún tipo de relación con el IDIPRON.
➢Se realizan mantenimientos preventivos y correctivos a los equipos tecnológicos y a las redes de comunicación de manera semestral. Asimismo, se cuenta con inventarios actualizados de los activos tecnológicos y de las redes de comunicación, y se aplican políticas de respaldo y recuperación de la información que garantizan la continuidad del servicio.
➢La Oficina de Control Interno, en cumplimiento del Plan Anual de Auditorías 2025 aprobado por el CICCI, ejecutó el 100% de las evaluaciones y seguimientos periódicos, orientados principalmente a valorar la aptitud del sistema de control implementado en cada proceso, con el fin de verificar el cumplimiento de los objetivos y metas institucionales bajo criterios de eficacia, eficiencia y efectividad, en concordancia con el marco normativo legal vigente
</t>
    </r>
    <r>
      <rPr>
        <b/>
        <sz val="11"/>
        <rFont val="Arial"/>
        <family val="2"/>
      </rPr>
      <t xml:space="preserve">
Principales debilidades:
</t>
    </r>
    <r>
      <rPr>
        <sz val="11"/>
        <rFont val="Arial"/>
        <family val="2"/>
      </rPr>
      <t xml:space="preserve">➢Se evidenció falta de planeación, articulación de interdependencias y seguimiento del Plan Estratégico de Tecnologías de la Información (PETI), derivada de la ausencia de un esquema de gobernanza TIC que establezca mecanismos formales de coordinación entre las áreas de planeación, tecnología y gestión institucional, garantizando el flujo de información, la asignación de responsabilidades y la trazabilidad de los avances, así como la definición de indicadores de gestión y cronogramas de seguimiento periódicos integrados al tablero de control institucional, que permitan monitorear el cumplimiento de los objetivos estratégicos de TI y su alineación con el Marco de Arquitectura Empresarial (MAE v3) del MinTIC.
➢Retrasos en la implementación del MSPI y deficiencias en el cumplimiento de la Resolución 500 de 2021 (arts. 4, 5, 6 y 15), asociadas a desconocimiento normativo, limitaciones técnicas o insuficiencia de recursos, que generan riesgos para las Políticas de Gobierno y Seguridad Digital y debilitan los controles de seguridad de la información institucional.
</t>
    </r>
  </si>
  <si>
    <r>
      <t xml:space="preserve">Principales Fortalezas:
</t>
    </r>
    <r>
      <rPr>
        <sz val="11"/>
        <rFont val="Arial"/>
        <family val="2"/>
      </rPr>
      <t xml:space="preserve">➢Se actualizó el documento interno Nueva Versión Manuales - Procesos Estratégicos – Comunicación Estratégica: “004 MANUAL DE COMUNICACIÓN EXTERNA E-COE-MA-004”. Versión 2, ajustando y actualizando lineamientos para el manejo de las comunicaciones dirigida a grupos de valor externo. 
➢Se efectuó la divulgación de la Circular 021  "Lineamientos para el cumplimiento a los lineamientos para la divulgación de la información establecidos en la Ley 1712 de 2014. Resolución 1519 de 2020 y demás normas concordantes" con el fin de dar conocer directrices en cuanto a la publicación de la información.
➢ Se realizaron las encuestas de percepción al ciudadano en los puntos de atención a la ciudadanía, cuyo análisis y resultados se reportan en los informes mensuales de gestión de peticiones. Las encuestas se aplican a los ciudadanos que solicitan información y/o interponen sus peticiones en algún punto de atención a la ciudadanía.
➢Se tienen  identificados los canales de comunicación internos y externos con los que cuenta el IDIPRON para transmitir y divulgar la información  a todos sus funcionarios en los diferentes niveles de la Institución y  para mantenerse en contacto con sus grupos de interés y demás entidades y organismos de control. 
</t>
    </r>
    <r>
      <rPr>
        <b/>
        <sz val="11"/>
        <rFont val="Arial"/>
        <family val="2"/>
      </rPr>
      <t xml:space="preserve">
Principales debilidades:
</t>
    </r>
    <r>
      <rPr>
        <sz val="11"/>
        <rFont val="Arial"/>
        <family val="2"/>
      </rPr>
      <t>➢Debilidades en cuanto la implementación de lineamientos internos para la identificación, gestión y publicación de datos abiertos. 
➢No se observó un avance significativo en la implementación del MSPI en las fases de implementación, evaluación del desempeño y mejora continua, asimismo, se presentaron debilidades relacionadas con la disponibilidad y accesibilidad de la información para usuarios internos (INTRANET-PAGINA WEB)     
➢Desactualización de  la Tablas de retención documental y demás instrumentos archivísticos.
➢ No se observaron avances en el componente de mecanismos para mejorar la atención al ciudadano del PETP.
➢Debilidades en  la implementación, seguimiento y fortalecimiento de los controles asociados a la protección de la información.</t>
    </r>
  </si>
  <si>
    <t xml:space="preserve">Monitoreo </t>
  </si>
  <si>
    <r>
      <rPr>
        <b/>
        <sz val="11"/>
        <rFont val="Arial"/>
        <family val="2"/>
      </rPr>
      <t xml:space="preserve">
Principales Fortalezas:
</t>
    </r>
    <r>
      <rPr>
        <sz val="11"/>
        <rFont val="Arial"/>
        <family val="2"/>
      </rPr>
      <t xml:space="preserve">
➢La alta dirección analiza los resultados de las evaluaciones independientes en los Comités Institucionales de Coordinación de Control Interno, fortaleciendo la toma de decisiones informada y en línea con los principios y la Institucionalidad del Sistema de Control Interno.
➢Durante la anualidad, con corte al 30 de noviembre de 2025, se llevaron a cabo cinco (5) sesiones del Comité Institucional de Coordinación de Control Interno, conforme a las citaciones realizadas, las cuales se celebraron de manera presencial los días 29 de enero, 9 de abril, 26 de junio, 29 de julio y 17 de septiembre de 2025. La realización periódica de estos comités, validada en las presentaciones y actas correspondientes, evidencia el compromiso institucional con el fortalecimiento del Sistema de Control Interno, la articulación de los procesos de planeación y gestión, y la generación de insumos estratégicos para la toma de decisiones y el mejoramiento continuo.
➢La articulación entre la Oficina Asesora de Planeación (OAP) y la Oficina de Control Interno (OCI) permitió un ejercicio colaborativo para el diligenciamiento del formato de líneas de defensa y del mapa de aseguramiento de la vigencia 2025, la OCI logró identificar y valorar el nivel de confianza generado por sus actividades de aseguramiento. Esta práctica refleja una fortaleza institucional en la coordinación interdependencias, la trazabilidad de los resultados y la transparencia en la gestión del aseguramiento, lo cual fortalece la toma de decisiones estratégicas y la credibilidad del sistema de control interno.
➢ La Oficina de Control Interno, continúa realizando evaluaciones objetivas e independientes en los términos de ejecución definidos, así como presentando los seguimientos e informes de ley de conformidad con la normatividad que los regula, con corte noviembre 2025
</t>
    </r>
    <r>
      <rPr>
        <b/>
        <sz val="11"/>
        <rFont val="Arial"/>
        <family val="2"/>
      </rPr>
      <t xml:space="preserve">Principales debilidades:
</t>
    </r>
    <r>
      <rPr>
        <sz val="11"/>
        <rFont val="Arial"/>
        <family val="2"/>
      </rPr>
      <t xml:space="preserve">
➢Se evidenció la falta de comunicación periódica de los resultados ante el Comité Institucional de Gestión y Desempeño por parte de la segunda línea de defensa, particularmente en lo relacionado con las herramientas de gestión utilizadas para el seguimiento y evaluación institucional, lo cual repercute en la ausencia de alertas tempranas y en la disminución de la capacidad de control preventivo.
</t>
    </r>
  </si>
  <si>
    <r>
      <t xml:space="preserve">
Principales Fortalezas:
</t>
    </r>
    <r>
      <rPr>
        <sz val="11"/>
        <rFont val="Arial"/>
        <family val="2"/>
      </rPr>
      <t xml:space="preserve">➢La alta dirección analiza los resultados de las evaluaciones independientes en los Comités  de Gestión y Desempeño, y en los Comités Institucionales de Coordinación de Control Interno, fortaleciendo la toma de decisiones informada y en línea con los principios y la Institucionalidad del Sistema de Control Interno.
➢El Instituto dispone del Manual de Administración de Planes de Mejoramiento, que define la metodología para la formulación, seguimiento y evaluación de estos planes, asimismo se cuenta con el procedimiento correspondiente. La publicación de resultadosde seguimiento a planes de mejoramiento internos y externos en la página web refleja transparencia, y los seguimientos permiten valorar eficiencia de estos.
➢La OAP y la OCI iniciaron en este semestre el ejercicio articulado para el diligenciamiento del formato de líneas de defensa y la actualización del mapa de aseguramiento 2025, mediante mesas de trabajo virtuales con procesos priorizados. Este ejercicio permite identificar niveles de confianza en las actividades de aseguramiento, fortaleciendo la estructura de líneas de reporte y controles de segunda línea de defensa (2LD).
➢ Se ejecutan auditorías internas bajo parámetros técnicos definidos institucionalmente, brindando un ejercicio de aseguramiento objetivo e independiente. Los seguimientos e informes de ley proveen insumos relevantes para la mejora continua y la toma de decisiones estratégicas.
</t>
    </r>
    <r>
      <rPr>
        <b/>
        <sz val="11"/>
        <rFont val="Arial"/>
        <family val="2"/>
      </rPr>
      <t xml:space="preserve">
Principales debilidades:
</t>
    </r>
    <r>
      <rPr>
        <sz val="11"/>
        <rFont val="Arial"/>
        <family val="2"/>
      </rPr>
      <t xml:space="preserve">No se registran debilidades para el periodo
</t>
    </r>
    <r>
      <rPr>
        <b/>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</si>
</sst>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color theme="1"/>
      <name val="Arial"/>
      <family val="2"/>
    </font>
    <font>
      <b/>
      <sz val="20"/>
      <color theme="0"/>
      <name val="Arial Narrow"/>
      <family val="2"/>
    </font>
    <font>
      <sz val="20"/>
      <color theme="1"/>
      <name val="Arial Narrow"/>
      <family val="2"/>
    </font>
    <font>
      <sz val="11"/>
      <color theme="1"/>
      <name val="Arial Narrow"/>
      <family val="2"/>
    </font>
    <font>
      <sz val="11"/>
      <color theme="0"/>
      <name val="Arial Narrow"/>
      <family val="2"/>
    </font>
    <font>
      <b/>
      <sz val="18"/>
      <color theme="0"/>
      <name val="Arial"/>
      <family val="2"/>
    </font>
    <font>
      <b/>
      <sz val="28"/>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8"/>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b/>
      <sz val="16"/>
      <color theme="1"/>
      <name val="Arial"/>
      <family val="2"/>
    </font>
    <font>
      <sz val="11"/>
      <name val="Arial"/>
      <family val="2"/>
    </font>
    <font>
      <b/>
      <sz val="1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7">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vertical="center"/>
      <protection locked="0"/>
    </xf>
    <xf numFmtId="164" fontId="2" fillId="2" borderId="10" xfId="0" applyNumberFormat="1" applyFont="1" applyFill="1" applyBorder="1" applyAlignment="1" applyProtection="1">
      <alignment horizontal="center" vertical="center"/>
      <protection locked="0"/>
    </xf>
    <xf numFmtId="164" fontId="2"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6" fillId="3" borderId="15" xfId="0" applyNumberFormat="1" applyFont="1" applyFill="1" applyBorder="1" applyAlignment="1" applyProtection="1">
      <alignment horizontal="center" vertical="center"/>
      <protection hidden="1"/>
    </xf>
    <xf numFmtId="0" fontId="7" fillId="2" borderId="0" xfId="0" applyFont="1" applyFill="1" applyAlignment="1">
      <alignment horizontal="center" vertical="center"/>
    </xf>
    <xf numFmtId="0" fontId="8" fillId="2" borderId="0" xfId="0" applyFont="1" applyFill="1"/>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1" fillId="2" borderId="22" xfId="0" applyNumberFormat="1" applyFont="1" applyFill="1" applyBorder="1" applyAlignment="1" applyProtection="1">
      <alignment horizontal="center" vertical="center" wrapText="1"/>
      <protection locked="0"/>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49" fontId="0" fillId="2" borderId="0" xfId="0" applyNumberFormat="1" applyFill="1" applyAlignment="1">
      <alignment horizontal="left" vertical="top" wrapText="1"/>
    </xf>
    <xf numFmtId="49" fontId="12" fillId="2" borderId="23" xfId="0" applyNumberFormat="1" applyFont="1" applyFill="1" applyBorder="1" applyAlignment="1" applyProtection="1">
      <alignment horizontal="justify" vertical="top" wrapText="1"/>
      <protection locked="0"/>
    </xf>
    <xf numFmtId="49" fontId="12" fillId="2" borderId="24" xfId="0" applyNumberFormat="1" applyFont="1" applyFill="1" applyBorder="1" applyAlignment="1" applyProtection="1">
      <alignment horizontal="justify" vertical="top" wrapText="1"/>
      <protection locked="0"/>
    </xf>
    <xf numFmtId="49" fontId="12" fillId="2" borderId="25" xfId="0" applyNumberFormat="1" applyFont="1" applyFill="1" applyBorder="1" applyAlignment="1" applyProtection="1">
      <alignment horizontal="justify" vertical="top"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protection locked="0"/>
    </xf>
    <xf numFmtId="49" fontId="12" fillId="2" borderId="24" xfId="0" applyNumberFormat="1" applyFont="1" applyFill="1" applyBorder="1" applyAlignment="1" applyProtection="1">
      <alignment horizontal="justify" vertical="center"/>
      <protection locked="0"/>
    </xf>
    <xf numFmtId="49" fontId="12" fillId="2" borderId="25" xfId="0" applyNumberFormat="1" applyFont="1" applyFill="1" applyBorder="1" applyAlignment="1" applyProtection="1">
      <alignment horizontal="justify" vertical="center"/>
      <protection locked="0"/>
    </xf>
    <xf numFmtId="0" fontId="13"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0" xfId="0" applyFont="1" applyFill="1" applyAlignment="1">
      <alignment horizontal="center" vertical="center" wrapText="1"/>
    </xf>
    <xf numFmtId="0" fontId="16" fillId="2" borderId="0" xfId="0" applyFont="1" applyFill="1" applyAlignment="1">
      <alignment wrapText="1"/>
    </xf>
    <xf numFmtId="0" fontId="12"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4"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18" fillId="0" borderId="31" xfId="0" applyFont="1" applyBorder="1" applyAlignment="1" applyProtection="1">
      <alignment horizontal="justify" vertical="top" wrapText="1"/>
      <protection locked="0"/>
    </xf>
    <xf numFmtId="0" fontId="9" fillId="0" borderId="0" xfId="0" applyFont="1" applyAlignment="1">
      <alignment vertical="center"/>
    </xf>
    <xf numFmtId="9" fontId="17" fillId="6" borderId="6" xfId="0" applyNumberFormat="1" applyFont="1" applyFill="1" applyBorder="1" applyAlignment="1" applyProtection="1">
      <alignment horizontal="center" vertical="center"/>
      <protection locked="0" hidden="1"/>
    </xf>
    <xf numFmtId="0" fontId="9" fillId="0" borderId="11" xfId="0" applyFont="1" applyBorder="1" applyAlignment="1">
      <alignment vertical="center"/>
    </xf>
    <xf numFmtId="0" fontId="19" fillId="0" borderId="31" xfId="0" applyFont="1" applyBorder="1" applyAlignment="1" applyProtection="1">
      <alignment horizontal="justify" vertical="top" wrapText="1"/>
      <protection locked="0"/>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19" fillId="0" borderId="31" xfId="0" applyFont="1" applyBorder="1" applyAlignment="1" applyProtection="1">
      <alignment horizontal="left" vertical="top" wrapText="1"/>
      <protection locked="0"/>
    </xf>
    <xf numFmtId="0" fontId="5" fillId="9" borderId="6" xfId="0" applyFont="1" applyFill="1" applyBorder="1" applyAlignment="1">
      <alignment horizontal="center" vertical="center" wrapText="1"/>
    </xf>
    <xf numFmtId="0" fontId="14" fillId="2" borderId="0" xfId="0" applyFont="1" applyFill="1" applyAlignment="1">
      <alignment vertical="center"/>
    </xf>
    <xf numFmtId="0" fontId="9" fillId="2" borderId="0" xfId="0" applyFont="1" applyFill="1" applyAlignment="1">
      <alignment horizontal="left" vertical="center"/>
    </xf>
    <xf numFmtId="0" fontId="20" fillId="2" borderId="0" xfId="0" applyFont="1" applyFill="1" applyAlignment="1">
      <alignment vertical="center"/>
    </xf>
    <xf numFmtId="0" fontId="21" fillId="2" borderId="0" xfId="0" applyFont="1" applyFill="1"/>
    <xf numFmtId="0" fontId="0" fillId="2" borderId="32" xfId="0" applyFill="1" applyBorder="1"/>
    <xf numFmtId="0" fontId="0" fillId="2" borderId="33" xfId="0" applyFill="1" applyBorder="1"/>
    <xf numFmtId="0" fontId="0" fillId="2" borderId="34" xfId="0"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721178</xdr:colOff>
      <xdr:row>14</xdr:row>
      <xdr:rowOff>34634</xdr:rowOff>
    </xdr:to>
    <xdr:pic>
      <xdr:nvPicPr>
        <xdr:cNvPr id="2" name="Imagen 1">
          <a:extLst>
            <a:ext uri="{FF2B5EF4-FFF2-40B4-BE49-F238E27FC236}">
              <a16:creationId xmlns:a16="http://schemas.microsoft.com/office/drawing/2014/main" id="{2584439D-0CBC-4ADE-A5D1-BFEE3F48337F}"/>
            </a:ext>
          </a:extLst>
        </xdr:cNvPr>
        <xdr:cNvPicPr>
          <a:picLocks noChangeAspect="1"/>
        </xdr:cNvPicPr>
      </xdr:nvPicPr>
      <xdr:blipFill>
        <a:blip xmlns:r="http://schemas.openxmlformats.org/officeDocument/2006/relationships" r:embed="rId1"/>
        <a:stretch>
          <a:fillRect/>
        </a:stretch>
      </xdr:blipFill>
      <xdr:spPr>
        <a:xfrm>
          <a:off x="2640692" y="3496843"/>
          <a:ext cx="4652736" cy="23734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a%20Delgado\Downloads\1.%20Informe%20Semestral%20del%20Estado%20del%20Sistema%20de%20Control%20Interno%20-%20II%20semestre%202025%20corte%20parcial%2030%20noviembre.xlsx" TargetMode="External"/><Relationship Id="rId1" Type="http://schemas.openxmlformats.org/officeDocument/2006/relationships/externalLinkPath" Target="/Users/Marcela%20Delgado/Downloads/1.%20Informe%20Semestral%20del%20Estado%20del%20Sistema%20de%20Control%20Interno%20-%20II%20semestre%202025%20corte%20parcial%2030%20noviembr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0.83333333333333337</v>
          </cell>
        </row>
        <row r="26">
          <cell r="N26">
            <v>0.70588235294117652</v>
          </cell>
        </row>
        <row r="43">
          <cell r="N43">
            <v>0.875</v>
          </cell>
        </row>
        <row r="55">
          <cell r="N55">
            <v>0.8214285714285714</v>
          </cell>
        </row>
        <row r="69">
          <cell r="N69">
            <v>0.9642857142857143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 val="[97pbth.xls][97pbth.xls]_tmp__7"/>
      <sheetName val="[97pbth.xls][97pbth.xls]_E_tm_7"/>
      <sheetName val="[97pbth.xls][97pbth.xls]_tmp__8"/>
      <sheetName val="[97pbth.xls][97pbth.xls]_E_tm_8"/>
      <sheetName val="[97pbth.xls][97pbth.xls]_tmp__9"/>
      <sheetName val="[97pbth.xls][97pbth.xls]_E_tm_9"/>
      <sheetName val="[97pbth.xls][97pbth.xls]_tmp_11"/>
      <sheetName val="[97pbth.xls][97pbth.xls]_E_t_11"/>
      <sheetName val="[97pbth.xls][97pbth.xls]_tmp_10"/>
      <sheetName val="[97pbth.xls][97pbth.xls]_E_t_10"/>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 val="oficial"/>
    </sheetNames>
    <sheetDataSet>
      <sheetData sheetId="0"/>
      <sheetData sheetId="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0FABE-576D-46B4-9F0D-0E67CAA658A0}">
  <dimension ref="B1:V38"/>
  <sheetViews>
    <sheetView tabSelected="1" zoomScale="15" zoomScaleNormal="39" workbookViewId="0">
      <selection activeCell="W19" sqref="W19"/>
    </sheetView>
  </sheetViews>
  <sheetFormatPr baseColWidth="10" defaultColWidth="11.453125" defaultRowHeight="12.5" x14ac:dyDescent="0.25"/>
  <cols>
    <col min="1" max="1" width="3.1796875" style="1" customWidth="1"/>
    <col min="2" max="2" width="3.453125" style="1" customWidth="1"/>
    <col min="3" max="3" width="35.453125" style="1" customWidth="1"/>
    <col min="4" max="4" width="2.453125" style="1" customWidth="1"/>
    <col min="5" max="5" width="38.7265625" style="1" customWidth="1"/>
    <col min="6" max="6" width="10.81640625" style="1" customWidth="1"/>
    <col min="7" max="7" width="23.453125" style="1" customWidth="1"/>
    <col min="8" max="8" width="7.453125" style="1" customWidth="1"/>
    <col min="9" max="9" width="221.81640625" style="1" customWidth="1"/>
    <col min="10" max="10" width="5.81640625" style="1" customWidth="1"/>
    <col min="11" max="11" width="28.1796875" style="1" customWidth="1"/>
    <col min="12" max="12" width="4.26953125" style="1" customWidth="1"/>
    <col min="13" max="13" width="199" style="1" customWidth="1"/>
    <col min="14" max="14" width="5.81640625" style="1" customWidth="1"/>
    <col min="15" max="15" width="24.81640625" style="1" customWidth="1"/>
    <col min="16" max="16" width="7" style="1" customWidth="1"/>
    <col min="17" max="16384" width="11.453125" style="1"/>
  </cols>
  <sheetData>
    <row r="1" spans="2:16" ht="13"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E3" s="6" t="s">
        <v>0</v>
      </c>
      <c r="F3" s="7" t="s">
        <v>1</v>
      </c>
      <c r="G3" s="7"/>
      <c r="H3" s="7"/>
      <c r="I3" s="7"/>
      <c r="J3" s="7"/>
      <c r="K3" s="7"/>
      <c r="L3" s="7"/>
      <c r="M3" s="7"/>
      <c r="N3" s="8"/>
      <c r="O3" s="8"/>
      <c r="P3" s="9"/>
    </row>
    <row r="4" spans="2:16" ht="82.4" customHeight="1" x14ac:dyDescent="0.3">
      <c r="B4" s="5"/>
      <c r="E4" s="10"/>
      <c r="F4" s="7"/>
      <c r="G4" s="7"/>
      <c r="H4" s="7"/>
      <c r="I4" s="7"/>
      <c r="J4" s="7"/>
      <c r="K4" s="7"/>
      <c r="L4" s="7"/>
      <c r="M4" s="7"/>
      <c r="N4" s="8"/>
      <c r="O4" s="8"/>
      <c r="P4" s="9"/>
    </row>
    <row r="5" spans="2:16" ht="119.25" customHeight="1" x14ac:dyDescent="0.3">
      <c r="B5" s="5"/>
      <c r="E5" s="11" t="s">
        <v>2</v>
      </c>
      <c r="F5" s="12" t="s">
        <v>3</v>
      </c>
      <c r="G5" s="13"/>
      <c r="H5" s="13"/>
      <c r="I5" s="13"/>
      <c r="J5" s="13"/>
      <c r="K5" s="13"/>
      <c r="L5" s="13"/>
      <c r="M5" s="14"/>
      <c r="N5" s="15"/>
      <c r="O5" s="15"/>
      <c r="P5" s="9"/>
    </row>
    <row r="6" spans="2:16" ht="18" customHeight="1" thickBot="1" x14ac:dyDescent="0.35">
      <c r="B6" s="5"/>
      <c r="E6" s="16"/>
      <c r="F6" s="15"/>
      <c r="G6" s="15"/>
      <c r="H6" s="15"/>
      <c r="I6" s="15"/>
      <c r="J6" s="15"/>
      <c r="K6" s="15"/>
      <c r="L6" s="15"/>
      <c r="P6" s="9"/>
    </row>
    <row r="7" spans="2:16" ht="93.25" customHeight="1" thickBot="1" x14ac:dyDescent="0.3">
      <c r="B7" s="5"/>
      <c r="I7" s="17" t="s">
        <v>4</v>
      </c>
      <c r="J7" s="18"/>
      <c r="K7" s="19"/>
      <c r="M7" s="20">
        <f>+AVERAGE(G25,G27,G29,G31,G33)</f>
        <v>0.83998599439775901</v>
      </c>
      <c r="N7" s="21"/>
      <c r="O7" s="21"/>
      <c r="P7" s="9"/>
    </row>
    <row r="8" spans="2:16" ht="18" customHeight="1" x14ac:dyDescent="0.35">
      <c r="B8" s="5"/>
      <c r="M8" s="22"/>
      <c r="N8" s="22"/>
      <c r="O8" s="22"/>
      <c r="P8" s="9"/>
    </row>
    <row r="9" spans="2:16" ht="18" customHeight="1" x14ac:dyDescent="0.25">
      <c r="B9" s="5"/>
      <c r="P9" s="9"/>
    </row>
    <row r="10" spans="2:16" x14ac:dyDescent="0.25">
      <c r="B10" s="5"/>
      <c r="P10" s="9"/>
    </row>
    <row r="11" spans="2:16" x14ac:dyDescent="0.25">
      <c r="B11" s="5"/>
      <c r="P11" s="9"/>
    </row>
    <row r="12" spans="2:16" x14ac:dyDescent="0.25">
      <c r="B12" s="5"/>
      <c r="P12" s="9"/>
    </row>
    <row r="13" spans="2:16" x14ac:dyDescent="0.25">
      <c r="B13" s="5"/>
      <c r="P13" s="9"/>
    </row>
    <row r="14" spans="2:16" x14ac:dyDescent="0.25">
      <c r="B14" s="5"/>
      <c r="P14" s="9"/>
    </row>
    <row r="15" spans="2:16" x14ac:dyDescent="0.25">
      <c r="B15" s="5"/>
      <c r="P15" s="9"/>
    </row>
    <row r="16" spans="2:16" x14ac:dyDescent="0.25">
      <c r="B16" s="5"/>
      <c r="P16" s="9"/>
    </row>
    <row r="17" spans="2:22" ht="48.25" customHeight="1" x14ac:dyDescent="0.25">
      <c r="B17" s="5"/>
      <c r="C17" s="23" t="s">
        <v>5</v>
      </c>
      <c r="D17" s="24"/>
      <c r="E17" s="24"/>
      <c r="F17" s="24"/>
      <c r="G17" s="24"/>
      <c r="H17" s="24"/>
      <c r="I17" s="24"/>
      <c r="J17" s="24"/>
      <c r="K17" s="24"/>
      <c r="L17" s="24"/>
      <c r="M17" s="25"/>
      <c r="N17" s="26"/>
      <c r="O17" s="26"/>
      <c r="P17" s="9"/>
    </row>
    <row r="18" spans="2:22" ht="15.75" customHeight="1" x14ac:dyDescent="0.25">
      <c r="B18" s="5"/>
      <c r="C18" s="27"/>
      <c r="D18" s="27"/>
      <c r="E18" s="27"/>
      <c r="F18" s="27"/>
      <c r="G18" s="27"/>
      <c r="H18" s="27"/>
      <c r="I18" s="27"/>
      <c r="J18" s="27"/>
      <c r="K18" s="27"/>
      <c r="L18" s="27"/>
      <c r="M18" s="27"/>
      <c r="N18" s="28"/>
      <c r="O18" s="28"/>
      <c r="P18" s="9"/>
    </row>
    <row r="19" spans="2:22" ht="116.25" customHeight="1" x14ac:dyDescent="0.25">
      <c r="B19" s="5"/>
      <c r="C19" s="29" t="s">
        <v>6</v>
      </c>
      <c r="D19" s="30"/>
      <c r="E19" s="31" t="s">
        <v>7</v>
      </c>
      <c r="F19" s="32" t="s">
        <v>8</v>
      </c>
      <c r="G19" s="33"/>
      <c r="H19" s="33"/>
      <c r="I19" s="33"/>
      <c r="J19" s="33"/>
      <c r="K19" s="33"/>
      <c r="L19" s="33"/>
      <c r="M19" s="34"/>
      <c r="N19" s="35"/>
      <c r="O19" s="35"/>
      <c r="P19" s="9"/>
    </row>
    <row r="20" spans="2:22" ht="409.5" customHeight="1" x14ac:dyDescent="0.25">
      <c r="B20" s="5"/>
      <c r="C20" s="29" t="s">
        <v>9</v>
      </c>
      <c r="D20" s="30"/>
      <c r="E20" s="31" t="s">
        <v>7</v>
      </c>
      <c r="F20" s="36" t="s">
        <v>10</v>
      </c>
      <c r="G20" s="37"/>
      <c r="H20" s="37"/>
      <c r="I20" s="37"/>
      <c r="J20" s="37"/>
      <c r="K20" s="37"/>
      <c r="L20" s="37"/>
      <c r="M20" s="38"/>
      <c r="N20" s="35"/>
      <c r="O20" s="35"/>
      <c r="P20" s="9"/>
    </row>
    <row r="21" spans="2:22" ht="143.5" customHeight="1" x14ac:dyDescent="0.25">
      <c r="B21" s="5"/>
      <c r="C21" s="39" t="s">
        <v>11</v>
      </c>
      <c r="D21" s="40"/>
      <c r="E21" s="31" t="s">
        <v>7</v>
      </c>
      <c r="F21" s="41" t="s">
        <v>12</v>
      </c>
      <c r="G21" s="42"/>
      <c r="H21" s="42"/>
      <c r="I21" s="42"/>
      <c r="J21" s="42"/>
      <c r="K21" s="42"/>
      <c r="L21" s="42"/>
      <c r="M21" s="43"/>
      <c r="N21" s="35"/>
      <c r="O21" s="35"/>
      <c r="P21" s="9"/>
    </row>
    <row r="22" spans="2:22" ht="66.25" customHeight="1" thickBot="1" x14ac:dyDescent="0.35">
      <c r="B22" s="5"/>
      <c r="G22" s="44"/>
      <c r="P22" s="9"/>
    </row>
    <row r="23" spans="2:22" ht="102.75" customHeight="1" thickBot="1" x14ac:dyDescent="0.35">
      <c r="B23" s="5"/>
      <c r="C23" s="45" t="s">
        <v>13</v>
      </c>
      <c r="D23" s="46"/>
      <c r="E23" s="47" t="s">
        <v>14</v>
      </c>
      <c r="F23" s="46"/>
      <c r="G23" s="47" t="s">
        <v>15</v>
      </c>
      <c r="H23" s="46"/>
      <c r="I23" s="48" t="s">
        <v>16</v>
      </c>
      <c r="J23" s="49"/>
      <c r="K23" s="50" t="s">
        <v>17</v>
      </c>
      <c r="L23" s="49"/>
      <c r="M23" s="51" t="s">
        <v>18</v>
      </c>
      <c r="N23" s="49"/>
      <c r="O23" s="52" t="s">
        <v>19</v>
      </c>
      <c r="P23" s="9"/>
      <c r="Q23" s="53"/>
    </row>
    <row r="24" spans="2:22" ht="6.75" customHeight="1" x14ac:dyDescent="0.45">
      <c r="B24" s="5"/>
      <c r="C24" s="54"/>
      <c r="D24"/>
      <c r="E24"/>
      <c r="F24"/>
      <c r="G24"/>
      <c r="H24"/>
      <c r="I24" s="55"/>
      <c r="J24"/>
      <c r="K24" s="55"/>
      <c r="L24"/>
      <c r="M24"/>
      <c r="N24"/>
      <c r="O24"/>
      <c r="P24" s="9"/>
    </row>
    <row r="25" spans="2:22" ht="409.6" customHeight="1" x14ac:dyDescent="0.25">
      <c r="B25" s="5"/>
      <c r="C25" s="56" t="s">
        <v>20</v>
      </c>
      <c r="D25" s="57"/>
      <c r="E25" s="58" t="str">
        <f>+IF([1]Hoja1!$N$2&gt;=0.5,"Si","No")</f>
        <v>Si</v>
      </c>
      <c r="F25" s="59"/>
      <c r="G25" s="60">
        <f>+[1]Hoja1!N2</f>
        <v>0.83333333333333337</v>
      </c>
      <c r="H25" s="59"/>
      <c r="I25" s="61" t="s">
        <v>21</v>
      </c>
      <c r="J25" s="62"/>
      <c r="K25" s="63">
        <v>0.94</v>
      </c>
      <c r="L25" s="64"/>
      <c r="M25" s="65" t="s">
        <v>22</v>
      </c>
      <c r="N25" s="66"/>
      <c r="O25" s="67">
        <f>G25-K25</f>
        <v>-0.10666666666666658</v>
      </c>
      <c r="P25" s="68"/>
      <c r="Q25" s="69"/>
      <c r="R25" s="69"/>
      <c r="S25" s="69"/>
      <c r="T25" s="69"/>
      <c r="U25" s="69"/>
      <c r="V25" s="69"/>
    </row>
    <row r="26" spans="2:22" ht="17.149999999999999" customHeight="1" x14ac:dyDescent="0.45">
      <c r="B26" s="5"/>
      <c r="C26" s="54"/>
      <c r="D26"/>
      <c r="E26" s="70"/>
      <c r="F26"/>
      <c r="G26" s="71"/>
      <c r="H26"/>
      <c r="I26" s="55"/>
      <c r="J26"/>
      <c r="K26" s="55"/>
      <c r="L26"/>
      <c r="M26" s="72"/>
      <c r="N26" s="72"/>
      <c r="O26" s="73"/>
      <c r="P26" s="9"/>
    </row>
    <row r="27" spans="2:22" ht="384.75" customHeight="1" x14ac:dyDescent="0.25">
      <c r="B27" s="5"/>
      <c r="C27" s="74" t="s">
        <v>23</v>
      </c>
      <c r="D27" s="57"/>
      <c r="E27" s="58" t="str">
        <f>+IF([1]Hoja1!$N$26&gt;=0.5,"Si","No")</f>
        <v>Si</v>
      </c>
      <c r="F27"/>
      <c r="G27" s="60">
        <f>+[1]Hoja1!N26</f>
        <v>0.70588235294117652</v>
      </c>
      <c r="H27"/>
      <c r="I27" s="61" t="s">
        <v>24</v>
      </c>
      <c r="J27"/>
      <c r="K27" s="63">
        <v>0.91</v>
      </c>
      <c r="L27" s="75"/>
      <c r="M27" s="65" t="s">
        <v>25</v>
      </c>
      <c r="N27" s="66"/>
      <c r="O27" s="67">
        <f>G27-K27</f>
        <v>-0.20411764705882351</v>
      </c>
      <c r="P27" s="9"/>
    </row>
    <row r="28" spans="2:22" ht="6.75" customHeight="1" x14ac:dyDescent="0.45">
      <c r="B28" s="5"/>
      <c r="C28" s="54"/>
      <c r="D28"/>
      <c r="E28" s="70"/>
      <c r="F28"/>
      <c r="G28" s="71"/>
      <c r="H28"/>
      <c r="I28" s="55"/>
      <c r="J28"/>
      <c r="K28" s="55"/>
      <c r="L28"/>
      <c r="M28" s="72"/>
      <c r="N28" s="72"/>
      <c r="O28" s="73"/>
      <c r="P28" s="9"/>
    </row>
    <row r="29" spans="2:22" ht="306.75" customHeight="1" x14ac:dyDescent="0.25">
      <c r="B29" s="5"/>
      <c r="C29" s="76" t="s">
        <v>26</v>
      </c>
      <c r="D29" s="57"/>
      <c r="E29" s="58" t="str">
        <f>+IF([1]Hoja1!$N$43&gt;=0.5,"Si","No")</f>
        <v>Si</v>
      </c>
      <c r="F29"/>
      <c r="G29" s="60">
        <f>+[1]Hoja1!N43</f>
        <v>0.875</v>
      </c>
      <c r="H29"/>
      <c r="I29" s="61" t="s">
        <v>27</v>
      </c>
      <c r="J29"/>
      <c r="K29" s="63">
        <v>0.88</v>
      </c>
      <c r="L29" s="75"/>
      <c r="M29" s="65" t="s">
        <v>28</v>
      </c>
      <c r="N29" s="66"/>
      <c r="O29" s="67">
        <f>G29-K29</f>
        <v>-5.0000000000000044E-3</v>
      </c>
      <c r="P29" s="9"/>
    </row>
    <row r="30" spans="2:22" ht="6.65" customHeight="1" x14ac:dyDescent="0.45">
      <c r="B30" s="5"/>
      <c r="C30" s="54"/>
      <c r="D30"/>
      <c r="E30" s="70"/>
      <c r="F30"/>
      <c r="G30" s="71"/>
      <c r="H30"/>
      <c r="I30" s="55"/>
      <c r="J30"/>
      <c r="K30" s="55"/>
      <c r="L30"/>
      <c r="M30" s="72"/>
      <c r="N30" s="72"/>
      <c r="O30" s="73"/>
      <c r="P30" s="9"/>
    </row>
    <row r="31" spans="2:22" ht="409.6" customHeight="1" x14ac:dyDescent="0.25">
      <c r="B31" s="5"/>
      <c r="C31" s="77" t="s">
        <v>29</v>
      </c>
      <c r="D31" s="57"/>
      <c r="E31" s="58" t="str">
        <f>+IF([1]Hoja1!$N$55&gt;=0.5,"Si","No")</f>
        <v>Si</v>
      </c>
      <c r="F31"/>
      <c r="G31" s="60">
        <f>+[1]Hoja1!N55</f>
        <v>0.8214285714285714</v>
      </c>
      <c r="H31"/>
      <c r="I31" s="65" t="s">
        <v>30</v>
      </c>
      <c r="J31"/>
      <c r="K31" s="63">
        <v>0.79</v>
      </c>
      <c r="L31" s="75"/>
      <c r="M31" s="78" t="s">
        <v>31</v>
      </c>
      <c r="N31" s="66"/>
      <c r="O31" s="67">
        <f>G31-K31</f>
        <v>3.1428571428571361E-2</v>
      </c>
      <c r="P31" s="9"/>
    </row>
    <row r="32" spans="2:22" ht="6.75" customHeight="1" x14ac:dyDescent="0.45">
      <c r="B32" s="5"/>
      <c r="C32" s="54"/>
      <c r="D32"/>
      <c r="E32" s="70"/>
      <c r="F32"/>
      <c r="G32" s="71"/>
      <c r="H32"/>
      <c r="I32" s="55"/>
      <c r="J32"/>
      <c r="K32" s="55"/>
      <c r="L32"/>
      <c r="M32" s="72"/>
      <c r="N32" s="72"/>
      <c r="O32" s="73"/>
      <c r="P32" s="9"/>
    </row>
    <row r="33" spans="2:16" ht="395.5" customHeight="1" x14ac:dyDescent="0.25">
      <c r="B33" s="5"/>
      <c r="C33" s="79" t="s">
        <v>32</v>
      </c>
      <c r="D33" s="57"/>
      <c r="E33" s="58" t="str">
        <f>+IF([1]Hoja1!$N$69&gt;=0.5,"Si","No")</f>
        <v>Si</v>
      </c>
      <c r="F33"/>
      <c r="G33" s="60">
        <f>+[1]Hoja1!N69</f>
        <v>0.9642857142857143</v>
      </c>
      <c r="H33"/>
      <c r="I33" s="61" t="s">
        <v>33</v>
      </c>
      <c r="J33"/>
      <c r="K33" s="63">
        <v>1</v>
      </c>
      <c r="L33" s="75"/>
      <c r="M33" s="65" t="s">
        <v>34</v>
      </c>
      <c r="N33" s="66"/>
      <c r="O33" s="67">
        <f>G33-K33</f>
        <v>-3.5714285714285698E-2</v>
      </c>
      <c r="P33" s="9"/>
    </row>
    <row r="34" spans="2:16" ht="15.5" x14ac:dyDescent="0.25">
      <c r="B34" s="5"/>
      <c r="C34" s="80"/>
      <c r="D34" s="80"/>
      <c r="E34" s="28"/>
      <c r="M34" s="81"/>
      <c r="N34" s="81"/>
      <c r="O34" s="81"/>
      <c r="P34" s="9"/>
    </row>
    <row r="35" spans="2:16" ht="15.5" x14ac:dyDescent="0.25">
      <c r="B35" s="5"/>
      <c r="C35" s="82"/>
      <c r="D35" s="80"/>
      <c r="E35" s="28"/>
      <c r="M35" s="81"/>
      <c r="N35" s="81"/>
      <c r="O35" s="81"/>
      <c r="P35" s="9"/>
    </row>
    <row r="36" spans="2:16" ht="13" x14ac:dyDescent="0.3">
      <c r="B36" s="5"/>
      <c r="C36" s="83"/>
      <c r="P36" s="9"/>
    </row>
    <row r="37" spans="2:16" ht="13" thickBot="1" x14ac:dyDescent="0.3">
      <c r="B37" s="84"/>
      <c r="C37" s="85"/>
      <c r="D37" s="85"/>
      <c r="E37" s="85"/>
      <c r="F37" s="85"/>
      <c r="G37" s="85"/>
      <c r="H37" s="85"/>
      <c r="I37" s="85"/>
      <c r="J37" s="85"/>
      <c r="K37" s="85"/>
      <c r="L37" s="85"/>
      <c r="M37" s="85"/>
      <c r="N37" s="85"/>
      <c r="O37" s="85"/>
      <c r="P37" s="86"/>
    </row>
    <row r="38" spans="2:16" ht="13" thickTop="1" x14ac:dyDescent="0.25"/>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90AB6440-9359-4849-BFC3-2BCA0472004A}">
      <formula1>"Si,No,En proceso"</formula1>
    </dataValidation>
    <dataValidation type="list" allowBlank="1" showInputMessage="1" showErrorMessage="1" sqref="N20:O20 E20:E21" xr:uid="{5EE7B68F-1026-451C-BF54-03C0F1FC248D}">
      <formula1>"Si, No"</formula1>
    </dataValidation>
    <dataValidation type="list" allowBlank="1" showInputMessage="1" showErrorMessage="1" sqref="N19:O19" xr:uid="{3BC8E376-F19F-44C8-9241-6F2638497542}">
      <formula1>"Si,No"</formula1>
    </dataValidation>
    <dataValidation allowBlank="1" showInputMessage="1" showErrorMessage="1" prompt="Celda formulada, información proveniente de la pestaña de deficiencias." sqref="E23" xr:uid="{16D56B45-AAA9-4C1C-B720-2CB1FD8836C1}"/>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 Guarnizo</dc:creator>
  <cp:lastModifiedBy>Marcela Delgado Guarnizo</cp:lastModifiedBy>
  <dcterms:created xsi:type="dcterms:W3CDTF">2025-12-18T16:11:54Z</dcterms:created>
  <dcterms:modified xsi:type="dcterms:W3CDTF">2025-12-18T16:12:59Z</dcterms:modified>
</cp:coreProperties>
</file>