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
    </mc:Choice>
  </mc:AlternateContent>
  <xr:revisionPtr revIDLastSave="0" documentId="13_ncr:1_{104A01C8-209C-4A9F-8DA0-D17D282AC529}" xr6:coauthVersionLast="47" xr6:coauthVersionMax="47" xr10:uidLastSave="{00000000-0000-0000-0000-000000000000}"/>
  <bookViews>
    <workbookView xWindow="-108" yWindow="-108" windowWidth="23256" windowHeight="12456" tabRatio="792" firstSheet="1" activeTab="6" xr2:uid="{00000000-000D-0000-FFFF-FFFF00000000}"/>
  </bookViews>
  <sheets>
    <sheet name="Datos" sheetId="1" state="hidden" r:id="rId1"/>
    <sheet name="CONTROL DE CAMBIOS" sheetId="6" r:id="rId2"/>
    <sheet name="Riesgo Corrupción #1" sheetId="5" r:id="rId3"/>
    <sheet name="ENCUESTA DE IMPACTO R1" sheetId="3" r:id="rId4"/>
    <sheet name="Riesgo Corrupción #2" sheetId="2" r:id="rId5"/>
    <sheet name="ENCUESTA DE IMPACTO R2" sheetId="8" r:id="rId6"/>
    <sheet name="Riesgo Corrupción #3" sheetId="7" r:id="rId7"/>
    <sheet name="ENCUESTA DE IMPACTO R3" sheetId="9" r:id="rId8"/>
    <sheet name="Instructivo" sheetId="4" r:id="rId9"/>
  </sheets>
  <definedNames>
    <definedName name="_xlnm.Print_Area" localSheetId="2">'Riesgo Corrupción #1'!$A$1:$AN$20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0" roundtripDataChecksum="zitjxYjYvPrfYFevbqoc8syJr2mBdicBEXHQX/2Knus="/>
    </ext>
  </extLst>
</workbook>
</file>

<file path=xl/calcChain.xml><?xml version="1.0" encoding="utf-8"?>
<calcChain xmlns="http://schemas.openxmlformats.org/spreadsheetml/2006/main">
  <c r="D29" i="9" l="1"/>
  <c r="D28" i="9"/>
  <c r="D27" i="9"/>
  <c r="D29" i="8"/>
  <c r="D28" i="8"/>
  <c r="D27" i="8"/>
  <c r="Q55" i="7"/>
  <c r="Q54" i="7"/>
  <c r="Q53" i="7"/>
  <c r="Q52" i="7"/>
  <c r="R49" i="7" s="1"/>
  <c r="R52" i="7" s="1"/>
  <c r="Q51" i="7"/>
  <c r="Q50" i="7"/>
  <c r="Q49" i="7"/>
  <c r="Q48" i="7"/>
  <c r="Q47" i="7"/>
  <c r="Q46" i="7"/>
  <c r="Q45" i="7"/>
  <c r="R42" i="7" s="1"/>
  <c r="R45" i="7" s="1"/>
  <c r="Q44" i="7"/>
  <c r="Q43" i="7"/>
  <c r="Q42" i="7"/>
  <c r="Q41" i="7"/>
  <c r="Q40" i="7"/>
  <c r="Q39" i="7"/>
  <c r="Q38" i="7"/>
  <c r="R35" i="7" s="1"/>
  <c r="R38" i="7" s="1"/>
  <c r="Q37" i="7"/>
  <c r="Q36" i="7"/>
  <c r="Q35" i="7"/>
  <c r="Q34" i="7"/>
  <c r="Q33" i="7"/>
  <c r="Q32" i="7"/>
  <c r="Q31" i="7"/>
  <c r="R28" i="7" s="1"/>
  <c r="R31" i="7" s="1"/>
  <c r="Q30" i="7"/>
  <c r="Q29" i="7"/>
  <c r="Q28" i="7"/>
  <c r="Q27" i="7"/>
  <c r="Q26" i="7"/>
  <c r="Q25" i="7"/>
  <c r="Q24" i="7"/>
  <c r="R21" i="7" s="1"/>
  <c r="R24" i="7" s="1"/>
  <c r="Q23" i="7"/>
  <c r="Q22" i="7"/>
  <c r="Q21" i="7"/>
  <c r="Q20" i="7"/>
  <c r="Q19" i="7"/>
  <c r="Q18" i="7"/>
  <c r="Q17" i="7"/>
  <c r="Q16" i="7"/>
  <c r="Q15" i="7"/>
  <c r="Q14" i="7"/>
  <c r="G14" i="7"/>
  <c r="H14" i="7" s="1"/>
  <c r="G14" i="5"/>
  <c r="H14" i="5" s="1"/>
  <c r="Q14" i="5"/>
  <c r="Q15" i="5"/>
  <c r="Q16" i="5"/>
  <c r="Q17" i="5"/>
  <c r="Q18" i="5"/>
  <c r="Q19" i="5"/>
  <c r="Q20" i="5"/>
  <c r="R14" i="7" l="1"/>
  <c r="R17" i="7" s="1"/>
  <c r="T17" i="7" s="1"/>
  <c r="T14" i="7" s="1"/>
  <c r="R14" i="5"/>
  <c r="R17" i="5" s="1"/>
  <c r="U14" i="5" s="1"/>
  <c r="T24" i="7"/>
  <c r="T21" i="7" s="1"/>
  <c r="U21" i="7"/>
  <c r="U49" i="7"/>
  <c r="T52" i="7"/>
  <c r="T49" i="7" s="1"/>
  <c r="U42" i="7"/>
  <c r="T45" i="7"/>
  <c r="T42" i="7" s="1"/>
  <c r="U14" i="7"/>
  <c r="U35" i="7"/>
  <c r="T38" i="7"/>
  <c r="T35" i="7" s="1"/>
  <c r="T31" i="7"/>
  <c r="T28" i="7" s="1"/>
  <c r="U28" i="7"/>
  <c r="T17" i="5" l="1"/>
  <c r="T14" i="5" s="1"/>
  <c r="V14" i="5" s="1" a="1"/>
  <c r="V14" i="5" s="1"/>
  <c r="W17" i="5" s="1"/>
  <c r="X14" i="5" s="1"/>
  <c r="Y14" i="5" s="1"/>
  <c r="Z14" i="5" s="1"/>
  <c r="V14" i="7" a="1"/>
  <c r="V14" i="7" s="1"/>
  <c r="W17" i="7" s="1"/>
  <c r="X14" i="7" s="1"/>
  <c r="Y14" i="7" s="1"/>
  <c r="Z14" i="7" s="1"/>
  <c r="D29" i="3" l="1"/>
  <c r="D28" i="3"/>
  <c r="D27" i="3"/>
  <c r="Q55" i="2"/>
  <c r="Q54" i="2"/>
  <c r="Q53" i="2"/>
  <c r="Q52" i="2"/>
  <c r="Q51" i="2"/>
  <c r="Q50" i="2"/>
  <c r="R49" i="2" s="1"/>
  <c r="R52" i="2" s="1"/>
  <c r="Q49" i="2"/>
  <c r="Q48" i="2"/>
  <c r="Q47" i="2"/>
  <c r="Q46" i="2"/>
  <c r="Q45" i="2"/>
  <c r="Q44" i="2"/>
  <c r="Q43" i="2"/>
  <c r="Q42" i="2"/>
  <c r="R42" i="2" s="1"/>
  <c r="R45" i="2" s="1"/>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G14" i="2"/>
  <c r="H14" i="2" s="1"/>
  <c r="R14" i="2" l="1"/>
  <c r="R17" i="2" s="1"/>
  <c r="R35" i="2"/>
  <c r="R38" i="2" s="1"/>
  <c r="U35" i="2" s="1"/>
  <c r="R28" i="2"/>
  <c r="R31" i="2" s="1"/>
  <c r="T31" i="2" s="1"/>
  <c r="T28" i="2" s="1"/>
  <c r="R21" i="2"/>
  <c r="R24" i="2" s="1"/>
  <c r="U21" i="2" s="1"/>
  <c r="U42" i="2"/>
  <c r="T45" i="2"/>
  <c r="T42" i="2" s="1"/>
  <c r="U28" i="2"/>
  <c r="T17" i="2"/>
  <c r="T14" i="2" s="1"/>
  <c r="U14" i="2"/>
  <c r="U49" i="2"/>
  <c r="T52" i="2"/>
  <c r="T49" i="2" s="1"/>
  <c r="T38" i="2" l="1"/>
  <c r="T35" i="2" s="1"/>
  <c r="T24" i="2"/>
  <c r="T21" i="2" s="1"/>
  <c r="V14" i="2" s="1" a="1"/>
  <c r="V14" i="2" s="1"/>
  <c r="W17" i="2" s="1"/>
  <c r="X14" i="2" s="1"/>
  <c r="Y14" i="2" s="1"/>
  <c r="Z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<sst xmlns="http://schemas.openxmlformats.org/spreadsheetml/2006/main" count="771" uniqueCount="268">
  <si>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</si>
  <si>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</si>
  <si>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</si>
  <si>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</si>
  <si>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</si>
  <si>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</si>
  <si>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</si>
  <si>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</si>
  <si>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</si>
  <si>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</si>
  <si>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</si>
  <si>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</si>
  <si>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</si>
  <si>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</si>
  <si>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</si>
  <si>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</si>
  <si>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</si>
  <si>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</si>
  <si>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</si>
  <si>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</si>
  <si>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</si>
  <si>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</si>
  <si>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</si>
  <si>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</si>
  <si>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</si>
  <si>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</si>
  <si>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</si>
  <si>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</si>
  <si>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</si>
  <si>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</si>
  <si>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</si>
  <si>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</si>
  <si>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</si>
  <si>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</si>
  <si>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</si>
  <si>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</si>
  <si>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</si>
  <si>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</si>
  <si>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</si>
  <si>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</si>
  <si>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</si>
  <si>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</si>
  <si>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</si>
  <si>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</si>
  <si>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</si>
  <si>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</si>
  <si>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</si>
  <si>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</si>
  <si>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</si>
  <si>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</si>
  <si>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</si>
  <si>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</si>
  <si>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</si>
  <si>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</si>
  <si>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</si>
  <si>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</si>
  <si>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</si>
  <si>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</si>
  <si>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</si>
  <si>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</si>
  <si>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</si>
  <si>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</si>
  <si>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</si>
  <si>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</si>
  <si>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</si>
  <si>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CÓDIGO</t>
  </si>
  <si>
    <t>E-DES-FT-020</t>
  </si>
  <si>
    <t>VERSIÓN</t>
  </si>
  <si>
    <t>MAPA DE RIESGOS DE CORRUPCIÓN</t>
  </si>
  <si>
    <t>PÁGINA</t>
  </si>
  <si>
    <t>VIGENTE DESDE</t>
  </si>
  <si>
    <t>FECHA DE ACTUALIZACIÓN</t>
  </si>
  <si>
    <t>PROCESO</t>
  </si>
  <si>
    <t>OBJETIVO DEL PROCESO</t>
  </si>
  <si>
    <t>ALCANCE DEL PROCESO</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</si>
  <si>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</si>
  <si>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</si>
  <si>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</si>
  <si>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</si>
  <si>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</si>
  <si>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</si>
  <si>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</si>
  <si>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</si>
  <si>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</si>
  <si>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</si>
  <si>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</si>
  <si>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</si>
  <si>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</si>
  <si>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</si>
  <si>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</si>
  <si>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</si>
  <si>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</si>
  <si>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</si>
  <si>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</si>
  <si>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</si>
  <si>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</si>
  <si>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</si>
  <si>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</si>
  <si>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</si>
  <si>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</si>
  <si>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</si>
  <si>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</si>
  <si>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</si>
  <si>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</si>
  <si>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</si>
  <si>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</si>
  <si>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</si>
  <si>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</si>
  <si>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</si>
  <si>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</si>
  <si>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</si>
  <si>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</si>
  <si>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</si>
  <si>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</si>
  <si>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</si>
  <si>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</si>
  <si>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</si>
  <si>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FUERTE (Siempre se Ejecuta)</t>
  </si>
  <si>
    <t>No. De columnas en la matriz de riesgo que se desplaza en el eje de la probabilidad.</t>
  </si>
  <si>
    <t>PRODUCTO O REGISTRO QUE QUEDA DE LA EJECUCIÓN DE LAS ACCIONES PARA FORTALECER EL RIESGO</t>
  </si>
  <si>
    <t>ADECUADO</t>
  </si>
  <si>
    <t>COMPLETA</t>
  </si>
  <si>
    <t>Vr. 02; 13/03/2024</t>
  </si>
  <si>
    <t>FORMATO PARA DETERMINAR EL IMPACTO</t>
  </si>
  <si>
    <t xml:space="preserve">Nº </t>
  </si>
  <si>
    <t xml:space="preserve">PREGUNTA </t>
  </si>
  <si>
    <t>RESPUESTA</t>
  </si>
  <si>
    <t>SI EL RIESGO DE CORRUPCIÓN SE MATERIALIZA PODRÍA...</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</si>
  <si>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</si>
  <si>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</si>
  <si>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</si>
  <si>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</si>
  <si>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</si>
  <si>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</si>
  <si>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</si>
  <si>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</si>
  <si>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</si>
  <si>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</si>
  <si>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X</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</si>
  <si>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</si>
  <si>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</si>
  <si>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</si>
  <si>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</si>
  <si>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</si>
  <si>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</si>
  <si>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</si>
  <si>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</si>
  <si>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</si>
  <si>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</si>
  <si>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</si>
  <si>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rPr>
        <sz val="11"/>
        <color theme="1"/>
        <rFont val="Noto Sans Symbols"/>
      </rP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</si>
  <si>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</si>
  <si>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</si>
  <si>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</si>
  <si>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</si>
  <si>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</si>
  <si>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</si>
  <si>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</si>
  <si>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</si>
  <si>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</si>
  <si>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</si>
  <si>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</si>
  <si>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</si>
  <si>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</si>
  <si>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</si>
  <si>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</si>
  <si>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</si>
  <si>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</si>
  <si>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</si>
  <si>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</si>
  <si>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</si>
  <si>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</si>
  <si>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</si>
  <si>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</si>
  <si>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</si>
  <si>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</si>
  <si>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</si>
  <si>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</si>
  <si>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</si>
  <si>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</si>
  <si>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</si>
  <si>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</si>
  <si>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</si>
  <si>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</si>
  <si>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</si>
  <si>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</si>
  <si>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</si>
  <si>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</si>
  <si>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</si>
  <si>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</si>
  <si>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</si>
  <si>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</si>
  <si>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 xml:space="preserve">FECHA </t>
  </si>
  <si>
    <t>CAMBIO REALIZADO</t>
  </si>
  <si>
    <t>Describir de manera clara los cambios realizados en la matriz de riesgos, detallando el riesgo y el control respectivamente</t>
  </si>
  <si>
    <t>Se podrán incluir más filas de acuerdo a la cambios realizados</t>
  </si>
  <si>
    <t>CONTROL DE CAMBIOS</t>
  </si>
  <si>
    <t>A continuación se presentan los cambios realizados de los riesgos en el proceso</t>
  </si>
  <si>
    <t>DD/MM/AAAA
en la que se realizó el cambio</t>
  </si>
  <si>
    <t xml:space="preserve">CARACTERÍSTICAS DEL CONTROL </t>
  </si>
  <si>
    <t>SI/NO</t>
  </si>
  <si>
    <t>¿SE MATERIALIZÓ EL RIESGO DURANTE EL PERIODO?</t>
  </si>
  <si>
    <t>ACCIONES PARA EL FORTALECIMIENTO DE LOS CONTROLES</t>
  </si>
  <si>
    <t>04</t>
  </si>
  <si>
    <t>1 de 1</t>
  </si>
  <si>
    <t>GESTIÓN DEL DESARROLLO HUMANO</t>
  </si>
  <si>
    <t>Gestionar y administrar el Talento Humano de la entidad, durante el ciclo de vida del(a) servidor(a) público(a), a través del desarrollo de diferentes actividades correspondientes a la seguridad y salud en el trabajo, el bienestar y la capacitación, para potenciar las capacidades individuales y de equipo de los (as) funcionarios(as), que garanticen el cumplimiento de la misionalidad del IDIPRON.</t>
  </si>
  <si>
    <t>Inicia con la identificación de necesidades que permitan la formulación del plan estratégico de talento humano, contemplando desde la planeación del personal a través del desarrollo y seguimiento de los planes, programas, estrategias definidas y el ciclo de vida del(a) funcionario(a) y finaliza con la evaluación de la gestión estratégica del talento humano y la elaboración de planes de mejora.</t>
  </si>
  <si>
    <t>*Solicitud del nivel directivo para vincular un servidor.
*Omitir el cumplimiento de los requisitos del cargo.
*Recibir dádivas para favorecer a un aspirante.
*No acatar las disposiciones legales que existen en materia de nombramiento y publicidad de los actos administrativos</t>
  </si>
  <si>
    <t>*Acciones legales 
* Afectaciones presupuestales 
*Desgaste administrativo
* Acciones disciplinarias por parte de Control Disciplinario Interno
* Acciones por entes internos y externos
*Afectación en la prestación del servicio
*Vulneración a los derechos de carrera administrativa
*Reproceso en actividades inherentes a los procedimientos</t>
  </si>
  <si>
    <t>El servidor o contratista encargado por el Gerente de Talento Humano para Carrera Administrativa</t>
  </si>
  <si>
    <t>Cada vez que se genere una nueva vinculación o un encargo</t>
  </si>
  <si>
    <t>Validar los títulos académicos, tarjetas, matrículas y certificaciones laborales presentados por el/la servidor/a, de igual manera verificar el perfil del aspirante conforme al Manual de funciones y competencias laborales de los/as servidores/as del IDIPRON.</t>
  </si>
  <si>
    <t>En caso de que se detecte un nombramiento o encargo irregular se procede a informar en primera instancia a la Comisión de Personal del IDIPRON y despúes a la Comisiòn Nacional de Servicio Civil.
Para los empleos de libre nombramiento se debe informar al/la Gerente (a) de Talento Humano.</t>
  </si>
  <si>
    <t xml:space="preserve">*Acudir e informar a la Comisión de Personal, Comisión Nacional del Servicio Civil y la Fiscalía para que se inicien las actuaciones correspondientes.
*Actuación administrativa: reunión entre la Oficina Jurídica, la Gerencia de Talento Humano y la persona involucrada con el fin de que dé claridad a los hechos.
*Remitir el caso a la Oficina de Control Disciplinario Interno 
*Si la decisión no es a favor del involucrado, se debe hacer la revocatoria del acto administrativo del nombramiento de la persona, de acuerdo con la normatividad vigente.
</t>
  </si>
  <si>
    <t>Realizar envío de 3 tips sobre las buenas practicas frente a los nombramientos y encargos dirigida a los directivos y asesores</t>
  </si>
  <si>
    <t>Correo Electrónico con envío de pieza comunicacional</t>
  </si>
  <si>
    <t>Posibilidad de nombramientos y encargos irregulares de servidores que no cumplan con los requisitos mínimos del cargo por parte del nominador, por presiones para favorecer intereses particulares.</t>
  </si>
  <si>
    <t xml:space="preserve">Se solicita a las entidades educativas y empresas mediante oficio o correo electrónico, la validación de los títulos académicos, tarjetas, matrículas y certificaciones laborales presentados por el/la servidor/a, de igual manera se verifica el perfil del aspirante conforme al Manual de funciones y competencias laborales de los/as servidores/as del IDIPRON, así como la entrega de la documentación requerida para la posesión requerida en el formato “Verificación de requisitos para la posesión en planta A-GDH-FT-054”. Para el caso de los encargos se hace adicionalmente la revisión de la evaluación de desempeño a través del formato Estudio de Verificación de Requisitos para Otorgamiento de Encargo A-GDH-FT-075
</t>
  </si>
  <si>
    <t>Para todos los cargos que ingresen Formato “Verificación de requisitos para la posesión en planta A-GDH-FT-054”.
Para el caso de los encargos, formato Estudio de Verificación de Requisitos para Otorgamiento de Encargo A-GDH-FT-075
Reclamaciones del/la servidor/a (Encargos) y/o proyección de oficios o actos administrativos que correspondan (Libre nombramiento) (cuando aplique)</t>
  </si>
  <si>
    <t>01/01/2026 al 30/06/2026</t>
  </si>
  <si>
    <t>1. Manipulación indebida de las claves de la base de datos de los responsables de Nómina por otros funcionarios tanto de la Gerencia de Talento Humano como de la Oficina de las TIC.
2. Debilidad en los controles para las claves de la base de datos nómina.
3. Divulgación de la clave de acceso de la base de datos de los responsables de Nómina.</t>
  </si>
  <si>
    <t>Uso inapropiado de la información de la base de datos de la Nómina del Instituto por parte de los funcionarios o contratistas que tienen acceso al aplicativo, para beneficio propio o de  particulares.</t>
  </si>
  <si>
    <t>1. Modificación de la información confidencial de los/as funcionarios/as de planta.
2. Realizar pagos indebidos que favorezcan al/a funcionario/a o algún tercero</t>
  </si>
  <si>
    <t xml:space="preserve">Los servidores y contratistas de Nómina y Liquidaciones
</t>
  </si>
  <si>
    <t>Cuatrimestral</t>
  </si>
  <si>
    <t>Verificar que cada persona que tiene acceso al aplicativo SYSMAN Nómina, cuente con usuario y contraseña y que se encuentre autorizado por parte de la Gerencia</t>
  </si>
  <si>
    <t>Cuando la gerencia de talento humano, autoriza que se le asigne usuario y contraseña, la persona de nómina que tenga el rol de asignar los permisos, y de igual manera inhabilita a los usuarios que ya no trabajan en el proceso</t>
  </si>
  <si>
    <t>En el caso de que se detecte un error en el permiso de acceso al aplicativo SYSMAN Nómina, se solicita nuevamente realizar los ajustes que correspondan a la persona que tiene el rol de modificaciones en nómina.</t>
  </si>
  <si>
    <t xml:space="preserve">Captura de pantalla de los usuarios que tienen usuario y contraseña
Correos electrónicos </t>
  </si>
  <si>
    <t xml:space="preserve">Gerencia de Talento humano </t>
  </si>
  <si>
    <t>Cada vez que se requiera otorgar un permiso a un nuevo usuario</t>
  </si>
  <si>
    <t>Verificar que la persona contratista / funcionario que acceda al aplicativo, tenga los permisos asignados</t>
  </si>
  <si>
    <t>Se verifica que en el aplicativo se encuentre cargada la información de la persona autorizada: usuario, contraseña o clave, nombre e identificación y el perfil en el aplicativo</t>
  </si>
  <si>
    <t xml:space="preserve">En caso que el funcionario o contratista no pueda acceder al aplicativo, solicitará la revisión  de la información cargada a Gestión nómina </t>
  </si>
  <si>
    <t xml:space="preserve">Consulta del aplicativo donde se evidencia el acceso de los usuarios.
Correo electrónico ( cuando aplique) </t>
  </si>
  <si>
    <t>El funcionario delegado para la gestion nómina</t>
  </si>
  <si>
    <t xml:space="preserve">Cada vez que se detecte la manipulación indebida de la información </t>
  </si>
  <si>
    <t>Verificar que la información sensible de nómina no se haya modificado o afectada su liquidación</t>
  </si>
  <si>
    <t>Cuando se detecte manipulación de la  información sensible se procede a informar a la  Gerencia de Talento Humano y se solicita a la  Oficina se  TICS la trazabilidad de la informaciòn alterada.</t>
  </si>
  <si>
    <t>Cuando se evidencia la manipulación indebida y no autorizada, se procede a comparar la base actual con el back up conservado por las TICS y se realizan los ajustes correspondientes.</t>
  </si>
  <si>
    <t xml:space="preserve">Copia resumen de nómina validado.
Correo electrónico a la Gerencia de Talento Humano y Oficina de TICS ( Cuando aplique)
</t>
  </si>
  <si>
    <t>1. Informar a la Oficina de Control Disciplinario Interno para que inicie el proceso de investigación
2. En el caso de que el riesgo se materialice con un contratista, se le informa al supervisor del contrato, para la toma de acciones</t>
  </si>
  <si>
    <t xml:space="preserve">Realizar una sensibilización al grupo de Gestión Nómina, en el que se recuerde el manejo correcto del aplicativo de nómina </t>
  </si>
  <si>
    <t>Listado de asistencia / Capturas de pantalla de la sensibilización</t>
  </si>
  <si>
    <t>1. Debilidad en el seguimiento a las obligaciones contractuales del contratista.
2. Que la ficha técnica y los estudios previos no cuenten con los criterios claros frente a la calidad que se requiere en cada una de los contratos</t>
  </si>
  <si>
    <t>1. Servicios de capacitación, bienestar, o de SST débiles o mal ejecutados
2. Desaprovechamiento de los recursos.
3. Fragilidad en el fortalecimiento de las competencias laborales y comportamentales de los servidores públicos
4. Insatisfacción de los/las funcionarios/as públicos</t>
  </si>
  <si>
    <t>CAPACITACIÓN
Los servidores y contratistas responsables  de Capacitación</t>
  </si>
  <si>
    <t>En cada de capacitación contratada</t>
  </si>
  <si>
    <t>Revisar el cumplimiento de las obligaciones establecidas en el contrato</t>
  </si>
  <si>
    <t>Se verifica que lo contenido en las obligaciones establecidas en el contrato, se brinde por parte del contratista en términos de calidad y oportunidad</t>
  </si>
  <si>
    <t>En caso de identificar el incumplimiento de las obligaciones contractuales, se detiene el pago del contrato, y se informa al proceso de Gestión Contractual</t>
  </si>
  <si>
    <t>Informe de supervisión contractual de bienes y servicios A-GCO-FT-052
Correo electrónico haciendo la solicitud de ajustes o la ejecución puntual del contrato ( Cuando aplique)</t>
  </si>
  <si>
    <t>BIENESTAR 
Los servidores y contratistas responsables de Bienestar</t>
  </si>
  <si>
    <t>En  cada una de las actividades de bienestar ejecutadas mediante contrato</t>
  </si>
  <si>
    <t>Verificar cumplimiento de las obligaciones establecidas en el contrato</t>
  </si>
  <si>
    <t>Se verifica que lo contenido en las obligaciones establecidas en el contrato, se brinde por parte del contratista en términos de cantidad, calidad y oportunidad</t>
  </si>
  <si>
    <t xml:space="preserve">BIENESTAR, CAPACITACION Y SEGURIDAD Y SALUD EN EL TRABAJO:
Supervisores y/o apoyos a la supervisión del contrato </t>
  </si>
  <si>
    <t xml:space="preserve">
Cada vez que se tramita un pago </t>
  </si>
  <si>
    <t xml:space="preserve">Verificar la información contenida en el formato A-GCO-FT-052 Informe de Supervisión Contrato de Bienes y Servicios de cada una de las obligaciones contractuales contra las evidencias aportadas correspondientes a los servicios a cancelar. </t>
  </si>
  <si>
    <t>Se verifica el correcto diligenciamiento del formato A-GCO-FT-052 Informe de Supervisión Contrato de Bienes y Servicios  y se valida que cada una de las obligaciones cuente los soportes de ejecución de las mismas</t>
  </si>
  <si>
    <t xml:space="preserve">En caso de que se detecten inconsistencias en las evidencias o los servicios a cancelar, se realiza la devolución al proveedor para que subsane las inconsistencias.  </t>
  </si>
  <si>
    <t>A-GCO-FT-052 Informe de Supervisión Contrato de Bienes y Servicios 
Correo electrónico solicitando el subsane de las inconsistencias (Cuando aplique)</t>
  </si>
  <si>
    <t>1.Informar a la Gerencia de Talento Humano para que inicie el proceso de investigaciòn
2. Informar a la Oficina de Control Disciplinario Interno para que inicie el proceso de investigaciòn
3. Informar al proceso de Gestión Contractual para que tomen las acciones que haya lugar</t>
  </si>
  <si>
    <t xml:space="preserve">Realizar una reunión al inicio de cada contrato en donde se socialice el procedimiento para la presentación de las cuentas de cobro y lectura de cada obligación y el producto por cada una de ellas.
</t>
  </si>
  <si>
    <t>01/ 01/2026 al 31/12/2026</t>
  </si>
  <si>
    <t>Acta de reunión / Lista de asistencia</t>
  </si>
  <si>
    <t>Posibilidad de pago por servicios de capacitación, bienestar y servicios o bienes de salud y seguridad en el trabajo  omitiendo por parte del supervisor del contrato, la verificación en el cumplimiento de las obligaciones establecidas en los contratos de prestación de servicios con personas jurídicas para beneficio propio o de un tercero.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</si>
</sst>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4">
    <font>
      <sz val="11"/>
      <color theme="1"/>
      <name val="Calibri"/>
      <scheme val="minor"/>
    </font>
    <font>
      <sz val="11"/>
      <color theme="1"/>
      <name val="Calibri"/>
      <family val="2"/>
      <scheme val="minor"/>
    </font>
    <font>
      <sz val="11"/>
      <color theme="1"/>
      <name val="Calibri"/>
      <family val="2"/>
      <scheme val="minor"/>
    </font>
    <font>
      <sz val="11"/>
      <color theme="1"/>
      <name val="Calibri"/>
      <family val="2"/>
    </font>
    <font>
      <sz val="12"/>
      <color theme="1"/>
      <name val="Times New Roman"/>
      <family val="1"/>
    </font>
    <font>
      <b/>
      <sz val="10"/>
      <color theme="1"/>
      <name val="Times New Roman"/>
      <family val="1"/>
    </font>
    <font>
      <sz val="11"/>
      <name val="Calibri"/>
      <family val="2"/>
    </font>
    <font>
      <b/>
      <sz val="14"/>
      <color theme="1"/>
      <name val="Times New Roman"/>
      <family val="1"/>
    </font>
    <font>
      <b/>
      <sz val="12"/>
      <color theme="1"/>
      <name val="Times New Roman"/>
      <family val="1"/>
    </font>
    <font>
      <sz val="10"/>
      <color theme="1"/>
      <name val="Times New Roman"/>
      <family val="1"/>
    </font>
    <font>
      <sz val="14"/>
      <color rgb="FF000000"/>
      <name val="Times New Roman"/>
      <family val="1"/>
    </font>
    <font>
      <b/>
      <sz val="20"/>
      <color theme="1"/>
      <name val="Times New Roman"/>
      <family val="1"/>
    </font>
    <font>
      <sz val="14"/>
      <color theme="1"/>
      <name val="Times New Roman"/>
      <family val="1"/>
    </font>
    <font>
      <b/>
      <sz val="16"/>
      <color theme="1"/>
      <name val="Times New Roman"/>
      <family val="1"/>
    </font>
    <font>
      <b/>
      <sz val="11"/>
      <color theme="1"/>
      <name val="Times New Roman"/>
      <family val="1"/>
    </font>
    <font>
      <sz val="11"/>
      <color rgb="FF242424"/>
      <name val="&quot;Aptos Narrow&quot;"/>
    </font>
    <font>
      <sz val="11"/>
      <color theme="1"/>
      <name val="Times New Roman"/>
      <family val="1"/>
    </font>
    <font>
      <sz val="11"/>
      <color theme="1"/>
      <name val="Noto Sans Symbols"/>
    </font>
    <font>
      <b/>
      <sz val="11"/>
      <color theme="1"/>
      <name val="Calibri"/>
      <family val="2"/>
    </font>
    <font>
      <b/>
      <sz val="12"/>
      <color theme="1"/>
      <name val="Calibri"/>
      <family val="2"/>
    </font>
    <font>
      <b/>
      <sz val="18"/>
      <color theme="1"/>
      <name val="Calibri"/>
      <family val="2"/>
    </font>
    <font>
      <sz val="16"/>
      <color theme="1"/>
      <name val="Calibri"/>
      <family val="2"/>
    </font>
    <font>
      <sz val="7"/>
      <color theme="1"/>
      <name val="Times New Roman"/>
      <family val="1"/>
    </font>
    <font>
      <b/>
      <sz val="11"/>
      <color theme="1"/>
      <name val="Times New Roman"/>
      <family val="1"/>
    </font>
    <font>
      <sz val="11"/>
      <color theme="3" tint="0.499984740745262"/>
      <name val="Calibri"/>
      <family val="2"/>
      <scheme val="minor"/>
    </font>
    <font>
      <b/>
      <sz val="16"/>
      <color theme="1"/>
      <name val="Calibri"/>
      <family val="2"/>
      <scheme val="minor"/>
    </font>
    <font>
      <sz val="14"/>
      <name val="Times New Roman"/>
      <family val="1"/>
    </font>
    <font>
      <sz val="14"/>
      <color rgb="FF000000"/>
      <name val="Times New Roman"/>
      <family val="1"/>
    </font>
    <font>
      <b/>
      <sz val="11"/>
      <color theme="1"/>
      <name val="Times New Roman"/>
      <family val="1"/>
    </font>
    <font>
      <sz val="11"/>
      <color rgb="FF000000"/>
      <name val="Calibri"/>
      <family val="2"/>
    </font>
    <font>
      <sz val="11"/>
      <name val="Calibri"/>
      <family val="2"/>
    </font>
    <font>
      <sz val="14"/>
      <color theme="1"/>
      <name val="Times New Roman"/>
      <family val="1"/>
    </font>
    <font>
      <sz val="11"/>
      <color rgb="FF000000"/>
      <name val="Calibri"/>
      <family val="2"/>
    </font>
    <font>
      <b/>
      <sz val="11"/>
      <name val="Times New Roman"/>
      <family val="1"/>
    </font>
  </fonts>
  <fills count="14">
    <fill>
      <patternFill patternType="none"/>
    </fill>
    <fill>
      <patternFill patternType="gray125"/>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s>
  <borders count="65">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medium">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rgb="FF000000"/>
      </left>
      <right style="thin">
        <color indexed="64"/>
      </right>
      <top style="thin">
        <color rgb="FF000000"/>
      </top>
      <bottom/>
      <diagonal/>
    </border>
    <border>
      <left style="thin">
        <color indexed="64"/>
      </left>
      <right style="thin">
        <color indexed="64"/>
      </right>
      <top style="medium">
        <color rgb="FF000000"/>
      </top>
      <bottom/>
      <diagonal/>
    </border>
    <border>
      <left/>
      <right/>
      <top style="medium">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bottom style="medium">
        <color rgb="FF000000"/>
      </bottom>
      <diagonal/>
    </border>
  </borders>
  <cellStyleXfs count="1">
    <xf numFmtId="0" fontId="0" fillId="0" borderId="0"/>
  </cellStyleXfs>
  <cellXfs count="265">
    <xf numFmtId="0" fontId="0" fillId="0" borderId="0" xfId="0"/>
    <xf numFmtId="0" fontId="3" fillId="0" borderId="0" xfId="0" applyFont="1"/>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4" fillId="0" borderId="0" xfId="0" applyFont="1" applyAlignment="1">
      <alignment vertical="top" wrapText="1"/>
    </xf>
    <xf numFmtId="0" fontId="3" fillId="0" borderId="0" xfId="0" applyFont="1" applyAlignment="1">
      <alignment wrapText="1"/>
    </xf>
    <xf numFmtId="0" fontId="4" fillId="0" borderId="3" xfId="0" applyFont="1" applyBorder="1" applyAlignment="1">
      <alignment horizontal="left" vertical="top" wrapText="1"/>
    </xf>
    <xf numFmtId="0" fontId="8" fillId="2" borderId="5" xfId="0" applyFont="1" applyFill="1" applyBorder="1" applyAlignment="1">
      <alignment horizontal="center" vertical="center"/>
    </xf>
    <xf numFmtId="0" fontId="9" fillId="0" borderId="0" xfId="0" applyFont="1"/>
    <xf numFmtId="49" fontId="8" fillId="2" borderId="5" xfId="0" applyNumberFormat="1" applyFont="1" applyFill="1" applyBorder="1" applyAlignment="1">
      <alignment horizontal="center" vertical="center"/>
    </xf>
    <xf numFmtId="0" fontId="5" fillId="2" borderId="7" xfId="0" applyFont="1" applyFill="1" applyBorder="1" applyAlignment="1">
      <alignment horizontal="center" vertical="center"/>
    </xf>
    <xf numFmtId="14" fontId="5" fillId="2" borderId="7" xfId="0" applyNumberFormat="1" applyFont="1" applyFill="1" applyBorder="1" applyAlignment="1">
      <alignment horizontal="center" vertical="center"/>
    </xf>
    <xf numFmtId="0" fontId="4" fillId="2" borderId="7" xfId="0" applyFont="1" applyFill="1" applyBorder="1" applyAlignment="1">
      <alignment horizontal="left" vertical="center" wrapText="1"/>
    </xf>
    <xf numFmtId="0" fontId="5" fillId="0" borderId="0" xfId="0" applyFont="1" applyAlignment="1">
      <alignment horizontal="center"/>
    </xf>
    <xf numFmtId="0" fontId="5" fillId="3" borderId="18" xfId="0" applyFont="1" applyFill="1" applyBorder="1" applyAlignment="1">
      <alignment horizontal="center"/>
    </xf>
    <xf numFmtId="0" fontId="5" fillId="0" borderId="0" xfId="0" applyFont="1"/>
    <xf numFmtId="0" fontId="5" fillId="0" borderId="0" xfId="0" applyFont="1" applyAlignment="1">
      <alignment horizontal="center" vertical="center" wrapText="1"/>
    </xf>
    <xf numFmtId="0" fontId="5" fillId="3" borderId="24" xfId="0" applyFont="1" applyFill="1" applyBorder="1" applyAlignment="1">
      <alignment horizontal="center" vertical="center" wrapText="1"/>
    </xf>
    <xf numFmtId="0" fontId="15" fillId="2" borderId="0" xfId="0" applyFont="1" applyFill="1" applyAlignment="1">
      <alignment horizontal="right"/>
    </xf>
    <xf numFmtId="0" fontId="14" fillId="8" borderId="26" xfId="0" applyFont="1" applyFill="1" applyBorder="1" applyAlignment="1">
      <alignment horizontal="left" vertical="center" wrapText="1"/>
    </xf>
    <xf numFmtId="0" fontId="14" fillId="8" borderId="27" xfId="0" applyFont="1" applyFill="1" applyBorder="1" applyAlignment="1">
      <alignment horizontal="left" vertical="center" wrapText="1"/>
    </xf>
    <xf numFmtId="0" fontId="14" fillId="8" borderId="9" xfId="0" applyFont="1" applyFill="1" applyBorder="1" applyAlignment="1">
      <alignment horizontal="left" vertical="center" wrapText="1"/>
    </xf>
    <xf numFmtId="0" fontId="18" fillId="7" borderId="9" xfId="0" applyFont="1" applyFill="1" applyBorder="1" applyAlignment="1">
      <alignment horizontal="center"/>
    </xf>
    <xf numFmtId="0" fontId="18" fillId="0" borderId="25" xfId="0" applyFont="1" applyBorder="1" applyAlignment="1">
      <alignment horizontal="center"/>
    </xf>
    <xf numFmtId="0" fontId="18" fillId="0" borderId="0" xfId="0" applyFont="1" applyAlignment="1">
      <alignment horizontal="center"/>
    </xf>
    <xf numFmtId="0" fontId="3" fillId="9" borderId="35" xfId="0" applyFont="1" applyFill="1" applyBorder="1" applyAlignment="1">
      <alignment horizontal="left" vertical="center" wrapText="1"/>
    </xf>
    <xf numFmtId="0" fontId="3" fillId="0" borderId="36" xfId="0" applyFont="1" applyBorder="1" applyAlignment="1">
      <alignment horizontal="left" vertical="center" wrapText="1"/>
    </xf>
    <xf numFmtId="0" fontId="3" fillId="0" borderId="13" xfId="0" applyFont="1" applyBorder="1" applyAlignment="1">
      <alignment horizontal="left" vertical="center" wrapText="1"/>
    </xf>
    <xf numFmtId="0" fontId="3" fillId="0" borderId="0" xfId="0" applyFont="1" applyAlignment="1">
      <alignment horizontal="left" vertical="center" wrapText="1"/>
    </xf>
    <xf numFmtId="0" fontId="3" fillId="9" borderId="5" xfId="0" applyFont="1" applyFill="1" applyBorder="1" applyAlignment="1">
      <alignment horizontal="left" vertical="center" wrapText="1"/>
    </xf>
    <xf numFmtId="0" fontId="3" fillId="9" borderId="5" xfId="0" applyFont="1" applyFill="1" applyBorder="1" applyAlignment="1">
      <alignment horizontal="center" vertical="center"/>
    </xf>
    <xf numFmtId="0" fontId="3" fillId="10" borderId="39" xfId="0" applyFont="1" applyFill="1" applyBorder="1" applyAlignment="1">
      <alignment horizontal="left" vertical="center" wrapText="1"/>
    </xf>
    <xf numFmtId="0" fontId="3" fillId="0" borderId="40" xfId="0" applyFont="1" applyBorder="1" applyAlignment="1">
      <alignment horizontal="left" vertical="center" wrapText="1"/>
    </xf>
    <xf numFmtId="0" fontId="3" fillId="0" borderId="19" xfId="0" applyFont="1" applyBorder="1" applyAlignment="1">
      <alignment horizontal="left" vertical="center" wrapText="1"/>
    </xf>
    <xf numFmtId="0" fontId="3" fillId="10" borderId="5" xfId="0" applyFont="1" applyFill="1" applyBorder="1" applyAlignment="1">
      <alignment horizontal="left" vertical="center" wrapText="1"/>
    </xf>
    <xf numFmtId="0" fontId="3" fillId="10" borderId="5" xfId="0" applyFont="1" applyFill="1" applyBorder="1" applyAlignment="1">
      <alignment horizontal="center" vertical="center"/>
    </xf>
    <xf numFmtId="0" fontId="3" fillId="11" borderId="39" xfId="0" applyFont="1" applyFill="1" applyBorder="1" applyAlignment="1">
      <alignment horizontal="left" vertical="center" wrapText="1"/>
    </xf>
    <xf numFmtId="0" fontId="3" fillId="11" borderId="5" xfId="0" applyFont="1" applyFill="1" applyBorder="1" applyAlignment="1">
      <alignment horizontal="left" vertical="center" wrapText="1"/>
    </xf>
    <xf numFmtId="0" fontId="3" fillId="12" borderId="39" xfId="0" applyFont="1" applyFill="1" applyBorder="1" applyAlignment="1">
      <alignment horizontal="left" vertical="center" wrapText="1"/>
    </xf>
    <xf numFmtId="0" fontId="3" fillId="12" borderId="5" xfId="0" applyFont="1" applyFill="1" applyBorder="1" applyAlignment="1">
      <alignment horizontal="left" vertical="center" wrapText="1"/>
    </xf>
    <xf numFmtId="0" fontId="3" fillId="11" borderId="5" xfId="0" applyFont="1" applyFill="1" applyBorder="1" applyAlignment="1">
      <alignment horizontal="center" vertical="center"/>
    </xf>
    <xf numFmtId="0" fontId="3" fillId="13" borderId="43" xfId="0" applyFont="1" applyFill="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3" fillId="13" borderId="5" xfId="0" applyFont="1" applyFill="1" applyBorder="1" applyAlignment="1">
      <alignment horizontal="left" vertical="center" wrapText="1"/>
    </xf>
    <xf numFmtId="0" fontId="3" fillId="13" borderId="5" xfId="0" applyFont="1" applyFill="1" applyBorder="1" applyAlignment="1">
      <alignment horizontal="center"/>
    </xf>
    <xf numFmtId="0" fontId="3" fillId="12" borderId="5" xfId="0" applyFont="1" applyFill="1" applyBorder="1" applyAlignment="1">
      <alignment horizontal="center"/>
    </xf>
    <xf numFmtId="0" fontId="3" fillId="11" borderId="5" xfId="0" applyFont="1" applyFill="1" applyBorder="1" applyAlignment="1">
      <alignment horizontal="center"/>
    </xf>
    <xf numFmtId="0" fontId="3" fillId="10" borderId="5" xfId="0" applyFont="1" applyFill="1" applyBorder="1" applyAlignment="1">
      <alignment horizontal="center"/>
    </xf>
    <xf numFmtId="0" fontId="3" fillId="9" borderId="5" xfId="0" applyFont="1" applyFill="1" applyBorder="1" applyAlignment="1">
      <alignment horizontal="center"/>
    </xf>
    <xf numFmtId="0" fontId="3" fillId="9" borderId="35" xfId="0" applyFont="1" applyFill="1" applyBorder="1" applyAlignment="1">
      <alignment horizontal="center" vertical="center"/>
    </xf>
    <xf numFmtId="0" fontId="18" fillId="0" borderId="36" xfId="0" applyFont="1" applyBorder="1" applyAlignment="1">
      <alignment horizontal="center" vertical="center"/>
    </xf>
    <xf numFmtId="0" fontId="3" fillId="10" borderId="39" xfId="0" applyFont="1" applyFill="1" applyBorder="1" applyAlignment="1">
      <alignment horizontal="center" vertical="center"/>
    </xf>
    <xf numFmtId="0" fontId="18" fillId="0" borderId="40" xfId="0" applyFont="1" applyBorder="1" applyAlignment="1">
      <alignment horizontal="center" vertical="center"/>
    </xf>
    <xf numFmtId="0" fontId="3" fillId="11" borderId="43" xfId="0" applyFont="1" applyFill="1" applyBorder="1" applyAlignment="1">
      <alignment horizontal="center" vertical="center"/>
    </xf>
    <xf numFmtId="0" fontId="18" fillId="0" borderId="44" xfId="0" applyFont="1" applyBorder="1" applyAlignment="1">
      <alignment horizontal="center" vertical="center"/>
    </xf>
    <xf numFmtId="164" fontId="8" fillId="2" borderId="5" xfId="0" applyNumberFormat="1" applyFont="1" applyFill="1" applyBorder="1" applyAlignment="1">
      <alignment horizontal="center" vertical="center"/>
    </xf>
    <xf numFmtId="0" fontId="5" fillId="3" borderId="15" xfId="0" applyFont="1" applyFill="1" applyBorder="1" applyAlignment="1">
      <alignment horizontal="center" vertical="center" wrapText="1"/>
    </xf>
    <xf numFmtId="0" fontId="5" fillId="2" borderId="41" xfId="0" applyFont="1" applyFill="1" applyBorder="1" applyAlignment="1">
      <alignment horizontal="left" vertical="center"/>
    </xf>
    <xf numFmtId="0" fontId="5" fillId="2" borderId="31" xfId="0" applyFont="1" applyFill="1" applyBorder="1" applyAlignment="1">
      <alignment horizontal="center" vertical="center"/>
    </xf>
    <xf numFmtId="0" fontId="5" fillId="3" borderId="22" xfId="0" applyFont="1" applyFill="1" applyBorder="1" applyAlignment="1">
      <alignment horizontal="center" vertical="center" wrapText="1"/>
    </xf>
    <xf numFmtId="0" fontId="5" fillId="3" borderId="22" xfId="0" applyFont="1" applyFill="1" applyBorder="1" applyAlignment="1">
      <alignment horizontal="center" vertical="center"/>
    </xf>
    <xf numFmtId="0" fontId="14" fillId="8" borderId="34" xfId="0" applyFont="1" applyFill="1" applyBorder="1" applyAlignment="1">
      <alignment horizontal="left" vertical="center" wrapText="1"/>
    </xf>
    <xf numFmtId="0" fontId="14" fillId="8" borderId="34" xfId="0" applyFont="1" applyFill="1" applyBorder="1" applyAlignment="1">
      <alignment horizontal="center" vertical="center" wrapText="1"/>
    </xf>
    <xf numFmtId="0" fontId="16" fillId="0" borderId="34" xfId="0" applyFont="1" applyBorder="1" applyAlignment="1">
      <alignment horizontal="left" vertical="center" wrapText="1"/>
    </xf>
    <xf numFmtId="0" fontId="18" fillId="0" borderId="28" xfId="0" applyFont="1" applyBorder="1" applyAlignment="1">
      <alignment horizontal="center"/>
    </xf>
    <xf numFmtId="0" fontId="18" fillId="0" borderId="30" xfId="0" applyFont="1" applyBorder="1" applyAlignment="1">
      <alignment horizontal="center"/>
    </xf>
    <xf numFmtId="0" fontId="8" fillId="3" borderId="22" xfId="0" applyFont="1" applyFill="1" applyBorder="1" applyAlignment="1">
      <alignment horizontal="center" vertical="center" wrapText="1"/>
    </xf>
    <xf numFmtId="0" fontId="5" fillId="0" borderId="7" xfId="0" applyFont="1" applyBorder="1"/>
    <xf numFmtId="0" fontId="5" fillId="0" borderId="51" xfId="0" applyFont="1" applyBorder="1" applyAlignment="1">
      <alignment horizontal="center" vertical="center" wrapText="1"/>
    </xf>
    <xf numFmtId="0" fontId="12" fillId="0" borderId="51" xfId="0" applyFont="1" applyBorder="1" applyAlignment="1">
      <alignment horizontal="center" vertical="center" wrapText="1"/>
    </xf>
    <xf numFmtId="0" fontId="4" fillId="0" borderId="51" xfId="0" applyFont="1" applyBorder="1" applyAlignment="1">
      <alignment horizontal="left" vertical="center" wrapText="1"/>
    </xf>
    <xf numFmtId="1" fontId="4" fillId="0" borderId="51" xfId="0" applyNumberFormat="1" applyFont="1" applyBorder="1" applyAlignment="1">
      <alignment horizontal="center" vertical="center"/>
    </xf>
    <xf numFmtId="0" fontId="9" fillId="0" borderId="51" xfId="0" applyFont="1" applyBorder="1" applyAlignment="1">
      <alignment horizontal="center"/>
    </xf>
    <xf numFmtId="0" fontId="4" fillId="6" borderId="51" xfId="0" applyFont="1" applyFill="1" applyBorder="1" applyAlignment="1">
      <alignment horizontal="center" vertical="center" wrapText="1"/>
    </xf>
    <xf numFmtId="0" fontId="5" fillId="0" borderId="51" xfId="0" applyFont="1" applyBorder="1" applyAlignment="1">
      <alignment horizontal="left" vertical="center" wrapText="1"/>
    </xf>
    <xf numFmtId="0" fontId="5" fillId="3" borderId="41" xfId="0" applyFont="1" applyFill="1" applyBorder="1" applyAlignment="1">
      <alignment horizontal="center" vertical="center" wrapText="1"/>
    </xf>
    <xf numFmtId="0" fontId="3" fillId="0" borderId="7" xfId="0" applyFont="1" applyBorder="1"/>
    <xf numFmtId="0" fontId="0" fillId="0" borderId="7" xfId="0" applyBorder="1"/>
    <xf numFmtId="0" fontId="9" fillId="0" borderId="7" xfId="0" applyFont="1" applyBorder="1"/>
    <xf numFmtId="0" fontId="5" fillId="3" borderId="42" xfId="0" applyFont="1" applyFill="1" applyBorder="1" applyAlignment="1">
      <alignment horizontal="center" vertical="center" wrapText="1"/>
    </xf>
    <xf numFmtId="0" fontId="9" fillId="0" borderId="53" xfId="0" applyFont="1" applyBorder="1" applyAlignment="1">
      <alignment horizontal="center" vertical="center" wrapText="1"/>
    </xf>
    <xf numFmtId="0" fontId="5" fillId="3" borderId="51" xfId="0" applyFont="1" applyFill="1" applyBorder="1" applyAlignment="1">
      <alignment horizontal="center" vertical="center" wrapText="1"/>
    </xf>
    <xf numFmtId="0" fontId="5" fillId="0" borderId="54" xfId="0" applyFont="1" applyBorder="1" applyAlignment="1">
      <alignment horizontal="center" vertical="center" wrapText="1"/>
    </xf>
    <xf numFmtId="0" fontId="5" fillId="3" borderId="55" xfId="0" applyFont="1" applyFill="1" applyBorder="1" applyAlignment="1">
      <alignment horizontal="center" vertical="center" wrapText="1"/>
    </xf>
    <xf numFmtId="0" fontId="5" fillId="3" borderId="56" xfId="0" applyFont="1" applyFill="1" applyBorder="1" applyAlignment="1">
      <alignment horizontal="center" vertical="center" wrapText="1"/>
    </xf>
    <xf numFmtId="0" fontId="0" fillId="0" borderId="51" xfId="0" applyBorder="1"/>
    <xf numFmtId="0" fontId="0" fillId="0" borderId="51" xfId="0" applyBorder="1" applyAlignment="1">
      <alignment horizontal="justify" vertical="center"/>
    </xf>
    <xf numFmtId="0" fontId="24" fillId="0" borderId="51" xfId="0" applyFont="1" applyBorder="1" applyAlignment="1">
      <alignment horizontal="justify" vertical="center"/>
    </xf>
    <xf numFmtId="0" fontId="2" fillId="0" borderId="0" xfId="0" applyFont="1"/>
    <xf numFmtId="0" fontId="24" fillId="0" borderId="51" xfId="0" applyFont="1" applyBorder="1" applyAlignment="1">
      <alignment horizontal="center" vertical="center" wrapText="1"/>
    </xf>
    <xf numFmtId="0" fontId="1" fillId="0" borderId="0" xfId="0" applyFont="1"/>
    <xf numFmtId="0" fontId="28" fillId="0" borderId="34" xfId="0" applyFont="1" applyBorder="1" applyAlignment="1">
      <alignment horizontal="center" vertical="center" wrapText="1"/>
    </xf>
    <xf numFmtId="0" fontId="33" fillId="0" borderId="34" xfId="0" applyFont="1" applyBorder="1" applyAlignment="1">
      <alignment horizontal="center" vertical="center" wrapText="1"/>
    </xf>
    <xf numFmtId="0" fontId="25" fillId="0" borderId="0" xfId="0" applyFont="1" applyAlignment="1">
      <alignment horizontal="center"/>
    </xf>
    <xf numFmtId="0" fontId="23" fillId="0" borderId="61" xfId="0" applyFont="1" applyBorder="1" applyAlignment="1">
      <alignment horizontal="center" vertical="top" wrapText="1"/>
    </xf>
    <xf numFmtId="0" fontId="23" fillId="0" borderId="62" xfId="0" applyFont="1" applyBorder="1" applyAlignment="1">
      <alignment horizontal="center" vertical="top" wrapText="1"/>
    </xf>
    <xf numFmtId="0" fontId="14" fillId="0" borderId="61"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61" xfId="0" applyFont="1" applyBorder="1" applyAlignment="1">
      <alignment horizontal="center" vertical="top" wrapText="1"/>
    </xf>
    <xf numFmtId="0" fontId="14" fillId="0" borderId="62" xfId="0" applyFont="1" applyBorder="1" applyAlignment="1">
      <alignment horizontal="center" vertical="top" wrapText="1"/>
    </xf>
    <xf numFmtId="0" fontId="5" fillId="0" borderId="61" xfId="0" applyFont="1" applyBorder="1" applyAlignment="1">
      <alignment horizontal="center" vertical="top" wrapText="1"/>
    </xf>
    <xf numFmtId="0" fontId="5" fillId="0" borderId="62" xfId="0" applyFont="1" applyBorder="1" applyAlignment="1">
      <alignment horizontal="center" vertical="top" wrapText="1"/>
    </xf>
    <xf numFmtId="0" fontId="31" fillId="0" borderId="16" xfId="0" applyFont="1" applyBorder="1" applyAlignment="1">
      <alignment horizontal="center" vertical="top" wrapText="1"/>
    </xf>
    <xf numFmtId="0" fontId="30" fillId="0" borderId="23" xfId="0" applyFont="1" applyBorder="1"/>
    <xf numFmtId="0" fontId="9" fillId="0" borderId="61" xfId="0" applyFont="1" applyBorder="1" applyAlignment="1">
      <alignment horizontal="center" vertical="top"/>
    </xf>
    <xf numFmtId="0" fontId="9" fillId="0" borderId="62" xfId="0" applyFont="1" applyBorder="1" applyAlignment="1">
      <alignment horizontal="center" vertical="top"/>
    </xf>
    <xf numFmtId="0" fontId="31" fillId="5" borderId="15" xfId="0" applyFont="1" applyFill="1" applyBorder="1" applyAlignment="1">
      <alignment horizontal="left" vertical="center" wrapText="1"/>
    </xf>
    <xf numFmtId="0" fontId="30" fillId="0" borderId="22" xfId="0" applyFont="1" applyBorder="1"/>
    <xf numFmtId="0" fontId="30" fillId="0" borderId="59" xfId="0" applyFont="1" applyBorder="1"/>
    <xf numFmtId="0" fontId="9" fillId="0" borderId="51" xfId="0" applyFont="1" applyBorder="1" applyAlignment="1">
      <alignment horizontal="center" vertical="center" wrapText="1"/>
    </xf>
    <xf numFmtId="0" fontId="6" fillId="0" borderId="51" xfId="0" applyFont="1" applyBorder="1"/>
    <xf numFmtId="49" fontId="9" fillId="0" borderId="51" xfId="0" applyNumberFormat="1" applyFont="1" applyBorder="1" applyAlignment="1">
      <alignment horizontal="center" vertical="center" wrapText="1"/>
    </xf>
    <xf numFmtId="0" fontId="7" fillId="0" borderId="61"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7" fillId="4" borderId="61" xfId="0" applyFont="1" applyFill="1" applyBorder="1" applyAlignment="1">
      <alignment horizontal="center" vertical="center" wrapText="1"/>
    </xf>
    <xf numFmtId="0" fontId="7" fillId="4" borderId="62" xfId="0" applyFont="1" applyFill="1" applyBorder="1" applyAlignment="1">
      <alignment horizontal="center" vertical="center" wrapText="1"/>
    </xf>
    <xf numFmtId="0" fontId="7" fillId="4" borderId="63" xfId="0" applyFont="1" applyFill="1" applyBorder="1" applyAlignment="1">
      <alignment horizontal="center" vertical="center" wrapText="1"/>
    </xf>
    <xf numFmtId="0" fontId="13" fillId="6" borderId="61" xfId="0" applyFont="1" applyFill="1" applyBorder="1" applyAlignment="1">
      <alignment horizontal="center" vertical="top" wrapText="1"/>
    </xf>
    <xf numFmtId="0" fontId="13" fillId="6" borderId="62" xfId="0" applyFont="1" applyFill="1" applyBorder="1" applyAlignment="1">
      <alignment horizontal="center" vertical="top" wrapText="1"/>
    </xf>
    <xf numFmtId="0" fontId="5" fillId="7" borderId="61" xfId="0" applyFont="1" applyFill="1" applyBorder="1" applyAlignment="1">
      <alignment horizontal="left" vertical="center" wrapText="1"/>
    </xf>
    <xf numFmtId="0" fontId="5" fillId="7" borderId="63" xfId="0" applyFont="1" applyFill="1" applyBorder="1" applyAlignment="1">
      <alignment horizontal="left" vertical="center" wrapText="1"/>
    </xf>
    <xf numFmtId="0" fontId="31" fillId="0" borderId="16" xfId="0" applyFont="1" applyBorder="1" applyAlignment="1">
      <alignment horizontal="center" vertical="center" wrapText="1"/>
    </xf>
    <xf numFmtId="0" fontId="30" fillId="0" borderId="60" xfId="0" applyFont="1" applyBorder="1"/>
    <xf numFmtId="14" fontId="9" fillId="0" borderId="51" xfId="0" applyNumberFormat="1" applyFont="1" applyBorder="1" applyAlignment="1">
      <alignment horizontal="center" vertical="center"/>
    </xf>
    <xf numFmtId="0" fontId="9" fillId="0" borderId="53" xfId="0" applyFont="1" applyBorder="1" applyAlignment="1">
      <alignment horizontal="center" vertical="center" wrapText="1"/>
    </xf>
    <xf numFmtId="0" fontId="6" fillId="0" borderId="53" xfId="0" applyFont="1" applyBorder="1"/>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8" fillId="2" borderId="61" xfId="0" applyFont="1" applyFill="1" applyBorder="1" applyAlignment="1">
      <alignment horizontal="center" vertical="top"/>
    </xf>
    <xf numFmtId="0" fontId="8" fillId="2" borderId="62" xfId="0" applyFont="1" applyFill="1" applyBorder="1" applyAlignment="1">
      <alignment horizontal="center" vertical="top"/>
    </xf>
    <xf numFmtId="0" fontId="5" fillId="3" borderId="17" xfId="0" applyFont="1" applyFill="1" applyBorder="1" applyAlignment="1">
      <alignment horizontal="center" vertical="center" wrapText="1"/>
    </xf>
    <xf numFmtId="0" fontId="6" fillId="0" borderId="19" xfId="0" applyFont="1" applyBorder="1"/>
    <xf numFmtId="0" fontId="11" fillId="0" borderId="51" xfId="0" applyFont="1" applyBorder="1" applyAlignment="1">
      <alignment horizontal="center" vertical="top" wrapText="1"/>
    </xf>
    <xf numFmtId="0" fontId="31" fillId="0" borderId="15" xfId="0" applyFont="1" applyBorder="1" applyAlignment="1">
      <alignment horizontal="left" vertical="center" wrapText="1"/>
    </xf>
    <xf numFmtId="0" fontId="30" fillId="0" borderId="58" xfId="0" applyFont="1" applyBorder="1"/>
    <xf numFmtId="0" fontId="5" fillId="3" borderId="15" xfId="0" applyFont="1" applyFill="1" applyBorder="1" applyAlignment="1">
      <alignment horizontal="center" vertical="center" wrapText="1"/>
    </xf>
    <xf numFmtId="0" fontId="6" fillId="0" borderId="22" xfId="0" applyFont="1" applyBorder="1"/>
    <xf numFmtId="0" fontId="5" fillId="3" borderId="22" xfId="0" applyFont="1" applyFill="1" applyBorder="1" applyAlignment="1">
      <alignment horizontal="center" vertical="center" wrapText="1"/>
    </xf>
    <xf numFmtId="0" fontId="5" fillId="3" borderId="15" xfId="0" applyFont="1" applyFill="1" applyBorder="1" applyAlignment="1">
      <alignment horizontal="center" vertical="center"/>
    </xf>
    <xf numFmtId="1" fontId="13" fillId="0" borderId="61" xfId="0" applyNumberFormat="1" applyFont="1" applyBorder="1" applyAlignment="1">
      <alignment horizontal="center" vertical="center" wrapText="1"/>
    </xf>
    <xf numFmtId="1" fontId="13" fillId="0" borderId="62" xfId="0" applyNumberFormat="1" applyFont="1" applyBorder="1" applyAlignment="1">
      <alignment horizontal="center" vertical="center" wrapText="1"/>
    </xf>
    <xf numFmtId="1" fontId="13" fillId="0" borderId="63" xfId="0" applyNumberFormat="1" applyFont="1" applyBorder="1" applyAlignment="1">
      <alignment horizontal="center" vertical="center" wrapText="1"/>
    </xf>
    <xf numFmtId="0" fontId="8" fillId="3" borderId="8" xfId="0" applyFont="1" applyFill="1" applyBorder="1" applyAlignment="1">
      <alignment horizontal="center" vertical="center"/>
    </xf>
    <xf numFmtId="0" fontId="6" fillId="0" borderId="10" xfId="0" applyFont="1" applyBorder="1"/>
    <xf numFmtId="0" fontId="10" fillId="2" borderId="8" xfId="0" applyFont="1" applyFill="1" applyBorder="1" applyAlignment="1">
      <alignment horizontal="left" vertical="center" wrapText="1"/>
    </xf>
    <xf numFmtId="0" fontId="6" fillId="0" borderId="11" xfId="0" applyFont="1" applyBorder="1"/>
    <xf numFmtId="0" fontId="5" fillId="2" borderId="28" xfId="0" applyFont="1" applyFill="1" applyBorder="1" applyAlignment="1">
      <alignment horizontal="center" vertical="center"/>
    </xf>
    <xf numFmtId="0" fontId="6" fillId="0" borderId="30" xfId="0" applyFont="1" applyBorder="1"/>
    <xf numFmtId="0" fontId="6" fillId="0" borderId="6" xfId="0" applyFont="1" applyBorder="1"/>
    <xf numFmtId="0" fontId="6" fillId="0" borderId="26" xfId="0" applyFont="1" applyBorder="1"/>
    <xf numFmtId="0" fontId="6" fillId="0" borderId="32" xfId="0" applyFont="1" applyBorder="1"/>
    <xf numFmtId="0" fontId="6" fillId="0" borderId="34" xfId="0" applyFont="1" applyBorder="1"/>
    <xf numFmtId="0" fontId="7" fillId="2" borderId="28" xfId="0" applyFont="1" applyFill="1" applyBorder="1" applyAlignment="1">
      <alignment horizontal="center" vertical="center"/>
    </xf>
    <xf numFmtId="0" fontId="6" fillId="0" borderId="29" xfId="0" applyFont="1" applyBorder="1"/>
    <xf numFmtId="0" fontId="6" fillId="0" borderId="33" xfId="0" applyFont="1" applyBorder="1"/>
    <xf numFmtId="0" fontId="5" fillId="3" borderId="35" xfId="0" applyFont="1" applyFill="1" applyBorder="1" applyAlignment="1">
      <alignment horizontal="center"/>
    </xf>
    <xf numFmtId="0" fontId="6" fillId="0" borderId="12" xfId="0" applyFont="1" applyBorder="1"/>
    <xf numFmtId="0" fontId="6" fillId="0" borderId="13" xfId="0" applyFont="1" applyBorder="1"/>
    <xf numFmtId="0" fontId="5" fillId="3" borderId="28" xfId="0" applyFont="1" applyFill="1" applyBorder="1" applyAlignment="1">
      <alignment horizontal="center" vertical="center"/>
    </xf>
    <xf numFmtId="0" fontId="0" fillId="0" borderId="0" xfId="0"/>
    <xf numFmtId="0" fontId="8" fillId="2" borderId="18" xfId="0" applyFont="1" applyFill="1" applyBorder="1" applyAlignment="1">
      <alignment horizontal="center" vertical="center"/>
    </xf>
    <xf numFmtId="0" fontId="6" fillId="0" borderId="18" xfId="0" applyFont="1" applyBorder="1"/>
    <xf numFmtId="0" fontId="6" fillId="0" borderId="4" xfId="0" applyFont="1" applyBorder="1"/>
    <xf numFmtId="0" fontId="8" fillId="3" borderId="8" xfId="0" applyFont="1" applyFill="1" applyBorder="1" applyAlignment="1">
      <alignment horizontal="center" vertical="center" wrapText="1"/>
    </xf>
    <xf numFmtId="0" fontId="8" fillId="3" borderId="49" xfId="0" applyFont="1" applyFill="1" applyBorder="1" applyAlignment="1">
      <alignment horizontal="center" vertical="center"/>
    </xf>
    <xf numFmtId="0" fontId="6" fillId="0" borderId="50" xfId="0" applyFont="1" applyBorder="1"/>
    <xf numFmtId="0" fontId="10" fillId="2" borderId="32" xfId="0" applyFont="1" applyFill="1" applyBorder="1" applyAlignment="1">
      <alignment horizontal="left" vertical="center" wrapText="1"/>
    </xf>
    <xf numFmtId="0" fontId="5" fillId="2" borderId="49" xfId="0" applyFont="1" applyFill="1" applyBorder="1" applyAlignment="1">
      <alignment horizontal="center" vertical="center"/>
    </xf>
    <xf numFmtId="0" fontId="5" fillId="2" borderId="57" xfId="0" applyFont="1" applyFill="1" applyBorder="1" applyAlignment="1">
      <alignment horizontal="center" vertical="center"/>
    </xf>
    <xf numFmtId="0" fontId="5" fillId="2" borderId="50" xfId="0" applyFont="1" applyFill="1" applyBorder="1" applyAlignment="1">
      <alignment horizontal="center" vertical="center"/>
    </xf>
    <xf numFmtId="14" fontId="4" fillId="2" borderId="49" xfId="0" applyNumberFormat="1" applyFont="1" applyFill="1" applyBorder="1" applyAlignment="1">
      <alignment horizontal="center" vertical="center"/>
    </xf>
    <xf numFmtId="14" fontId="4" fillId="2" borderId="57" xfId="0" applyNumberFormat="1" applyFont="1" applyFill="1" applyBorder="1" applyAlignment="1">
      <alignment horizontal="center" vertical="center"/>
    </xf>
    <xf numFmtId="14" fontId="4" fillId="2" borderId="50" xfId="0" applyNumberFormat="1" applyFont="1" applyFill="1" applyBorder="1" applyAlignment="1">
      <alignment horizontal="center" vertical="center"/>
    </xf>
    <xf numFmtId="0" fontId="31" fillId="0" borderId="15"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63" xfId="0" applyFont="1" applyBorder="1" applyAlignment="1">
      <alignment horizontal="center" vertical="center" wrapText="1"/>
    </xf>
    <xf numFmtId="0" fontId="13" fillId="4" borderId="61" xfId="0" applyFont="1" applyFill="1" applyBorder="1" applyAlignment="1">
      <alignment horizontal="center" vertical="center"/>
    </xf>
    <xf numFmtId="0" fontId="13" fillId="4" borderId="62" xfId="0" applyFont="1" applyFill="1" applyBorder="1" applyAlignment="1">
      <alignment horizontal="center" vertical="center"/>
    </xf>
    <xf numFmtId="0" fontId="13" fillId="4" borderId="63" xfId="0" applyFont="1" applyFill="1" applyBorder="1" applyAlignment="1">
      <alignment horizontal="center" vertical="center"/>
    </xf>
    <xf numFmtId="0" fontId="13" fillId="0" borderId="61"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63" xfId="0" applyFont="1" applyBorder="1" applyAlignment="1">
      <alignment horizontal="center" vertical="center" wrapText="1"/>
    </xf>
    <xf numFmtId="0" fontId="5" fillId="3" borderId="51" xfId="0" applyFont="1" applyFill="1" applyBorder="1" applyAlignment="1">
      <alignment horizontal="center" vertical="center"/>
    </xf>
    <xf numFmtId="0" fontId="5" fillId="3" borderId="14" xfId="0" applyFont="1" applyFill="1" applyBorder="1" applyAlignment="1">
      <alignment horizontal="center" vertical="center" wrapText="1"/>
    </xf>
    <xf numFmtId="0" fontId="6" fillId="0" borderId="24" xfId="0" applyFont="1" applyBorder="1"/>
    <xf numFmtId="0" fontId="5" fillId="3" borderId="16" xfId="0" applyFont="1" applyFill="1" applyBorder="1" applyAlignment="1">
      <alignment horizontal="center" vertical="center" wrapText="1"/>
    </xf>
    <xf numFmtId="0" fontId="6" fillId="0" borderId="23" xfId="0" applyFont="1" applyBorder="1"/>
    <xf numFmtId="0" fontId="5" fillId="3" borderId="39" xfId="0" applyFont="1" applyFill="1" applyBorder="1" applyAlignment="1">
      <alignment horizontal="center"/>
    </xf>
    <xf numFmtId="0" fontId="5" fillId="3" borderId="17" xfId="0" applyFont="1" applyFill="1" applyBorder="1" applyAlignment="1">
      <alignment horizontal="center"/>
    </xf>
    <xf numFmtId="0" fontId="5" fillId="3" borderId="20" xfId="0" applyFont="1" applyFill="1" applyBorder="1" applyAlignment="1">
      <alignment horizontal="center"/>
    </xf>
    <xf numFmtId="0" fontId="6" fillId="0" borderId="21" xfId="0" applyFont="1" applyBorder="1"/>
    <xf numFmtId="0" fontId="6" fillId="0" borderId="47" xfId="0" applyFont="1" applyBorder="1"/>
    <xf numFmtId="0" fontId="31" fillId="0" borderId="16" xfId="0" applyFont="1" applyBorder="1" applyAlignment="1">
      <alignment horizontal="left" vertical="center" wrapText="1"/>
    </xf>
    <xf numFmtId="0" fontId="16" fillId="7" borderId="8" xfId="0" applyFont="1" applyFill="1" applyBorder="1" applyAlignment="1">
      <alignment horizontal="left"/>
    </xf>
    <xf numFmtId="0" fontId="16" fillId="7" borderId="32" xfId="0" applyFont="1" applyFill="1" applyBorder="1" applyAlignment="1">
      <alignment horizontal="left"/>
    </xf>
    <xf numFmtId="0" fontId="14" fillId="8" borderId="8" xfId="0" applyFont="1" applyFill="1" applyBorder="1" applyAlignment="1">
      <alignment horizontal="center" vertical="center" wrapText="1"/>
    </xf>
    <xf numFmtId="0" fontId="14" fillId="8" borderId="25" xfId="0" applyFont="1" applyFill="1" applyBorder="1" applyAlignment="1">
      <alignment horizontal="left" vertical="center" wrapText="1"/>
    </xf>
    <xf numFmtId="0" fontId="6" fillId="0" borderId="27" xfId="0" applyFont="1" applyBorder="1"/>
    <xf numFmtId="0" fontId="14" fillId="8" borderId="28" xfId="0" applyFont="1" applyFill="1" applyBorder="1" applyAlignment="1">
      <alignment horizontal="left" vertical="center" wrapText="1"/>
    </xf>
    <xf numFmtId="0" fontId="17" fillId="8" borderId="17" xfId="0" applyFont="1" applyFill="1" applyBorder="1" applyAlignment="1">
      <alignment horizontal="left" vertical="center" wrapText="1"/>
    </xf>
    <xf numFmtId="0" fontId="17" fillId="8" borderId="17" xfId="0" applyFont="1" applyFill="1" applyBorder="1" applyAlignment="1">
      <alignment horizontal="left" vertical="top" wrapText="1"/>
    </xf>
    <xf numFmtId="0" fontId="17" fillId="8" borderId="37" xfId="0" applyFont="1" applyFill="1" applyBorder="1" applyAlignment="1">
      <alignment horizontal="left" vertical="top" wrapText="1"/>
    </xf>
    <xf numFmtId="0" fontId="6" fillId="0" borderId="31" xfId="0" applyFont="1" applyBorder="1"/>
    <xf numFmtId="0" fontId="6" fillId="0" borderId="38" xfId="0" applyFont="1" applyBorder="1"/>
    <xf numFmtId="0" fontId="12" fillId="0" borderId="51" xfId="0" applyFont="1" applyBorder="1" applyAlignment="1">
      <alignment horizontal="left" vertical="center" wrapText="1"/>
    </xf>
    <xf numFmtId="0" fontId="5" fillId="7" borderId="51" xfId="0" applyFont="1" applyFill="1" applyBorder="1" applyAlignment="1">
      <alignment horizontal="left" vertical="center" wrapText="1"/>
    </xf>
    <xf numFmtId="1" fontId="13" fillId="0" borderId="51" xfId="0" applyNumberFormat="1" applyFont="1" applyBorder="1" applyAlignment="1">
      <alignment horizontal="center" vertical="center" wrapText="1"/>
    </xf>
    <xf numFmtId="0" fontId="23" fillId="0" borderId="51" xfId="0" applyFont="1" applyBorder="1" applyAlignment="1">
      <alignment horizontal="center" vertical="top" wrapText="1"/>
    </xf>
    <xf numFmtId="0" fontId="7" fillId="0" borderId="51" xfId="0" applyFont="1" applyBorder="1" applyAlignment="1">
      <alignment horizontal="center" vertical="center" wrapText="1"/>
    </xf>
    <xf numFmtId="0" fontId="12" fillId="0" borderId="51" xfId="0" applyFont="1" applyBorder="1" applyAlignment="1">
      <alignment horizontal="center" vertical="center" wrapText="1"/>
    </xf>
    <xf numFmtId="0" fontId="14" fillId="0" borderId="51" xfId="0" applyFont="1" applyBorder="1" applyAlignment="1">
      <alignment horizontal="center" vertical="top" wrapText="1"/>
    </xf>
    <xf numFmtId="0" fontId="5" fillId="0" borderId="51" xfId="0" applyFont="1" applyBorder="1" applyAlignment="1">
      <alignment horizontal="center" vertical="center" wrapText="1"/>
    </xf>
    <xf numFmtId="0" fontId="8" fillId="2" borderId="51" xfId="0" applyFont="1" applyFill="1" applyBorder="1" applyAlignment="1">
      <alignment horizontal="center" vertical="top"/>
    </xf>
    <xf numFmtId="0" fontId="5" fillId="0" borderId="51" xfId="0" applyFont="1" applyBorder="1" applyAlignment="1">
      <alignment horizontal="center" vertical="top" wrapText="1"/>
    </xf>
    <xf numFmtId="0" fontId="12" fillId="0" borderId="51" xfId="0" applyFont="1" applyBorder="1" applyAlignment="1">
      <alignment horizontal="center" vertical="top" wrapText="1"/>
    </xf>
    <xf numFmtId="0" fontId="9" fillId="0" borderId="51" xfId="0" applyFont="1" applyBorder="1" applyAlignment="1">
      <alignment horizontal="center" vertical="top"/>
    </xf>
    <xf numFmtId="0" fontId="13" fillId="4" borderId="51" xfId="0" applyFont="1" applyFill="1" applyBorder="1" applyAlignment="1">
      <alignment horizontal="center" vertical="center"/>
    </xf>
    <xf numFmtId="0" fontId="7" fillId="4" borderId="51" xfId="0" applyFont="1" applyFill="1" applyBorder="1" applyAlignment="1">
      <alignment horizontal="center" vertical="center" wrapText="1"/>
    </xf>
    <xf numFmtId="0" fontId="27" fillId="0" borderId="15" xfId="0" applyFont="1" applyBorder="1" applyAlignment="1">
      <alignment horizontal="left" vertical="center" wrapText="1"/>
    </xf>
    <xf numFmtId="0" fontId="32" fillId="0" borderId="22" xfId="0" applyFont="1" applyBorder="1"/>
    <xf numFmtId="0" fontId="32" fillId="0" borderId="58" xfId="0" applyFont="1" applyBorder="1"/>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32" fillId="0" borderId="23" xfId="0" applyFont="1" applyBorder="1"/>
    <xf numFmtId="0" fontId="26" fillId="0" borderId="16" xfId="0" applyFont="1" applyBorder="1" applyAlignment="1">
      <alignment horizontal="center" vertical="center" wrapText="1"/>
    </xf>
    <xf numFmtId="0" fontId="6" fillId="0" borderId="60" xfId="0" applyFont="1" applyBorder="1"/>
    <xf numFmtId="0" fontId="14" fillId="0" borderId="51" xfId="0" applyFont="1" applyBorder="1" applyAlignment="1">
      <alignment horizontal="center" vertical="center" wrapText="1"/>
    </xf>
    <xf numFmtId="0" fontId="8" fillId="0" borderId="51" xfId="0" applyFont="1" applyBorder="1" applyAlignment="1">
      <alignment horizontal="center" vertical="center" wrapText="1"/>
    </xf>
    <xf numFmtId="0" fontId="13" fillId="0" borderId="51" xfId="0" applyFont="1" applyBorder="1" applyAlignment="1">
      <alignment horizontal="center" vertical="center" wrapText="1"/>
    </xf>
    <xf numFmtId="0" fontId="9" fillId="0" borderId="52" xfId="0" applyFont="1" applyBorder="1" applyAlignment="1">
      <alignment horizontal="center" vertical="center" wrapText="1"/>
    </xf>
    <xf numFmtId="0" fontId="6" fillId="0" borderId="52" xfId="0" applyFont="1" applyBorder="1"/>
    <xf numFmtId="0" fontId="13" fillId="6" borderId="51" xfId="0" applyFont="1" applyFill="1" applyBorder="1" applyAlignment="1">
      <alignment horizontal="center" vertical="top" wrapText="1"/>
    </xf>
    <xf numFmtId="0" fontId="27" fillId="5" borderId="15" xfId="0" applyFont="1" applyFill="1" applyBorder="1" applyAlignment="1">
      <alignment horizontal="left" vertical="center" wrapText="1"/>
    </xf>
    <xf numFmtId="0" fontId="32" fillId="0" borderId="59" xfId="0" applyFont="1" applyBorder="1"/>
    <xf numFmtId="0" fontId="10" fillId="0" borderId="15" xfId="0" applyFont="1" applyBorder="1" applyAlignment="1">
      <alignment horizontal="center" vertical="top" wrapText="1"/>
    </xf>
    <xf numFmtId="0" fontId="29" fillId="0" borderId="22" xfId="0" applyFont="1" applyBorder="1"/>
    <xf numFmtId="0" fontId="29" fillId="0" borderId="59" xfId="0" applyFont="1" applyBorder="1"/>
    <xf numFmtId="0" fontId="10" fillId="0" borderId="16" xfId="0" applyFont="1" applyBorder="1" applyAlignment="1">
      <alignment horizontal="center" vertical="top" wrapText="1"/>
    </xf>
    <xf numFmtId="0" fontId="29" fillId="0" borderId="23" xfId="0" applyFont="1" applyBorder="1"/>
    <xf numFmtId="0" fontId="29" fillId="0" borderId="60" xfId="0" applyFont="1" applyBorder="1"/>
    <xf numFmtId="0" fontId="10" fillId="0" borderId="15" xfId="0" applyFont="1" applyBorder="1" applyAlignment="1">
      <alignment horizontal="left" vertical="center" wrapText="1"/>
    </xf>
    <xf numFmtId="0" fontId="29" fillId="0" borderId="58" xfId="0" applyFont="1" applyBorder="1"/>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5" borderId="38" xfId="0" applyFont="1" applyFill="1" applyBorder="1" applyAlignment="1">
      <alignment horizontal="center" vertical="top" wrapText="1"/>
    </xf>
    <xf numFmtId="0" fontId="10" fillId="5" borderId="42" xfId="0" applyFont="1" applyFill="1" applyBorder="1" applyAlignment="1">
      <alignment horizontal="center" vertical="top" wrapText="1"/>
    </xf>
    <xf numFmtId="0" fontId="10" fillId="5" borderId="64" xfId="0" applyFont="1" applyFill="1" applyBorder="1" applyAlignment="1">
      <alignment horizontal="center" vertical="top" wrapText="1"/>
    </xf>
    <xf numFmtId="0" fontId="3" fillId="0" borderId="12" xfId="0" applyFont="1" applyBorder="1" applyAlignment="1">
      <alignment horizontal="left" vertical="center" wrapText="1"/>
    </xf>
    <xf numFmtId="0" fontId="3" fillId="0" borderId="18" xfId="0" applyFont="1" applyBorder="1" applyAlignment="1">
      <alignment horizontal="left" vertical="center" wrapText="1"/>
    </xf>
    <xf numFmtId="0" fontId="3" fillId="0" borderId="48" xfId="0" applyFont="1" applyBorder="1" applyAlignment="1">
      <alignment horizontal="left" vertical="center" wrapText="1"/>
    </xf>
    <xf numFmtId="0" fontId="6" fillId="0" borderId="48" xfId="0" applyFont="1" applyBorder="1"/>
    <xf numFmtId="0" fontId="6" fillId="0" borderId="45" xfId="0" applyFont="1" applyBorder="1"/>
    <xf numFmtId="0" fontId="19" fillId="0" borderId="33" xfId="0" applyFont="1" applyBorder="1" applyAlignment="1">
      <alignment horizontal="center" wrapText="1"/>
    </xf>
    <xf numFmtId="0" fontId="19" fillId="0" borderId="0" xfId="0" applyFont="1" applyAlignment="1">
      <alignment horizontal="center" wrapText="1"/>
    </xf>
    <xf numFmtId="0" fontId="3" fillId="0" borderId="0" xfId="0" applyFont="1" applyAlignment="1">
      <alignment horizontal="center" vertical="center" wrapText="1"/>
    </xf>
    <xf numFmtId="0" fontId="20" fillId="0" borderId="0" xfId="0" applyFont="1" applyAlignment="1">
      <alignment horizontal="center" vertical="center" textRotation="90"/>
    </xf>
    <xf numFmtId="0" fontId="21" fillId="0" borderId="37" xfId="0" applyFont="1" applyBorder="1" applyAlignment="1">
      <alignment horizontal="center" vertical="center" wrapText="1"/>
    </xf>
    <xf numFmtId="0" fontId="6" fillId="0" borderId="41" xfId="0" applyFont="1" applyBorder="1"/>
    <xf numFmtId="0" fontId="6" fillId="0" borderId="42" xfId="0" applyFont="1" applyBorder="1"/>
    <xf numFmtId="0" fontId="6" fillId="0" borderId="46" xfId="0" applyFont="1" applyBorder="1"/>
    <xf numFmtId="0" fontId="20" fillId="0" borderId="0" xfId="0" applyFont="1" applyAlignment="1">
      <alignment horizontal="center" vertical="center"/>
    </xf>
    <xf numFmtId="0" fontId="3" fillId="0" borderId="0" xfId="0" applyFont="1" applyAlignment="1">
      <alignment horizontal="center"/>
    </xf>
  </cellXfs>
  <cellStyles count="1">
    <cellStyle name="Normal" xfId="0" builtinId="0"/>
  </cellStyles>
  <dxfs count="18">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98210890-6065-4699-ACC2-DFEB54DBDC9F}"/>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ED94C565-EFB4-4271-8D3E-9240954A7899}"/>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3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3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89DBC-C213-4065-B1ED-AC0D031EA70A}">
  <sheetPr>
    <tabColor rgb="FF00B050"/>
  </sheetPr>
  <dimension ref="A1:B14"/>
  <sheetViews>
    <sheetView workbookViewId="0">
      <selection activeCell="A6" sqref="A6"/>
    </sheetView>
  </sheetViews>
  <sheetFormatPr baseColWidth="10" defaultRowHeight="14.4"/>
  <cols>
    <col min="1" max="1" width="18.6640625" customWidth="1"/>
    <col min="2" max="2" width="57.109375" customWidth="1"/>
  </cols>
  <sheetData>
    <row r="1" spans="1:2" ht="21">
      <c r="A1" s="94" t="s">
        <v>196</v>
      </c>
      <c r="B1" s="94"/>
    </row>
    <row r="3" spans="1:2">
      <c r="A3" s="91" t="s">
        <v>197</v>
      </c>
    </row>
    <row r="5" spans="1:2">
      <c r="A5" s="57" t="s">
        <v>192</v>
      </c>
      <c r="B5" s="57" t="s">
        <v>193</v>
      </c>
    </row>
    <row r="6" spans="1:2" ht="42" customHeight="1">
      <c r="A6" s="90" t="s">
        <v>198</v>
      </c>
      <c r="B6" s="88" t="s">
        <v>194</v>
      </c>
    </row>
    <row r="7" spans="1:2">
      <c r="A7" s="86"/>
      <c r="B7" s="87"/>
    </row>
    <row r="8" spans="1:2">
      <c r="A8" s="86"/>
      <c r="B8" s="87"/>
    </row>
    <row r="9" spans="1:2">
      <c r="A9" s="86"/>
      <c r="B9" s="87"/>
    </row>
    <row r="10" spans="1:2">
      <c r="A10" s="86"/>
      <c r="B10" s="87"/>
    </row>
    <row r="11" spans="1:2">
      <c r="A11" s="86"/>
      <c r="B11" s="87"/>
    </row>
    <row r="12" spans="1:2">
      <c r="A12" s="86"/>
      <c r="B12" s="87"/>
    </row>
    <row r="14" spans="1:2">
      <c r="A14" s="89" t="s">
        <v>195</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BC310-262E-45E4-9443-6C0AD2E62A79}">
  <dimension ref="A1:AQ20"/>
  <sheetViews>
    <sheetView showGridLines="0" view="pageBreakPreview" topLeftCell="V15" zoomScale="73" zoomScaleNormal="73" zoomScaleSheetLayoutView="73" workbookViewId="0">
      <selection activeCell="M26" sqref="M26"/>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style="78" customWidth="1"/>
    <col min="38" max="38" width="3.6640625" style="78" customWidth="1"/>
    <col min="39" max="39" width="42.5546875" style="78" customWidth="1"/>
    <col min="40" max="40" width="50.33203125" customWidth="1"/>
    <col min="41" max="43" width="11.44140625" customWidth="1"/>
  </cols>
  <sheetData>
    <row r="1" spans="1:43" ht="27" customHeight="1">
      <c r="A1" s="148"/>
      <c r="B1" s="149"/>
      <c r="C1" s="154" t="s">
        <v>64</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49"/>
      <c r="AK1" s="162" t="s">
        <v>65</v>
      </c>
      <c r="AL1" s="163"/>
      <c r="AM1" s="164"/>
      <c r="AN1" s="7" t="s">
        <v>66</v>
      </c>
      <c r="AO1" s="8"/>
      <c r="AP1" s="8"/>
      <c r="AQ1" s="8"/>
    </row>
    <row r="2" spans="1:43" ht="27" customHeight="1" thickBot="1">
      <c r="A2" s="150"/>
      <c r="B2" s="151"/>
      <c r="C2" s="152"/>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3"/>
      <c r="AK2" s="162" t="s">
        <v>67</v>
      </c>
      <c r="AL2" s="163"/>
      <c r="AM2" s="164"/>
      <c r="AN2" s="9" t="s">
        <v>203</v>
      </c>
      <c r="AO2" s="8"/>
      <c r="AP2" s="8"/>
      <c r="AQ2" s="8"/>
    </row>
    <row r="3" spans="1:43" ht="27" customHeight="1">
      <c r="A3" s="150"/>
      <c r="B3" s="151"/>
      <c r="C3" s="154" t="s">
        <v>68</v>
      </c>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49"/>
      <c r="AK3" s="162" t="s">
        <v>69</v>
      </c>
      <c r="AL3" s="163"/>
      <c r="AM3" s="164"/>
      <c r="AN3" s="7" t="s">
        <v>204</v>
      </c>
      <c r="AO3" s="8"/>
      <c r="AP3" s="8"/>
      <c r="AQ3" s="8"/>
    </row>
    <row r="4" spans="1:43" ht="27" customHeight="1" thickBot="1">
      <c r="A4" s="152"/>
      <c r="B4" s="153"/>
      <c r="C4" s="152"/>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3"/>
      <c r="AK4" s="162" t="s">
        <v>70</v>
      </c>
      <c r="AL4" s="163"/>
      <c r="AM4" s="164"/>
      <c r="AN4" s="56">
        <v>45909</v>
      </c>
      <c r="AO4" s="8"/>
      <c r="AP4" s="8"/>
      <c r="AQ4" s="8"/>
    </row>
    <row r="5" spans="1:43" ht="27" customHeight="1" thickBot="1">
      <c r="A5" s="58"/>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59"/>
      <c r="AL5" s="79"/>
      <c r="AM5" s="79"/>
      <c r="AN5" s="8"/>
      <c r="AO5" s="8"/>
      <c r="AP5" s="8"/>
      <c r="AQ5" s="8"/>
    </row>
    <row r="6" spans="1:43" ht="36" customHeight="1" thickBot="1">
      <c r="A6" s="165" t="s">
        <v>71</v>
      </c>
      <c r="B6" s="145"/>
      <c r="C6" s="172">
        <v>46013</v>
      </c>
      <c r="D6" s="173"/>
      <c r="E6" s="173"/>
      <c r="F6" s="173"/>
      <c r="G6" s="173"/>
      <c r="H6" s="173"/>
      <c r="I6" s="173"/>
      <c r="J6" s="174"/>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79"/>
      <c r="AM6" s="79"/>
      <c r="AN6" s="8"/>
      <c r="AO6" s="8"/>
      <c r="AP6" s="8"/>
      <c r="AQ6" s="8"/>
    </row>
    <row r="7" spans="1:43" ht="59.25" customHeight="1" thickBot="1">
      <c r="A7" s="166" t="s">
        <v>72</v>
      </c>
      <c r="B7" s="167"/>
      <c r="C7" s="169" t="s">
        <v>205</v>
      </c>
      <c r="D7" s="170"/>
      <c r="E7" s="170"/>
      <c r="F7" s="170"/>
      <c r="G7" s="170"/>
      <c r="H7" s="170"/>
      <c r="I7" s="170"/>
      <c r="J7" s="171"/>
      <c r="K7" s="10"/>
      <c r="L7" s="10"/>
      <c r="M7" s="1"/>
      <c r="N7" s="1"/>
      <c r="O7" s="1"/>
      <c r="P7" s="1"/>
      <c r="Q7" s="1"/>
      <c r="R7" s="1"/>
      <c r="S7" s="1"/>
      <c r="T7" s="10"/>
      <c r="U7" s="10"/>
      <c r="V7" s="10"/>
      <c r="W7" s="10"/>
      <c r="X7" s="10"/>
      <c r="Y7" s="10"/>
      <c r="Z7" s="10"/>
      <c r="AA7" s="10"/>
      <c r="AB7" s="10"/>
      <c r="AC7" s="10"/>
      <c r="AD7" s="10"/>
      <c r="AE7" s="10"/>
      <c r="AF7" s="10"/>
      <c r="AG7" s="10"/>
      <c r="AH7" s="10"/>
      <c r="AI7" s="10"/>
      <c r="AJ7" s="11"/>
      <c r="AK7" s="10"/>
      <c r="AL7" s="79"/>
      <c r="AM7" s="79"/>
      <c r="AN7" s="8"/>
      <c r="AO7" s="8"/>
      <c r="AP7" s="8"/>
      <c r="AQ7" s="8"/>
    </row>
    <row r="8" spans="1:43" ht="59.25" customHeight="1" thickBot="1">
      <c r="A8" s="144" t="s">
        <v>73</v>
      </c>
      <c r="B8" s="145"/>
      <c r="C8" s="168" t="s">
        <v>206</v>
      </c>
      <c r="D8" s="156"/>
      <c r="E8" s="156"/>
      <c r="F8" s="156"/>
      <c r="G8" s="156"/>
      <c r="H8" s="156"/>
      <c r="I8" s="156"/>
      <c r="J8" s="153"/>
      <c r="K8" s="12"/>
      <c r="L8" s="12"/>
      <c r="M8" s="12"/>
      <c r="N8" s="12"/>
      <c r="O8" s="10"/>
      <c r="P8" s="10"/>
      <c r="Q8" s="10"/>
      <c r="R8" s="10"/>
      <c r="S8" s="10"/>
      <c r="T8" s="10"/>
      <c r="U8" s="10"/>
      <c r="V8" s="10"/>
      <c r="W8" s="10"/>
      <c r="X8" s="10"/>
      <c r="Y8" s="10"/>
      <c r="Z8" s="10"/>
      <c r="AA8" s="10"/>
      <c r="AB8" s="10"/>
      <c r="AC8" s="10"/>
      <c r="AD8" s="10"/>
      <c r="AE8" s="10"/>
      <c r="AF8" s="10"/>
      <c r="AG8" s="10"/>
      <c r="AH8" s="10"/>
      <c r="AI8" s="10"/>
      <c r="AJ8" s="11"/>
      <c r="AK8" s="10"/>
      <c r="AL8" s="79"/>
      <c r="AM8" s="79"/>
      <c r="AN8" s="8"/>
      <c r="AO8" s="8"/>
      <c r="AP8" s="8"/>
      <c r="AQ8" s="8"/>
    </row>
    <row r="9" spans="1:43" ht="59.25" customHeight="1" thickBot="1">
      <c r="A9" s="144" t="s">
        <v>74</v>
      </c>
      <c r="B9" s="145"/>
      <c r="C9" s="146" t="s">
        <v>207</v>
      </c>
      <c r="D9" s="145"/>
      <c r="E9" s="145"/>
      <c r="F9" s="145"/>
      <c r="G9" s="145"/>
      <c r="H9" s="145"/>
      <c r="I9" s="145"/>
      <c r="J9" s="147"/>
      <c r="K9" s="12"/>
      <c r="L9" s="12"/>
      <c r="M9" s="12"/>
      <c r="N9" s="12"/>
      <c r="O9" s="10"/>
      <c r="P9" s="10"/>
      <c r="Q9" s="10"/>
      <c r="R9" s="10"/>
      <c r="S9" s="10"/>
      <c r="T9" s="10"/>
      <c r="U9" s="10"/>
      <c r="V9" s="10"/>
      <c r="W9" s="10"/>
      <c r="X9" s="10"/>
      <c r="Y9" s="10"/>
      <c r="Z9" s="10"/>
      <c r="AA9" s="10"/>
      <c r="AB9" s="10"/>
      <c r="AC9" s="10"/>
      <c r="AD9" s="10"/>
      <c r="AE9" s="10"/>
      <c r="AF9" s="10"/>
      <c r="AG9" s="10"/>
      <c r="AH9" s="10"/>
      <c r="AI9" s="10"/>
      <c r="AJ9" s="11"/>
      <c r="AK9" s="10"/>
      <c r="AL9" s="79"/>
      <c r="AM9" s="79"/>
      <c r="AN9" s="8"/>
      <c r="AO9" s="8"/>
      <c r="AP9" s="8"/>
      <c r="AQ9" s="8"/>
    </row>
    <row r="10" spans="1:43" ht="14.4">
      <c r="A10" s="157" t="s">
        <v>75</v>
      </c>
      <c r="B10" s="158"/>
      <c r="C10" s="158"/>
      <c r="D10" s="159"/>
      <c r="E10" s="157" t="s">
        <v>76</v>
      </c>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9"/>
      <c r="AF10" s="13"/>
      <c r="AG10" s="160" t="s">
        <v>77</v>
      </c>
      <c r="AH10" s="155"/>
      <c r="AI10" s="155"/>
      <c r="AJ10" s="155"/>
      <c r="AK10" s="149"/>
      <c r="AL10" s="79"/>
      <c r="AM10" s="185" t="s">
        <v>78</v>
      </c>
      <c r="AN10" s="111"/>
      <c r="AO10" s="8"/>
      <c r="AP10" s="8"/>
      <c r="AQ10" s="8"/>
    </row>
    <row r="11" spans="1:43" ht="14.4">
      <c r="A11" s="186" t="s">
        <v>79</v>
      </c>
      <c r="B11" s="137" t="s">
        <v>80</v>
      </c>
      <c r="C11" s="137" t="s">
        <v>81</v>
      </c>
      <c r="D11" s="188" t="s">
        <v>82</v>
      </c>
      <c r="E11" s="190" t="s">
        <v>83</v>
      </c>
      <c r="F11" s="163"/>
      <c r="G11" s="163"/>
      <c r="H11" s="164"/>
      <c r="I11" s="191" t="s">
        <v>84</v>
      </c>
      <c r="J11" s="163"/>
      <c r="K11" s="163"/>
      <c r="L11" s="163"/>
      <c r="M11" s="163"/>
      <c r="N11" s="163"/>
      <c r="O11" s="163"/>
      <c r="P11" s="163"/>
      <c r="Q11" s="163"/>
      <c r="R11" s="163"/>
      <c r="S11" s="163"/>
      <c r="T11" s="163"/>
      <c r="U11" s="163"/>
      <c r="V11" s="163"/>
      <c r="W11" s="163"/>
      <c r="X11" s="14"/>
      <c r="Y11" s="14"/>
      <c r="Z11" s="191" t="s">
        <v>85</v>
      </c>
      <c r="AA11" s="163"/>
      <c r="AB11" s="163"/>
      <c r="AC11" s="163"/>
      <c r="AD11" s="163"/>
      <c r="AE11" s="133"/>
      <c r="AF11" s="13"/>
      <c r="AG11" s="150"/>
      <c r="AH11" s="161"/>
      <c r="AI11" s="161"/>
      <c r="AJ11" s="161"/>
      <c r="AK11" s="151"/>
      <c r="AL11" s="79"/>
      <c r="AM11" s="111"/>
      <c r="AN11" s="111"/>
      <c r="AO11" s="15"/>
      <c r="AP11" s="15"/>
      <c r="AQ11" s="15"/>
    </row>
    <row r="12" spans="1:43" ht="32.25" customHeight="1" thickBot="1">
      <c r="A12" s="187"/>
      <c r="B12" s="138"/>
      <c r="C12" s="138"/>
      <c r="D12" s="189"/>
      <c r="E12" s="192" t="s">
        <v>86</v>
      </c>
      <c r="F12" s="193"/>
      <c r="G12" s="193"/>
      <c r="H12" s="194"/>
      <c r="I12" s="137" t="s">
        <v>87</v>
      </c>
      <c r="J12" s="137" t="s">
        <v>88</v>
      </c>
      <c r="K12" s="137" t="s">
        <v>89</v>
      </c>
      <c r="L12" s="137" t="s">
        <v>90</v>
      </c>
      <c r="M12" s="137" t="s">
        <v>91</v>
      </c>
      <c r="N12" s="137" t="s">
        <v>92</v>
      </c>
      <c r="O12" s="140" t="s">
        <v>199</v>
      </c>
      <c r="P12" s="140" t="s">
        <v>200</v>
      </c>
      <c r="Q12" s="140" t="s">
        <v>95</v>
      </c>
      <c r="R12" s="137" t="s">
        <v>96</v>
      </c>
      <c r="S12" s="139" t="s">
        <v>97</v>
      </c>
      <c r="T12" s="137" t="s">
        <v>98</v>
      </c>
      <c r="U12" s="137" t="s">
        <v>99</v>
      </c>
      <c r="V12" s="137" t="s">
        <v>100</v>
      </c>
      <c r="W12" s="137" t="s">
        <v>101</v>
      </c>
      <c r="X12" s="137" t="s">
        <v>102</v>
      </c>
      <c r="Y12" s="60"/>
      <c r="Z12" s="139" t="s">
        <v>103</v>
      </c>
      <c r="AA12" s="137" t="s">
        <v>104</v>
      </c>
      <c r="AB12" s="137" t="s">
        <v>105</v>
      </c>
      <c r="AC12" s="137" t="s">
        <v>201</v>
      </c>
      <c r="AD12" s="132" t="s">
        <v>202</v>
      </c>
      <c r="AE12" s="133"/>
      <c r="AF12" s="16"/>
      <c r="AG12" s="152"/>
      <c r="AH12" s="156"/>
      <c r="AI12" s="156"/>
      <c r="AJ12" s="156"/>
      <c r="AK12" s="151"/>
      <c r="AL12" s="68"/>
      <c r="AM12" s="111"/>
      <c r="AN12" s="111"/>
      <c r="AO12" s="15"/>
      <c r="AP12" s="8"/>
      <c r="AQ12" s="15"/>
    </row>
    <row r="13" spans="1:43" ht="102" customHeight="1">
      <c r="A13" s="187"/>
      <c r="B13" s="138"/>
      <c r="C13" s="138"/>
      <c r="D13" s="189"/>
      <c r="E13" s="17" t="s">
        <v>0</v>
      </c>
      <c r="F13" s="60" t="s">
        <v>1</v>
      </c>
      <c r="G13" s="61"/>
      <c r="H13" s="67" t="s">
        <v>107</v>
      </c>
      <c r="I13" s="138"/>
      <c r="J13" s="138"/>
      <c r="K13" s="138"/>
      <c r="L13" s="138"/>
      <c r="M13" s="138"/>
      <c r="N13" s="138"/>
      <c r="O13" s="138"/>
      <c r="P13" s="138"/>
      <c r="Q13" s="138"/>
      <c r="R13" s="138"/>
      <c r="S13" s="138"/>
      <c r="T13" s="138"/>
      <c r="U13" s="138"/>
      <c r="V13" s="138"/>
      <c r="W13" s="138"/>
      <c r="X13" s="138"/>
      <c r="Y13" s="60"/>
      <c r="Z13" s="138"/>
      <c r="AA13" s="138"/>
      <c r="AB13" s="138"/>
      <c r="AC13" s="138"/>
      <c r="AD13" s="57" t="s">
        <v>108</v>
      </c>
      <c r="AE13" s="84" t="s">
        <v>109</v>
      </c>
      <c r="AF13" s="83"/>
      <c r="AG13" s="85" t="s">
        <v>110</v>
      </c>
      <c r="AH13" s="80" t="s">
        <v>111</v>
      </c>
      <c r="AI13" s="60" t="s">
        <v>112</v>
      </c>
      <c r="AJ13" s="76" t="s">
        <v>113</v>
      </c>
      <c r="AK13" s="82" t="s">
        <v>114</v>
      </c>
      <c r="AL13" s="68"/>
      <c r="AM13" s="82" t="s">
        <v>115</v>
      </c>
      <c r="AN13" s="82" t="s">
        <v>116</v>
      </c>
      <c r="AO13" s="15"/>
      <c r="AP13" s="8"/>
      <c r="AQ13" s="15"/>
    </row>
    <row r="14" spans="1:43" ht="51" customHeight="1">
      <c r="A14" s="134">
        <v>1</v>
      </c>
      <c r="B14" s="175" t="s">
        <v>208</v>
      </c>
      <c r="C14" s="135" t="s">
        <v>217</v>
      </c>
      <c r="D14" s="195" t="s">
        <v>209</v>
      </c>
      <c r="E14" s="101" t="s">
        <v>6</v>
      </c>
      <c r="F14" s="101" t="s">
        <v>13</v>
      </c>
      <c r="G14" s="128" t="str">
        <f>+CONCATENATE(E14," - ",F14)</f>
        <v>MUY BAJA - MAYOR</v>
      </c>
      <c r="H14" s="130" t="str">
        <f>+VLOOKUP(G14,Datos!D3:E17,2,FALSE)</f>
        <v>ALTO</v>
      </c>
      <c r="I14" s="135" t="s">
        <v>210</v>
      </c>
      <c r="J14" s="135" t="s">
        <v>211</v>
      </c>
      <c r="K14" s="135" t="s">
        <v>212</v>
      </c>
      <c r="L14" s="135" t="s">
        <v>218</v>
      </c>
      <c r="M14" s="135" t="s">
        <v>213</v>
      </c>
      <c r="N14" s="135" t="s">
        <v>219</v>
      </c>
      <c r="O14" s="71" t="s">
        <v>3</v>
      </c>
      <c r="P14" s="69" t="s">
        <v>4</v>
      </c>
      <c r="Q14" s="72">
        <f>IF(P14="ASIGNADO",15,IF(P14="NO ASIGNADO",0,"0"))</f>
        <v>15</v>
      </c>
      <c r="R14" s="141">
        <f>SUM(Q14:Q20)</f>
        <v>100</v>
      </c>
      <c r="S14" s="176" t="s">
        <v>117</v>
      </c>
      <c r="T14" s="179">
        <f>IF(T17="DÉBIL",0,IF(T17="MODERADO",50,IF(T17="FUERTE",100,"")))</f>
        <v>100</v>
      </c>
      <c r="U14" s="182" t="str">
        <f>IF(AND(R17="FUERTE",S14="FUERTE (SIEMPRE SE EJECUTA)"),"NO","SÍ")</f>
        <v>NO</v>
      </c>
      <c r="V14" s="95" t="e" cm="1">
        <f t="array" ref="V14">_xlfn.IFS(AVERAGE(T14,#REF!,#REF!,#REF!,#REF!,#REF!)=100,"FUERTE",AVERAGE(T14,#REF!,#REF!,#REF!,#REF!,#REF!)&lt;50,"DÉBIL",AVERAGE(T14,#REF!,#REF!,#REF!,#REF!,#REF!)&gt;=50,"MODERADO")</f>
        <v>#REF!</v>
      </c>
      <c r="W14" s="97" t="s">
        <v>62</v>
      </c>
      <c r="X14" s="99" t="e">
        <f>IF(AND(E14="MUY BAJA",W17=2),"MUY BAJA",IF(AND(E14="BAJA",W17=2),"MUY BAJA",IF(AND(E14="MEDIA",W17=2),"MUY BAJA",IF(AND(E14="ALTA",W17=2),"BAJA",IF(AND(E14="MUY ALTA",W17=2),"MEDIA",IF(AND(E14="MUY BAJA",W17=1),"MUY BAJA",IF(AND(E14="BAJA",W17=1),"MUY BAJA",IF(AND(E14="MEDIA",W17=1),"BAJA",IF(AND(E14="ALTA",W17=1),"MEDIA",IF(AND(E14="MUY ALTA",W17=1),"ALTA",E14))))))))))</f>
        <v>#REF!</v>
      </c>
      <c r="Y14" s="128" t="e">
        <f>+CONCATENATE(X14," - ",F14)</f>
        <v>#REF!</v>
      </c>
      <c r="Z14" s="130" t="e">
        <f>+VLOOKUP(Y14,Datos!$D$3:$E$17,2,FALSE)</f>
        <v>#REF!</v>
      </c>
      <c r="AA14" s="101" t="s">
        <v>45</v>
      </c>
      <c r="AB14" s="103" t="s">
        <v>214</v>
      </c>
      <c r="AC14" s="105" t="s">
        <v>60</v>
      </c>
      <c r="AD14" s="107" t="s">
        <v>215</v>
      </c>
      <c r="AE14" s="123" t="s">
        <v>220</v>
      </c>
      <c r="AF14" s="73"/>
      <c r="AG14" s="125"/>
      <c r="AH14" s="126"/>
      <c r="AI14" s="110"/>
      <c r="AJ14" s="110"/>
      <c r="AK14" s="110"/>
      <c r="AL14" s="79"/>
      <c r="AM14" s="110"/>
      <c r="AN14" s="112"/>
      <c r="AO14" s="8"/>
      <c r="AP14" s="8"/>
      <c r="AQ14" s="8"/>
    </row>
    <row r="15" spans="1:43" ht="62.25" customHeight="1">
      <c r="A15" s="111"/>
      <c r="B15" s="108"/>
      <c r="C15" s="108"/>
      <c r="D15" s="104"/>
      <c r="E15" s="102"/>
      <c r="F15" s="102"/>
      <c r="G15" s="129"/>
      <c r="H15" s="131"/>
      <c r="I15" s="108"/>
      <c r="J15" s="108"/>
      <c r="K15" s="108"/>
      <c r="L15" s="108"/>
      <c r="M15" s="108"/>
      <c r="N15" s="108"/>
      <c r="O15" s="71" t="s">
        <v>9</v>
      </c>
      <c r="P15" s="69" t="s">
        <v>10</v>
      </c>
      <c r="Q15" s="72">
        <f>IF(P15="ADECUADO",15,IF(P15="INADECUADO",0,"0"))</f>
        <v>15</v>
      </c>
      <c r="R15" s="142"/>
      <c r="S15" s="177"/>
      <c r="T15" s="180"/>
      <c r="U15" s="183"/>
      <c r="V15" s="96"/>
      <c r="W15" s="98"/>
      <c r="X15" s="100"/>
      <c r="Y15" s="129"/>
      <c r="Z15" s="131"/>
      <c r="AA15" s="102"/>
      <c r="AB15" s="104"/>
      <c r="AC15" s="106"/>
      <c r="AD15" s="108"/>
      <c r="AE15" s="104"/>
      <c r="AF15" s="73"/>
      <c r="AG15" s="111"/>
      <c r="AH15" s="127"/>
      <c r="AI15" s="111"/>
      <c r="AJ15" s="111"/>
      <c r="AK15" s="111"/>
      <c r="AL15" s="79"/>
      <c r="AM15" s="111"/>
      <c r="AN15" s="111"/>
      <c r="AO15" s="8"/>
      <c r="AP15" s="8"/>
      <c r="AQ15" s="8"/>
    </row>
    <row r="16" spans="1:43" ht="75.75" customHeight="1">
      <c r="A16" s="111"/>
      <c r="B16" s="108"/>
      <c r="C16" s="108"/>
      <c r="D16" s="104"/>
      <c r="E16" s="102"/>
      <c r="F16" s="102"/>
      <c r="G16" s="129"/>
      <c r="H16" s="131"/>
      <c r="I16" s="108"/>
      <c r="J16" s="108"/>
      <c r="K16" s="108"/>
      <c r="L16" s="108"/>
      <c r="M16" s="108"/>
      <c r="N16" s="108"/>
      <c r="O16" s="71" t="s">
        <v>16</v>
      </c>
      <c r="P16" s="69" t="s">
        <v>17</v>
      </c>
      <c r="Q16" s="72">
        <f>IF(P16="OPORTUNA",15,IF(P16="INOPORTUNA",0,"0"))</f>
        <v>15</v>
      </c>
      <c r="R16" s="143"/>
      <c r="S16" s="177"/>
      <c r="T16" s="181"/>
      <c r="U16" s="183"/>
      <c r="V16" s="96"/>
      <c r="W16" s="74" t="s">
        <v>118</v>
      </c>
      <c r="X16" s="100"/>
      <c r="Y16" s="129"/>
      <c r="Z16" s="131"/>
      <c r="AA16" s="102"/>
      <c r="AB16" s="104"/>
      <c r="AC16" s="106"/>
      <c r="AD16" s="108"/>
      <c r="AE16" s="104"/>
      <c r="AF16" s="73"/>
      <c r="AG16" s="111"/>
      <c r="AH16" s="127"/>
      <c r="AI16" s="111"/>
      <c r="AJ16" s="111"/>
      <c r="AK16" s="111"/>
      <c r="AL16" s="79"/>
      <c r="AM16" s="111"/>
      <c r="AN16" s="111"/>
      <c r="AO16" s="8"/>
      <c r="AP16" s="8"/>
      <c r="AQ16" s="8"/>
    </row>
    <row r="17" spans="1:43" ht="90.75" customHeight="1">
      <c r="A17" s="111"/>
      <c r="B17" s="108"/>
      <c r="C17" s="108"/>
      <c r="D17" s="104"/>
      <c r="E17" s="102"/>
      <c r="F17" s="102"/>
      <c r="G17" s="129"/>
      <c r="H17" s="131"/>
      <c r="I17" s="108"/>
      <c r="J17" s="108"/>
      <c r="K17" s="108"/>
      <c r="L17" s="108"/>
      <c r="M17" s="108"/>
      <c r="N17" s="108"/>
      <c r="O17" s="71" t="s">
        <v>23</v>
      </c>
      <c r="P17" s="69" t="s">
        <v>24</v>
      </c>
      <c r="Q17" s="72">
        <f>IF(P17="PREVENIR",15,IF(P17="DETECTAR",10,IF(P17="NO ES UN CONTROL",0,"0")))</f>
        <v>15</v>
      </c>
      <c r="R17" s="113" t="str">
        <f>IF(R14&lt;86,"DÉBIL",IF(R14&lt;96,"MODERADO",IF(R14&lt;101,"FUERTE","")))</f>
        <v>FUERTE</v>
      </c>
      <c r="S17" s="177"/>
      <c r="T17" s="116" t="str">
        <f>IF(AND(R17="FUERTE",S14="FUERTE (SIEMPRE SE EJECUTA)"),"FUERTE",IF(OR(R17="DÉBIL",S14="DÉBIL (NO SE EJECUTA)"),"DÉBIL",IF(OR(R17="MODERADO",S14="MODERADO (ALGUNAS VECES)"),"MODERADO")))</f>
        <v>FUERTE</v>
      </c>
      <c r="U17" s="183"/>
      <c r="V17" s="96"/>
      <c r="W17" s="119" t="e">
        <f>IF(AND($V$14="FUERTE",$W$14="DIRECTAMENTE"),2,IF(AND($V$14="FUERTE",$W$14="DIRECTAMENTE"),2,IF(AND($V$14="FUERTE",$W$14="DIRECTAMENTE"),2,IF(AND($V$14="FUERTE",$W$14="NO DISMINUYE"),0,IF(AND($V$14="MODERADO",$W$14="DIRECTAMENTE"),1,IF(AND($V$14="MODERADO",$W$14="DIRECTAMENTE"),1,IF(AND($V$14="MODERADO",$W$14="DIRECTAMENTE"),1,IF(AND($V$14="MODERADO",$W$14="NO DISMINUYE"),0,"N/A"))))))))</f>
        <v>#REF!</v>
      </c>
      <c r="X17" s="100"/>
      <c r="Y17" s="129"/>
      <c r="Z17" s="131"/>
      <c r="AA17" s="102"/>
      <c r="AB17" s="104"/>
      <c r="AC17" s="106"/>
      <c r="AD17" s="108"/>
      <c r="AE17" s="121" t="s">
        <v>119</v>
      </c>
      <c r="AF17" s="75"/>
      <c r="AG17" s="111"/>
      <c r="AH17" s="127"/>
      <c r="AI17" s="111"/>
      <c r="AJ17" s="111"/>
      <c r="AK17" s="111"/>
      <c r="AL17" s="79"/>
      <c r="AM17" s="111"/>
      <c r="AN17" s="111"/>
      <c r="AO17" s="8"/>
      <c r="AP17" s="8"/>
      <c r="AQ17" s="8"/>
    </row>
    <row r="18" spans="1:43" ht="111" customHeight="1">
      <c r="A18" s="111"/>
      <c r="B18" s="108"/>
      <c r="C18" s="108"/>
      <c r="D18" s="104"/>
      <c r="E18" s="102"/>
      <c r="F18" s="102"/>
      <c r="G18" s="129"/>
      <c r="H18" s="131"/>
      <c r="I18" s="108"/>
      <c r="J18" s="108"/>
      <c r="K18" s="108"/>
      <c r="L18" s="108"/>
      <c r="M18" s="108"/>
      <c r="N18" s="108"/>
      <c r="O18" s="71" t="s">
        <v>29</v>
      </c>
      <c r="P18" s="69" t="s">
        <v>30</v>
      </c>
      <c r="Q18" s="72">
        <f>IF(P18="CONFIABLE",15,IF(P18="NO CONFIABLE",0,"0"))</f>
        <v>15</v>
      </c>
      <c r="R18" s="114"/>
      <c r="S18" s="177"/>
      <c r="T18" s="117"/>
      <c r="U18" s="183"/>
      <c r="V18" s="96"/>
      <c r="W18" s="120"/>
      <c r="X18" s="100"/>
      <c r="Y18" s="129"/>
      <c r="Z18" s="131"/>
      <c r="AA18" s="102"/>
      <c r="AB18" s="104"/>
      <c r="AC18" s="106"/>
      <c r="AD18" s="108"/>
      <c r="AE18" s="122"/>
      <c r="AF18" s="75"/>
      <c r="AG18" s="111"/>
      <c r="AH18" s="127"/>
      <c r="AI18" s="111"/>
      <c r="AJ18" s="111"/>
      <c r="AK18" s="111"/>
      <c r="AL18" s="79"/>
      <c r="AM18" s="111"/>
      <c r="AN18" s="111"/>
      <c r="AO18" s="8"/>
      <c r="AP18" s="8"/>
      <c r="AQ18" s="8"/>
    </row>
    <row r="19" spans="1:43" ht="84" customHeight="1">
      <c r="A19" s="111"/>
      <c r="B19" s="108"/>
      <c r="C19" s="108"/>
      <c r="D19" s="104"/>
      <c r="E19" s="102"/>
      <c r="F19" s="102"/>
      <c r="G19" s="129"/>
      <c r="H19" s="131"/>
      <c r="I19" s="108"/>
      <c r="J19" s="108"/>
      <c r="K19" s="108"/>
      <c r="L19" s="108"/>
      <c r="M19" s="108"/>
      <c r="N19" s="108"/>
      <c r="O19" s="71" t="s">
        <v>34</v>
      </c>
      <c r="P19" s="69" t="s">
        <v>35</v>
      </c>
      <c r="Q19" s="72">
        <f>IF(P19="SE INVESTIGAN Y SE RESUELVEN OPORTUNAMENTE",15,IF(P19="NO SE INVESTIGAN Y SE RESUELVEN OPORTUNAMENTE",0,"0"))</f>
        <v>15</v>
      </c>
      <c r="R19" s="114"/>
      <c r="S19" s="177"/>
      <c r="T19" s="117"/>
      <c r="U19" s="183"/>
      <c r="V19" s="96"/>
      <c r="W19" s="120"/>
      <c r="X19" s="100"/>
      <c r="Y19" s="129"/>
      <c r="Z19" s="131"/>
      <c r="AA19" s="102"/>
      <c r="AB19" s="104"/>
      <c r="AC19" s="106"/>
      <c r="AD19" s="108"/>
      <c r="AE19" s="123" t="s">
        <v>216</v>
      </c>
      <c r="AF19" s="73"/>
      <c r="AG19" s="111"/>
      <c r="AH19" s="127"/>
      <c r="AI19" s="111"/>
      <c r="AJ19" s="111"/>
      <c r="AK19" s="111"/>
      <c r="AL19" s="79"/>
      <c r="AM19" s="111"/>
      <c r="AN19" s="111"/>
      <c r="AO19" s="8"/>
      <c r="AP19" s="8"/>
      <c r="AQ19" s="8"/>
    </row>
    <row r="20" spans="1:43" ht="80.25" customHeight="1" thickBot="1">
      <c r="A20" s="111"/>
      <c r="B20" s="109"/>
      <c r="C20" s="109"/>
      <c r="D20" s="124"/>
      <c r="E20" s="102"/>
      <c r="F20" s="102"/>
      <c r="G20" s="129"/>
      <c r="H20" s="131"/>
      <c r="I20" s="136"/>
      <c r="J20" s="136"/>
      <c r="K20" s="136"/>
      <c r="L20" s="136"/>
      <c r="M20" s="136"/>
      <c r="N20" s="136"/>
      <c r="O20" s="71" t="s">
        <v>38</v>
      </c>
      <c r="P20" s="69" t="s">
        <v>39</v>
      </c>
      <c r="Q20" s="72">
        <f>IF(P20="COMPLETA",10,IF(P20="INCOMPLETA",5,IF(P20="NO EXISTE",0,"0")))</f>
        <v>10</v>
      </c>
      <c r="R20" s="115"/>
      <c r="S20" s="178"/>
      <c r="T20" s="118"/>
      <c r="U20" s="184"/>
      <c r="V20" s="96"/>
      <c r="W20" s="120"/>
      <c r="X20" s="100"/>
      <c r="Y20" s="129"/>
      <c r="Z20" s="131"/>
      <c r="AA20" s="102"/>
      <c r="AB20" s="104"/>
      <c r="AC20" s="106"/>
      <c r="AD20" s="109"/>
      <c r="AE20" s="124"/>
      <c r="AF20" s="73"/>
      <c r="AG20" s="111"/>
      <c r="AH20" s="127"/>
      <c r="AI20" s="111"/>
      <c r="AJ20" s="111"/>
      <c r="AK20" s="111"/>
      <c r="AL20" s="79"/>
      <c r="AM20" s="111"/>
      <c r="AN20" s="111"/>
      <c r="AO20" s="8"/>
      <c r="AP20" s="8"/>
      <c r="AQ20" s="8"/>
    </row>
  </sheetData>
  <mergeCells count="88">
    <mergeCell ref="T12:T13"/>
    <mergeCell ref="U12:U13"/>
    <mergeCell ref="V12:V13"/>
    <mergeCell ref="C14:C20"/>
    <mergeCell ref="D14:D20"/>
    <mergeCell ref="T14:T16"/>
    <mergeCell ref="U14:U20"/>
    <mergeCell ref="AM10:AN12"/>
    <mergeCell ref="A11:A13"/>
    <mergeCell ref="B11:B13"/>
    <mergeCell ref="C11:C13"/>
    <mergeCell ref="D11:D13"/>
    <mergeCell ref="E11:H11"/>
    <mergeCell ref="I11:W11"/>
    <mergeCell ref="Z11:AE11"/>
    <mergeCell ref="E12:H12"/>
    <mergeCell ref="I12:I13"/>
    <mergeCell ref="J12:J13"/>
    <mergeCell ref="K12:K13"/>
    <mergeCell ref="L12:L13"/>
    <mergeCell ref="M12:M13"/>
    <mergeCell ref="C8:J8"/>
    <mergeCell ref="C7:J7"/>
    <mergeCell ref="C6:J6"/>
    <mergeCell ref="B14:B20"/>
    <mergeCell ref="S14:S20"/>
    <mergeCell ref="N12:N13"/>
    <mergeCell ref="O12:O13"/>
    <mergeCell ref="P12:P13"/>
    <mergeCell ref="R14:R16"/>
    <mergeCell ref="A9:B9"/>
    <mergeCell ref="C9:J9"/>
    <mergeCell ref="A1:B4"/>
    <mergeCell ref="C1:AJ2"/>
    <mergeCell ref="A10:D10"/>
    <mergeCell ref="E10:AE10"/>
    <mergeCell ref="AG10:AK12"/>
    <mergeCell ref="AK1:AM1"/>
    <mergeCell ref="AK2:AM2"/>
    <mergeCell ref="C3:AJ4"/>
    <mergeCell ref="AK3:AM3"/>
    <mergeCell ref="AK4:AM4"/>
    <mergeCell ref="A6:B6"/>
    <mergeCell ref="A7:B7"/>
    <mergeCell ref="A8:B8"/>
    <mergeCell ref="J14:J20"/>
    <mergeCell ref="K14:K20"/>
    <mergeCell ref="L14:L20"/>
    <mergeCell ref="M14:M20"/>
    <mergeCell ref="N14:N20"/>
    <mergeCell ref="AD12:AE12"/>
    <mergeCell ref="A14:A20"/>
    <mergeCell ref="E14:E20"/>
    <mergeCell ref="F14:F20"/>
    <mergeCell ref="G14:G20"/>
    <mergeCell ref="H14:H20"/>
    <mergeCell ref="I14:I20"/>
    <mergeCell ref="W12:W13"/>
    <mergeCell ref="X12:X13"/>
    <mergeCell ref="Z12:Z13"/>
    <mergeCell ref="AA12:AA13"/>
    <mergeCell ref="AB12:AB13"/>
    <mergeCell ref="AC12:AC13"/>
    <mergeCell ref="Q12:Q13"/>
    <mergeCell ref="R12:R13"/>
    <mergeCell ref="S12:S13"/>
    <mergeCell ref="AC14:AC20"/>
    <mergeCell ref="AD14:AD20"/>
    <mergeCell ref="AM14:AM20"/>
    <mergeCell ref="AN14:AN20"/>
    <mergeCell ref="R17:R20"/>
    <mergeCell ref="T17:T20"/>
    <mergeCell ref="W17:W20"/>
    <mergeCell ref="AE17:AE18"/>
    <mergeCell ref="AE19:AE20"/>
    <mergeCell ref="AE14:AE16"/>
    <mergeCell ref="AG14:AG20"/>
    <mergeCell ref="AH14:AH20"/>
    <mergeCell ref="AI14:AI20"/>
    <mergeCell ref="AJ14:AJ20"/>
    <mergeCell ref="AK14:AK20"/>
    <mergeCell ref="Y14:Y20"/>
    <mergeCell ref="V14:V20"/>
    <mergeCell ref="W14:W15"/>
    <mergeCell ref="X14:X20"/>
    <mergeCell ref="AA14:AA20"/>
    <mergeCell ref="AB14:AB20"/>
    <mergeCell ref="Z14:Z20"/>
  </mergeCells>
  <conditionalFormatting sqref="H14">
    <cfRule type="containsText" dxfId="17" priority="1" operator="containsText" text="EXTREMO">
      <formula>NOT(ISERROR(SEARCH(("EXTREMO"),(H14))))</formula>
    </cfRule>
    <cfRule type="containsText" dxfId="16" priority="2" operator="containsText" text="ALTO">
      <formula>NOT(ISERROR(SEARCH(("ALTO"),(H14))))</formula>
    </cfRule>
    <cfRule type="containsText" dxfId="15" priority="3" operator="containsText" text="MODERADO">
      <formula>NOT(ISERROR(SEARCH(("MODERADO"),(H14))))</formula>
    </cfRule>
  </conditionalFormatting>
  <conditionalFormatting sqref="Z14">
    <cfRule type="containsText" dxfId="14" priority="4" operator="containsText" text="EXTREMO">
      <formula>NOT(ISERROR(SEARCH(("EXTREMO"),(Z14))))</formula>
    </cfRule>
    <cfRule type="containsText" dxfId="13" priority="5" operator="containsText" text="ALTO">
      <formula>NOT(ISERROR(SEARCH(("ALTO"),(Z14))))</formula>
    </cfRule>
    <cfRule type="containsText" dxfId="12" priority="6" operator="containsText" text="MODERADO">
      <formula>NOT(ISERROR(SEARCH(("MODERADO"),(Z14))))</formula>
    </cfRule>
  </conditionalFormatting>
  <pageMargins left="0.70866141732283472" right="0.70866141732283472" top="0.74803149606299213" bottom="0.74803149606299213" header="0" footer="0"/>
  <pageSetup scale="11" orientation="landscape" r:id="rId1"/>
  <drawing r:id="rId2"/>
  <extLst>
    <ext xmlns:x14="http://schemas.microsoft.com/office/spreadsheetml/2009/9/main" uri="{CCE6A557-97BC-4b89-ADB6-D9C93CAAB3DF}">
      <x14:dataValidations xmlns:xm="http://schemas.microsoft.com/office/excel/2006/main" count="13">
        <x14:dataValidation type="list" allowBlank="1" showErrorMessage="1" xr:uid="{7C0E8057-04E8-4AA7-97A1-5988E3425B32}">
          <x14:formula1>
            <xm:f>Datos!$J$6:$K$6</xm:f>
          </x14:formula1>
          <xm:sqref>P18</xm:sqref>
        </x14:dataValidation>
        <x14:dataValidation type="list" allowBlank="1" showErrorMessage="1" xr:uid="{E7D9597A-BB03-4657-999A-88147CB1B68C}">
          <x14:formula1>
            <xm:f>Datos!$J$8:$L$8</xm:f>
          </x14:formula1>
          <xm:sqref>P20</xm:sqref>
        </x14:dataValidation>
        <x14:dataValidation type="list" allowBlank="1" showErrorMessage="1" xr:uid="{592D4A34-DA9B-4C74-AAB3-9234BBAB39F7}">
          <x14:formula1>
            <xm:f>Datos!$I$14:$I$16</xm:f>
          </x14:formula1>
          <xm:sqref>S14</xm:sqref>
        </x14:dataValidation>
        <x14:dataValidation type="list" allowBlank="1" showErrorMessage="1" xr:uid="{34B0C20A-E57C-45E6-8E1E-C55DA4A40915}">
          <x14:formula1>
            <xm:f>Datos!$I$19:$I$20</xm:f>
          </x14:formula1>
          <xm:sqref>W14</xm:sqref>
        </x14:dataValidation>
        <x14:dataValidation type="list" allowBlank="1" showErrorMessage="1" xr:uid="{698EFCCC-9926-4F26-B0FA-A5E31948C346}">
          <x14:formula1>
            <xm:f>Datos!$A$17:$A$18</xm:f>
          </x14:formula1>
          <xm:sqref>AC14</xm:sqref>
        </x14:dataValidation>
        <x14:dataValidation type="list" allowBlank="1" showErrorMessage="1" xr:uid="{ADDF27A9-A248-4858-98F2-CAB2A8605300}">
          <x14:formula1>
            <xm:f>Datos!$J$7:$K$7</xm:f>
          </x14:formula1>
          <xm:sqref>P19</xm:sqref>
        </x14:dataValidation>
        <x14:dataValidation type="list" allowBlank="1" showErrorMessage="1" xr:uid="{B5AF8E5F-A301-4C90-812A-B3ADDB5F4206}">
          <x14:formula1>
            <xm:f>Datos!$J$3:$K$3</xm:f>
          </x14:formula1>
          <xm:sqref>P15</xm:sqref>
        </x14:dataValidation>
        <x14:dataValidation type="list" allowBlank="1" showErrorMessage="1" xr:uid="{4880985A-312D-47C3-B765-29883B88D868}">
          <x14:formula1>
            <xm:f>Datos!$A$3:$A$7</xm:f>
          </x14:formula1>
          <xm:sqref>E14</xm:sqref>
        </x14:dataValidation>
        <x14:dataValidation type="list" allowBlank="1" showErrorMessage="1" xr:uid="{C572E08C-EB61-4BF6-B9E1-20C932249DDE}">
          <x14:formula1>
            <xm:f>Datos!$J$5:$L$5</xm:f>
          </x14:formula1>
          <xm:sqref>P17</xm:sqref>
        </x14:dataValidation>
        <x14:dataValidation type="list" allowBlank="1" showErrorMessage="1" xr:uid="{6E0EFF01-35EC-43AE-A463-51093FF9C30C}">
          <x14:formula1>
            <xm:f>Datos!$J$4:$K$4</xm:f>
          </x14:formula1>
          <xm:sqref>P16</xm:sqref>
        </x14:dataValidation>
        <x14:dataValidation type="list" allowBlank="1" showErrorMessage="1" xr:uid="{ECEF9145-2372-4AE1-9396-61B5238155F4}">
          <x14:formula1>
            <xm:f>Datos!$A$11:$A$13</xm:f>
          </x14:formula1>
          <xm:sqref>AA14</xm:sqref>
        </x14:dataValidation>
        <x14:dataValidation type="list" allowBlank="1" showErrorMessage="1" xr:uid="{558530F7-8E0A-4A9C-A206-6D9FA54A4E44}">
          <x14:formula1>
            <xm:f>Datos!$B$3:$B$5</xm:f>
          </x14:formula1>
          <xm:sqref>F14</xm:sqref>
        </x14:dataValidation>
        <x14:dataValidation type="list" allowBlank="1" showErrorMessage="1" xr:uid="{54D9D2DD-01B6-4C27-B14C-D8FA9A7B0D17}">
          <x14:formula1>
            <xm:f>Datos!$J$2:$K$2</xm:f>
          </x14:formula1>
          <xm:sqref>P14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00"/>
  <sheetViews>
    <sheetView view="pageBreakPreview" zoomScaleNormal="100" zoomScaleSheetLayoutView="100" workbookViewId="0">
      <selection activeCell="C4" sqref="C4"/>
    </sheetView>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c r="A1" s="198" t="s">
        <v>123</v>
      </c>
      <c r="B1" s="145"/>
      <c r="C1" s="145"/>
      <c r="D1" s="147"/>
    </row>
    <row r="2" spans="1:4" ht="14.4">
      <c r="A2" s="199" t="s">
        <v>124</v>
      </c>
      <c r="B2" s="19" t="s">
        <v>125</v>
      </c>
      <c r="C2" s="198" t="s">
        <v>126</v>
      </c>
      <c r="D2" s="147"/>
    </row>
    <row r="3" spans="1:4" ht="14.4">
      <c r="A3" s="200"/>
      <c r="B3" s="62" t="s">
        <v>127</v>
      </c>
      <c r="C3" s="63" t="s">
        <v>58</v>
      </c>
      <c r="D3" s="63" t="s">
        <v>60</v>
      </c>
    </row>
    <row r="4" spans="1:4" ht="14.4">
      <c r="A4" s="20">
        <v>1</v>
      </c>
      <c r="B4" s="64" t="s">
        <v>128</v>
      </c>
      <c r="C4" s="93" t="s">
        <v>138</v>
      </c>
      <c r="D4" s="93"/>
    </row>
    <row r="5" spans="1:4" ht="14.4">
      <c r="A5" s="20">
        <v>2</v>
      </c>
      <c r="B5" s="64" t="s">
        <v>129</v>
      </c>
      <c r="C5" s="93" t="s">
        <v>138</v>
      </c>
      <c r="D5" s="93"/>
    </row>
    <row r="6" spans="1:4" ht="14.4">
      <c r="A6" s="20">
        <v>3</v>
      </c>
      <c r="B6" s="64" t="s">
        <v>130</v>
      </c>
      <c r="C6" s="93"/>
      <c r="D6" s="93" t="s">
        <v>138</v>
      </c>
    </row>
    <row r="7" spans="1:4" ht="14.4">
      <c r="A7" s="20">
        <v>4</v>
      </c>
      <c r="B7" s="64" t="s">
        <v>131</v>
      </c>
      <c r="C7" s="93"/>
      <c r="D7" s="93" t="s">
        <v>138</v>
      </c>
    </row>
    <row r="8" spans="1:4" ht="14.4">
      <c r="A8" s="20">
        <v>5</v>
      </c>
      <c r="B8" s="64" t="s">
        <v>132</v>
      </c>
      <c r="C8" s="93"/>
      <c r="D8" s="93" t="s">
        <v>138</v>
      </c>
    </row>
    <row r="9" spans="1:4" ht="14.4">
      <c r="A9" s="20">
        <v>6</v>
      </c>
      <c r="B9" s="64" t="s">
        <v>133</v>
      </c>
      <c r="C9" s="93" t="s">
        <v>138</v>
      </c>
      <c r="D9" s="93"/>
    </row>
    <row r="10" spans="1:4" ht="14.4">
      <c r="A10" s="20">
        <v>7</v>
      </c>
      <c r="B10" s="64" t="s">
        <v>134</v>
      </c>
      <c r="C10" s="93"/>
      <c r="D10" s="93" t="s">
        <v>138</v>
      </c>
    </row>
    <row r="11" spans="1:4" ht="14.4">
      <c r="A11" s="20">
        <v>8</v>
      </c>
      <c r="B11" s="64" t="s">
        <v>135</v>
      </c>
      <c r="C11" s="93"/>
      <c r="D11" s="93" t="s">
        <v>138</v>
      </c>
    </row>
    <row r="12" spans="1:4" ht="14.4">
      <c r="A12" s="20">
        <v>9</v>
      </c>
      <c r="B12" s="64" t="s">
        <v>136</v>
      </c>
      <c r="C12" s="93"/>
      <c r="D12" s="93" t="s">
        <v>138</v>
      </c>
    </row>
    <row r="13" spans="1:4" ht="14.4">
      <c r="A13" s="20">
        <v>10</v>
      </c>
      <c r="B13" s="64" t="s">
        <v>137</v>
      </c>
      <c r="C13" s="93" t="s">
        <v>138</v>
      </c>
      <c r="D13" s="93"/>
    </row>
    <row r="14" spans="1:4" ht="14.4">
      <c r="A14" s="20">
        <v>11</v>
      </c>
      <c r="B14" s="64" t="s">
        <v>139</v>
      </c>
      <c r="C14" s="93" t="s">
        <v>138</v>
      </c>
      <c r="D14" s="93"/>
    </row>
    <row r="15" spans="1:4" ht="14.4">
      <c r="A15" s="20">
        <v>12</v>
      </c>
      <c r="B15" s="64" t="s">
        <v>140</v>
      </c>
      <c r="C15" s="93" t="s">
        <v>138</v>
      </c>
      <c r="D15" s="93"/>
    </row>
    <row r="16" spans="1:4" ht="14.4">
      <c r="A16" s="20">
        <v>13</v>
      </c>
      <c r="B16" s="64" t="s">
        <v>141</v>
      </c>
      <c r="C16" s="93" t="s">
        <v>138</v>
      </c>
      <c r="D16" s="93"/>
    </row>
    <row r="17" spans="1:4" ht="14.4">
      <c r="A17" s="20">
        <v>14</v>
      </c>
      <c r="B17" s="64" t="s">
        <v>142</v>
      </c>
      <c r="C17" s="93" t="s">
        <v>138</v>
      </c>
      <c r="D17" s="93"/>
    </row>
    <row r="18" spans="1:4" ht="14.4">
      <c r="A18" s="20">
        <v>15</v>
      </c>
      <c r="B18" s="64" t="s">
        <v>143</v>
      </c>
      <c r="C18" s="93"/>
      <c r="D18" s="93" t="s">
        <v>138</v>
      </c>
    </row>
    <row r="19" spans="1:4" ht="14.4">
      <c r="A19" s="20">
        <v>16</v>
      </c>
      <c r="B19" s="64" t="s">
        <v>144</v>
      </c>
      <c r="C19" s="92"/>
      <c r="D19" s="92" t="s">
        <v>138</v>
      </c>
    </row>
    <row r="20" spans="1:4" ht="14.4">
      <c r="A20" s="20">
        <v>17</v>
      </c>
      <c r="B20" s="64" t="s">
        <v>145</v>
      </c>
      <c r="C20" s="92"/>
      <c r="D20" s="92" t="s">
        <v>138</v>
      </c>
    </row>
    <row r="21" spans="1:4" ht="15.75" customHeight="1">
      <c r="A21" s="20">
        <v>18</v>
      </c>
      <c r="B21" s="64" t="s">
        <v>146</v>
      </c>
      <c r="C21" s="92"/>
      <c r="D21" s="92" t="s">
        <v>138</v>
      </c>
    </row>
    <row r="22" spans="1:4" ht="15.75" customHeight="1">
      <c r="A22" s="21">
        <v>19</v>
      </c>
      <c r="B22" s="64" t="s">
        <v>147</v>
      </c>
      <c r="C22" s="92"/>
      <c r="D22" s="92" t="s">
        <v>138</v>
      </c>
    </row>
    <row r="23" spans="1:4" ht="15" customHeight="1">
      <c r="A23" s="201" t="s">
        <v>148</v>
      </c>
      <c r="B23" s="155"/>
      <c r="C23" s="155"/>
      <c r="D23" s="149"/>
    </row>
    <row r="24" spans="1:4" ht="15.75" customHeight="1">
      <c r="A24" s="202" t="s">
        <v>149</v>
      </c>
      <c r="B24" s="163"/>
      <c r="C24" s="163"/>
      <c r="D24" s="164"/>
    </row>
    <row r="25" spans="1:4" ht="15.75" customHeight="1">
      <c r="A25" s="203" t="s">
        <v>150</v>
      </c>
      <c r="B25" s="163"/>
      <c r="C25" s="163"/>
      <c r="D25" s="164"/>
    </row>
    <row r="26" spans="1:4" ht="15.75" customHeight="1">
      <c r="A26" s="204" t="s">
        <v>151</v>
      </c>
      <c r="B26" s="205"/>
      <c r="C26" s="205"/>
      <c r="D26" s="206"/>
    </row>
    <row r="27" spans="1:4" ht="15.75" customHeight="1">
      <c r="A27" s="196" t="s">
        <v>152</v>
      </c>
      <c r="B27" s="145"/>
      <c r="C27" s="147"/>
      <c r="D27" s="22" t="str">
        <f>IF(AND(COUNTIF($C$19,"")=1,COUNTIF($C$1:$C$22,"X")&lt;6,COUNTIF($C$1:$C$22,"X")&gt;0),"X","")</f>
        <v/>
      </c>
    </row>
    <row r="28" spans="1:4" ht="15.75" customHeight="1">
      <c r="A28" s="196" t="s">
        <v>153</v>
      </c>
      <c r="B28" s="145"/>
      <c r="C28" s="147"/>
      <c r="D28" s="22" t="str">
        <f>IF(AND(COUNTIF($C$19,"")=1,COUNTIF($C$1:$C$22,"X")&lt;12,COUNTIF($C$1:$C$22,"X")&gt;5),"X","")</f>
        <v>X</v>
      </c>
    </row>
    <row r="29" spans="1:4" ht="15.75" customHeight="1">
      <c r="A29" s="197" t="s">
        <v>154</v>
      </c>
      <c r="B29" s="156"/>
      <c r="C29" s="153"/>
      <c r="D29" s="22"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D23"/>
    <mergeCell ref="A24:D24"/>
    <mergeCell ref="A25:D25"/>
    <mergeCell ref="A26:D26"/>
  </mergeCells>
  <pageMargins left="0.7" right="0.7" top="0.75" bottom="0.75" header="0" footer="0"/>
  <pageSetup scale="8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96"/>
  <sheetViews>
    <sheetView showGridLines="0" topLeftCell="U10" zoomScale="70" zoomScaleNormal="70" workbookViewId="0">
      <selection activeCell="C6" sqref="C6:J9"/>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style="78" customWidth="1"/>
    <col min="38" max="38" width="3.6640625" style="78" customWidth="1"/>
    <col min="39" max="39" width="42.5546875" style="78" customWidth="1"/>
    <col min="40" max="40" width="50.33203125" customWidth="1"/>
    <col min="41" max="43" width="11.44140625" customWidth="1"/>
  </cols>
  <sheetData>
    <row r="1" spans="1:43" ht="27" customHeight="1">
      <c r="A1" s="148"/>
      <c r="B1" s="149"/>
      <c r="C1" s="154" t="s">
        <v>64</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49"/>
      <c r="AK1" s="162" t="s">
        <v>65</v>
      </c>
      <c r="AL1" s="163"/>
      <c r="AM1" s="164"/>
      <c r="AN1" s="7" t="s">
        <v>66</v>
      </c>
      <c r="AO1" s="8"/>
      <c r="AP1" s="8"/>
      <c r="AQ1" s="8"/>
    </row>
    <row r="2" spans="1:43" ht="27" customHeight="1">
      <c r="A2" s="150"/>
      <c r="B2" s="151"/>
      <c r="C2" s="152"/>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3"/>
      <c r="AK2" s="162" t="s">
        <v>67</v>
      </c>
      <c r="AL2" s="163"/>
      <c r="AM2" s="164"/>
      <c r="AN2" s="9" t="s">
        <v>203</v>
      </c>
      <c r="AO2" s="8"/>
      <c r="AP2" s="8"/>
      <c r="AQ2" s="8"/>
    </row>
    <row r="3" spans="1:43" ht="27" customHeight="1">
      <c r="A3" s="150"/>
      <c r="B3" s="151"/>
      <c r="C3" s="154" t="s">
        <v>68</v>
      </c>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49"/>
      <c r="AK3" s="162" t="s">
        <v>69</v>
      </c>
      <c r="AL3" s="163"/>
      <c r="AM3" s="164"/>
      <c r="AN3" s="7" t="s">
        <v>204</v>
      </c>
      <c r="AO3" s="8"/>
      <c r="AP3" s="8"/>
      <c r="AQ3" s="8"/>
    </row>
    <row r="4" spans="1:43" ht="27" customHeight="1">
      <c r="A4" s="152"/>
      <c r="B4" s="153"/>
      <c r="C4" s="152"/>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3"/>
      <c r="AK4" s="162" t="s">
        <v>70</v>
      </c>
      <c r="AL4" s="163"/>
      <c r="AM4" s="164"/>
      <c r="AN4" s="56">
        <v>45909</v>
      </c>
      <c r="AO4" s="8"/>
      <c r="AP4" s="8"/>
      <c r="AQ4" s="8"/>
    </row>
    <row r="5" spans="1:43" ht="27" customHeight="1" thickBot="1">
      <c r="A5" s="58"/>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59"/>
      <c r="AL5" s="79"/>
      <c r="AM5" s="79"/>
      <c r="AN5" s="8"/>
      <c r="AO5" s="8"/>
      <c r="AP5" s="8"/>
      <c r="AQ5" s="8"/>
    </row>
    <row r="6" spans="1:43" ht="36" customHeight="1" thickBot="1">
      <c r="A6" s="165" t="s">
        <v>71</v>
      </c>
      <c r="B6" s="145"/>
      <c r="C6" s="172">
        <v>46013</v>
      </c>
      <c r="D6" s="173"/>
      <c r="E6" s="173"/>
      <c r="F6" s="173"/>
      <c r="G6" s="173"/>
      <c r="H6" s="173"/>
      <c r="I6" s="173"/>
      <c r="J6" s="174"/>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79"/>
      <c r="AM6" s="79"/>
      <c r="AN6" s="8"/>
      <c r="AO6" s="8"/>
      <c r="AP6" s="8"/>
      <c r="AQ6" s="8"/>
    </row>
    <row r="7" spans="1:43" ht="59.25" customHeight="1" thickBot="1">
      <c r="A7" s="166" t="s">
        <v>72</v>
      </c>
      <c r="B7" s="167"/>
      <c r="C7" s="169" t="s">
        <v>205</v>
      </c>
      <c r="D7" s="170"/>
      <c r="E7" s="170"/>
      <c r="F7" s="170"/>
      <c r="G7" s="170"/>
      <c r="H7" s="170"/>
      <c r="I7" s="170"/>
      <c r="J7" s="171"/>
      <c r="K7" s="10"/>
      <c r="L7" s="10"/>
      <c r="M7" s="1"/>
      <c r="N7" s="1"/>
      <c r="O7" s="1"/>
      <c r="P7" s="1"/>
      <c r="Q7" s="1"/>
      <c r="R7" s="1"/>
      <c r="S7" s="1"/>
      <c r="T7" s="10"/>
      <c r="U7" s="10"/>
      <c r="V7" s="10"/>
      <c r="W7" s="10"/>
      <c r="X7" s="10"/>
      <c r="Y7" s="10"/>
      <c r="Z7" s="10"/>
      <c r="AA7" s="10"/>
      <c r="AB7" s="10"/>
      <c r="AC7" s="10"/>
      <c r="AD7" s="10"/>
      <c r="AE7" s="10"/>
      <c r="AF7" s="10"/>
      <c r="AG7" s="10"/>
      <c r="AH7" s="10"/>
      <c r="AI7" s="10"/>
      <c r="AJ7" s="11"/>
      <c r="AK7" s="10"/>
      <c r="AL7" s="79"/>
      <c r="AM7" s="79"/>
      <c r="AN7" s="8"/>
      <c r="AO7" s="8"/>
      <c r="AP7" s="8"/>
      <c r="AQ7" s="8"/>
    </row>
    <row r="8" spans="1:43" ht="59.25" customHeight="1" thickBot="1">
      <c r="A8" s="144" t="s">
        <v>73</v>
      </c>
      <c r="B8" s="145"/>
      <c r="C8" s="168" t="s">
        <v>206</v>
      </c>
      <c r="D8" s="156"/>
      <c r="E8" s="156"/>
      <c r="F8" s="156"/>
      <c r="G8" s="156"/>
      <c r="H8" s="156"/>
      <c r="I8" s="156"/>
      <c r="J8" s="153"/>
      <c r="K8" s="12"/>
      <c r="L8" s="12"/>
      <c r="M8" s="12"/>
      <c r="N8" s="12"/>
      <c r="O8" s="10"/>
      <c r="P8" s="10"/>
      <c r="Q8" s="10"/>
      <c r="R8" s="10"/>
      <c r="S8" s="10"/>
      <c r="T8" s="10"/>
      <c r="U8" s="10"/>
      <c r="V8" s="10"/>
      <c r="W8" s="10"/>
      <c r="X8" s="10"/>
      <c r="Y8" s="10"/>
      <c r="Z8" s="10"/>
      <c r="AA8" s="10"/>
      <c r="AB8" s="10"/>
      <c r="AC8" s="10"/>
      <c r="AD8" s="10"/>
      <c r="AE8" s="10"/>
      <c r="AF8" s="10"/>
      <c r="AG8" s="10"/>
      <c r="AH8" s="10"/>
      <c r="AI8" s="10"/>
      <c r="AJ8" s="11"/>
      <c r="AK8" s="10"/>
      <c r="AL8" s="79"/>
      <c r="AM8" s="79"/>
      <c r="AN8" s="8"/>
      <c r="AO8" s="8"/>
      <c r="AP8" s="8"/>
      <c r="AQ8" s="8"/>
    </row>
    <row r="9" spans="1:43" ht="59.25" customHeight="1" thickBot="1">
      <c r="A9" s="144" t="s">
        <v>74</v>
      </c>
      <c r="B9" s="145"/>
      <c r="C9" s="146" t="s">
        <v>207</v>
      </c>
      <c r="D9" s="145"/>
      <c r="E9" s="145"/>
      <c r="F9" s="145"/>
      <c r="G9" s="145"/>
      <c r="H9" s="145"/>
      <c r="I9" s="145"/>
      <c r="J9" s="147"/>
      <c r="K9" s="12"/>
      <c r="L9" s="12"/>
      <c r="M9" s="12"/>
      <c r="N9" s="12"/>
      <c r="O9" s="10"/>
      <c r="P9" s="10"/>
      <c r="Q9" s="10"/>
      <c r="R9" s="10"/>
      <c r="S9" s="10"/>
      <c r="T9" s="10"/>
      <c r="U9" s="10"/>
      <c r="V9" s="10"/>
      <c r="W9" s="10"/>
      <c r="X9" s="10"/>
      <c r="Y9" s="10"/>
      <c r="Z9" s="10"/>
      <c r="AA9" s="10"/>
      <c r="AB9" s="10"/>
      <c r="AC9" s="10"/>
      <c r="AD9" s="10"/>
      <c r="AE9" s="10"/>
      <c r="AF9" s="10"/>
      <c r="AG9" s="10"/>
      <c r="AH9" s="10"/>
      <c r="AI9" s="10"/>
      <c r="AJ9" s="11"/>
      <c r="AK9" s="10"/>
      <c r="AL9" s="79"/>
      <c r="AM9" s="79"/>
      <c r="AN9" s="8"/>
      <c r="AO9" s="8"/>
      <c r="AP9" s="8"/>
      <c r="AQ9" s="8"/>
    </row>
    <row r="10" spans="1:43" ht="14.4">
      <c r="A10" s="157" t="s">
        <v>75</v>
      </c>
      <c r="B10" s="158"/>
      <c r="C10" s="158"/>
      <c r="D10" s="159"/>
      <c r="E10" s="157" t="s">
        <v>76</v>
      </c>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9"/>
      <c r="AF10" s="13"/>
      <c r="AG10" s="160" t="s">
        <v>77</v>
      </c>
      <c r="AH10" s="155"/>
      <c r="AI10" s="155"/>
      <c r="AJ10" s="155"/>
      <c r="AK10" s="149"/>
      <c r="AL10" s="79"/>
      <c r="AM10" s="185" t="s">
        <v>78</v>
      </c>
      <c r="AN10" s="111"/>
      <c r="AO10" s="8"/>
      <c r="AP10" s="8"/>
      <c r="AQ10" s="8"/>
    </row>
    <row r="11" spans="1:43" ht="14.4">
      <c r="A11" s="186" t="s">
        <v>79</v>
      </c>
      <c r="B11" s="137" t="s">
        <v>80</v>
      </c>
      <c r="C11" s="137" t="s">
        <v>81</v>
      </c>
      <c r="D11" s="188" t="s">
        <v>82</v>
      </c>
      <c r="E11" s="190" t="s">
        <v>83</v>
      </c>
      <c r="F11" s="163"/>
      <c r="G11" s="163"/>
      <c r="H11" s="164"/>
      <c r="I11" s="191" t="s">
        <v>84</v>
      </c>
      <c r="J11" s="163"/>
      <c r="K11" s="163"/>
      <c r="L11" s="163"/>
      <c r="M11" s="163"/>
      <c r="N11" s="163"/>
      <c r="O11" s="163"/>
      <c r="P11" s="163"/>
      <c r="Q11" s="163"/>
      <c r="R11" s="163"/>
      <c r="S11" s="163"/>
      <c r="T11" s="163"/>
      <c r="U11" s="163"/>
      <c r="V11" s="163"/>
      <c r="W11" s="163"/>
      <c r="X11" s="14"/>
      <c r="Y11" s="14"/>
      <c r="Z11" s="191" t="s">
        <v>85</v>
      </c>
      <c r="AA11" s="163"/>
      <c r="AB11" s="163"/>
      <c r="AC11" s="163"/>
      <c r="AD11" s="163"/>
      <c r="AE11" s="133"/>
      <c r="AF11" s="13"/>
      <c r="AG11" s="150"/>
      <c r="AH11" s="161"/>
      <c r="AI11" s="161"/>
      <c r="AJ11" s="161"/>
      <c r="AK11" s="151"/>
      <c r="AL11" s="79"/>
      <c r="AM11" s="111"/>
      <c r="AN11" s="111"/>
      <c r="AO11" s="15"/>
      <c r="AP11" s="15"/>
      <c r="AQ11" s="15"/>
    </row>
    <row r="12" spans="1:43" ht="32.25" customHeight="1" thickBot="1">
      <c r="A12" s="187"/>
      <c r="B12" s="138"/>
      <c r="C12" s="138"/>
      <c r="D12" s="189"/>
      <c r="E12" s="192" t="s">
        <v>86</v>
      </c>
      <c r="F12" s="193"/>
      <c r="G12" s="193"/>
      <c r="H12" s="194"/>
      <c r="I12" s="137" t="s">
        <v>87</v>
      </c>
      <c r="J12" s="137" t="s">
        <v>88</v>
      </c>
      <c r="K12" s="137" t="s">
        <v>89</v>
      </c>
      <c r="L12" s="137" t="s">
        <v>90</v>
      </c>
      <c r="M12" s="137" t="s">
        <v>91</v>
      </c>
      <c r="N12" s="137" t="s">
        <v>92</v>
      </c>
      <c r="O12" s="140" t="s">
        <v>93</v>
      </c>
      <c r="P12" s="140" t="s">
        <v>94</v>
      </c>
      <c r="Q12" s="140" t="s">
        <v>95</v>
      </c>
      <c r="R12" s="137" t="s">
        <v>96</v>
      </c>
      <c r="S12" s="139" t="s">
        <v>97</v>
      </c>
      <c r="T12" s="137" t="s">
        <v>98</v>
      </c>
      <c r="U12" s="137" t="s">
        <v>99</v>
      </c>
      <c r="V12" s="137" t="s">
        <v>100</v>
      </c>
      <c r="W12" s="137" t="s">
        <v>101</v>
      </c>
      <c r="X12" s="137" t="s">
        <v>102</v>
      </c>
      <c r="Y12" s="60"/>
      <c r="Z12" s="139" t="s">
        <v>103</v>
      </c>
      <c r="AA12" s="137" t="s">
        <v>104</v>
      </c>
      <c r="AB12" s="137" t="s">
        <v>105</v>
      </c>
      <c r="AC12" s="137" t="s">
        <v>55</v>
      </c>
      <c r="AD12" s="132" t="s">
        <v>106</v>
      </c>
      <c r="AE12" s="133"/>
      <c r="AF12" s="16"/>
      <c r="AG12" s="152"/>
      <c r="AH12" s="156"/>
      <c r="AI12" s="156"/>
      <c r="AJ12" s="156"/>
      <c r="AK12" s="151"/>
      <c r="AL12" s="68"/>
      <c r="AM12" s="111"/>
      <c r="AN12" s="111"/>
      <c r="AO12" s="15"/>
      <c r="AP12" s="8"/>
      <c r="AQ12" s="15"/>
    </row>
    <row r="13" spans="1:43" ht="102" customHeight="1">
      <c r="A13" s="187"/>
      <c r="B13" s="138"/>
      <c r="C13" s="138"/>
      <c r="D13" s="189"/>
      <c r="E13" s="17" t="s">
        <v>0</v>
      </c>
      <c r="F13" s="60" t="s">
        <v>1</v>
      </c>
      <c r="G13" s="61"/>
      <c r="H13" s="67" t="s">
        <v>107</v>
      </c>
      <c r="I13" s="138"/>
      <c r="J13" s="138"/>
      <c r="K13" s="138"/>
      <c r="L13" s="138"/>
      <c r="M13" s="138"/>
      <c r="N13" s="138"/>
      <c r="O13" s="138"/>
      <c r="P13" s="138"/>
      <c r="Q13" s="138"/>
      <c r="R13" s="138"/>
      <c r="S13" s="138"/>
      <c r="T13" s="138"/>
      <c r="U13" s="138"/>
      <c r="V13" s="138"/>
      <c r="W13" s="138"/>
      <c r="X13" s="138"/>
      <c r="Y13" s="60"/>
      <c r="Z13" s="138"/>
      <c r="AA13" s="138"/>
      <c r="AB13" s="138"/>
      <c r="AC13" s="138"/>
      <c r="AD13" s="57" t="s">
        <v>108</v>
      </c>
      <c r="AE13" s="84" t="s">
        <v>109</v>
      </c>
      <c r="AF13" s="83"/>
      <c r="AG13" s="85" t="s">
        <v>110</v>
      </c>
      <c r="AH13" s="80" t="s">
        <v>111</v>
      </c>
      <c r="AI13" s="60" t="s">
        <v>112</v>
      </c>
      <c r="AJ13" s="76" t="s">
        <v>113</v>
      </c>
      <c r="AK13" s="82" t="s">
        <v>114</v>
      </c>
      <c r="AL13" s="68"/>
      <c r="AM13" s="82" t="s">
        <v>115</v>
      </c>
      <c r="AN13" s="82" t="s">
        <v>116</v>
      </c>
      <c r="AO13" s="15"/>
      <c r="AP13" s="8"/>
      <c r="AQ13" s="15"/>
    </row>
    <row r="14" spans="1:43" ht="51" customHeight="1">
      <c r="A14" s="134">
        <v>2</v>
      </c>
      <c r="B14" s="217" t="s">
        <v>221</v>
      </c>
      <c r="C14" s="217" t="s">
        <v>222</v>
      </c>
      <c r="D14" s="217" t="s">
        <v>223</v>
      </c>
      <c r="E14" s="216" t="s">
        <v>6</v>
      </c>
      <c r="F14" s="216" t="s">
        <v>13</v>
      </c>
      <c r="G14" s="214" t="str">
        <f>+CONCATENATE(E14," - ",F14)</f>
        <v>MUY BAJA - MAYOR</v>
      </c>
      <c r="H14" s="215" t="str">
        <f>+VLOOKUP(G14,Datos!D3:E17,2,FALSE)</f>
        <v>ALTO</v>
      </c>
      <c r="I14" s="221" t="s">
        <v>224</v>
      </c>
      <c r="J14" s="221" t="s">
        <v>225</v>
      </c>
      <c r="K14" s="221" t="s">
        <v>226</v>
      </c>
      <c r="L14" s="221" t="s">
        <v>227</v>
      </c>
      <c r="M14" s="221" t="s">
        <v>228</v>
      </c>
      <c r="N14" s="224" t="s">
        <v>229</v>
      </c>
      <c r="O14" s="71" t="s">
        <v>3</v>
      </c>
      <c r="P14" s="69" t="s">
        <v>4</v>
      </c>
      <c r="Q14" s="72">
        <f>IF(P14="ASIGNADO",15,IF(P14="NO ASIGNADO",0,"0"))</f>
        <v>15</v>
      </c>
      <c r="R14" s="209">
        <f>SUM(Q14:Q20)</f>
        <v>100</v>
      </c>
      <c r="S14" s="230" t="s">
        <v>117</v>
      </c>
      <c r="T14" s="219">
        <f>IF(T17="DÉBIL",0,IF(T17="MODERADO",50,IF(T17="FUERTE",100,"")))</f>
        <v>100</v>
      </c>
      <c r="U14" s="231" t="str">
        <f>IF(AND(R17="FUERTE",S14="FUERTE (SIEMPRE SE EJECUTA)"),"NO","SÍ")</f>
        <v>NO</v>
      </c>
      <c r="V14" s="210" t="str" cm="1">
        <f t="array" ref="V14">_xlfn.IFS(AVERAGE(T14,T21,T28,T35,T42,T49)=100,"FUERTE",AVERAGE(T14,T21,T28,T35,T42,T49)&lt;50,"DÉBIL",AVERAGE(T14,T21,T28,T35,T42,T49)&gt;=50,"MODERADO")</f>
        <v>FUERTE</v>
      </c>
      <c r="W14" s="229" t="s">
        <v>62</v>
      </c>
      <c r="X14" s="213" t="str">
        <f>IF(AND(E14="MUY BAJA",W17=2),"MUY BAJA",IF(AND(E14="BAJA",W17=2),"MUY BAJA",IF(AND(E14="MEDIA",W17=2),"MUY BAJA",IF(AND(E14="ALTA",W17=2),"BAJA",IF(AND(E14="MUY ALTA",W17=2),"MEDIA",IF(AND(E14="MUY BAJA",W17=1),"MUY BAJA",IF(AND(E14="BAJA",W17=1),"MUY BAJA",IF(AND(E14="MEDIA",W17=1),"BAJA",IF(AND(E14="ALTA",W17=1),"MEDIA",IF(AND(E14="MUY ALTA",W17=1),"ALTA",E14))))))))))</f>
        <v>MUY BAJA</v>
      </c>
      <c r="Y14" s="214" t="str">
        <f>+CONCATENATE(X14," - ",F14)</f>
        <v>MUY BAJA - MAYOR</v>
      </c>
      <c r="Z14" s="215" t="str">
        <f>+VLOOKUP(Y14,Datos!$D$3:$E$17,2,FALSE)</f>
        <v>ALTO</v>
      </c>
      <c r="AA14" s="216" t="s">
        <v>45</v>
      </c>
      <c r="AB14" s="217" t="s">
        <v>242</v>
      </c>
      <c r="AC14" s="218" t="s">
        <v>60</v>
      </c>
      <c r="AD14" s="235" t="s">
        <v>243</v>
      </c>
      <c r="AE14" s="225" t="s">
        <v>220</v>
      </c>
      <c r="AF14" s="73"/>
      <c r="AG14" s="125"/>
      <c r="AH14" s="126"/>
      <c r="AI14" s="110"/>
      <c r="AJ14" s="110"/>
      <c r="AK14" s="110"/>
      <c r="AL14" s="79"/>
      <c r="AM14" s="110"/>
      <c r="AN14" s="112"/>
      <c r="AO14" s="8"/>
      <c r="AP14" s="8"/>
      <c r="AQ14" s="8"/>
    </row>
    <row r="15" spans="1:43" ht="62.25" customHeight="1">
      <c r="A15" s="111"/>
      <c r="B15" s="111"/>
      <c r="C15" s="111"/>
      <c r="D15" s="111"/>
      <c r="E15" s="111"/>
      <c r="F15" s="111"/>
      <c r="G15" s="111"/>
      <c r="H15" s="111"/>
      <c r="I15" s="222"/>
      <c r="J15" s="222"/>
      <c r="K15" s="222"/>
      <c r="L15" s="222"/>
      <c r="M15" s="222"/>
      <c r="N15" s="222"/>
      <c r="O15" s="71" t="s">
        <v>9</v>
      </c>
      <c r="P15" s="69" t="s">
        <v>10</v>
      </c>
      <c r="Q15" s="72">
        <f>IF(P15="ADECUADO",15,IF(P15="INADECUADO",0,"0"))</f>
        <v>15</v>
      </c>
      <c r="R15" s="111"/>
      <c r="S15" s="111"/>
      <c r="T15" s="111"/>
      <c r="U15" s="111"/>
      <c r="V15" s="210"/>
      <c r="W15" s="111"/>
      <c r="X15" s="111"/>
      <c r="Y15" s="111"/>
      <c r="Z15" s="111"/>
      <c r="AA15" s="111"/>
      <c r="AB15" s="111"/>
      <c r="AC15" s="111"/>
      <c r="AD15" s="222"/>
      <c r="AE15" s="226"/>
      <c r="AF15" s="73"/>
      <c r="AG15" s="111"/>
      <c r="AH15" s="127"/>
      <c r="AI15" s="111"/>
      <c r="AJ15" s="111"/>
      <c r="AK15" s="111"/>
      <c r="AL15" s="79"/>
      <c r="AM15" s="111"/>
      <c r="AN15" s="111"/>
      <c r="AO15" s="8"/>
      <c r="AP15" s="8"/>
      <c r="AQ15" s="8"/>
    </row>
    <row r="16" spans="1:43" ht="75.75" customHeight="1">
      <c r="A16" s="111"/>
      <c r="B16" s="111"/>
      <c r="C16" s="111"/>
      <c r="D16" s="111"/>
      <c r="E16" s="111"/>
      <c r="F16" s="111"/>
      <c r="G16" s="111"/>
      <c r="H16" s="111"/>
      <c r="I16" s="222"/>
      <c r="J16" s="222"/>
      <c r="K16" s="222"/>
      <c r="L16" s="222"/>
      <c r="M16" s="222"/>
      <c r="N16" s="222"/>
      <c r="O16" s="71" t="s">
        <v>16</v>
      </c>
      <c r="P16" s="69" t="s">
        <v>17</v>
      </c>
      <c r="Q16" s="72">
        <f>IF(P16="OPORTUNA",15,IF(P16="INOPORTUNA",0,"0"))</f>
        <v>15</v>
      </c>
      <c r="R16" s="111"/>
      <c r="S16" s="111"/>
      <c r="T16" s="111"/>
      <c r="U16" s="111"/>
      <c r="V16" s="210"/>
      <c r="W16" s="74" t="s">
        <v>118</v>
      </c>
      <c r="X16" s="111"/>
      <c r="Y16" s="111"/>
      <c r="Z16" s="111"/>
      <c r="AA16" s="111"/>
      <c r="AB16" s="111"/>
      <c r="AC16" s="111"/>
      <c r="AD16" s="222"/>
      <c r="AE16" s="226"/>
      <c r="AF16" s="73"/>
      <c r="AG16" s="111"/>
      <c r="AH16" s="127"/>
      <c r="AI16" s="111"/>
      <c r="AJ16" s="111"/>
      <c r="AK16" s="111"/>
      <c r="AL16" s="79"/>
      <c r="AM16" s="111"/>
      <c r="AN16" s="111"/>
      <c r="AO16" s="8"/>
      <c r="AP16" s="8"/>
      <c r="AQ16" s="8"/>
    </row>
    <row r="17" spans="1:43" ht="90.75" customHeight="1">
      <c r="A17" s="111"/>
      <c r="B17" s="111"/>
      <c r="C17" s="111"/>
      <c r="D17" s="111"/>
      <c r="E17" s="111"/>
      <c r="F17" s="111"/>
      <c r="G17" s="111"/>
      <c r="H17" s="111"/>
      <c r="I17" s="222"/>
      <c r="J17" s="222"/>
      <c r="K17" s="222"/>
      <c r="L17" s="222"/>
      <c r="M17" s="222"/>
      <c r="N17" s="222"/>
      <c r="O17" s="71" t="s">
        <v>23</v>
      </c>
      <c r="P17" s="69" t="s">
        <v>24</v>
      </c>
      <c r="Q17" s="72">
        <f>IF(P17="PREVENIR",15,IF(P17="DETECTAR",10,IF(P17="NO ES UN CONTROL",0,"0")))</f>
        <v>15</v>
      </c>
      <c r="R17" s="211" t="str">
        <f>IF(R14&lt;86,"DÉBIL",IF(R14&lt;96,"MODERADO",IF(R14&lt;101,"FUERTE","")))</f>
        <v>FUERTE</v>
      </c>
      <c r="S17" s="111"/>
      <c r="T17" s="220" t="str">
        <f>IF(AND(R17="FUERTE",S14="FUERTE (SIEMPRE SE EJECUTA)"),"FUERTE",IF(OR(R17="DÉBIL",S14="DÉBIL (NO SE EJECUTA)"),"DÉBIL",IF(OR(R17="MODERADO",S14="MODERADO (ALGUNAS VECES)"),"MODERADO")))</f>
        <v>FUERTE</v>
      </c>
      <c r="U17" s="111"/>
      <c r="V17" s="210"/>
      <c r="W17" s="234">
        <f>IF(AND($V$14="FUERTE",$W$14="DIRECTAMENTE"),2,IF(AND($V$14="FUERTE",$W$14="DIRECTAMENTE"),2,IF(AND($V$14="FUERTE",$W$14="DIRECTAMENTE"),2,IF(AND($V$14="FUERTE",$W$14="NO DISMINUYE"),0,IF(AND($V$14="MODERADO",$W$14="DIRECTAMENTE"),1,IF(AND($V$14="MODERADO",$W$14="DIRECTAMENTE"),1,IF(AND($V$14="MODERADO",$W$14="DIRECTAMENTE"),1,IF(AND($V$14="MODERADO",$W$14="NO DISMINUYE"),0,"N/A"))))))))</f>
        <v>2</v>
      </c>
      <c r="X17" s="111"/>
      <c r="Y17" s="111"/>
      <c r="Z17" s="111"/>
      <c r="AA17" s="111"/>
      <c r="AB17" s="111"/>
      <c r="AC17" s="111"/>
      <c r="AD17" s="222"/>
      <c r="AE17" s="208" t="s">
        <v>119</v>
      </c>
      <c r="AF17" s="75"/>
      <c r="AG17" s="111"/>
      <c r="AH17" s="127"/>
      <c r="AI17" s="111"/>
      <c r="AJ17" s="111"/>
      <c r="AK17" s="111"/>
      <c r="AL17" s="79"/>
      <c r="AM17" s="111"/>
      <c r="AN17" s="111"/>
      <c r="AO17" s="8"/>
      <c r="AP17" s="8"/>
      <c r="AQ17" s="8"/>
    </row>
    <row r="18" spans="1:43" ht="111" customHeight="1">
      <c r="A18" s="111"/>
      <c r="B18" s="111"/>
      <c r="C18" s="111"/>
      <c r="D18" s="111"/>
      <c r="E18" s="111"/>
      <c r="F18" s="111"/>
      <c r="G18" s="111"/>
      <c r="H18" s="111"/>
      <c r="I18" s="222"/>
      <c r="J18" s="222"/>
      <c r="K18" s="222"/>
      <c r="L18" s="222"/>
      <c r="M18" s="222"/>
      <c r="N18" s="222"/>
      <c r="O18" s="71" t="s">
        <v>29</v>
      </c>
      <c r="P18" s="69" t="s">
        <v>30</v>
      </c>
      <c r="Q18" s="72">
        <f>IF(P18="CONFIABLE",15,IF(P18="NO CONFIABLE",0,"0"))</f>
        <v>15</v>
      </c>
      <c r="R18" s="111"/>
      <c r="S18" s="111"/>
      <c r="T18" s="111"/>
      <c r="U18" s="111"/>
      <c r="V18" s="210"/>
      <c r="W18" s="111"/>
      <c r="X18" s="111"/>
      <c r="Y18" s="111"/>
      <c r="Z18" s="111"/>
      <c r="AA18" s="111"/>
      <c r="AB18" s="111"/>
      <c r="AC18" s="111"/>
      <c r="AD18" s="222"/>
      <c r="AE18" s="111"/>
      <c r="AF18" s="75"/>
      <c r="AG18" s="111"/>
      <c r="AH18" s="127"/>
      <c r="AI18" s="111"/>
      <c r="AJ18" s="111"/>
      <c r="AK18" s="111"/>
      <c r="AL18" s="79"/>
      <c r="AM18" s="111"/>
      <c r="AN18" s="111"/>
      <c r="AO18" s="8"/>
      <c r="AP18" s="8"/>
      <c r="AQ18" s="8"/>
    </row>
    <row r="19" spans="1:43" ht="84" customHeight="1">
      <c r="A19" s="111"/>
      <c r="B19" s="111"/>
      <c r="C19" s="111"/>
      <c r="D19" s="111"/>
      <c r="E19" s="111"/>
      <c r="F19" s="111"/>
      <c r="G19" s="111"/>
      <c r="H19" s="111"/>
      <c r="I19" s="222"/>
      <c r="J19" s="222"/>
      <c r="K19" s="222"/>
      <c r="L19" s="222"/>
      <c r="M19" s="222"/>
      <c r="N19" s="222"/>
      <c r="O19" s="71" t="s">
        <v>34</v>
      </c>
      <c r="P19" s="69" t="s">
        <v>35</v>
      </c>
      <c r="Q19" s="72">
        <f>IF(P19="SE INVESTIGAN Y SE RESUELVEN OPORTUNAMENTE",15,IF(P19="NO SE INVESTIGAN Y SE RESUELVEN OPORTUNAMENTE",0,"0"))</f>
        <v>15</v>
      </c>
      <c r="R19" s="111"/>
      <c r="S19" s="111"/>
      <c r="T19" s="111"/>
      <c r="U19" s="111"/>
      <c r="V19" s="210"/>
      <c r="W19" s="111"/>
      <c r="X19" s="111"/>
      <c r="Y19" s="111"/>
      <c r="Z19" s="111"/>
      <c r="AA19" s="111"/>
      <c r="AB19" s="111"/>
      <c r="AC19" s="111"/>
      <c r="AD19" s="222"/>
      <c r="AE19" s="227" t="s">
        <v>244</v>
      </c>
      <c r="AF19" s="73"/>
      <c r="AG19" s="111"/>
      <c r="AH19" s="127"/>
      <c r="AI19" s="111"/>
      <c r="AJ19" s="111"/>
      <c r="AK19" s="111"/>
      <c r="AL19" s="79"/>
      <c r="AM19" s="111"/>
      <c r="AN19" s="111"/>
      <c r="AO19" s="8"/>
      <c r="AP19" s="8"/>
      <c r="AQ19" s="8"/>
    </row>
    <row r="20" spans="1:43" ht="80.25" customHeight="1" thickBot="1">
      <c r="A20" s="111"/>
      <c r="B20" s="111"/>
      <c r="C20" s="111"/>
      <c r="D20" s="111"/>
      <c r="E20" s="111"/>
      <c r="F20" s="111"/>
      <c r="G20" s="111"/>
      <c r="H20" s="111"/>
      <c r="I20" s="223"/>
      <c r="J20" s="223"/>
      <c r="K20" s="223"/>
      <c r="L20" s="223"/>
      <c r="M20" s="223"/>
      <c r="N20" s="223"/>
      <c r="O20" s="71" t="s">
        <v>38</v>
      </c>
      <c r="P20" s="69" t="s">
        <v>39</v>
      </c>
      <c r="Q20" s="72">
        <f>IF(P20="COMPLETA",10,IF(P20="INCOMPLETA",5,IF(P20="NO EXISTE",0,"0")))</f>
        <v>10</v>
      </c>
      <c r="R20" s="111"/>
      <c r="S20" s="111"/>
      <c r="T20" s="111"/>
      <c r="U20" s="111"/>
      <c r="V20" s="210"/>
      <c r="W20" s="111"/>
      <c r="X20" s="111"/>
      <c r="Y20" s="111"/>
      <c r="Z20" s="111"/>
      <c r="AA20" s="111"/>
      <c r="AB20" s="111"/>
      <c r="AC20" s="111"/>
      <c r="AD20" s="236"/>
      <c r="AE20" s="228"/>
      <c r="AF20" s="73"/>
      <c r="AG20" s="111"/>
      <c r="AH20" s="127"/>
      <c r="AI20" s="111"/>
      <c r="AJ20" s="111"/>
      <c r="AK20" s="111"/>
      <c r="AL20" s="79"/>
      <c r="AM20" s="111"/>
      <c r="AN20" s="111"/>
      <c r="AO20" s="8"/>
      <c r="AP20" s="8"/>
      <c r="AQ20" s="8"/>
    </row>
    <row r="21" spans="1:43" ht="38.25" customHeight="1">
      <c r="A21" s="111"/>
      <c r="B21" s="111"/>
      <c r="C21" s="111"/>
      <c r="D21" s="111"/>
      <c r="E21" s="111"/>
      <c r="F21" s="111"/>
      <c r="G21" s="111"/>
      <c r="H21" s="111"/>
      <c r="I21" s="224" t="s">
        <v>230</v>
      </c>
      <c r="J21" s="224" t="s">
        <v>231</v>
      </c>
      <c r="K21" s="224" t="s">
        <v>232</v>
      </c>
      <c r="L21" s="224" t="s">
        <v>233</v>
      </c>
      <c r="M21" s="224" t="s">
        <v>234</v>
      </c>
      <c r="N21" s="224" t="s">
        <v>235</v>
      </c>
      <c r="O21" s="71" t="s">
        <v>3</v>
      </c>
      <c r="P21" s="69" t="s">
        <v>4</v>
      </c>
      <c r="Q21" s="72">
        <f>IF(P21="ASIGNADO",15,IF(P21="NO ASIGNADO",0,"0"))</f>
        <v>15</v>
      </c>
      <c r="R21" s="209">
        <f>SUM(Q21:Q27)</f>
        <v>100</v>
      </c>
      <c r="S21" s="230" t="s">
        <v>117</v>
      </c>
      <c r="T21" s="219">
        <f>IF(T24="DÉBIL",0,IF(T24="MODERADO",50,IF(T24="FUERTE",100,"")))</f>
        <v>100</v>
      </c>
      <c r="U21" s="231" t="str">
        <f>IF(AND(R24="FUERTE",S21="FUERTE (SIEMPRE SE EJECUTA)"),"NO","SÍ")</f>
        <v>NO</v>
      </c>
      <c r="V21" s="210"/>
      <c r="W21" s="111"/>
      <c r="X21" s="111"/>
      <c r="Y21" s="111"/>
      <c r="Z21" s="111"/>
      <c r="AA21" s="111"/>
      <c r="AB21" s="111"/>
      <c r="AC21" s="111"/>
      <c r="AD21" s="207"/>
      <c r="AE21" s="212"/>
      <c r="AF21" s="73"/>
      <c r="AG21" s="125"/>
      <c r="AH21" s="126"/>
      <c r="AI21" s="110"/>
      <c r="AJ21" s="110"/>
      <c r="AK21" s="110"/>
      <c r="AL21" s="79"/>
      <c r="AM21" s="110"/>
      <c r="AN21" s="112"/>
      <c r="AO21" s="8"/>
      <c r="AP21" s="8"/>
      <c r="AQ21" s="8"/>
    </row>
    <row r="22" spans="1:43" ht="55.5" customHeight="1">
      <c r="A22" s="111"/>
      <c r="B22" s="111"/>
      <c r="C22" s="111"/>
      <c r="D22" s="111"/>
      <c r="E22" s="111"/>
      <c r="F22" s="111"/>
      <c r="G22" s="111"/>
      <c r="H22" s="111"/>
      <c r="I22" s="222"/>
      <c r="J22" s="222"/>
      <c r="K22" s="222"/>
      <c r="L22" s="222"/>
      <c r="M22" s="222"/>
      <c r="N22" s="222"/>
      <c r="O22" s="71" t="s">
        <v>9</v>
      </c>
      <c r="P22" s="69" t="s">
        <v>120</v>
      </c>
      <c r="Q22" s="72">
        <f>IF(P22="ADECUADO",15,IF(P22="INADECUADO",0,"0"))</f>
        <v>15</v>
      </c>
      <c r="R22" s="111"/>
      <c r="S22" s="111"/>
      <c r="T22" s="111"/>
      <c r="U22" s="111"/>
      <c r="V22" s="210"/>
      <c r="W22" s="111"/>
      <c r="X22" s="111"/>
      <c r="Y22" s="111"/>
      <c r="Z22" s="111"/>
      <c r="AA22" s="111"/>
      <c r="AB22" s="111"/>
      <c r="AC22" s="111"/>
      <c r="AD22" s="111"/>
      <c r="AE22" s="111"/>
      <c r="AF22" s="73"/>
      <c r="AG22" s="111"/>
      <c r="AH22" s="127"/>
      <c r="AI22" s="111"/>
      <c r="AJ22" s="111"/>
      <c r="AK22" s="111"/>
      <c r="AL22" s="79"/>
      <c r="AM22" s="111"/>
      <c r="AN22" s="111"/>
      <c r="AO22" s="8"/>
      <c r="AP22" s="8"/>
      <c r="AQ22" s="8"/>
    </row>
    <row r="23" spans="1:43" ht="85.5" customHeight="1">
      <c r="A23" s="111"/>
      <c r="B23" s="111"/>
      <c r="C23" s="111"/>
      <c r="D23" s="111"/>
      <c r="E23" s="111"/>
      <c r="F23" s="111"/>
      <c r="G23" s="111"/>
      <c r="H23" s="111"/>
      <c r="I23" s="222"/>
      <c r="J23" s="222"/>
      <c r="K23" s="222"/>
      <c r="L23" s="222"/>
      <c r="M23" s="222"/>
      <c r="N23" s="222"/>
      <c r="O23" s="71" t="s">
        <v>16</v>
      </c>
      <c r="P23" s="69" t="s">
        <v>17</v>
      </c>
      <c r="Q23" s="72">
        <f>IF(P23="OPORTUNA",15,IF(P23="INOPORTUNA",0,"0"))</f>
        <v>15</v>
      </c>
      <c r="R23" s="111"/>
      <c r="S23" s="111"/>
      <c r="T23" s="111"/>
      <c r="U23" s="111"/>
      <c r="V23" s="210"/>
      <c r="W23" s="111"/>
      <c r="X23" s="111"/>
      <c r="Y23" s="111"/>
      <c r="Z23" s="111"/>
      <c r="AA23" s="111"/>
      <c r="AB23" s="111"/>
      <c r="AC23" s="111"/>
      <c r="AD23" s="111"/>
      <c r="AE23" s="111"/>
      <c r="AF23" s="73"/>
      <c r="AG23" s="111"/>
      <c r="AH23" s="127"/>
      <c r="AI23" s="111"/>
      <c r="AJ23" s="111"/>
      <c r="AK23" s="111"/>
      <c r="AL23" s="79"/>
      <c r="AM23" s="111"/>
      <c r="AN23" s="111"/>
      <c r="AO23" s="8"/>
      <c r="AP23" s="8"/>
      <c r="AQ23" s="8"/>
    </row>
    <row r="24" spans="1:43" ht="96.75" customHeight="1">
      <c r="A24" s="111"/>
      <c r="B24" s="111"/>
      <c r="C24" s="111"/>
      <c r="D24" s="111"/>
      <c r="E24" s="111"/>
      <c r="F24" s="111"/>
      <c r="G24" s="111"/>
      <c r="H24" s="111"/>
      <c r="I24" s="222"/>
      <c r="J24" s="222"/>
      <c r="K24" s="222"/>
      <c r="L24" s="222"/>
      <c r="M24" s="222"/>
      <c r="N24" s="222"/>
      <c r="O24" s="71" t="s">
        <v>23</v>
      </c>
      <c r="P24" s="69" t="s">
        <v>24</v>
      </c>
      <c r="Q24" s="72">
        <f>IF(P24="PREVENIR",15,IF(P24="DETECTAR",10,IF(P24="NO ES UN CONTROL",0,"0")))</f>
        <v>15</v>
      </c>
      <c r="R24" s="211" t="str">
        <f>IF(R21&lt;86,"DÉBIL",IF(R21&lt;96,"MODERADO",IF(R21&lt;101,"FUERTE","")))</f>
        <v>FUERTE</v>
      </c>
      <c r="S24" s="111"/>
      <c r="T24" s="220" t="str">
        <f>IF(AND(R24="FUERTE",S21="FUERTE (SIEMPRE SE EJECUTA)"),"FUERTE",IF(OR(R24="DÉBIL",S21="DÉBIL (NO SE EJECUTA)"),"DÉBIL",IF(OR(R24="MODERADO",S21="MODERADO (ALGUNAS VECES)"),"MODERADO")))</f>
        <v>FUERTE</v>
      </c>
      <c r="U24" s="111"/>
      <c r="V24" s="210"/>
      <c r="W24" s="111"/>
      <c r="X24" s="111"/>
      <c r="Y24" s="111"/>
      <c r="Z24" s="111"/>
      <c r="AA24" s="111"/>
      <c r="AB24" s="111"/>
      <c r="AC24" s="111"/>
      <c r="AD24" s="111"/>
      <c r="AE24" s="208" t="s">
        <v>119</v>
      </c>
      <c r="AF24" s="75"/>
      <c r="AG24" s="111"/>
      <c r="AH24" s="127"/>
      <c r="AI24" s="111"/>
      <c r="AJ24" s="111"/>
      <c r="AK24" s="111"/>
      <c r="AL24" s="79"/>
      <c r="AM24" s="111"/>
      <c r="AN24" s="111"/>
      <c r="AO24" s="8"/>
      <c r="AP24" s="8"/>
      <c r="AQ24" s="8"/>
    </row>
    <row r="25" spans="1:43" ht="69.75" customHeight="1">
      <c r="A25" s="111"/>
      <c r="B25" s="111"/>
      <c r="C25" s="111"/>
      <c r="D25" s="111"/>
      <c r="E25" s="111"/>
      <c r="F25" s="111"/>
      <c r="G25" s="111"/>
      <c r="H25" s="111"/>
      <c r="I25" s="222"/>
      <c r="J25" s="222"/>
      <c r="K25" s="222"/>
      <c r="L25" s="222"/>
      <c r="M25" s="222"/>
      <c r="N25" s="222"/>
      <c r="O25" s="71" t="s">
        <v>29</v>
      </c>
      <c r="P25" s="69" t="s">
        <v>30</v>
      </c>
      <c r="Q25" s="72">
        <f>IF(P25="CONFIABLE",15,IF(P25="NO CONFIABLE",0,"0"))</f>
        <v>15</v>
      </c>
      <c r="R25" s="111"/>
      <c r="S25" s="111"/>
      <c r="T25" s="111"/>
      <c r="U25" s="111"/>
      <c r="V25" s="210"/>
      <c r="W25" s="111"/>
      <c r="X25" s="111"/>
      <c r="Y25" s="111"/>
      <c r="Z25" s="111"/>
      <c r="AA25" s="111"/>
      <c r="AB25" s="111"/>
      <c r="AC25" s="111"/>
      <c r="AD25" s="111"/>
      <c r="AE25" s="111"/>
      <c r="AF25" s="75"/>
      <c r="AG25" s="111"/>
      <c r="AH25" s="127"/>
      <c r="AI25" s="111"/>
      <c r="AJ25" s="111"/>
      <c r="AK25" s="111"/>
      <c r="AL25" s="79"/>
      <c r="AM25" s="111"/>
      <c r="AN25" s="111"/>
      <c r="AO25" s="8"/>
      <c r="AP25" s="8"/>
      <c r="AQ25" s="8"/>
    </row>
    <row r="26" spans="1:43" ht="86.25" customHeight="1">
      <c r="A26" s="111"/>
      <c r="B26" s="111"/>
      <c r="C26" s="111"/>
      <c r="D26" s="111"/>
      <c r="E26" s="111"/>
      <c r="F26" s="111"/>
      <c r="G26" s="111"/>
      <c r="H26" s="111"/>
      <c r="I26" s="222"/>
      <c r="J26" s="222"/>
      <c r="K26" s="222"/>
      <c r="L26" s="222"/>
      <c r="M26" s="222"/>
      <c r="N26" s="222"/>
      <c r="O26" s="71" t="s">
        <v>34</v>
      </c>
      <c r="P26" s="69" t="s">
        <v>35</v>
      </c>
      <c r="Q26" s="72">
        <f>IF(P26="SE INVESTIGAN Y SE RESUELVEN OPORTUNAMENTE",15,IF(P26="NO SE INVESTIGAN Y SE RESUELVEN OPORTUNAMENTE",0,"0"))</f>
        <v>15</v>
      </c>
      <c r="R26" s="111"/>
      <c r="S26" s="111"/>
      <c r="T26" s="111"/>
      <c r="U26" s="111"/>
      <c r="V26" s="210"/>
      <c r="W26" s="111"/>
      <c r="X26" s="111"/>
      <c r="Y26" s="111"/>
      <c r="Z26" s="111"/>
      <c r="AA26" s="111"/>
      <c r="AB26" s="111"/>
      <c r="AC26" s="111"/>
      <c r="AD26" s="111"/>
      <c r="AE26" s="212"/>
      <c r="AF26" s="73"/>
      <c r="AG26" s="111"/>
      <c r="AH26" s="127"/>
      <c r="AI26" s="111"/>
      <c r="AJ26" s="111"/>
      <c r="AK26" s="111"/>
      <c r="AL26" s="79"/>
      <c r="AM26" s="111"/>
      <c r="AN26" s="111"/>
      <c r="AO26" s="8"/>
      <c r="AP26" s="8"/>
      <c r="AQ26" s="8"/>
    </row>
    <row r="27" spans="1:43" ht="69.75" customHeight="1">
      <c r="A27" s="111"/>
      <c r="B27" s="111"/>
      <c r="C27" s="111"/>
      <c r="D27" s="111"/>
      <c r="E27" s="111"/>
      <c r="F27" s="111"/>
      <c r="G27" s="111"/>
      <c r="H27" s="111"/>
      <c r="I27" s="223"/>
      <c r="J27" s="223"/>
      <c r="K27" s="223"/>
      <c r="L27" s="223"/>
      <c r="M27" s="223"/>
      <c r="N27" s="223"/>
      <c r="O27" s="71" t="s">
        <v>38</v>
      </c>
      <c r="P27" s="69" t="s">
        <v>121</v>
      </c>
      <c r="Q27" s="72">
        <f>IF(P27="COMPLETA",10,IF(P27="INCOMPLETA",5,IF(P27="NO EXISTE",0,"0")))</f>
        <v>10</v>
      </c>
      <c r="R27" s="111"/>
      <c r="S27" s="111"/>
      <c r="T27" s="111"/>
      <c r="U27" s="111"/>
      <c r="V27" s="210"/>
      <c r="W27" s="111"/>
      <c r="X27" s="111"/>
      <c r="Y27" s="111"/>
      <c r="Z27" s="111"/>
      <c r="AA27" s="111"/>
      <c r="AB27" s="111"/>
      <c r="AC27" s="111"/>
      <c r="AD27" s="111"/>
      <c r="AE27" s="111"/>
      <c r="AF27" s="73"/>
      <c r="AG27" s="111"/>
      <c r="AH27" s="127"/>
      <c r="AI27" s="111"/>
      <c r="AJ27" s="111"/>
      <c r="AK27" s="111"/>
      <c r="AL27" s="79"/>
      <c r="AM27" s="111"/>
      <c r="AN27" s="111"/>
      <c r="AO27" s="8"/>
      <c r="AP27" s="8"/>
      <c r="AQ27" s="8"/>
    </row>
    <row r="28" spans="1:43" ht="63.75" customHeight="1">
      <c r="A28" s="111"/>
      <c r="B28" s="111"/>
      <c r="C28" s="111"/>
      <c r="D28" s="111"/>
      <c r="E28" s="111"/>
      <c r="F28" s="111"/>
      <c r="G28" s="111"/>
      <c r="H28" s="111"/>
      <c r="I28" s="221" t="s">
        <v>236</v>
      </c>
      <c r="J28" s="221" t="s">
        <v>237</v>
      </c>
      <c r="K28" s="221" t="s">
        <v>238</v>
      </c>
      <c r="L28" s="221" t="s">
        <v>239</v>
      </c>
      <c r="M28" s="221" t="s">
        <v>240</v>
      </c>
      <c r="N28" s="221" t="s">
        <v>241</v>
      </c>
      <c r="O28" s="71" t="s">
        <v>3</v>
      </c>
      <c r="P28" s="69" t="s">
        <v>4</v>
      </c>
      <c r="Q28" s="72">
        <f>IF(P28="ASIGNADO",15,IF(P28="NO ASIGNADO",0,"0"))</f>
        <v>15</v>
      </c>
      <c r="R28" s="209">
        <f>SUM(Q28:Q34)</f>
        <v>100</v>
      </c>
      <c r="S28" s="230" t="s">
        <v>117</v>
      </c>
      <c r="T28" s="219">
        <f>IF(T31="DÉBIL",0,IF(T31="MODERADO",50,IF(T31="FUERTE",100,"")))</f>
        <v>100</v>
      </c>
      <c r="U28" s="231" t="str">
        <f>IF(AND(R31="FUERTE",S28="FUERTE (SIEMPRE SE EJECUTA)"),"NO","SÍ")</f>
        <v>NO</v>
      </c>
      <c r="V28" s="210"/>
      <c r="W28" s="111"/>
      <c r="X28" s="111"/>
      <c r="Y28" s="111"/>
      <c r="Z28" s="111"/>
      <c r="AA28" s="111"/>
      <c r="AB28" s="111"/>
      <c r="AC28" s="111"/>
      <c r="AD28" s="207"/>
      <c r="AE28" s="212"/>
      <c r="AF28" s="73"/>
      <c r="AG28" s="125"/>
      <c r="AH28" s="110"/>
      <c r="AI28" s="110"/>
      <c r="AJ28" s="110"/>
      <c r="AK28" s="110"/>
      <c r="AL28" s="79"/>
      <c r="AM28" s="126"/>
      <c r="AN28" s="112"/>
      <c r="AO28" s="8"/>
      <c r="AP28" s="8"/>
      <c r="AQ28" s="8"/>
    </row>
    <row r="29" spans="1:43" ht="63.75" customHeight="1">
      <c r="A29" s="111"/>
      <c r="B29" s="111"/>
      <c r="C29" s="111"/>
      <c r="D29" s="111"/>
      <c r="E29" s="111"/>
      <c r="F29" s="111"/>
      <c r="G29" s="111"/>
      <c r="H29" s="111"/>
      <c r="I29" s="222"/>
      <c r="J29" s="222"/>
      <c r="K29" s="222"/>
      <c r="L29" s="222"/>
      <c r="M29" s="222"/>
      <c r="N29" s="222"/>
      <c r="O29" s="71" t="s">
        <v>9</v>
      </c>
      <c r="P29" s="69" t="s">
        <v>120</v>
      </c>
      <c r="Q29" s="72">
        <f>IF(P29="ADECUADO",15,IF(P29="INADECUADO",0,"0"))</f>
        <v>15</v>
      </c>
      <c r="R29" s="111"/>
      <c r="S29" s="111"/>
      <c r="T29" s="111"/>
      <c r="U29" s="111"/>
      <c r="V29" s="210"/>
      <c r="W29" s="111"/>
      <c r="X29" s="111"/>
      <c r="Y29" s="111"/>
      <c r="Z29" s="111"/>
      <c r="AA29" s="111"/>
      <c r="AB29" s="111"/>
      <c r="AC29" s="111"/>
      <c r="AD29" s="111"/>
      <c r="AE29" s="111"/>
      <c r="AF29" s="73"/>
      <c r="AG29" s="111"/>
      <c r="AH29" s="111"/>
      <c r="AI29" s="111"/>
      <c r="AJ29" s="111"/>
      <c r="AK29" s="111"/>
      <c r="AL29" s="79"/>
      <c r="AM29" s="127"/>
      <c r="AN29" s="111"/>
      <c r="AO29" s="8"/>
      <c r="AP29" s="8"/>
      <c r="AQ29" s="8"/>
    </row>
    <row r="30" spans="1:43" ht="63.75" customHeight="1">
      <c r="A30" s="111"/>
      <c r="B30" s="111"/>
      <c r="C30" s="111"/>
      <c r="D30" s="111"/>
      <c r="E30" s="111"/>
      <c r="F30" s="111"/>
      <c r="G30" s="111"/>
      <c r="H30" s="111"/>
      <c r="I30" s="222"/>
      <c r="J30" s="222"/>
      <c r="K30" s="222"/>
      <c r="L30" s="222"/>
      <c r="M30" s="222"/>
      <c r="N30" s="222"/>
      <c r="O30" s="71" t="s">
        <v>16</v>
      </c>
      <c r="P30" s="69" t="s">
        <v>17</v>
      </c>
      <c r="Q30" s="72">
        <f>IF(P30="OPORTUNA",15,IF(P30="INOPORTUNA",0,"0"))</f>
        <v>15</v>
      </c>
      <c r="R30" s="111"/>
      <c r="S30" s="111"/>
      <c r="T30" s="111"/>
      <c r="U30" s="111"/>
      <c r="V30" s="210"/>
      <c r="W30" s="111"/>
      <c r="X30" s="111"/>
      <c r="Y30" s="111"/>
      <c r="Z30" s="111"/>
      <c r="AA30" s="111"/>
      <c r="AB30" s="111"/>
      <c r="AC30" s="111"/>
      <c r="AD30" s="111"/>
      <c r="AE30" s="111"/>
      <c r="AF30" s="73"/>
      <c r="AG30" s="111"/>
      <c r="AH30" s="111"/>
      <c r="AI30" s="111"/>
      <c r="AJ30" s="111"/>
      <c r="AK30" s="111"/>
      <c r="AL30" s="79"/>
      <c r="AM30" s="127"/>
      <c r="AN30" s="111"/>
      <c r="AO30" s="8"/>
      <c r="AP30" s="8"/>
      <c r="AQ30" s="8"/>
    </row>
    <row r="31" spans="1:43" ht="63.75" customHeight="1">
      <c r="A31" s="111"/>
      <c r="B31" s="111"/>
      <c r="C31" s="111"/>
      <c r="D31" s="111"/>
      <c r="E31" s="111"/>
      <c r="F31" s="111"/>
      <c r="G31" s="111"/>
      <c r="H31" s="111"/>
      <c r="I31" s="222"/>
      <c r="J31" s="222"/>
      <c r="K31" s="222"/>
      <c r="L31" s="222"/>
      <c r="M31" s="222"/>
      <c r="N31" s="222"/>
      <c r="O31" s="71" t="s">
        <v>23</v>
      </c>
      <c r="P31" s="69" t="s">
        <v>24</v>
      </c>
      <c r="Q31" s="72">
        <f>IF(P31="PREVENIR",15,IF(P31="DETECTAR",10,IF(P31="NO ES UN CONTROL",0,"0")))</f>
        <v>15</v>
      </c>
      <c r="R31" s="211" t="str">
        <f>IF(R28&lt;86,"DÉBIL",IF(R28&lt;96,"MODERADO",IF(R28&lt;101,"FUERTE","")))</f>
        <v>FUERTE</v>
      </c>
      <c r="S31" s="111"/>
      <c r="T31" s="220" t="str">
        <f>IF(AND(R31="FUERTE",S28="FUERTE (SIEMPRE SE EJECUTA)"),"FUERTE",IF(OR(R31="DÉBIL",S28="DÉBIL (NO SE EJECUTA)"),"DÉBIL",IF(OR(R31="MODERADO",S28="MODERADO (ALGUNAS VECES)"),"MODERADO")))</f>
        <v>FUERTE</v>
      </c>
      <c r="U31" s="111"/>
      <c r="V31" s="210"/>
      <c r="W31" s="111"/>
      <c r="X31" s="111"/>
      <c r="Y31" s="111"/>
      <c r="Z31" s="111"/>
      <c r="AA31" s="111"/>
      <c r="AB31" s="111"/>
      <c r="AC31" s="111"/>
      <c r="AD31" s="111"/>
      <c r="AE31" s="208" t="s">
        <v>119</v>
      </c>
      <c r="AF31" s="75"/>
      <c r="AG31" s="111"/>
      <c r="AH31" s="111"/>
      <c r="AI31" s="111"/>
      <c r="AJ31" s="111"/>
      <c r="AK31" s="111"/>
      <c r="AL31" s="79"/>
      <c r="AM31" s="127"/>
      <c r="AN31" s="111"/>
      <c r="AO31" s="8"/>
      <c r="AP31" s="8"/>
      <c r="AQ31" s="8"/>
    </row>
    <row r="32" spans="1:43" ht="63.75" customHeight="1">
      <c r="A32" s="111"/>
      <c r="B32" s="111"/>
      <c r="C32" s="111"/>
      <c r="D32" s="111"/>
      <c r="E32" s="111"/>
      <c r="F32" s="111"/>
      <c r="G32" s="111"/>
      <c r="H32" s="111"/>
      <c r="I32" s="222"/>
      <c r="J32" s="222"/>
      <c r="K32" s="222"/>
      <c r="L32" s="222"/>
      <c r="M32" s="222"/>
      <c r="N32" s="222"/>
      <c r="O32" s="71" t="s">
        <v>29</v>
      </c>
      <c r="P32" s="69" t="s">
        <v>30</v>
      </c>
      <c r="Q32" s="72">
        <f>IF(P32="CONFIABLE",15,IF(P32="NO CONFIABLE",0,"0"))</f>
        <v>15</v>
      </c>
      <c r="R32" s="111"/>
      <c r="S32" s="111"/>
      <c r="T32" s="111"/>
      <c r="U32" s="111"/>
      <c r="V32" s="210"/>
      <c r="W32" s="111"/>
      <c r="X32" s="111"/>
      <c r="Y32" s="111"/>
      <c r="Z32" s="111"/>
      <c r="AA32" s="111"/>
      <c r="AB32" s="111"/>
      <c r="AC32" s="111"/>
      <c r="AD32" s="111"/>
      <c r="AE32" s="111"/>
      <c r="AF32" s="75"/>
      <c r="AG32" s="111"/>
      <c r="AH32" s="111"/>
      <c r="AI32" s="111"/>
      <c r="AJ32" s="111"/>
      <c r="AK32" s="111"/>
      <c r="AL32" s="79"/>
      <c r="AM32" s="127"/>
      <c r="AN32" s="111"/>
      <c r="AO32" s="8"/>
      <c r="AP32" s="8"/>
      <c r="AQ32" s="8"/>
    </row>
    <row r="33" spans="1:43" ht="63.75" customHeight="1">
      <c r="A33" s="111"/>
      <c r="B33" s="111"/>
      <c r="C33" s="111"/>
      <c r="D33" s="111"/>
      <c r="E33" s="111"/>
      <c r="F33" s="111"/>
      <c r="G33" s="111"/>
      <c r="H33" s="111"/>
      <c r="I33" s="222"/>
      <c r="J33" s="222"/>
      <c r="K33" s="222"/>
      <c r="L33" s="222"/>
      <c r="M33" s="222"/>
      <c r="N33" s="222"/>
      <c r="O33" s="71" t="s">
        <v>34</v>
      </c>
      <c r="P33" s="69" t="s">
        <v>35</v>
      </c>
      <c r="Q33" s="72">
        <f>IF(P33="SE INVESTIGAN Y SE RESUELVEN OPORTUNAMENTE",15,IF(P33="NO SE INVESTIGAN Y SE RESUELVEN OPORTUNAMENTE",0,"0"))</f>
        <v>15</v>
      </c>
      <c r="R33" s="111"/>
      <c r="S33" s="111"/>
      <c r="T33" s="111"/>
      <c r="U33" s="111"/>
      <c r="V33" s="210"/>
      <c r="W33" s="111"/>
      <c r="X33" s="111"/>
      <c r="Y33" s="111"/>
      <c r="Z33" s="111"/>
      <c r="AA33" s="111"/>
      <c r="AB33" s="111"/>
      <c r="AC33" s="111"/>
      <c r="AD33" s="111"/>
      <c r="AE33" s="212"/>
      <c r="AF33" s="73"/>
      <c r="AG33" s="111"/>
      <c r="AH33" s="111"/>
      <c r="AI33" s="111"/>
      <c r="AJ33" s="111"/>
      <c r="AK33" s="111"/>
      <c r="AL33" s="79"/>
      <c r="AM33" s="127"/>
      <c r="AN33" s="111"/>
      <c r="AO33" s="8"/>
      <c r="AP33" s="8"/>
      <c r="AQ33" s="8"/>
    </row>
    <row r="34" spans="1:43" ht="63.75" customHeight="1">
      <c r="A34" s="111"/>
      <c r="B34" s="111"/>
      <c r="C34" s="111"/>
      <c r="D34" s="111"/>
      <c r="E34" s="111"/>
      <c r="F34" s="111"/>
      <c r="G34" s="111"/>
      <c r="H34" s="111"/>
      <c r="I34" s="223"/>
      <c r="J34" s="223"/>
      <c r="K34" s="223"/>
      <c r="L34" s="223"/>
      <c r="M34" s="223"/>
      <c r="N34" s="223"/>
      <c r="O34" s="71" t="s">
        <v>38</v>
      </c>
      <c r="P34" s="69" t="s">
        <v>121</v>
      </c>
      <c r="Q34" s="72">
        <f>IF(P34="COMPLETA",10,IF(P34="INCOMPLETA",5,IF(P34="NO EXISTE",0,"0")))</f>
        <v>10</v>
      </c>
      <c r="R34" s="111"/>
      <c r="S34" s="111"/>
      <c r="T34" s="111"/>
      <c r="U34" s="111"/>
      <c r="V34" s="210"/>
      <c r="W34" s="111"/>
      <c r="X34" s="111"/>
      <c r="Y34" s="111"/>
      <c r="Z34" s="111"/>
      <c r="AA34" s="111"/>
      <c r="AB34" s="111"/>
      <c r="AC34" s="111"/>
      <c r="AD34" s="111"/>
      <c r="AE34" s="111"/>
      <c r="AF34" s="73"/>
      <c r="AG34" s="111"/>
      <c r="AH34" s="111"/>
      <c r="AI34" s="111"/>
      <c r="AJ34" s="111"/>
      <c r="AK34" s="111"/>
      <c r="AL34" s="79"/>
      <c r="AM34" s="127"/>
      <c r="AN34" s="111"/>
      <c r="AO34" s="8"/>
      <c r="AP34" s="8"/>
      <c r="AQ34" s="8"/>
    </row>
    <row r="35" spans="1:43" ht="63.75" customHeight="1">
      <c r="A35" s="111"/>
      <c r="B35" s="111"/>
      <c r="C35" s="111"/>
      <c r="D35" s="111"/>
      <c r="E35" s="111"/>
      <c r="F35" s="111"/>
      <c r="G35" s="111"/>
      <c r="H35" s="111"/>
      <c r="I35" s="207"/>
      <c r="J35" s="212"/>
      <c r="K35" s="212"/>
      <c r="L35" s="212"/>
      <c r="M35" s="212"/>
      <c r="N35" s="212"/>
      <c r="O35" s="71" t="s">
        <v>3</v>
      </c>
      <c r="P35" s="69" t="s">
        <v>4</v>
      </c>
      <c r="Q35" s="72">
        <f>IF(P35="ASIGNADO",15,IF(P35="NO ASIGNADO",0,"0"))</f>
        <v>15</v>
      </c>
      <c r="R35" s="209">
        <f>SUM(Q35:Q41)</f>
        <v>100</v>
      </c>
      <c r="S35" s="230" t="s">
        <v>117</v>
      </c>
      <c r="T35" s="219">
        <f>IF(T38="DÉBIL",0,IF(T38="MODERADO",50,IF(T38="FUERTE",100,"")))</f>
        <v>100</v>
      </c>
      <c r="U35" s="231" t="str">
        <f>IF(AND(R38="FUERTE",S35="FUERTE (SIEMPRE SE EJECUTA)"),"NO","SÍ")</f>
        <v>NO</v>
      </c>
      <c r="V35" s="210"/>
      <c r="W35" s="111"/>
      <c r="X35" s="111"/>
      <c r="Y35" s="111"/>
      <c r="Z35" s="111"/>
      <c r="AA35" s="111"/>
      <c r="AB35" s="111"/>
      <c r="AC35" s="111"/>
      <c r="AD35" s="207"/>
      <c r="AE35" s="212"/>
      <c r="AF35" s="73"/>
      <c r="AG35" s="125"/>
      <c r="AH35" s="110"/>
      <c r="AI35" s="110"/>
      <c r="AJ35" s="110"/>
      <c r="AK35" s="232"/>
      <c r="AL35" s="79"/>
      <c r="AM35" s="126"/>
      <c r="AN35" s="112"/>
      <c r="AO35" s="8"/>
      <c r="AP35" s="8"/>
      <c r="AQ35" s="8"/>
    </row>
    <row r="36" spans="1:43" ht="63.75" customHeight="1">
      <c r="A36" s="111"/>
      <c r="B36" s="111"/>
      <c r="C36" s="111"/>
      <c r="D36" s="111"/>
      <c r="E36" s="111"/>
      <c r="F36" s="111"/>
      <c r="G36" s="111"/>
      <c r="H36" s="111"/>
      <c r="I36" s="111"/>
      <c r="J36" s="111"/>
      <c r="K36" s="111"/>
      <c r="L36" s="111"/>
      <c r="M36" s="111"/>
      <c r="N36" s="111"/>
      <c r="O36" s="71" t="s">
        <v>9</v>
      </c>
      <c r="P36" s="69" t="s">
        <v>120</v>
      </c>
      <c r="Q36" s="72">
        <f>IF(P36="ADECUADO",15,IF(P36="INADECUADO",0,"0"))</f>
        <v>15</v>
      </c>
      <c r="R36" s="111"/>
      <c r="S36" s="111"/>
      <c r="T36" s="111"/>
      <c r="U36" s="111"/>
      <c r="V36" s="210"/>
      <c r="W36" s="111"/>
      <c r="X36" s="111"/>
      <c r="Y36" s="111"/>
      <c r="Z36" s="111"/>
      <c r="AA36" s="111"/>
      <c r="AB36" s="111"/>
      <c r="AC36" s="111"/>
      <c r="AD36" s="111"/>
      <c r="AE36" s="111"/>
      <c r="AF36" s="73"/>
      <c r="AG36" s="111"/>
      <c r="AH36" s="111"/>
      <c r="AI36" s="111"/>
      <c r="AJ36" s="111"/>
      <c r="AK36" s="233"/>
      <c r="AL36" s="79"/>
      <c r="AM36" s="127"/>
      <c r="AN36" s="111"/>
      <c r="AO36" s="8"/>
      <c r="AP36" s="8"/>
      <c r="AQ36" s="8"/>
    </row>
    <row r="37" spans="1:43" ht="63.75" customHeight="1">
      <c r="A37" s="111"/>
      <c r="B37" s="111"/>
      <c r="C37" s="111"/>
      <c r="D37" s="111"/>
      <c r="E37" s="111"/>
      <c r="F37" s="111"/>
      <c r="G37" s="111"/>
      <c r="H37" s="111"/>
      <c r="I37" s="111"/>
      <c r="J37" s="111"/>
      <c r="K37" s="111"/>
      <c r="L37" s="111"/>
      <c r="M37" s="111"/>
      <c r="N37" s="111"/>
      <c r="O37" s="71" t="s">
        <v>16</v>
      </c>
      <c r="P37" s="69" t="s">
        <v>17</v>
      </c>
      <c r="Q37" s="72">
        <f>IF(P37="OPORTUNA",15,IF(P37="INOPORTUNA",0,"0"))</f>
        <v>15</v>
      </c>
      <c r="R37" s="111"/>
      <c r="S37" s="111"/>
      <c r="T37" s="111"/>
      <c r="U37" s="111"/>
      <c r="V37" s="210"/>
      <c r="W37" s="111"/>
      <c r="X37" s="111"/>
      <c r="Y37" s="111"/>
      <c r="Z37" s="111"/>
      <c r="AA37" s="111"/>
      <c r="AB37" s="111"/>
      <c r="AC37" s="111"/>
      <c r="AD37" s="111"/>
      <c r="AE37" s="111"/>
      <c r="AF37" s="73"/>
      <c r="AG37" s="111"/>
      <c r="AH37" s="111"/>
      <c r="AI37" s="111"/>
      <c r="AJ37" s="111"/>
      <c r="AK37" s="233"/>
      <c r="AL37" s="79"/>
      <c r="AM37" s="127"/>
      <c r="AN37" s="111"/>
      <c r="AO37" s="8"/>
      <c r="AP37" s="8"/>
      <c r="AQ37" s="8"/>
    </row>
    <row r="38" spans="1:43" ht="63.75" customHeight="1">
      <c r="A38" s="111"/>
      <c r="B38" s="111"/>
      <c r="C38" s="111"/>
      <c r="D38" s="111"/>
      <c r="E38" s="111"/>
      <c r="F38" s="111"/>
      <c r="G38" s="111"/>
      <c r="H38" s="111"/>
      <c r="I38" s="111"/>
      <c r="J38" s="111"/>
      <c r="K38" s="111"/>
      <c r="L38" s="111"/>
      <c r="M38" s="111"/>
      <c r="N38" s="111"/>
      <c r="O38" s="71" t="s">
        <v>23</v>
      </c>
      <c r="P38" s="69" t="s">
        <v>24</v>
      </c>
      <c r="Q38" s="72">
        <f>IF(P38="PREVENIR",15,IF(P38="DETECTAR",10,IF(P38="NO ES UN CONTROL",0,"0")))</f>
        <v>15</v>
      </c>
      <c r="R38" s="211" t="str">
        <f>IF(R35&lt;86,"DÉBIL",IF(R35&lt;96,"MODERADO",IF(R35&lt;101,"FUERTE","")))</f>
        <v>FUERTE</v>
      </c>
      <c r="S38" s="111"/>
      <c r="T38" s="220" t="str">
        <f>IF(AND(R38="FUERTE",S35="FUERTE (SIEMPRE SE EJECUTA)"),"FUERTE",IF(OR(R38="DÉBIL",S35="DÉBIL (NO SE EJECUTA)"),"DÉBIL",IF(OR(R38="MODERADO",S35="MODERADO (ALGUNAS VECES)"),"MODERADO")))</f>
        <v>FUERTE</v>
      </c>
      <c r="U38" s="111"/>
      <c r="V38" s="210"/>
      <c r="W38" s="111"/>
      <c r="X38" s="111"/>
      <c r="Y38" s="111"/>
      <c r="Z38" s="111"/>
      <c r="AA38" s="111"/>
      <c r="AB38" s="111"/>
      <c r="AC38" s="111"/>
      <c r="AD38" s="111"/>
      <c r="AE38" s="208" t="s">
        <v>119</v>
      </c>
      <c r="AF38" s="75"/>
      <c r="AG38" s="111"/>
      <c r="AH38" s="111"/>
      <c r="AI38" s="111"/>
      <c r="AJ38" s="111"/>
      <c r="AK38" s="233"/>
      <c r="AL38" s="79"/>
      <c r="AM38" s="127"/>
      <c r="AN38" s="111"/>
      <c r="AO38" s="8"/>
      <c r="AP38" s="8"/>
      <c r="AQ38" s="8"/>
    </row>
    <row r="39" spans="1:43" ht="63.75" customHeight="1">
      <c r="A39" s="111"/>
      <c r="B39" s="111"/>
      <c r="C39" s="111"/>
      <c r="D39" s="111"/>
      <c r="E39" s="111"/>
      <c r="F39" s="111"/>
      <c r="G39" s="111"/>
      <c r="H39" s="111"/>
      <c r="I39" s="111"/>
      <c r="J39" s="111"/>
      <c r="K39" s="111"/>
      <c r="L39" s="111"/>
      <c r="M39" s="111"/>
      <c r="N39" s="111"/>
      <c r="O39" s="71" t="s">
        <v>29</v>
      </c>
      <c r="P39" s="69" t="s">
        <v>30</v>
      </c>
      <c r="Q39" s="72">
        <f>IF(P39="CONFIABLE",15,IF(P39="NO CONFIABLE",0,"0"))</f>
        <v>15</v>
      </c>
      <c r="R39" s="111"/>
      <c r="S39" s="111"/>
      <c r="T39" s="111"/>
      <c r="U39" s="111"/>
      <c r="V39" s="210"/>
      <c r="W39" s="111"/>
      <c r="X39" s="111"/>
      <c r="Y39" s="111"/>
      <c r="Z39" s="111"/>
      <c r="AA39" s="111"/>
      <c r="AB39" s="111"/>
      <c r="AC39" s="111"/>
      <c r="AD39" s="111"/>
      <c r="AE39" s="111"/>
      <c r="AF39" s="75"/>
      <c r="AG39" s="111"/>
      <c r="AH39" s="111"/>
      <c r="AI39" s="111"/>
      <c r="AJ39" s="111"/>
      <c r="AK39" s="233"/>
      <c r="AL39" s="79"/>
      <c r="AM39" s="127"/>
      <c r="AN39" s="111"/>
      <c r="AO39" s="8"/>
      <c r="AP39" s="8"/>
      <c r="AQ39" s="8"/>
    </row>
    <row r="40" spans="1:43" ht="63.75" customHeight="1">
      <c r="A40" s="111"/>
      <c r="B40" s="111"/>
      <c r="C40" s="111"/>
      <c r="D40" s="111"/>
      <c r="E40" s="111"/>
      <c r="F40" s="111"/>
      <c r="G40" s="111"/>
      <c r="H40" s="111"/>
      <c r="I40" s="111"/>
      <c r="J40" s="111"/>
      <c r="K40" s="111"/>
      <c r="L40" s="111"/>
      <c r="M40" s="111"/>
      <c r="N40" s="111"/>
      <c r="O40" s="71" t="s">
        <v>34</v>
      </c>
      <c r="P40" s="69" t="s">
        <v>35</v>
      </c>
      <c r="Q40" s="72">
        <f>IF(P40="SE INVESTIGAN Y SE RESUELVEN OPORTUNAMENTE",15,IF(P40="NO SE INVESTIGAN Y SE RESUELVEN OPORTUNAMENTE",0,"0"))</f>
        <v>15</v>
      </c>
      <c r="R40" s="111"/>
      <c r="S40" s="111"/>
      <c r="T40" s="111"/>
      <c r="U40" s="111"/>
      <c r="V40" s="210"/>
      <c r="W40" s="111"/>
      <c r="X40" s="111"/>
      <c r="Y40" s="111"/>
      <c r="Z40" s="111"/>
      <c r="AA40" s="111"/>
      <c r="AB40" s="111"/>
      <c r="AC40" s="111"/>
      <c r="AD40" s="111"/>
      <c r="AE40" s="212"/>
      <c r="AF40" s="73"/>
      <c r="AG40" s="111"/>
      <c r="AH40" s="111"/>
      <c r="AI40" s="111"/>
      <c r="AJ40" s="111"/>
      <c r="AK40" s="233"/>
      <c r="AL40" s="79"/>
      <c r="AM40" s="127"/>
      <c r="AN40" s="111"/>
      <c r="AO40" s="8"/>
      <c r="AP40" s="8"/>
      <c r="AQ40" s="8"/>
    </row>
    <row r="41" spans="1:43" ht="63.75" customHeight="1">
      <c r="A41" s="111"/>
      <c r="B41" s="111"/>
      <c r="C41" s="111"/>
      <c r="D41" s="111"/>
      <c r="E41" s="111"/>
      <c r="F41" s="111"/>
      <c r="G41" s="111"/>
      <c r="H41" s="111"/>
      <c r="I41" s="111"/>
      <c r="J41" s="111"/>
      <c r="K41" s="111"/>
      <c r="L41" s="111"/>
      <c r="M41" s="111"/>
      <c r="N41" s="111"/>
      <c r="O41" s="71" t="s">
        <v>38</v>
      </c>
      <c r="P41" s="69" t="s">
        <v>121</v>
      </c>
      <c r="Q41" s="72">
        <f>IF(P41="COMPLETA",10,IF(P41="INCOMPLETA",5,IF(P41="NO EXISTE",0,"0")))</f>
        <v>10</v>
      </c>
      <c r="R41" s="111"/>
      <c r="S41" s="111"/>
      <c r="T41" s="111"/>
      <c r="U41" s="111"/>
      <c r="V41" s="210"/>
      <c r="W41" s="111"/>
      <c r="X41" s="111"/>
      <c r="Y41" s="111"/>
      <c r="Z41" s="111"/>
      <c r="AA41" s="111"/>
      <c r="AB41" s="111"/>
      <c r="AC41" s="111"/>
      <c r="AD41" s="111"/>
      <c r="AE41" s="111"/>
      <c r="AF41" s="73"/>
      <c r="AG41" s="111"/>
      <c r="AH41" s="111"/>
      <c r="AI41" s="111"/>
      <c r="AJ41" s="111"/>
      <c r="AK41" s="233"/>
      <c r="AL41" s="79"/>
      <c r="AM41" s="127"/>
      <c r="AN41" s="111"/>
      <c r="AO41" s="8"/>
      <c r="AP41" s="8"/>
      <c r="AQ41" s="8"/>
    </row>
    <row r="42" spans="1:43" ht="63.75" customHeight="1">
      <c r="A42" s="111"/>
      <c r="B42" s="111"/>
      <c r="C42" s="111"/>
      <c r="D42" s="111"/>
      <c r="E42" s="111"/>
      <c r="F42" s="111"/>
      <c r="G42" s="111"/>
      <c r="H42" s="111"/>
      <c r="I42" s="207"/>
      <c r="J42" s="212"/>
      <c r="K42" s="212"/>
      <c r="L42" s="70"/>
      <c r="M42" s="70"/>
      <c r="N42" s="212"/>
      <c r="O42" s="71" t="s">
        <v>3</v>
      </c>
      <c r="P42" s="69" t="s">
        <v>4</v>
      </c>
      <c r="Q42" s="72">
        <f>IF(P42="ASIGNADO",15,IF(P42="NO ASIGNADO",0,"0"))</f>
        <v>15</v>
      </c>
      <c r="R42" s="209">
        <f>SUM(Q42:Q48)</f>
        <v>100</v>
      </c>
      <c r="S42" s="230" t="s">
        <v>117</v>
      </c>
      <c r="T42" s="219">
        <f>IF(T45="DÉBIL",0,IF(T45="MODERADO",50,IF(T45="FUERTE",100,"")))</f>
        <v>100</v>
      </c>
      <c r="U42" s="231" t="str">
        <f>IF(AND(R45="FUERTE",S42="FUERTE (SIEMPRE SE EJECUTA)"),"NO","SÍ")</f>
        <v>NO</v>
      </c>
      <c r="V42" s="210"/>
      <c r="W42" s="111"/>
      <c r="X42" s="111"/>
      <c r="Y42" s="111"/>
      <c r="Z42" s="111"/>
      <c r="AA42" s="111"/>
      <c r="AB42" s="111"/>
      <c r="AC42" s="111"/>
      <c r="AD42" s="207"/>
      <c r="AE42" s="212"/>
      <c r="AF42" s="73"/>
      <c r="AG42" s="125"/>
      <c r="AH42" s="110"/>
      <c r="AI42" s="110"/>
      <c r="AJ42" s="110"/>
      <c r="AK42" s="232"/>
      <c r="AL42" s="79"/>
      <c r="AM42" s="81"/>
      <c r="AN42" s="112"/>
      <c r="AO42" s="8"/>
      <c r="AP42" s="8"/>
      <c r="AQ42" s="8"/>
    </row>
    <row r="43" spans="1:43" ht="63.75" customHeight="1">
      <c r="A43" s="111"/>
      <c r="B43" s="111"/>
      <c r="C43" s="111"/>
      <c r="D43" s="111"/>
      <c r="E43" s="111"/>
      <c r="F43" s="111"/>
      <c r="G43" s="111"/>
      <c r="H43" s="111"/>
      <c r="I43" s="111"/>
      <c r="J43" s="111"/>
      <c r="K43" s="111"/>
      <c r="L43" s="70"/>
      <c r="M43" s="70"/>
      <c r="N43" s="111"/>
      <c r="O43" s="71" t="s">
        <v>9</v>
      </c>
      <c r="P43" s="69" t="s">
        <v>120</v>
      </c>
      <c r="Q43" s="72">
        <f>IF(P43="ADECUADO",15,IF(P43="INADECUADO",0,"0"))</f>
        <v>15</v>
      </c>
      <c r="R43" s="111"/>
      <c r="S43" s="111"/>
      <c r="T43" s="111"/>
      <c r="U43" s="111"/>
      <c r="V43" s="210"/>
      <c r="W43" s="111"/>
      <c r="X43" s="111"/>
      <c r="Y43" s="111"/>
      <c r="Z43" s="111"/>
      <c r="AA43" s="111"/>
      <c r="AB43" s="111"/>
      <c r="AC43" s="111"/>
      <c r="AD43" s="111"/>
      <c r="AE43" s="111"/>
      <c r="AF43" s="73"/>
      <c r="AG43" s="111"/>
      <c r="AH43" s="111"/>
      <c r="AI43" s="111"/>
      <c r="AJ43" s="111"/>
      <c r="AK43" s="233"/>
      <c r="AL43" s="79"/>
      <c r="AM43" s="81"/>
      <c r="AN43" s="111"/>
      <c r="AO43" s="8"/>
      <c r="AP43" s="8"/>
      <c r="AQ43" s="8"/>
    </row>
    <row r="44" spans="1:43" ht="63.75" customHeight="1">
      <c r="A44" s="111"/>
      <c r="B44" s="111"/>
      <c r="C44" s="111"/>
      <c r="D44" s="111"/>
      <c r="E44" s="111"/>
      <c r="F44" s="111"/>
      <c r="G44" s="111"/>
      <c r="H44" s="111"/>
      <c r="I44" s="111"/>
      <c r="J44" s="111"/>
      <c r="K44" s="111"/>
      <c r="L44" s="70"/>
      <c r="M44" s="70"/>
      <c r="N44" s="111"/>
      <c r="O44" s="71" t="s">
        <v>16</v>
      </c>
      <c r="P44" s="69" t="s">
        <v>17</v>
      </c>
      <c r="Q44" s="72">
        <f>IF(P44="OPORTUNA",15,IF(P44="INOPORTUNA",0,"0"))</f>
        <v>15</v>
      </c>
      <c r="R44" s="111"/>
      <c r="S44" s="111"/>
      <c r="T44" s="111"/>
      <c r="U44" s="111"/>
      <c r="V44" s="210"/>
      <c r="W44" s="111"/>
      <c r="X44" s="111"/>
      <c r="Y44" s="111"/>
      <c r="Z44" s="111"/>
      <c r="AA44" s="111"/>
      <c r="AB44" s="111"/>
      <c r="AC44" s="111"/>
      <c r="AD44" s="111"/>
      <c r="AE44" s="111"/>
      <c r="AF44" s="73"/>
      <c r="AG44" s="111"/>
      <c r="AH44" s="111"/>
      <c r="AI44" s="111"/>
      <c r="AJ44" s="111"/>
      <c r="AK44" s="233"/>
      <c r="AL44" s="79"/>
      <c r="AM44" s="81"/>
      <c r="AN44" s="111"/>
      <c r="AO44" s="8"/>
      <c r="AP44" s="8"/>
      <c r="AQ44" s="8"/>
    </row>
    <row r="45" spans="1:43" ht="63.75" customHeight="1">
      <c r="A45" s="111"/>
      <c r="B45" s="111"/>
      <c r="C45" s="111"/>
      <c r="D45" s="111"/>
      <c r="E45" s="111"/>
      <c r="F45" s="111"/>
      <c r="G45" s="111"/>
      <c r="H45" s="111"/>
      <c r="I45" s="111"/>
      <c r="J45" s="111"/>
      <c r="K45" s="111"/>
      <c r="L45" s="70"/>
      <c r="M45" s="70"/>
      <c r="N45" s="111"/>
      <c r="O45" s="71" t="s">
        <v>23</v>
      </c>
      <c r="P45" s="69" t="s">
        <v>24</v>
      </c>
      <c r="Q45" s="72">
        <f>IF(P45="PREVENIR",15,IF(P45="DETECTAR",10,IF(P45="NO ES UN CONTROL",0,"0")))</f>
        <v>15</v>
      </c>
      <c r="R45" s="211" t="str">
        <f>IF(R42&lt;86,"DÉBIL",IF(R42&lt;96,"MODERADO",IF(R42&lt;101,"FUERTE","")))</f>
        <v>FUERTE</v>
      </c>
      <c r="S45" s="111"/>
      <c r="T45" s="220" t="str">
        <f>IF(AND(R45="FUERTE",S42="FUERTE (SIEMPRE SE EJECUTA)"),"FUERTE",IF(OR(R45="DÉBIL",S42="DÉBIL (NO SE EJECUTA)"),"DÉBIL",IF(OR(R45="MODERADO",S42="MODERADO (ALGUNAS VECES)"),"MODERADO")))</f>
        <v>FUERTE</v>
      </c>
      <c r="U45" s="111"/>
      <c r="V45" s="210"/>
      <c r="W45" s="111"/>
      <c r="X45" s="111"/>
      <c r="Y45" s="111"/>
      <c r="Z45" s="111"/>
      <c r="AA45" s="111"/>
      <c r="AB45" s="111"/>
      <c r="AC45" s="111"/>
      <c r="AD45" s="111"/>
      <c r="AE45" s="208" t="s">
        <v>119</v>
      </c>
      <c r="AF45" s="75"/>
      <c r="AG45" s="111"/>
      <c r="AH45" s="111"/>
      <c r="AI45" s="111"/>
      <c r="AJ45" s="111"/>
      <c r="AK45" s="233"/>
      <c r="AL45" s="79"/>
      <c r="AM45" s="81"/>
      <c r="AN45" s="111"/>
      <c r="AO45" s="8"/>
      <c r="AP45" s="8"/>
      <c r="AQ45" s="8"/>
    </row>
    <row r="46" spans="1:43" ht="63.75" customHeight="1">
      <c r="A46" s="111"/>
      <c r="B46" s="111"/>
      <c r="C46" s="111"/>
      <c r="D46" s="111"/>
      <c r="E46" s="111"/>
      <c r="F46" s="111"/>
      <c r="G46" s="111"/>
      <c r="H46" s="111"/>
      <c r="I46" s="111"/>
      <c r="J46" s="111"/>
      <c r="K46" s="111"/>
      <c r="L46" s="70"/>
      <c r="M46" s="70"/>
      <c r="N46" s="111"/>
      <c r="O46" s="71" t="s">
        <v>29</v>
      </c>
      <c r="P46" s="69" t="s">
        <v>30</v>
      </c>
      <c r="Q46" s="72">
        <f>IF(P46="CONFIABLE",15,IF(P46="NO CONFIABLE",0,"0"))</f>
        <v>15</v>
      </c>
      <c r="R46" s="111"/>
      <c r="S46" s="111"/>
      <c r="T46" s="111"/>
      <c r="U46" s="111"/>
      <c r="V46" s="210"/>
      <c r="W46" s="111"/>
      <c r="X46" s="111"/>
      <c r="Y46" s="111"/>
      <c r="Z46" s="111"/>
      <c r="AA46" s="111"/>
      <c r="AB46" s="111"/>
      <c r="AC46" s="111"/>
      <c r="AD46" s="111"/>
      <c r="AE46" s="111"/>
      <c r="AF46" s="75"/>
      <c r="AG46" s="111"/>
      <c r="AH46" s="111"/>
      <c r="AI46" s="111"/>
      <c r="AJ46" s="111"/>
      <c r="AK46" s="233"/>
      <c r="AL46" s="79"/>
      <c r="AM46" s="81"/>
      <c r="AN46" s="111"/>
      <c r="AO46" s="8"/>
      <c r="AP46" s="8"/>
      <c r="AQ46" s="8"/>
    </row>
    <row r="47" spans="1:43" ht="63.75" customHeight="1">
      <c r="A47" s="111"/>
      <c r="B47" s="111"/>
      <c r="C47" s="111"/>
      <c r="D47" s="111"/>
      <c r="E47" s="111"/>
      <c r="F47" s="111"/>
      <c r="G47" s="111"/>
      <c r="H47" s="111"/>
      <c r="I47" s="111"/>
      <c r="J47" s="111"/>
      <c r="K47" s="111"/>
      <c r="L47" s="70"/>
      <c r="M47" s="70"/>
      <c r="N47" s="111"/>
      <c r="O47" s="71" t="s">
        <v>34</v>
      </c>
      <c r="P47" s="69" t="s">
        <v>35</v>
      </c>
      <c r="Q47" s="72">
        <f>IF(P47="SE INVESTIGAN Y SE RESUELVEN OPORTUNAMENTE",15,IF(P47="NO SE INVESTIGAN Y SE RESUELVEN OPORTUNAMENTE",0,"0"))</f>
        <v>15</v>
      </c>
      <c r="R47" s="111"/>
      <c r="S47" s="111"/>
      <c r="T47" s="111"/>
      <c r="U47" s="111"/>
      <c r="V47" s="210"/>
      <c r="W47" s="111"/>
      <c r="X47" s="111"/>
      <c r="Y47" s="111"/>
      <c r="Z47" s="111"/>
      <c r="AA47" s="111"/>
      <c r="AB47" s="111"/>
      <c r="AC47" s="111"/>
      <c r="AD47" s="111"/>
      <c r="AE47" s="212"/>
      <c r="AF47" s="73"/>
      <c r="AG47" s="111"/>
      <c r="AH47" s="111"/>
      <c r="AI47" s="111"/>
      <c r="AJ47" s="111"/>
      <c r="AK47" s="233"/>
      <c r="AL47" s="79"/>
      <c r="AM47" s="81"/>
      <c r="AN47" s="111"/>
      <c r="AO47" s="8"/>
      <c r="AP47" s="8"/>
      <c r="AQ47" s="8"/>
    </row>
    <row r="48" spans="1:43" ht="63.75" customHeight="1">
      <c r="A48" s="111"/>
      <c r="B48" s="111"/>
      <c r="C48" s="111"/>
      <c r="D48" s="111"/>
      <c r="E48" s="111"/>
      <c r="F48" s="111"/>
      <c r="G48" s="111"/>
      <c r="H48" s="111"/>
      <c r="I48" s="111"/>
      <c r="J48" s="111"/>
      <c r="K48" s="111"/>
      <c r="L48" s="70"/>
      <c r="M48" s="70"/>
      <c r="N48" s="111"/>
      <c r="O48" s="71" t="s">
        <v>38</v>
      </c>
      <c r="P48" s="69" t="s">
        <v>39</v>
      </c>
      <c r="Q48" s="72">
        <f>IF(P48="COMPLETA",10,IF(P48="INCOMPLETA",5,IF(P48="NO EXISTE",0,"0")))</f>
        <v>10</v>
      </c>
      <c r="R48" s="111"/>
      <c r="S48" s="111"/>
      <c r="T48" s="111"/>
      <c r="U48" s="111"/>
      <c r="V48" s="210"/>
      <c r="W48" s="111"/>
      <c r="X48" s="111"/>
      <c r="Y48" s="111"/>
      <c r="Z48" s="111"/>
      <c r="AA48" s="111"/>
      <c r="AB48" s="111"/>
      <c r="AC48" s="111"/>
      <c r="AD48" s="111"/>
      <c r="AE48" s="111"/>
      <c r="AF48" s="73"/>
      <c r="AG48" s="111"/>
      <c r="AH48" s="111"/>
      <c r="AI48" s="111"/>
      <c r="AJ48" s="111"/>
      <c r="AK48" s="233"/>
      <c r="AL48" s="79"/>
      <c r="AM48" s="81"/>
      <c r="AN48" s="111"/>
      <c r="AO48" s="8"/>
      <c r="AP48" s="8"/>
      <c r="AQ48" s="8"/>
    </row>
    <row r="49" spans="1:43" ht="63.75" customHeight="1">
      <c r="A49" s="111"/>
      <c r="B49" s="111"/>
      <c r="C49" s="111"/>
      <c r="D49" s="111"/>
      <c r="E49" s="111"/>
      <c r="F49" s="111"/>
      <c r="G49" s="111"/>
      <c r="H49" s="111"/>
      <c r="I49" s="207"/>
      <c r="J49" s="212"/>
      <c r="K49" s="212"/>
      <c r="L49" s="212"/>
      <c r="M49" s="212"/>
      <c r="N49" s="212"/>
      <c r="O49" s="71" t="s">
        <v>3</v>
      </c>
      <c r="P49" s="69" t="s">
        <v>4</v>
      </c>
      <c r="Q49" s="72">
        <f>IF(P49="ASIGNADO",15,IF(P49="NO ASIGNADO",0,"0"))</f>
        <v>15</v>
      </c>
      <c r="R49" s="209">
        <f>SUM(Q49:Q55)</f>
        <v>100</v>
      </c>
      <c r="S49" s="230" t="s">
        <v>117</v>
      </c>
      <c r="T49" s="219">
        <f>IF(T52="DÉBIL",0,IF(T52="MODERADO",50,IF(T52="FUERTE",100,"")))</f>
        <v>100</v>
      </c>
      <c r="U49" s="231" t="str">
        <f>IF(AND(R52="FUERTE",S49="FUERTE (SIEMPRE SE EJECUTA)"),"NO","SÍ")</f>
        <v>NO</v>
      </c>
      <c r="V49" s="210"/>
      <c r="W49" s="111"/>
      <c r="X49" s="111"/>
      <c r="Y49" s="111"/>
      <c r="Z49" s="111"/>
      <c r="AA49" s="111"/>
      <c r="AB49" s="111"/>
      <c r="AC49" s="111"/>
      <c r="AD49" s="207"/>
      <c r="AE49" s="212"/>
      <c r="AF49" s="73"/>
      <c r="AG49" s="125"/>
      <c r="AH49" s="110"/>
      <c r="AI49" s="110"/>
      <c r="AJ49" s="110"/>
      <c r="AK49" s="232"/>
      <c r="AL49" s="79"/>
      <c r="AM49" s="126"/>
      <c r="AN49" s="112"/>
      <c r="AO49" s="1"/>
      <c r="AP49" s="1"/>
      <c r="AQ49" s="1"/>
    </row>
    <row r="50" spans="1:43" ht="63.75" customHeight="1">
      <c r="A50" s="111"/>
      <c r="B50" s="111"/>
      <c r="C50" s="111"/>
      <c r="D50" s="111"/>
      <c r="E50" s="111"/>
      <c r="F50" s="111"/>
      <c r="G50" s="111"/>
      <c r="H50" s="111"/>
      <c r="I50" s="111"/>
      <c r="J50" s="111"/>
      <c r="K50" s="111"/>
      <c r="L50" s="111"/>
      <c r="M50" s="111"/>
      <c r="N50" s="111"/>
      <c r="O50" s="71" t="s">
        <v>9</v>
      </c>
      <c r="P50" s="69" t="s">
        <v>10</v>
      </c>
      <c r="Q50" s="72">
        <f>IF(P50="ADECUADO",15,IF(P50="INADECUADO",0,"0"))</f>
        <v>15</v>
      </c>
      <c r="R50" s="111"/>
      <c r="S50" s="111"/>
      <c r="T50" s="111"/>
      <c r="U50" s="111"/>
      <c r="V50" s="210"/>
      <c r="W50" s="111"/>
      <c r="X50" s="111"/>
      <c r="Y50" s="111"/>
      <c r="Z50" s="111"/>
      <c r="AA50" s="111"/>
      <c r="AB50" s="111"/>
      <c r="AC50" s="111"/>
      <c r="AD50" s="111"/>
      <c r="AE50" s="111"/>
      <c r="AF50" s="73"/>
      <c r="AG50" s="111"/>
      <c r="AH50" s="111"/>
      <c r="AI50" s="111"/>
      <c r="AJ50" s="111"/>
      <c r="AK50" s="233"/>
      <c r="AL50" s="79"/>
      <c r="AM50" s="127"/>
      <c r="AN50" s="111"/>
      <c r="AO50" s="1"/>
      <c r="AP50" s="1"/>
      <c r="AQ50" s="1"/>
    </row>
    <row r="51" spans="1:43" ht="63.75" customHeight="1">
      <c r="A51" s="111"/>
      <c r="B51" s="111"/>
      <c r="C51" s="111"/>
      <c r="D51" s="111"/>
      <c r="E51" s="111"/>
      <c r="F51" s="111"/>
      <c r="G51" s="111"/>
      <c r="H51" s="111"/>
      <c r="I51" s="111"/>
      <c r="J51" s="111"/>
      <c r="K51" s="111"/>
      <c r="L51" s="111"/>
      <c r="M51" s="111"/>
      <c r="N51" s="111"/>
      <c r="O51" s="71" t="s">
        <v>16</v>
      </c>
      <c r="P51" s="69" t="s">
        <v>17</v>
      </c>
      <c r="Q51" s="72">
        <f>IF(P51="OPORTUNA",15,IF(P51="INOPORTUNA",0,"0"))</f>
        <v>15</v>
      </c>
      <c r="R51" s="111"/>
      <c r="S51" s="111"/>
      <c r="T51" s="111"/>
      <c r="U51" s="111"/>
      <c r="V51" s="210"/>
      <c r="W51" s="111"/>
      <c r="X51" s="111"/>
      <c r="Y51" s="111"/>
      <c r="Z51" s="111"/>
      <c r="AA51" s="111"/>
      <c r="AB51" s="111"/>
      <c r="AC51" s="111"/>
      <c r="AD51" s="111"/>
      <c r="AE51" s="111"/>
      <c r="AF51" s="73"/>
      <c r="AG51" s="111"/>
      <c r="AH51" s="111"/>
      <c r="AI51" s="111"/>
      <c r="AJ51" s="111"/>
      <c r="AK51" s="233"/>
      <c r="AL51" s="79"/>
      <c r="AM51" s="127"/>
      <c r="AN51" s="111"/>
      <c r="AO51" s="1"/>
      <c r="AP51" s="1"/>
      <c r="AQ51" s="1"/>
    </row>
    <row r="52" spans="1:43" ht="63.75" customHeight="1">
      <c r="A52" s="111"/>
      <c r="B52" s="111"/>
      <c r="C52" s="111"/>
      <c r="D52" s="111"/>
      <c r="E52" s="111"/>
      <c r="F52" s="111"/>
      <c r="G52" s="111"/>
      <c r="H52" s="111"/>
      <c r="I52" s="111"/>
      <c r="J52" s="111"/>
      <c r="K52" s="111"/>
      <c r="L52" s="111"/>
      <c r="M52" s="111"/>
      <c r="N52" s="111"/>
      <c r="O52" s="71" t="s">
        <v>23</v>
      </c>
      <c r="P52" s="69" t="s">
        <v>24</v>
      </c>
      <c r="Q52" s="72">
        <f>IF(P52="PREVENIR",15,IF(P52="DETECTAR",10,IF(P52="NO ES UN CONTROL",0,"0")))</f>
        <v>15</v>
      </c>
      <c r="R52" s="211" t="str">
        <f>IF(R49&lt;86,"DÉBIL",IF(R49&lt;96,"MODERADO",IF(R49&lt;101,"FUERTE","")))</f>
        <v>FUERTE</v>
      </c>
      <c r="S52" s="111"/>
      <c r="T52" s="220" t="str">
        <f>IF(AND(R52="FUERTE",S49="FUERTE (SIEMPRE SE EJECUTA)"),"FUERTE",IF(OR(R52="DÉBIL",S49="DÉBIL (NO SE EJECUTA)"),"DÉBIL",IF(OR(R52="MODERADO",S49="MODERADO (ALGUNAS VECES)"),"MODERADO")))</f>
        <v>FUERTE</v>
      </c>
      <c r="U52" s="111"/>
      <c r="V52" s="210"/>
      <c r="W52" s="111"/>
      <c r="X52" s="111"/>
      <c r="Y52" s="111"/>
      <c r="Z52" s="111"/>
      <c r="AA52" s="111"/>
      <c r="AB52" s="111"/>
      <c r="AC52" s="111"/>
      <c r="AD52" s="111"/>
      <c r="AE52" s="208" t="s">
        <v>119</v>
      </c>
      <c r="AF52" s="75"/>
      <c r="AG52" s="111"/>
      <c r="AH52" s="111"/>
      <c r="AI52" s="111"/>
      <c r="AJ52" s="111"/>
      <c r="AK52" s="233"/>
      <c r="AL52" s="79"/>
      <c r="AM52" s="127"/>
      <c r="AN52" s="111"/>
      <c r="AO52" s="1"/>
      <c r="AP52" s="1"/>
      <c r="AQ52" s="1"/>
    </row>
    <row r="53" spans="1:43" ht="63.75" customHeight="1">
      <c r="A53" s="111"/>
      <c r="B53" s="111"/>
      <c r="C53" s="111"/>
      <c r="D53" s="111"/>
      <c r="E53" s="111"/>
      <c r="F53" s="111"/>
      <c r="G53" s="111"/>
      <c r="H53" s="111"/>
      <c r="I53" s="111"/>
      <c r="J53" s="111"/>
      <c r="K53" s="111"/>
      <c r="L53" s="111"/>
      <c r="M53" s="111"/>
      <c r="N53" s="111"/>
      <c r="O53" s="71" t="s">
        <v>29</v>
      </c>
      <c r="P53" s="69" t="s">
        <v>30</v>
      </c>
      <c r="Q53" s="72">
        <f>IF(P53="CONFIABLE",15,IF(P53="NO CONFIABLE",0,"0"))</f>
        <v>15</v>
      </c>
      <c r="R53" s="111"/>
      <c r="S53" s="111"/>
      <c r="T53" s="111"/>
      <c r="U53" s="111"/>
      <c r="V53" s="210"/>
      <c r="W53" s="111"/>
      <c r="X53" s="111"/>
      <c r="Y53" s="111"/>
      <c r="Z53" s="111"/>
      <c r="AA53" s="111"/>
      <c r="AB53" s="111"/>
      <c r="AC53" s="111"/>
      <c r="AD53" s="111"/>
      <c r="AE53" s="111"/>
      <c r="AF53" s="75"/>
      <c r="AG53" s="111"/>
      <c r="AH53" s="111"/>
      <c r="AI53" s="111"/>
      <c r="AJ53" s="111"/>
      <c r="AK53" s="233"/>
      <c r="AL53" s="79"/>
      <c r="AM53" s="127"/>
      <c r="AN53" s="111"/>
      <c r="AO53" s="1"/>
      <c r="AP53" s="1"/>
      <c r="AQ53" s="1"/>
    </row>
    <row r="54" spans="1:43" ht="63.75" customHeight="1">
      <c r="A54" s="111"/>
      <c r="B54" s="111"/>
      <c r="C54" s="111"/>
      <c r="D54" s="111"/>
      <c r="E54" s="111"/>
      <c r="F54" s="111"/>
      <c r="G54" s="111"/>
      <c r="H54" s="111"/>
      <c r="I54" s="111"/>
      <c r="J54" s="111"/>
      <c r="K54" s="111"/>
      <c r="L54" s="111"/>
      <c r="M54" s="111"/>
      <c r="N54" s="111"/>
      <c r="O54" s="71" t="s">
        <v>34</v>
      </c>
      <c r="P54" s="69" t="s">
        <v>35</v>
      </c>
      <c r="Q54" s="72">
        <f>IF(P54="SE INVESTIGAN Y SE RESUELVEN OPORTUNAMENTE",15,IF(P54="NO SE INVESTIGAN Y SE RESUELVEN OPORTUNAMENTE",0,"0"))</f>
        <v>15</v>
      </c>
      <c r="R54" s="111"/>
      <c r="S54" s="111"/>
      <c r="T54" s="111"/>
      <c r="U54" s="111"/>
      <c r="V54" s="210"/>
      <c r="W54" s="111"/>
      <c r="X54" s="111"/>
      <c r="Y54" s="111"/>
      <c r="Z54" s="111"/>
      <c r="AA54" s="111"/>
      <c r="AB54" s="111"/>
      <c r="AC54" s="111"/>
      <c r="AD54" s="111"/>
      <c r="AE54" s="212"/>
      <c r="AF54" s="73"/>
      <c r="AG54" s="111"/>
      <c r="AH54" s="111"/>
      <c r="AI54" s="111"/>
      <c r="AJ54" s="111"/>
      <c r="AK54" s="233"/>
      <c r="AL54" s="79"/>
      <c r="AM54" s="127"/>
      <c r="AN54" s="111"/>
      <c r="AO54" s="1"/>
      <c r="AP54" s="1"/>
      <c r="AQ54" s="1"/>
    </row>
    <row r="55" spans="1:43" ht="63.75" customHeight="1">
      <c r="A55" s="111"/>
      <c r="B55" s="111"/>
      <c r="C55" s="111"/>
      <c r="D55" s="111"/>
      <c r="E55" s="111"/>
      <c r="F55" s="111"/>
      <c r="G55" s="111"/>
      <c r="H55" s="111"/>
      <c r="I55" s="111"/>
      <c r="J55" s="111"/>
      <c r="K55" s="111"/>
      <c r="L55" s="111"/>
      <c r="M55" s="111"/>
      <c r="N55" s="111"/>
      <c r="O55" s="71" t="s">
        <v>38</v>
      </c>
      <c r="P55" s="69" t="s">
        <v>39</v>
      </c>
      <c r="Q55" s="72">
        <f>IF(P55="COMPLETA",10,IF(P55="INCOMPLETA",5,IF(P55="NO EXISTE",0,"0")))</f>
        <v>10</v>
      </c>
      <c r="R55" s="111"/>
      <c r="S55" s="111"/>
      <c r="T55" s="111"/>
      <c r="U55" s="111"/>
      <c r="V55" s="210"/>
      <c r="W55" s="111"/>
      <c r="X55" s="111"/>
      <c r="Y55" s="111"/>
      <c r="Z55" s="111"/>
      <c r="AA55" s="111"/>
      <c r="AB55" s="111"/>
      <c r="AC55" s="111"/>
      <c r="AD55" s="111"/>
      <c r="AE55" s="111"/>
      <c r="AF55" s="73"/>
      <c r="AG55" s="111"/>
      <c r="AH55" s="111"/>
      <c r="AI55" s="111"/>
      <c r="AJ55" s="111"/>
      <c r="AK55" s="233"/>
      <c r="AL55" s="79"/>
      <c r="AM55" s="127"/>
      <c r="AN55" s="111"/>
      <c r="AO55" s="1"/>
      <c r="AP55" s="1"/>
      <c r="AQ55" s="1"/>
    </row>
    <row r="56" spans="1:4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77"/>
      <c r="AL56" s="77"/>
      <c r="AM56" s="77"/>
      <c r="AN56" s="1"/>
      <c r="AO56" s="1"/>
      <c r="AP56" s="1"/>
      <c r="AQ56" s="1"/>
    </row>
    <row r="57" spans="1:4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77"/>
      <c r="AL57" s="77"/>
      <c r="AM57" s="77"/>
      <c r="AN57" s="18" t="s">
        <v>122</v>
      </c>
      <c r="AO57" s="1"/>
      <c r="AP57" s="1"/>
      <c r="AQ57" s="1"/>
    </row>
    <row r="58" spans="1:4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77"/>
      <c r="AL58" s="77"/>
      <c r="AM58" s="77"/>
      <c r="AN58" s="1"/>
      <c r="AO58" s="1"/>
      <c r="AP58" s="1"/>
      <c r="AQ58" s="1"/>
    </row>
    <row r="59" spans="1:4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77"/>
      <c r="AL59" s="77"/>
      <c r="AM59" s="77"/>
      <c r="AN59" s="1"/>
      <c r="AO59" s="1"/>
      <c r="AP59" s="1"/>
      <c r="AQ59" s="1"/>
    </row>
    <row r="60" spans="1:43"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77"/>
      <c r="AL60" s="77"/>
      <c r="AM60" s="77"/>
      <c r="AN60" s="1"/>
      <c r="AO60" s="1"/>
      <c r="AP60" s="1"/>
      <c r="AQ60" s="1"/>
    </row>
    <row r="61" spans="1:4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77"/>
      <c r="AL61" s="77"/>
      <c r="AM61" s="77"/>
      <c r="AN61" s="1"/>
      <c r="AO61" s="1"/>
      <c r="AP61" s="1"/>
      <c r="AQ61" s="1"/>
    </row>
    <row r="62" spans="1:4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77"/>
      <c r="AL62" s="77"/>
      <c r="AM62" s="77"/>
      <c r="AN62" s="1"/>
      <c r="AO62" s="1"/>
      <c r="AP62" s="1"/>
      <c r="AQ62" s="1"/>
    </row>
    <row r="63" spans="1:4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77"/>
      <c r="AL63" s="77"/>
      <c r="AM63" s="77"/>
      <c r="AN63" s="1"/>
      <c r="AO63" s="1"/>
      <c r="AP63" s="1"/>
      <c r="AQ63" s="1"/>
    </row>
    <row r="64" spans="1:4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77"/>
      <c r="AL64" s="77"/>
      <c r="AM64" s="77"/>
      <c r="AN64" s="1"/>
      <c r="AO64" s="1"/>
      <c r="AP64" s="1"/>
      <c r="AQ64" s="1"/>
    </row>
    <row r="65" spans="1:4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77"/>
      <c r="AL65" s="77"/>
      <c r="AM65" s="77"/>
      <c r="AN65" s="1"/>
      <c r="AO65" s="1"/>
      <c r="AP65" s="1"/>
      <c r="AQ65" s="1"/>
    </row>
    <row r="66" spans="1:4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77"/>
      <c r="AL66" s="77"/>
      <c r="AM66" s="77"/>
      <c r="AN66" s="1"/>
      <c r="AO66" s="1"/>
      <c r="AP66" s="1"/>
      <c r="AQ66" s="1"/>
    </row>
    <row r="67" spans="1:4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77"/>
      <c r="AL67" s="77"/>
      <c r="AM67" s="77"/>
      <c r="AN67" s="1"/>
      <c r="AO67" s="1"/>
      <c r="AP67" s="1"/>
      <c r="AQ67" s="1"/>
    </row>
    <row r="68" spans="1:4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77"/>
      <c r="AL68" s="77"/>
      <c r="AM68" s="77"/>
      <c r="AN68" s="1"/>
      <c r="AO68" s="1"/>
      <c r="AP68" s="1"/>
      <c r="AQ68" s="1"/>
    </row>
    <row r="69" spans="1:4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77"/>
      <c r="AL69" s="77"/>
      <c r="AM69" s="77"/>
      <c r="AN69" s="1"/>
      <c r="AO69" s="1"/>
      <c r="AP69" s="1"/>
      <c r="AQ69" s="1"/>
    </row>
    <row r="70" spans="1:4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77"/>
      <c r="AL70" s="77"/>
      <c r="AM70" s="77"/>
      <c r="AN70" s="1"/>
      <c r="AO70" s="1"/>
      <c r="AP70" s="1"/>
      <c r="AQ70" s="1"/>
    </row>
    <row r="71" spans="1:4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77"/>
      <c r="AL71" s="77"/>
      <c r="AM71" s="77"/>
      <c r="AN71" s="1"/>
      <c r="AO71" s="1"/>
      <c r="AP71" s="1"/>
      <c r="AQ71" s="1"/>
    </row>
    <row r="72" spans="1:4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77"/>
      <c r="AL72" s="77"/>
      <c r="AM72" s="77"/>
      <c r="AN72" s="1"/>
      <c r="AO72" s="1"/>
      <c r="AP72" s="1"/>
      <c r="AQ72" s="1"/>
    </row>
    <row r="73" spans="1:4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77"/>
      <c r="AL73" s="77"/>
      <c r="AM73" s="77"/>
      <c r="AN73" s="1"/>
      <c r="AO73" s="1"/>
      <c r="AP73" s="1"/>
      <c r="AQ73" s="1"/>
    </row>
    <row r="74" spans="1:4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77"/>
      <c r="AL74" s="77"/>
      <c r="AM74" s="77"/>
      <c r="AN74" s="1"/>
      <c r="AO74" s="1"/>
      <c r="AP74" s="1"/>
      <c r="AQ74" s="1"/>
    </row>
    <row r="75" spans="1:4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77"/>
      <c r="AL75" s="77"/>
      <c r="AM75" s="77"/>
      <c r="AN75" s="1"/>
      <c r="AO75" s="1"/>
      <c r="AP75" s="1"/>
      <c r="AQ75" s="1"/>
    </row>
    <row r="76" spans="1:4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77"/>
      <c r="AL76" s="77"/>
      <c r="AM76" s="77"/>
      <c r="AN76" s="1"/>
      <c r="AO76" s="1"/>
      <c r="AP76" s="1"/>
      <c r="AQ76" s="1"/>
    </row>
    <row r="77" spans="1:4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77"/>
      <c r="AL77" s="77"/>
      <c r="AM77" s="77"/>
      <c r="AN77" s="1"/>
      <c r="AO77" s="1"/>
      <c r="AP77" s="1"/>
      <c r="AQ77" s="1"/>
    </row>
    <row r="78" spans="1:4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77"/>
      <c r="AL78" s="77"/>
      <c r="AM78" s="77"/>
      <c r="AN78" s="1"/>
      <c r="AO78" s="1"/>
      <c r="AP78" s="1"/>
      <c r="AQ78" s="1"/>
    </row>
    <row r="79" spans="1:4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77"/>
      <c r="AL79" s="77"/>
      <c r="AM79" s="77"/>
      <c r="AN79" s="1"/>
      <c r="AO79" s="1"/>
      <c r="AP79" s="1"/>
      <c r="AQ79" s="1"/>
    </row>
    <row r="80" spans="1:4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77"/>
      <c r="AL80" s="77"/>
      <c r="AM80" s="77"/>
      <c r="AN80" s="1"/>
      <c r="AO80" s="1"/>
      <c r="AP80" s="1"/>
      <c r="AQ80" s="1"/>
    </row>
    <row r="81" spans="1:4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77"/>
      <c r="AL81" s="77"/>
      <c r="AM81" s="77"/>
      <c r="AN81" s="1"/>
      <c r="AO81" s="1"/>
      <c r="AP81" s="1"/>
      <c r="AQ81" s="1"/>
    </row>
    <row r="82" spans="1:4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77"/>
      <c r="AL82" s="77"/>
      <c r="AM82" s="77"/>
      <c r="AN82" s="1"/>
      <c r="AO82" s="1"/>
      <c r="AP82" s="1"/>
      <c r="AQ82" s="1"/>
    </row>
    <row r="83" spans="1:4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77"/>
      <c r="AL83" s="77"/>
      <c r="AM83" s="77"/>
      <c r="AN83" s="1"/>
      <c r="AO83" s="1"/>
      <c r="AP83" s="1"/>
      <c r="AQ83" s="1"/>
    </row>
    <row r="84" spans="1:4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77"/>
      <c r="AL84" s="77"/>
      <c r="AM84" s="77"/>
      <c r="AN84" s="1"/>
      <c r="AO84" s="1"/>
      <c r="AP84" s="1"/>
      <c r="AQ84" s="1"/>
    </row>
    <row r="85" spans="1:4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77"/>
      <c r="AL85" s="77"/>
      <c r="AM85" s="77"/>
      <c r="AN85" s="1"/>
      <c r="AO85" s="1"/>
      <c r="AP85" s="1"/>
      <c r="AQ85" s="1"/>
    </row>
    <row r="86" spans="1:4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77"/>
      <c r="AL86" s="77"/>
      <c r="AM86" s="77"/>
      <c r="AN86" s="1"/>
      <c r="AO86" s="1"/>
      <c r="AP86" s="1"/>
      <c r="AQ86" s="1"/>
    </row>
    <row r="87" spans="1:4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77"/>
      <c r="AL87" s="77"/>
      <c r="AM87" s="77"/>
      <c r="AN87" s="1"/>
      <c r="AO87" s="1"/>
      <c r="AP87" s="1"/>
      <c r="AQ87" s="1"/>
    </row>
    <row r="88" spans="1:4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77"/>
      <c r="AL88" s="77"/>
      <c r="AM88" s="77"/>
      <c r="AN88" s="1"/>
      <c r="AO88" s="1"/>
      <c r="AP88" s="1"/>
      <c r="AQ88" s="1"/>
    </row>
    <row r="89" spans="1:4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77"/>
      <c r="AL89" s="77"/>
      <c r="AM89" s="77"/>
      <c r="AN89" s="1"/>
      <c r="AO89" s="1"/>
      <c r="AP89" s="1"/>
      <c r="AQ89" s="1"/>
    </row>
    <row r="90" spans="1:4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77"/>
      <c r="AL90" s="77"/>
      <c r="AM90" s="77"/>
      <c r="AN90" s="1"/>
      <c r="AO90" s="1"/>
      <c r="AP90" s="1"/>
      <c r="AQ90" s="1"/>
    </row>
    <row r="91" spans="1:4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77"/>
      <c r="AL91" s="77"/>
      <c r="AM91" s="77"/>
      <c r="AN91" s="1"/>
      <c r="AO91" s="1"/>
      <c r="AP91" s="1"/>
      <c r="AQ91" s="1"/>
    </row>
    <row r="92" spans="1:4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77"/>
      <c r="AL92" s="77"/>
      <c r="AM92" s="77"/>
      <c r="AN92" s="1"/>
      <c r="AO92" s="1"/>
      <c r="AP92" s="1"/>
      <c r="AQ92" s="1"/>
    </row>
    <row r="93" spans="1:4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77"/>
      <c r="AL93" s="77"/>
      <c r="AM93" s="77"/>
      <c r="AN93" s="1"/>
      <c r="AO93" s="1"/>
      <c r="AP93" s="1"/>
      <c r="AQ93" s="1"/>
    </row>
    <row r="94" spans="1:4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77"/>
      <c r="AL94" s="77"/>
      <c r="AM94" s="77"/>
      <c r="AN94" s="1"/>
      <c r="AO94" s="1"/>
      <c r="AP94" s="1"/>
      <c r="AQ94" s="1"/>
    </row>
    <row r="95" spans="1:4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77"/>
      <c r="AL95" s="77"/>
      <c r="AM95" s="77"/>
      <c r="AN95" s="1"/>
      <c r="AO95" s="1"/>
      <c r="AP95" s="1"/>
      <c r="AQ95" s="1"/>
    </row>
    <row r="96" spans="1:4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77"/>
      <c r="AL96" s="77"/>
      <c r="AM96" s="77"/>
      <c r="AN96" s="1"/>
      <c r="AO96" s="1"/>
      <c r="AP96" s="1"/>
      <c r="AQ96" s="1"/>
    </row>
    <row r="97" spans="1:4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77"/>
      <c r="AL97" s="77"/>
      <c r="AM97" s="77"/>
      <c r="AN97" s="1"/>
      <c r="AO97" s="1"/>
      <c r="AP97" s="1"/>
      <c r="AQ97" s="1"/>
    </row>
    <row r="98" spans="1:4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77"/>
      <c r="AL98" s="77"/>
      <c r="AM98" s="77"/>
      <c r="AN98" s="1"/>
      <c r="AO98" s="1"/>
      <c r="AP98" s="1"/>
      <c r="AQ98" s="1"/>
    </row>
    <row r="99" spans="1:4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77"/>
      <c r="AL99" s="77"/>
      <c r="AM99" s="77"/>
      <c r="AN99" s="1"/>
      <c r="AO99" s="1"/>
      <c r="AP99" s="1"/>
      <c r="AQ99" s="1"/>
    </row>
    <row r="100" spans="1:4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77"/>
      <c r="AL100" s="77"/>
      <c r="AM100" s="77"/>
      <c r="AN100" s="1"/>
      <c r="AO100" s="1"/>
      <c r="AP100" s="1"/>
      <c r="AQ100" s="1"/>
    </row>
    <row r="101" spans="1:4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77"/>
      <c r="AL101" s="77"/>
      <c r="AM101" s="77"/>
      <c r="AN101" s="1"/>
      <c r="AO101" s="1"/>
      <c r="AP101" s="1"/>
      <c r="AQ101" s="1"/>
    </row>
    <row r="102" spans="1:4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77"/>
      <c r="AL102" s="77"/>
      <c r="AM102" s="77"/>
      <c r="AN102" s="1"/>
      <c r="AO102" s="1"/>
      <c r="AP102" s="1"/>
      <c r="AQ102" s="1"/>
    </row>
    <row r="103" spans="1:4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77"/>
      <c r="AL103" s="77"/>
      <c r="AM103" s="77"/>
      <c r="AN103" s="1"/>
      <c r="AO103" s="1"/>
      <c r="AP103" s="1"/>
      <c r="AQ103" s="1"/>
    </row>
    <row r="104" spans="1:4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77"/>
      <c r="AL104" s="77"/>
      <c r="AM104" s="77"/>
      <c r="AN104" s="1"/>
      <c r="AO104" s="1"/>
      <c r="AP104" s="1"/>
      <c r="AQ104" s="1"/>
    </row>
    <row r="105" spans="1:4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77"/>
      <c r="AL105" s="77"/>
      <c r="AM105" s="77"/>
      <c r="AN105" s="1"/>
      <c r="AO105" s="1"/>
      <c r="AP105" s="1"/>
      <c r="AQ105" s="1"/>
    </row>
    <row r="106" spans="1:4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77"/>
      <c r="AL106" s="77"/>
      <c r="AM106" s="77"/>
      <c r="AN106" s="1"/>
      <c r="AO106" s="1"/>
      <c r="AP106" s="1"/>
      <c r="AQ106" s="1"/>
    </row>
    <row r="107" spans="1:4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77"/>
      <c r="AL107" s="77"/>
      <c r="AM107" s="77"/>
      <c r="AN107" s="1"/>
      <c r="AO107" s="1"/>
      <c r="AP107" s="1"/>
      <c r="AQ107" s="1"/>
    </row>
    <row r="108" spans="1:4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77"/>
      <c r="AL108" s="77"/>
      <c r="AM108" s="77"/>
      <c r="AN108" s="1"/>
      <c r="AO108" s="1"/>
      <c r="AP108" s="1"/>
      <c r="AQ108" s="1"/>
    </row>
    <row r="109" spans="1:4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77"/>
      <c r="AL109" s="77"/>
      <c r="AM109" s="77"/>
      <c r="AN109" s="1"/>
      <c r="AO109" s="1"/>
      <c r="AP109" s="1"/>
      <c r="AQ109" s="1"/>
    </row>
    <row r="110" spans="1:4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77"/>
      <c r="AL110" s="77"/>
      <c r="AM110" s="77"/>
      <c r="AN110" s="1"/>
      <c r="AO110" s="1"/>
      <c r="AP110" s="1"/>
      <c r="AQ110" s="1"/>
    </row>
    <row r="111" spans="1:4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77"/>
      <c r="AL111" s="77"/>
      <c r="AM111" s="77"/>
      <c r="AN111" s="1"/>
      <c r="AO111" s="1"/>
      <c r="AP111" s="1"/>
      <c r="AQ111" s="1"/>
    </row>
    <row r="112" spans="1:4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77"/>
      <c r="AL112" s="77"/>
      <c r="AM112" s="77"/>
      <c r="AN112" s="1"/>
      <c r="AO112" s="1"/>
      <c r="AP112" s="1"/>
      <c r="AQ112" s="1"/>
    </row>
    <row r="113" spans="1:4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77"/>
      <c r="AL113" s="77"/>
      <c r="AM113" s="77"/>
      <c r="AN113" s="1"/>
      <c r="AO113" s="1"/>
      <c r="AP113" s="1"/>
      <c r="AQ113" s="1"/>
    </row>
    <row r="114" spans="1:4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77"/>
      <c r="AL114" s="77"/>
      <c r="AM114" s="77"/>
      <c r="AN114" s="1"/>
      <c r="AO114" s="1"/>
      <c r="AP114" s="1"/>
      <c r="AQ114" s="1"/>
    </row>
    <row r="115" spans="1:4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77"/>
      <c r="AL115" s="77"/>
      <c r="AM115" s="77"/>
      <c r="AN115" s="1"/>
      <c r="AO115" s="1"/>
      <c r="AP115" s="1"/>
      <c r="AQ115" s="1"/>
    </row>
    <row r="116" spans="1:4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77"/>
      <c r="AL116" s="77"/>
      <c r="AM116" s="77"/>
      <c r="AN116" s="1"/>
      <c r="AO116" s="1"/>
      <c r="AP116" s="1"/>
      <c r="AQ116" s="1"/>
    </row>
    <row r="117" spans="1:4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77"/>
      <c r="AL117" s="77"/>
      <c r="AM117" s="77"/>
      <c r="AN117" s="1"/>
      <c r="AO117" s="1"/>
      <c r="AP117" s="1"/>
      <c r="AQ117" s="1"/>
    </row>
    <row r="118" spans="1:4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77"/>
      <c r="AL118" s="77"/>
      <c r="AM118" s="77"/>
      <c r="AN118" s="1"/>
      <c r="AO118" s="1"/>
      <c r="AP118" s="1"/>
      <c r="AQ118" s="1"/>
    </row>
    <row r="119" spans="1:4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77"/>
      <c r="AL119" s="77"/>
      <c r="AM119" s="77"/>
      <c r="AN119" s="1"/>
      <c r="AO119" s="1"/>
      <c r="AP119" s="1"/>
      <c r="AQ119" s="1"/>
    </row>
    <row r="120" spans="1:4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77"/>
      <c r="AL120" s="77"/>
      <c r="AM120" s="77"/>
      <c r="AN120" s="1"/>
      <c r="AO120" s="1"/>
      <c r="AP120" s="1"/>
      <c r="AQ120" s="1"/>
    </row>
    <row r="121" spans="1:4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77"/>
      <c r="AL121" s="77"/>
      <c r="AM121" s="77"/>
      <c r="AN121" s="1"/>
      <c r="AO121" s="1"/>
      <c r="AP121" s="1"/>
      <c r="AQ121" s="1"/>
    </row>
    <row r="122" spans="1:4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77"/>
      <c r="AL122" s="77"/>
      <c r="AM122" s="77"/>
      <c r="AN122" s="1"/>
      <c r="AO122" s="1"/>
      <c r="AP122" s="1"/>
      <c r="AQ122" s="1"/>
    </row>
    <row r="123" spans="1:4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77"/>
      <c r="AL123" s="77"/>
      <c r="AM123" s="77"/>
      <c r="AN123" s="1"/>
      <c r="AO123" s="1"/>
      <c r="AP123" s="1"/>
      <c r="AQ123" s="1"/>
    </row>
    <row r="124" spans="1:4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77"/>
      <c r="AL124" s="77"/>
      <c r="AM124" s="77"/>
      <c r="AN124" s="1"/>
      <c r="AO124" s="1"/>
      <c r="AP124" s="1"/>
      <c r="AQ124" s="1"/>
    </row>
    <row r="125" spans="1:4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77"/>
      <c r="AL125" s="77"/>
      <c r="AM125" s="77"/>
      <c r="AN125" s="1"/>
      <c r="AO125" s="1"/>
      <c r="AP125" s="1"/>
      <c r="AQ125" s="1"/>
    </row>
    <row r="126" spans="1:4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77"/>
      <c r="AL126" s="77"/>
      <c r="AM126" s="77"/>
      <c r="AN126" s="1"/>
      <c r="AO126" s="1"/>
      <c r="AP126" s="1"/>
      <c r="AQ126" s="1"/>
    </row>
    <row r="127" spans="1:4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77"/>
      <c r="AL127" s="77"/>
      <c r="AM127" s="77"/>
      <c r="AN127" s="1"/>
      <c r="AO127" s="1"/>
      <c r="AP127" s="1"/>
      <c r="AQ127" s="1"/>
    </row>
    <row r="128" spans="1:4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77"/>
      <c r="AL128" s="77"/>
      <c r="AM128" s="77"/>
      <c r="AN128" s="1"/>
      <c r="AO128" s="1"/>
      <c r="AP128" s="1"/>
      <c r="AQ128" s="1"/>
    </row>
    <row r="129" spans="1:4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77"/>
      <c r="AL129" s="77"/>
      <c r="AM129" s="77"/>
      <c r="AN129" s="1"/>
      <c r="AO129" s="1"/>
      <c r="AP129" s="1"/>
      <c r="AQ129" s="1"/>
    </row>
    <row r="130" spans="1:4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77"/>
      <c r="AL130" s="77"/>
      <c r="AM130" s="77"/>
      <c r="AN130" s="1"/>
      <c r="AO130" s="1"/>
      <c r="AP130" s="1"/>
      <c r="AQ130" s="1"/>
    </row>
    <row r="131" spans="1:4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77"/>
      <c r="AL131" s="77"/>
      <c r="AM131" s="77"/>
      <c r="AN131" s="1"/>
      <c r="AO131" s="1"/>
      <c r="AP131" s="1"/>
      <c r="AQ131" s="1"/>
    </row>
    <row r="132" spans="1:4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77"/>
      <c r="AL132" s="77"/>
      <c r="AM132" s="77"/>
      <c r="AN132" s="1"/>
      <c r="AO132" s="1"/>
      <c r="AP132" s="1"/>
      <c r="AQ132" s="1"/>
    </row>
    <row r="133" spans="1:4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77"/>
      <c r="AL133" s="77"/>
      <c r="AM133" s="77"/>
      <c r="AN133" s="1"/>
      <c r="AO133" s="1"/>
      <c r="AP133" s="1"/>
      <c r="AQ133" s="1"/>
    </row>
    <row r="134" spans="1:4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77"/>
      <c r="AL134" s="77"/>
      <c r="AM134" s="77"/>
      <c r="AN134" s="1"/>
      <c r="AO134" s="1"/>
      <c r="AP134" s="1"/>
      <c r="AQ134" s="1"/>
    </row>
    <row r="135" spans="1:4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77"/>
      <c r="AL135" s="77"/>
      <c r="AM135" s="77"/>
      <c r="AN135" s="1"/>
      <c r="AO135" s="1"/>
      <c r="AP135" s="1"/>
      <c r="AQ135" s="1"/>
    </row>
    <row r="136" spans="1:4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77"/>
      <c r="AL136" s="77"/>
      <c r="AM136" s="77"/>
      <c r="AN136" s="1"/>
      <c r="AO136" s="1"/>
      <c r="AP136" s="1"/>
      <c r="AQ136" s="1"/>
    </row>
    <row r="137" spans="1:4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77"/>
      <c r="AL137" s="77"/>
      <c r="AM137" s="77"/>
      <c r="AN137" s="1"/>
      <c r="AO137" s="1"/>
      <c r="AP137" s="1"/>
      <c r="AQ137" s="1"/>
    </row>
    <row r="138" spans="1:4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77"/>
      <c r="AL138" s="77"/>
      <c r="AM138" s="77"/>
      <c r="AN138" s="1"/>
      <c r="AO138" s="1"/>
      <c r="AP138" s="1"/>
      <c r="AQ138" s="1"/>
    </row>
    <row r="139" spans="1:4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77"/>
      <c r="AL139" s="77"/>
      <c r="AM139" s="77"/>
      <c r="AN139" s="1"/>
      <c r="AO139" s="1"/>
      <c r="AP139" s="1"/>
      <c r="AQ139" s="1"/>
    </row>
    <row r="140" spans="1:4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77"/>
      <c r="AL140" s="77"/>
      <c r="AM140" s="77"/>
      <c r="AN140" s="1"/>
      <c r="AO140" s="1"/>
      <c r="AP140" s="1"/>
      <c r="AQ140" s="1"/>
    </row>
    <row r="141" spans="1:4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77"/>
      <c r="AL141" s="77"/>
      <c r="AM141" s="77"/>
      <c r="AN141" s="1"/>
      <c r="AO141" s="1"/>
      <c r="AP141" s="1"/>
      <c r="AQ141" s="1"/>
    </row>
    <row r="142" spans="1:4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77"/>
      <c r="AL142" s="77"/>
      <c r="AM142" s="77"/>
      <c r="AN142" s="1"/>
      <c r="AO142" s="1"/>
      <c r="AP142" s="1"/>
      <c r="AQ142" s="1"/>
    </row>
    <row r="143" spans="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77"/>
      <c r="AL143" s="77"/>
      <c r="AM143" s="77"/>
      <c r="AN143" s="1"/>
      <c r="AO143" s="1"/>
      <c r="AP143" s="1"/>
      <c r="AQ143" s="1"/>
    </row>
    <row r="144" spans="1:4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77"/>
      <c r="AL144" s="77"/>
      <c r="AM144" s="77"/>
      <c r="AN144" s="1"/>
      <c r="AO144" s="1"/>
      <c r="AP144" s="1"/>
      <c r="AQ144" s="1"/>
    </row>
    <row r="145" spans="1:4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77"/>
      <c r="AL145" s="77"/>
      <c r="AM145" s="77"/>
      <c r="AN145" s="1"/>
      <c r="AO145" s="1"/>
      <c r="AP145" s="1"/>
      <c r="AQ145" s="1"/>
    </row>
    <row r="146" spans="1:4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77"/>
      <c r="AL146" s="77"/>
      <c r="AM146" s="77"/>
      <c r="AN146" s="1"/>
      <c r="AO146" s="1"/>
      <c r="AP146" s="1"/>
      <c r="AQ146" s="1"/>
    </row>
    <row r="147" spans="1:4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77"/>
      <c r="AL147" s="77"/>
      <c r="AM147" s="77"/>
      <c r="AN147" s="1"/>
      <c r="AO147" s="1"/>
      <c r="AP147" s="1"/>
      <c r="AQ147" s="1"/>
    </row>
    <row r="148" spans="1:4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77"/>
      <c r="AL148" s="77"/>
      <c r="AM148" s="77"/>
      <c r="AN148" s="1"/>
      <c r="AO148" s="1"/>
      <c r="AP148" s="1"/>
      <c r="AQ148" s="1"/>
    </row>
    <row r="149" spans="1:4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77"/>
      <c r="AL149" s="77"/>
      <c r="AM149" s="77"/>
      <c r="AN149" s="1"/>
      <c r="AO149" s="1"/>
      <c r="AP149" s="1"/>
      <c r="AQ149" s="1"/>
    </row>
    <row r="150" spans="1:4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77"/>
      <c r="AL150" s="77"/>
      <c r="AM150" s="77"/>
      <c r="AN150" s="1"/>
      <c r="AO150" s="1"/>
      <c r="AP150" s="1"/>
      <c r="AQ150" s="1"/>
    </row>
    <row r="151" spans="1:4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77"/>
      <c r="AL151" s="77"/>
      <c r="AM151" s="77"/>
      <c r="AN151" s="1"/>
      <c r="AO151" s="1"/>
      <c r="AP151" s="1"/>
      <c r="AQ151" s="1"/>
    </row>
    <row r="152" spans="1:4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77"/>
      <c r="AL152" s="77"/>
      <c r="AM152" s="77"/>
      <c r="AN152" s="1"/>
      <c r="AO152" s="1"/>
      <c r="AP152" s="1"/>
      <c r="AQ152" s="1"/>
    </row>
    <row r="153" spans="1:4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77"/>
      <c r="AL153" s="77"/>
      <c r="AM153" s="77"/>
      <c r="AN153" s="1"/>
      <c r="AO153" s="1"/>
      <c r="AP153" s="1"/>
      <c r="AQ153" s="1"/>
    </row>
    <row r="154" spans="1:4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77"/>
      <c r="AL154" s="77"/>
      <c r="AM154" s="77"/>
      <c r="AN154" s="1"/>
      <c r="AO154" s="1"/>
      <c r="AP154" s="1"/>
      <c r="AQ154" s="1"/>
    </row>
    <row r="155" spans="1:4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77"/>
      <c r="AL155" s="77"/>
      <c r="AM155" s="77"/>
      <c r="AN155" s="1"/>
      <c r="AO155" s="1"/>
      <c r="AP155" s="1"/>
      <c r="AQ155" s="1"/>
    </row>
    <row r="156" spans="1:4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77"/>
      <c r="AL156" s="77"/>
      <c r="AM156" s="77"/>
      <c r="AN156" s="1"/>
      <c r="AO156" s="1"/>
      <c r="AP156" s="1"/>
      <c r="AQ156" s="1"/>
    </row>
    <row r="157" spans="1:4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77"/>
      <c r="AL157" s="77"/>
      <c r="AM157" s="77"/>
      <c r="AN157" s="1"/>
      <c r="AO157" s="1"/>
      <c r="AP157" s="1"/>
      <c r="AQ157" s="1"/>
    </row>
    <row r="158" spans="1:4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77"/>
      <c r="AL158" s="77"/>
      <c r="AM158" s="77"/>
      <c r="AN158" s="1"/>
      <c r="AO158" s="1"/>
      <c r="AP158" s="1"/>
      <c r="AQ158" s="1"/>
    </row>
    <row r="159" spans="1:4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77"/>
      <c r="AL159" s="77"/>
      <c r="AM159" s="77"/>
      <c r="AN159" s="1"/>
      <c r="AO159" s="1"/>
      <c r="AP159" s="1"/>
      <c r="AQ159" s="1"/>
    </row>
    <row r="160" spans="1:4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77"/>
      <c r="AL160" s="77"/>
      <c r="AM160" s="77"/>
      <c r="AN160" s="1"/>
      <c r="AO160" s="1"/>
      <c r="AP160" s="1"/>
      <c r="AQ160" s="1"/>
    </row>
    <row r="161" spans="1:4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77"/>
      <c r="AL161" s="77"/>
      <c r="AM161" s="77"/>
      <c r="AN161" s="1"/>
      <c r="AO161" s="1"/>
      <c r="AP161" s="1"/>
      <c r="AQ161" s="1"/>
    </row>
    <row r="162" spans="1:4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77"/>
      <c r="AL162" s="77"/>
      <c r="AM162" s="77"/>
      <c r="AN162" s="1"/>
      <c r="AO162" s="1"/>
      <c r="AP162" s="1"/>
      <c r="AQ162" s="1"/>
    </row>
    <row r="163" spans="1:4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77"/>
      <c r="AL163" s="77"/>
      <c r="AM163" s="77"/>
      <c r="AN163" s="1"/>
      <c r="AO163" s="1"/>
      <c r="AP163" s="1"/>
      <c r="AQ163" s="1"/>
    </row>
    <row r="164" spans="1:4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77"/>
      <c r="AL164" s="77"/>
      <c r="AM164" s="77"/>
      <c r="AN164" s="1"/>
      <c r="AO164" s="1"/>
      <c r="AP164" s="1"/>
      <c r="AQ164" s="1"/>
    </row>
    <row r="165" spans="1:4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77"/>
      <c r="AL165" s="77"/>
      <c r="AM165" s="77"/>
      <c r="AN165" s="1"/>
      <c r="AO165" s="1"/>
      <c r="AP165" s="1"/>
      <c r="AQ165" s="1"/>
    </row>
    <row r="166" spans="1:4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77"/>
      <c r="AL166" s="77"/>
      <c r="AM166" s="77"/>
      <c r="AN166" s="1"/>
      <c r="AO166" s="1"/>
      <c r="AP166" s="1"/>
      <c r="AQ166" s="1"/>
    </row>
    <row r="167" spans="1:4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77"/>
      <c r="AL167" s="77"/>
      <c r="AM167" s="77"/>
      <c r="AN167" s="1"/>
      <c r="AO167" s="1"/>
      <c r="AP167" s="1"/>
      <c r="AQ167" s="1"/>
    </row>
    <row r="168" spans="1:4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77"/>
      <c r="AL168" s="77"/>
      <c r="AM168" s="77"/>
      <c r="AN168" s="1"/>
      <c r="AO168" s="1"/>
      <c r="AP168" s="1"/>
      <c r="AQ168" s="1"/>
    </row>
    <row r="169" spans="1:4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77"/>
      <c r="AL169" s="77"/>
      <c r="AM169" s="77"/>
      <c r="AN169" s="1"/>
      <c r="AO169" s="1"/>
      <c r="AP169" s="1"/>
      <c r="AQ169" s="1"/>
    </row>
    <row r="170" spans="1:4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77"/>
      <c r="AL170" s="77"/>
      <c r="AM170" s="77"/>
      <c r="AN170" s="1"/>
      <c r="AO170" s="1"/>
      <c r="AP170" s="1"/>
      <c r="AQ170" s="1"/>
    </row>
    <row r="171" spans="1:4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77"/>
      <c r="AL171" s="77"/>
      <c r="AM171" s="77"/>
      <c r="AN171" s="1"/>
      <c r="AO171" s="1"/>
      <c r="AP171" s="1"/>
      <c r="AQ171" s="1"/>
    </row>
    <row r="172" spans="1:4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77"/>
      <c r="AL172" s="77"/>
      <c r="AM172" s="77"/>
      <c r="AN172" s="1"/>
      <c r="AO172" s="1"/>
      <c r="AP172" s="1"/>
      <c r="AQ172" s="1"/>
    </row>
    <row r="173" spans="1:4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77"/>
      <c r="AL173" s="77"/>
      <c r="AM173" s="77"/>
      <c r="AN173" s="1"/>
      <c r="AO173" s="1"/>
      <c r="AP173" s="1"/>
      <c r="AQ173" s="1"/>
    </row>
    <row r="174" spans="1:4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77"/>
      <c r="AL174" s="77"/>
      <c r="AM174" s="77"/>
      <c r="AN174" s="1"/>
      <c r="AO174" s="1"/>
      <c r="AP174" s="1"/>
      <c r="AQ174" s="1"/>
    </row>
    <row r="175" spans="1:4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77"/>
      <c r="AL175" s="77"/>
      <c r="AM175" s="77"/>
      <c r="AN175" s="1"/>
      <c r="AO175" s="1"/>
      <c r="AP175" s="1"/>
      <c r="AQ175" s="1"/>
    </row>
    <row r="176" spans="1:4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77"/>
      <c r="AL176" s="77"/>
      <c r="AM176" s="77"/>
      <c r="AN176" s="1"/>
      <c r="AO176" s="1"/>
      <c r="AP176" s="1"/>
      <c r="AQ176" s="1"/>
    </row>
    <row r="177" spans="1:4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77"/>
      <c r="AL177" s="77"/>
      <c r="AM177" s="77"/>
      <c r="AN177" s="1"/>
      <c r="AO177" s="1"/>
      <c r="AP177" s="1"/>
      <c r="AQ177" s="1"/>
    </row>
    <row r="178" spans="1:4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77"/>
      <c r="AL178" s="77"/>
      <c r="AM178" s="77"/>
      <c r="AN178" s="1"/>
      <c r="AO178" s="1"/>
      <c r="AP178" s="1"/>
      <c r="AQ178" s="1"/>
    </row>
    <row r="179" spans="1:4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77"/>
      <c r="AL179" s="77"/>
      <c r="AM179" s="77"/>
      <c r="AN179" s="1"/>
      <c r="AO179" s="1"/>
      <c r="AP179" s="1"/>
      <c r="AQ179" s="1"/>
    </row>
    <row r="180" spans="1:4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77"/>
      <c r="AL180" s="77"/>
      <c r="AM180" s="77"/>
      <c r="AN180" s="1"/>
      <c r="AO180" s="1"/>
      <c r="AP180" s="1"/>
      <c r="AQ180" s="1"/>
    </row>
    <row r="181" spans="1:4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77"/>
      <c r="AL181" s="77"/>
      <c r="AM181" s="77"/>
      <c r="AN181" s="1"/>
      <c r="AO181" s="1"/>
      <c r="AP181" s="1"/>
      <c r="AQ181" s="1"/>
    </row>
    <row r="182" spans="1:4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77"/>
      <c r="AL182" s="77"/>
      <c r="AM182" s="77"/>
      <c r="AN182" s="1"/>
      <c r="AO182" s="1"/>
      <c r="AP182" s="1"/>
      <c r="AQ182" s="1"/>
    </row>
    <row r="183" spans="1:4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77"/>
      <c r="AL183" s="77"/>
      <c r="AM183" s="77"/>
      <c r="AN183" s="1"/>
      <c r="AO183" s="1"/>
      <c r="AP183" s="1"/>
      <c r="AQ183" s="1"/>
    </row>
    <row r="184" spans="1:4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77"/>
      <c r="AL184" s="77"/>
      <c r="AM184" s="77"/>
      <c r="AN184" s="1"/>
      <c r="AO184" s="1"/>
      <c r="AP184" s="1"/>
      <c r="AQ184" s="1"/>
    </row>
    <row r="185" spans="1:4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77"/>
      <c r="AL185" s="77"/>
      <c r="AM185" s="77"/>
      <c r="AN185" s="1"/>
      <c r="AO185" s="1"/>
      <c r="AP185" s="1"/>
      <c r="AQ185" s="1"/>
    </row>
    <row r="186" spans="1:4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77"/>
      <c r="AL186" s="77"/>
      <c r="AM186" s="77"/>
      <c r="AN186" s="1"/>
      <c r="AO186" s="1"/>
      <c r="AP186" s="1"/>
      <c r="AQ186" s="1"/>
    </row>
    <row r="187" spans="1:4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77"/>
      <c r="AL187" s="77"/>
      <c r="AM187" s="77"/>
      <c r="AN187" s="1"/>
      <c r="AO187" s="1"/>
      <c r="AP187" s="1"/>
      <c r="AQ187" s="1"/>
    </row>
    <row r="188" spans="1:4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77"/>
      <c r="AL188" s="77"/>
      <c r="AM188" s="77"/>
      <c r="AN188" s="1"/>
      <c r="AO188" s="1"/>
      <c r="AP188" s="1"/>
      <c r="AQ188" s="1"/>
    </row>
    <row r="189" spans="1:4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77"/>
      <c r="AL189" s="77"/>
      <c r="AM189" s="77"/>
      <c r="AN189" s="1"/>
      <c r="AO189" s="1"/>
      <c r="AP189" s="1"/>
      <c r="AQ189" s="1"/>
    </row>
    <row r="190" spans="1:4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77"/>
      <c r="AL190" s="77"/>
      <c r="AM190" s="77"/>
      <c r="AN190" s="1"/>
      <c r="AO190" s="1"/>
      <c r="AP190" s="1"/>
      <c r="AQ190" s="1"/>
    </row>
    <row r="191" spans="1:4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77"/>
      <c r="AL191" s="77"/>
      <c r="AM191" s="77"/>
      <c r="AN191" s="1"/>
      <c r="AO191" s="1"/>
      <c r="AP191" s="1"/>
      <c r="AQ191" s="1"/>
    </row>
    <row r="192" spans="1:4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77"/>
      <c r="AL192" s="77"/>
      <c r="AM192" s="77"/>
      <c r="AN192" s="1"/>
      <c r="AO192" s="1"/>
      <c r="AP192" s="1"/>
      <c r="AQ192" s="1"/>
    </row>
    <row r="193" spans="1:4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77"/>
      <c r="AL193" s="77"/>
      <c r="AM193" s="77"/>
      <c r="AN193" s="1"/>
      <c r="AO193" s="1"/>
      <c r="AP193" s="1"/>
      <c r="AQ193" s="1"/>
    </row>
    <row r="194" spans="1:4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77"/>
      <c r="AL194" s="77"/>
      <c r="AM194" s="77"/>
      <c r="AN194" s="1"/>
      <c r="AO194" s="1"/>
      <c r="AP194" s="1"/>
      <c r="AQ194" s="1"/>
    </row>
    <row r="195" spans="1:4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77"/>
      <c r="AL195" s="77"/>
      <c r="AM195" s="77"/>
      <c r="AN195" s="1"/>
      <c r="AO195" s="1"/>
      <c r="AP195" s="1"/>
      <c r="AQ195" s="1"/>
    </row>
    <row r="196" spans="1:4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77"/>
      <c r="AL196" s="77"/>
      <c r="AM196" s="77"/>
      <c r="AN196" s="1"/>
      <c r="AO196" s="1"/>
      <c r="AP196" s="1"/>
      <c r="AQ196" s="1"/>
    </row>
    <row r="197" spans="1:4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77"/>
      <c r="AL197" s="77"/>
      <c r="AM197" s="77"/>
      <c r="AN197" s="1"/>
      <c r="AO197" s="1"/>
      <c r="AP197" s="1"/>
      <c r="AQ197" s="1"/>
    </row>
    <row r="198" spans="1:4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77"/>
      <c r="AL198" s="77"/>
      <c r="AM198" s="77"/>
      <c r="AN198" s="1"/>
      <c r="AO198" s="1"/>
      <c r="AP198" s="1"/>
      <c r="AQ198" s="1"/>
    </row>
    <row r="199" spans="1:4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77"/>
      <c r="AL199" s="77"/>
      <c r="AM199" s="77"/>
      <c r="AN199" s="1"/>
      <c r="AO199" s="1"/>
      <c r="AP199" s="1"/>
      <c r="AQ199" s="1"/>
    </row>
    <row r="200" spans="1:4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77"/>
      <c r="AL200" s="77"/>
      <c r="AM200" s="77"/>
      <c r="AN200" s="1"/>
      <c r="AO200" s="1"/>
      <c r="AP200" s="1"/>
      <c r="AQ200" s="1"/>
    </row>
    <row r="201" spans="1:4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77"/>
      <c r="AL201" s="77"/>
      <c r="AM201" s="77"/>
      <c r="AN201" s="1"/>
      <c r="AO201" s="1"/>
      <c r="AP201" s="1"/>
      <c r="AQ201" s="1"/>
    </row>
    <row r="202" spans="1:4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77"/>
      <c r="AL202" s="77"/>
      <c r="AM202" s="77"/>
      <c r="AN202" s="1"/>
      <c r="AO202" s="1"/>
      <c r="AP202" s="1"/>
      <c r="AQ202" s="1"/>
    </row>
    <row r="203" spans="1:4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77"/>
      <c r="AL203" s="77"/>
      <c r="AM203" s="77"/>
      <c r="AN203" s="1"/>
      <c r="AO203" s="1"/>
      <c r="AP203" s="1"/>
      <c r="AQ203" s="1"/>
    </row>
    <row r="204" spans="1:4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77"/>
      <c r="AL204" s="77"/>
      <c r="AM204" s="77"/>
      <c r="AN204" s="1"/>
      <c r="AO204" s="1"/>
      <c r="AP204" s="1"/>
      <c r="AQ204" s="1"/>
    </row>
    <row r="205" spans="1:4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77"/>
      <c r="AL205" s="77"/>
      <c r="AM205" s="77"/>
      <c r="AN205" s="1"/>
      <c r="AO205" s="1"/>
      <c r="AP205" s="1"/>
      <c r="AQ205" s="1"/>
    </row>
    <row r="206" spans="1:4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77"/>
      <c r="AL206" s="77"/>
      <c r="AM206" s="77"/>
      <c r="AN206" s="1"/>
      <c r="AO206" s="1"/>
      <c r="AP206" s="1"/>
      <c r="AQ206" s="1"/>
    </row>
    <row r="207" spans="1:4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77"/>
      <c r="AL207" s="77"/>
      <c r="AM207" s="77"/>
      <c r="AN207" s="1"/>
      <c r="AO207" s="1"/>
      <c r="AP207" s="1"/>
      <c r="AQ207" s="1"/>
    </row>
    <row r="208" spans="1:4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77"/>
      <c r="AL208" s="77"/>
      <c r="AM208" s="77"/>
      <c r="AN208" s="1"/>
      <c r="AO208" s="1"/>
      <c r="AP208" s="1"/>
      <c r="AQ208" s="1"/>
    </row>
    <row r="209" spans="1:4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77"/>
      <c r="AL209" s="77"/>
      <c r="AM209" s="77"/>
      <c r="AN209" s="1"/>
      <c r="AO209" s="1"/>
      <c r="AP209" s="1"/>
      <c r="AQ209" s="1"/>
    </row>
    <row r="210" spans="1:4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77"/>
      <c r="AL210" s="77"/>
      <c r="AM210" s="77"/>
      <c r="AN210" s="1"/>
      <c r="AO210" s="1"/>
      <c r="AP210" s="1"/>
      <c r="AQ210" s="1"/>
    </row>
    <row r="211" spans="1:4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77"/>
      <c r="AL211" s="77"/>
      <c r="AM211" s="77"/>
      <c r="AN211" s="1"/>
      <c r="AO211" s="1"/>
      <c r="AP211" s="1"/>
      <c r="AQ211" s="1"/>
    </row>
    <row r="212" spans="1:4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77"/>
      <c r="AL212" s="77"/>
      <c r="AM212" s="77"/>
      <c r="AN212" s="1"/>
      <c r="AO212" s="1"/>
      <c r="AP212" s="1"/>
      <c r="AQ212" s="1"/>
    </row>
    <row r="213" spans="1:4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77"/>
      <c r="AL213" s="77"/>
      <c r="AM213" s="77"/>
      <c r="AN213" s="1"/>
      <c r="AO213" s="1"/>
      <c r="AP213" s="1"/>
      <c r="AQ213" s="1"/>
    </row>
    <row r="214" spans="1:4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77"/>
      <c r="AL214" s="77"/>
      <c r="AM214" s="77"/>
      <c r="AN214" s="1"/>
      <c r="AO214" s="1"/>
      <c r="AP214" s="1"/>
      <c r="AQ214" s="1"/>
    </row>
    <row r="215" spans="1:4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77"/>
      <c r="AL215" s="77"/>
      <c r="AM215" s="77"/>
      <c r="AN215" s="1"/>
      <c r="AO215" s="1"/>
      <c r="AP215" s="1"/>
      <c r="AQ215" s="1"/>
    </row>
    <row r="216" spans="1:4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77"/>
      <c r="AL216" s="77"/>
      <c r="AM216" s="77"/>
      <c r="AN216" s="1"/>
      <c r="AO216" s="1"/>
      <c r="AP216" s="1"/>
      <c r="AQ216" s="1"/>
    </row>
    <row r="217" spans="1:4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77"/>
      <c r="AL217" s="77"/>
      <c r="AM217" s="77"/>
      <c r="AN217" s="1"/>
      <c r="AO217" s="1"/>
      <c r="AP217" s="1"/>
      <c r="AQ217" s="1"/>
    </row>
    <row r="218" spans="1:4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77"/>
      <c r="AL218" s="77"/>
      <c r="AM218" s="77"/>
      <c r="AN218" s="1"/>
      <c r="AO218" s="1"/>
      <c r="AP218" s="1"/>
      <c r="AQ218" s="1"/>
    </row>
    <row r="219" spans="1:4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77"/>
      <c r="AL219" s="77"/>
      <c r="AM219" s="77"/>
      <c r="AN219" s="1"/>
      <c r="AO219" s="1"/>
      <c r="AP219" s="1"/>
      <c r="AQ219" s="1"/>
    </row>
    <row r="220" spans="1:4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77"/>
      <c r="AL220" s="77"/>
      <c r="AM220" s="77"/>
      <c r="AN220" s="1"/>
      <c r="AO220" s="1"/>
      <c r="AP220" s="1"/>
      <c r="AQ220" s="1"/>
    </row>
    <row r="221" spans="1:4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77"/>
      <c r="AL221" s="77"/>
      <c r="AM221" s="77"/>
      <c r="AN221" s="1"/>
      <c r="AO221" s="1"/>
      <c r="AP221" s="1"/>
      <c r="AQ221" s="1"/>
    </row>
    <row r="222" spans="1:4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77"/>
      <c r="AL222" s="77"/>
      <c r="AM222" s="77"/>
      <c r="AN222" s="1"/>
      <c r="AO222" s="1"/>
      <c r="AP222" s="1"/>
      <c r="AQ222" s="1"/>
    </row>
    <row r="223" spans="1:4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77"/>
      <c r="AL223" s="77"/>
      <c r="AM223" s="77"/>
      <c r="AN223" s="1"/>
      <c r="AO223" s="1"/>
      <c r="AP223" s="1"/>
      <c r="AQ223" s="1"/>
    </row>
    <row r="224" spans="1:4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77"/>
      <c r="AL224" s="77"/>
      <c r="AM224" s="77"/>
      <c r="AN224" s="1"/>
      <c r="AO224" s="1"/>
      <c r="AP224" s="1"/>
      <c r="AQ224" s="1"/>
    </row>
    <row r="225" spans="1:4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77"/>
      <c r="AL225" s="77"/>
      <c r="AM225" s="77"/>
      <c r="AN225" s="1"/>
      <c r="AO225" s="1"/>
      <c r="AP225" s="1"/>
      <c r="AQ225" s="1"/>
    </row>
    <row r="226" spans="1:4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77"/>
      <c r="AL226" s="77"/>
      <c r="AM226" s="77"/>
      <c r="AN226" s="1"/>
      <c r="AO226" s="1"/>
      <c r="AP226" s="1"/>
      <c r="AQ226" s="1"/>
    </row>
    <row r="227" spans="1:4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77"/>
      <c r="AL227" s="77"/>
      <c r="AM227" s="77"/>
      <c r="AN227" s="1"/>
      <c r="AO227" s="1"/>
      <c r="AP227" s="1"/>
      <c r="AQ227" s="1"/>
    </row>
    <row r="228" spans="1:4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77"/>
      <c r="AL228" s="77"/>
      <c r="AM228" s="77"/>
      <c r="AN228" s="1"/>
      <c r="AO228" s="1"/>
      <c r="AP228" s="1"/>
      <c r="AQ228" s="1"/>
    </row>
    <row r="229" spans="1:4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77"/>
      <c r="AL229" s="77"/>
      <c r="AM229" s="77"/>
      <c r="AN229" s="1"/>
      <c r="AO229" s="1"/>
      <c r="AP229" s="1"/>
      <c r="AQ229" s="1"/>
    </row>
    <row r="230" spans="1:4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77"/>
      <c r="AL230" s="77"/>
      <c r="AM230" s="77"/>
      <c r="AN230" s="1"/>
      <c r="AO230" s="1"/>
      <c r="AP230" s="1"/>
      <c r="AQ230" s="1"/>
    </row>
    <row r="231" spans="1:4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77"/>
      <c r="AL231" s="77"/>
      <c r="AM231" s="77"/>
      <c r="AN231" s="1"/>
      <c r="AO231" s="1"/>
      <c r="AP231" s="1"/>
      <c r="AQ231" s="1"/>
    </row>
    <row r="232" spans="1:4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77"/>
      <c r="AL232" s="77"/>
      <c r="AM232" s="77"/>
      <c r="AN232" s="1"/>
      <c r="AO232" s="1"/>
      <c r="AP232" s="1"/>
      <c r="AQ232" s="1"/>
    </row>
    <row r="233" spans="1:4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77"/>
      <c r="AL233" s="77"/>
      <c r="AM233" s="77"/>
      <c r="AN233" s="1"/>
      <c r="AO233" s="1"/>
      <c r="AP233" s="1"/>
      <c r="AQ233" s="1"/>
    </row>
    <row r="234" spans="1:4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77"/>
      <c r="AL234" s="77"/>
      <c r="AM234" s="77"/>
      <c r="AN234" s="1"/>
      <c r="AO234" s="1"/>
      <c r="AP234" s="1"/>
      <c r="AQ234" s="1"/>
    </row>
    <row r="235" spans="1:4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77"/>
      <c r="AL235" s="77"/>
      <c r="AM235" s="77"/>
      <c r="AN235" s="1"/>
      <c r="AO235" s="1"/>
      <c r="AP235" s="1"/>
      <c r="AQ235" s="1"/>
    </row>
    <row r="236" spans="1:4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77"/>
      <c r="AL236" s="77"/>
      <c r="AM236" s="77"/>
      <c r="AN236" s="1"/>
      <c r="AO236" s="1"/>
      <c r="AP236" s="1"/>
      <c r="AQ236" s="1"/>
    </row>
    <row r="237" spans="1:4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77"/>
      <c r="AL237" s="77"/>
      <c r="AM237" s="77"/>
      <c r="AN237" s="1"/>
      <c r="AO237" s="1"/>
      <c r="AP237" s="1"/>
      <c r="AQ237" s="1"/>
    </row>
    <row r="238" spans="1:4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77"/>
      <c r="AL238" s="77"/>
      <c r="AM238" s="77"/>
      <c r="AN238" s="1"/>
      <c r="AO238" s="1"/>
      <c r="AP238" s="1"/>
      <c r="AQ238" s="1"/>
    </row>
    <row r="239" spans="1:4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77"/>
      <c r="AL239" s="77"/>
      <c r="AM239" s="77"/>
      <c r="AN239" s="1"/>
      <c r="AO239" s="1"/>
      <c r="AP239" s="1"/>
      <c r="AQ239" s="1"/>
    </row>
    <row r="240" spans="1:4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77"/>
      <c r="AL240" s="77"/>
      <c r="AM240" s="77"/>
      <c r="AN240" s="1"/>
      <c r="AO240" s="1"/>
      <c r="AP240" s="1"/>
      <c r="AQ240" s="1"/>
    </row>
    <row r="241" spans="1:4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77"/>
      <c r="AL241" s="77"/>
      <c r="AM241" s="77"/>
      <c r="AN241" s="1"/>
      <c r="AO241" s="1"/>
      <c r="AP241" s="1"/>
      <c r="AQ241" s="1"/>
    </row>
    <row r="242" spans="1:4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77"/>
      <c r="AL242" s="77"/>
      <c r="AM242" s="77"/>
      <c r="AN242" s="1"/>
      <c r="AO242" s="1"/>
      <c r="AP242" s="1"/>
      <c r="AQ242" s="1"/>
    </row>
    <row r="243" spans="1: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77"/>
      <c r="AL243" s="77"/>
      <c r="AM243" s="77"/>
      <c r="AN243" s="1"/>
      <c r="AO243" s="1"/>
      <c r="AP243" s="1"/>
      <c r="AQ243" s="1"/>
    </row>
    <row r="244" spans="1:4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77"/>
      <c r="AL244" s="77"/>
      <c r="AM244" s="77"/>
      <c r="AN244" s="1"/>
      <c r="AO244" s="1"/>
      <c r="AP244" s="1"/>
      <c r="AQ244" s="1"/>
    </row>
    <row r="245" spans="1:4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77"/>
      <c r="AL245" s="77"/>
      <c r="AM245" s="77"/>
      <c r="AN245" s="1"/>
      <c r="AO245" s="1"/>
      <c r="AP245" s="1"/>
      <c r="AQ245" s="1"/>
    </row>
    <row r="246" spans="1:4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77"/>
      <c r="AL246" s="77"/>
      <c r="AM246" s="77"/>
      <c r="AN246" s="1"/>
      <c r="AO246" s="1"/>
      <c r="AP246" s="1"/>
      <c r="AQ246" s="1"/>
    </row>
    <row r="247" spans="1:4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77"/>
      <c r="AL247" s="77"/>
      <c r="AM247" s="77"/>
      <c r="AN247" s="1"/>
      <c r="AO247" s="1"/>
      <c r="AP247" s="1"/>
      <c r="AQ247" s="1"/>
    </row>
    <row r="248" spans="1:4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77"/>
      <c r="AL248" s="77"/>
      <c r="AM248" s="77"/>
      <c r="AN248" s="1"/>
      <c r="AO248" s="1"/>
      <c r="AP248" s="1"/>
      <c r="AQ248" s="1"/>
    </row>
    <row r="249" spans="1:4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77"/>
      <c r="AL249" s="77"/>
      <c r="AM249" s="77"/>
      <c r="AN249" s="1"/>
      <c r="AO249" s="1"/>
      <c r="AP249" s="1"/>
      <c r="AQ249" s="1"/>
    </row>
    <row r="250" spans="1:4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77"/>
      <c r="AL250" s="77"/>
      <c r="AM250" s="77"/>
      <c r="AN250" s="1"/>
      <c r="AO250" s="1"/>
      <c r="AP250" s="1"/>
      <c r="AQ250" s="1"/>
    </row>
    <row r="251" spans="1:4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77"/>
      <c r="AL251" s="77"/>
      <c r="AM251" s="77"/>
      <c r="AN251" s="1"/>
      <c r="AO251" s="1"/>
      <c r="AP251" s="1"/>
      <c r="AQ251" s="1"/>
    </row>
    <row r="252" spans="1:4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77"/>
      <c r="AL252" s="77"/>
      <c r="AM252" s="77"/>
      <c r="AN252" s="1"/>
      <c r="AO252" s="1"/>
      <c r="AP252" s="1"/>
      <c r="AQ252" s="1"/>
    </row>
    <row r="253" spans="1:4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77"/>
      <c r="AL253" s="77"/>
      <c r="AM253" s="77"/>
      <c r="AN253" s="1"/>
      <c r="AO253" s="1"/>
      <c r="AP253" s="1"/>
      <c r="AQ253" s="1"/>
    </row>
    <row r="254" spans="1:4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77"/>
      <c r="AL254" s="77"/>
      <c r="AM254" s="77"/>
      <c r="AN254" s="1"/>
      <c r="AO254" s="1"/>
      <c r="AP254" s="1"/>
      <c r="AQ254" s="1"/>
    </row>
    <row r="255" spans="1:4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77"/>
      <c r="AL255" s="77"/>
      <c r="AM255" s="77"/>
      <c r="AN255" s="1"/>
      <c r="AO255" s="1"/>
      <c r="AP255" s="1"/>
      <c r="AQ255" s="1"/>
    </row>
    <row r="256" spans="1:4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77"/>
      <c r="AL256" s="77"/>
      <c r="AM256" s="77"/>
      <c r="AN256" s="1"/>
      <c r="AO256" s="1"/>
      <c r="AP256" s="1"/>
      <c r="AQ256" s="1"/>
    </row>
    <row r="257" spans="1:4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77"/>
      <c r="AL257" s="77"/>
      <c r="AM257" s="77"/>
      <c r="AN257" s="1"/>
      <c r="AO257" s="1"/>
      <c r="AP257" s="1"/>
      <c r="AQ257" s="1"/>
    </row>
    <row r="258" spans="1:4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77"/>
      <c r="AL258" s="77"/>
      <c r="AM258" s="77"/>
      <c r="AN258" s="1"/>
      <c r="AO258" s="1"/>
      <c r="AP258" s="1"/>
      <c r="AQ258" s="1"/>
    </row>
    <row r="259" spans="1:4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77"/>
      <c r="AL259" s="77"/>
      <c r="AM259" s="77"/>
      <c r="AN259" s="1"/>
      <c r="AO259" s="1"/>
      <c r="AP259" s="1"/>
      <c r="AQ259" s="1"/>
    </row>
    <row r="260" spans="1:4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77"/>
      <c r="AL260" s="77"/>
      <c r="AM260" s="77"/>
      <c r="AN260" s="1"/>
      <c r="AO260" s="1"/>
      <c r="AP260" s="1"/>
      <c r="AQ260" s="1"/>
    </row>
    <row r="261" spans="1:4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77"/>
      <c r="AL261" s="77"/>
      <c r="AM261" s="77"/>
      <c r="AN261" s="1"/>
      <c r="AO261" s="1"/>
      <c r="AP261" s="1"/>
      <c r="AQ261" s="1"/>
    </row>
    <row r="262" spans="1:4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77"/>
      <c r="AL262" s="77"/>
      <c r="AM262" s="77"/>
      <c r="AN262" s="1"/>
      <c r="AO262" s="1"/>
      <c r="AP262" s="1"/>
      <c r="AQ262" s="1"/>
    </row>
    <row r="263" spans="1:4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77"/>
      <c r="AL263" s="77"/>
      <c r="AM263" s="77"/>
      <c r="AN263" s="1"/>
      <c r="AO263" s="1"/>
      <c r="AP263" s="1"/>
      <c r="AQ263" s="1"/>
    </row>
    <row r="264" spans="1:4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77"/>
      <c r="AL264" s="77"/>
      <c r="AM264" s="77"/>
      <c r="AN264" s="1"/>
      <c r="AO264" s="1"/>
      <c r="AP264" s="1"/>
      <c r="AQ264" s="1"/>
    </row>
    <row r="265" spans="1:4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77"/>
      <c r="AL265" s="77"/>
      <c r="AM265" s="77"/>
      <c r="AN265" s="1"/>
      <c r="AO265" s="1"/>
      <c r="AP265" s="1"/>
      <c r="AQ265" s="1"/>
    </row>
    <row r="266" spans="1:4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77"/>
      <c r="AL266" s="77"/>
      <c r="AM266" s="77"/>
      <c r="AN266" s="1"/>
      <c r="AO266" s="1"/>
      <c r="AP266" s="1"/>
      <c r="AQ266" s="1"/>
    </row>
    <row r="267" spans="1:4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77"/>
      <c r="AL267" s="77"/>
      <c r="AM267" s="77"/>
      <c r="AN267" s="1"/>
      <c r="AO267" s="1"/>
      <c r="AP267" s="1"/>
      <c r="AQ267" s="1"/>
    </row>
    <row r="268" spans="1:4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77"/>
      <c r="AL268" s="77"/>
      <c r="AM268" s="77"/>
      <c r="AN268" s="1"/>
      <c r="AO268" s="1"/>
      <c r="AP268" s="1"/>
      <c r="AQ268" s="1"/>
    </row>
    <row r="269" spans="1:4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77"/>
      <c r="AL269" s="77"/>
      <c r="AM269" s="77"/>
      <c r="AN269" s="1"/>
      <c r="AO269" s="1"/>
      <c r="AP269" s="1"/>
      <c r="AQ269" s="1"/>
    </row>
    <row r="270" spans="1:4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77"/>
      <c r="AL270" s="77"/>
      <c r="AM270" s="77"/>
      <c r="AN270" s="1"/>
      <c r="AO270" s="1"/>
      <c r="AP270" s="1"/>
      <c r="AQ270" s="1"/>
    </row>
    <row r="271" spans="1:4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77"/>
      <c r="AL271" s="77"/>
      <c r="AM271" s="77"/>
      <c r="AN271" s="1"/>
      <c r="AO271" s="1"/>
      <c r="AP271" s="1"/>
      <c r="AQ271" s="1"/>
    </row>
    <row r="272" spans="1:4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77"/>
      <c r="AL272" s="77"/>
      <c r="AM272" s="77"/>
      <c r="AN272" s="1"/>
      <c r="AO272" s="1"/>
      <c r="AP272" s="1"/>
      <c r="AQ272" s="1"/>
    </row>
    <row r="273" spans="1:4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77"/>
      <c r="AL273" s="77"/>
      <c r="AM273" s="77"/>
      <c r="AN273" s="1"/>
      <c r="AO273" s="1"/>
      <c r="AP273" s="1"/>
      <c r="AQ273" s="1"/>
    </row>
    <row r="274" spans="1:4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77"/>
      <c r="AL274" s="77"/>
      <c r="AM274" s="77"/>
      <c r="AN274" s="1"/>
      <c r="AO274" s="1"/>
      <c r="AP274" s="1"/>
      <c r="AQ274" s="1"/>
    </row>
    <row r="275" spans="1:4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77"/>
      <c r="AL275" s="77"/>
      <c r="AM275" s="77"/>
      <c r="AN275" s="1"/>
      <c r="AO275" s="1"/>
      <c r="AP275" s="1"/>
      <c r="AQ275" s="1"/>
    </row>
    <row r="276" spans="1:4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77"/>
      <c r="AL276" s="77"/>
      <c r="AM276" s="77"/>
      <c r="AN276" s="1"/>
      <c r="AO276" s="1"/>
      <c r="AP276" s="1"/>
      <c r="AQ276" s="1"/>
    </row>
    <row r="277" spans="1:4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77"/>
      <c r="AL277" s="77"/>
      <c r="AM277" s="77"/>
      <c r="AN277" s="1"/>
      <c r="AO277" s="1"/>
      <c r="AP277" s="1"/>
      <c r="AQ277" s="1"/>
    </row>
    <row r="278" spans="1:4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77"/>
      <c r="AL278" s="77"/>
      <c r="AM278" s="77"/>
      <c r="AN278" s="1"/>
      <c r="AO278" s="1"/>
      <c r="AP278" s="1"/>
      <c r="AQ278" s="1"/>
    </row>
    <row r="279" spans="1:4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77"/>
      <c r="AL279" s="77"/>
      <c r="AM279" s="77"/>
      <c r="AN279" s="1"/>
      <c r="AO279" s="1"/>
      <c r="AP279" s="1"/>
      <c r="AQ279" s="1"/>
    </row>
    <row r="280" spans="1:4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77"/>
      <c r="AL280" s="77"/>
      <c r="AM280" s="77"/>
      <c r="AN280" s="1"/>
      <c r="AO280" s="1"/>
      <c r="AP280" s="1"/>
      <c r="AQ280" s="1"/>
    </row>
    <row r="281" spans="1:4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77"/>
      <c r="AL281" s="77"/>
      <c r="AM281" s="77"/>
      <c r="AN281" s="1"/>
      <c r="AO281" s="1"/>
      <c r="AP281" s="1"/>
      <c r="AQ281" s="1"/>
    </row>
    <row r="282" spans="1:4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77"/>
      <c r="AL282" s="77"/>
      <c r="AM282" s="77"/>
      <c r="AN282" s="1"/>
      <c r="AO282" s="1"/>
      <c r="AP282" s="1"/>
      <c r="AQ282" s="1"/>
    </row>
    <row r="283" spans="1:4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77"/>
      <c r="AL283" s="77"/>
      <c r="AM283" s="77"/>
      <c r="AN283" s="1"/>
      <c r="AO283" s="1"/>
      <c r="AP283" s="1"/>
      <c r="AQ283" s="1"/>
    </row>
    <row r="284" spans="1:4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77"/>
      <c r="AL284" s="77"/>
      <c r="AM284" s="77"/>
      <c r="AN284" s="1"/>
      <c r="AO284" s="1"/>
      <c r="AP284" s="1"/>
      <c r="AQ284" s="1"/>
    </row>
    <row r="285" spans="1:4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77"/>
      <c r="AL285" s="77"/>
      <c r="AM285" s="77"/>
      <c r="AN285" s="1"/>
      <c r="AO285" s="1"/>
      <c r="AP285" s="1"/>
      <c r="AQ285" s="1"/>
    </row>
    <row r="286" spans="1:4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77"/>
      <c r="AL286" s="77"/>
      <c r="AM286" s="77"/>
      <c r="AN286" s="1"/>
      <c r="AO286" s="1"/>
      <c r="AP286" s="1"/>
      <c r="AQ286" s="1"/>
    </row>
    <row r="287" spans="1:4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77"/>
      <c r="AL287" s="77"/>
      <c r="AM287" s="77"/>
      <c r="AN287" s="1"/>
      <c r="AO287" s="1"/>
      <c r="AP287" s="1"/>
      <c r="AQ287" s="1"/>
    </row>
    <row r="288" spans="1:4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77"/>
      <c r="AL288" s="77"/>
      <c r="AM288" s="77"/>
      <c r="AN288" s="1"/>
      <c r="AO288" s="1"/>
      <c r="AP288" s="1"/>
      <c r="AQ288" s="1"/>
    </row>
    <row r="289" spans="1:4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77"/>
      <c r="AL289" s="77"/>
      <c r="AM289" s="77"/>
      <c r="AN289" s="1"/>
      <c r="AO289" s="1"/>
      <c r="AP289" s="1"/>
      <c r="AQ289" s="1"/>
    </row>
    <row r="290" spans="1:4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77"/>
      <c r="AL290" s="77"/>
      <c r="AM290" s="77"/>
      <c r="AN290" s="1"/>
      <c r="AO290" s="1"/>
      <c r="AP290" s="1"/>
      <c r="AQ290" s="1"/>
    </row>
    <row r="291" spans="1:4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77"/>
      <c r="AL291" s="77"/>
      <c r="AM291" s="77"/>
      <c r="AN291" s="1"/>
      <c r="AO291" s="1"/>
      <c r="AP291" s="1"/>
      <c r="AQ291" s="1"/>
    </row>
    <row r="292" spans="1:4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77"/>
      <c r="AL292" s="77"/>
      <c r="AM292" s="77"/>
      <c r="AN292" s="1"/>
      <c r="AO292" s="1"/>
      <c r="AP292" s="1"/>
      <c r="AQ292" s="1"/>
    </row>
    <row r="293" spans="1:4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77"/>
      <c r="AL293" s="77"/>
      <c r="AM293" s="77"/>
      <c r="AN293" s="1"/>
      <c r="AO293" s="1"/>
      <c r="AP293" s="1"/>
      <c r="AQ293" s="1"/>
    </row>
    <row r="294" spans="1:4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77"/>
      <c r="AL294" s="77"/>
      <c r="AM294" s="77"/>
      <c r="AN294" s="1"/>
      <c r="AO294" s="1"/>
      <c r="AP294" s="1"/>
      <c r="AQ294" s="1"/>
    </row>
    <row r="295" spans="1:4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77"/>
      <c r="AL295" s="77"/>
      <c r="AM295" s="77"/>
      <c r="AN295" s="1"/>
      <c r="AO295" s="1"/>
      <c r="AP295" s="1"/>
      <c r="AQ295" s="1"/>
    </row>
    <row r="296" spans="1:4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77"/>
      <c r="AL296" s="77"/>
      <c r="AM296" s="77"/>
      <c r="AN296" s="1"/>
      <c r="AO296" s="1"/>
      <c r="AP296" s="1"/>
      <c r="AQ296" s="1"/>
    </row>
    <row r="297" spans="1:4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77"/>
      <c r="AL297" s="77"/>
      <c r="AM297" s="77"/>
      <c r="AN297" s="1"/>
      <c r="AO297" s="1"/>
      <c r="AP297" s="1"/>
      <c r="AQ297" s="1"/>
    </row>
    <row r="298" spans="1:4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77"/>
      <c r="AL298" s="77"/>
      <c r="AM298" s="77"/>
      <c r="AN298" s="1"/>
      <c r="AO298" s="1"/>
      <c r="AP298" s="1"/>
      <c r="AQ298" s="1"/>
    </row>
    <row r="299" spans="1:4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77"/>
      <c r="AL299" s="77"/>
      <c r="AM299" s="77"/>
      <c r="AN299" s="1"/>
      <c r="AO299" s="1"/>
      <c r="AP299" s="1"/>
      <c r="AQ299" s="1"/>
    </row>
    <row r="300" spans="1:4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77"/>
      <c r="AL300" s="77"/>
      <c r="AM300" s="77"/>
      <c r="AN300" s="1"/>
      <c r="AO300" s="1"/>
      <c r="AP300" s="1"/>
      <c r="AQ300" s="1"/>
    </row>
    <row r="301" spans="1:4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77"/>
      <c r="AL301" s="77"/>
      <c r="AM301" s="77"/>
      <c r="AN301" s="1"/>
      <c r="AO301" s="1"/>
      <c r="AP301" s="1"/>
      <c r="AQ301" s="1"/>
    </row>
    <row r="302" spans="1:4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77"/>
      <c r="AL302" s="77"/>
      <c r="AM302" s="77"/>
      <c r="AN302" s="1"/>
      <c r="AO302" s="1"/>
      <c r="AP302" s="1"/>
      <c r="AQ302" s="1"/>
    </row>
    <row r="303" spans="1:4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77"/>
      <c r="AL303" s="77"/>
      <c r="AM303" s="77"/>
      <c r="AN303" s="1"/>
      <c r="AO303" s="1"/>
      <c r="AP303" s="1"/>
      <c r="AQ303" s="1"/>
    </row>
    <row r="304" spans="1:4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77"/>
      <c r="AL304" s="77"/>
      <c r="AM304" s="77"/>
      <c r="AN304" s="1"/>
      <c r="AO304" s="1"/>
      <c r="AP304" s="1"/>
      <c r="AQ304" s="1"/>
    </row>
    <row r="305" spans="1:4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77"/>
      <c r="AL305" s="77"/>
      <c r="AM305" s="77"/>
      <c r="AN305" s="1"/>
      <c r="AO305" s="1"/>
      <c r="AP305" s="1"/>
      <c r="AQ305" s="1"/>
    </row>
    <row r="306" spans="1:4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77"/>
      <c r="AL306" s="77"/>
      <c r="AM306" s="77"/>
      <c r="AN306" s="1"/>
      <c r="AO306" s="1"/>
      <c r="AP306" s="1"/>
      <c r="AQ306" s="1"/>
    </row>
    <row r="307" spans="1:4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77"/>
      <c r="AL307" s="77"/>
      <c r="AM307" s="77"/>
      <c r="AN307" s="1"/>
      <c r="AO307" s="1"/>
      <c r="AP307" s="1"/>
      <c r="AQ307" s="1"/>
    </row>
    <row r="308" spans="1:4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77"/>
      <c r="AL308" s="77"/>
      <c r="AM308" s="77"/>
      <c r="AN308" s="1"/>
      <c r="AO308" s="1"/>
      <c r="AP308" s="1"/>
      <c r="AQ308" s="1"/>
    </row>
    <row r="309" spans="1:4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77"/>
      <c r="AL309" s="77"/>
      <c r="AM309" s="77"/>
      <c r="AN309" s="1"/>
      <c r="AO309" s="1"/>
      <c r="AP309" s="1"/>
      <c r="AQ309" s="1"/>
    </row>
    <row r="310" spans="1:4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77"/>
      <c r="AL310" s="77"/>
      <c r="AM310" s="77"/>
      <c r="AN310" s="1"/>
      <c r="AO310" s="1"/>
      <c r="AP310" s="1"/>
      <c r="AQ310" s="1"/>
    </row>
    <row r="311" spans="1:4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77"/>
      <c r="AL311" s="77"/>
      <c r="AM311" s="77"/>
      <c r="AN311" s="1"/>
      <c r="AO311" s="1"/>
      <c r="AP311" s="1"/>
      <c r="AQ311" s="1"/>
    </row>
    <row r="312" spans="1:4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77"/>
      <c r="AL312" s="77"/>
      <c r="AM312" s="77"/>
      <c r="AN312" s="1"/>
      <c r="AO312" s="1"/>
      <c r="AP312" s="1"/>
      <c r="AQ312" s="1"/>
    </row>
    <row r="313" spans="1:4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77"/>
      <c r="AL313" s="77"/>
      <c r="AM313" s="77"/>
      <c r="AN313" s="1"/>
      <c r="AO313" s="1"/>
      <c r="AP313" s="1"/>
      <c r="AQ313" s="1"/>
    </row>
    <row r="314" spans="1:4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77"/>
      <c r="AL314" s="77"/>
      <c r="AM314" s="77"/>
      <c r="AN314" s="1"/>
      <c r="AO314" s="1"/>
      <c r="AP314" s="1"/>
      <c r="AQ314" s="1"/>
    </row>
    <row r="315" spans="1:4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77"/>
      <c r="AL315" s="77"/>
      <c r="AM315" s="77"/>
      <c r="AN315" s="1"/>
      <c r="AO315" s="1"/>
      <c r="AP315" s="1"/>
      <c r="AQ315" s="1"/>
    </row>
    <row r="316" spans="1:4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77"/>
      <c r="AL316" s="77"/>
      <c r="AM316" s="77"/>
      <c r="AN316" s="1"/>
      <c r="AO316" s="1"/>
      <c r="AP316" s="1"/>
      <c r="AQ316" s="1"/>
    </row>
    <row r="317" spans="1:4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77"/>
      <c r="AL317" s="77"/>
      <c r="AM317" s="77"/>
      <c r="AN317" s="1"/>
      <c r="AO317" s="1"/>
      <c r="AP317" s="1"/>
      <c r="AQ317" s="1"/>
    </row>
    <row r="318" spans="1:4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77"/>
      <c r="AL318" s="77"/>
      <c r="AM318" s="77"/>
      <c r="AN318" s="1"/>
      <c r="AO318" s="1"/>
      <c r="AP318" s="1"/>
      <c r="AQ318" s="1"/>
    </row>
    <row r="319" spans="1:4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77"/>
      <c r="AL319" s="77"/>
      <c r="AM319" s="77"/>
      <c r="AN319" s="1"/>
      <c r="AO319" s="1"/>
      <c r="AP319" s="1"/>
      <c r="AQ319" s="1"/>
    </row>
    <row r="320" spans="1:4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77"/>
      <c r="AL320" s="77"/>
      <c r="AM320" s="77"/>
      <c r="AN320" s="1"/>
      <c r="AO320" s="1"/>
      <c r="AP320" s="1"/>
      <c r="AQ320" s="1"/>
    </row>
    <row r="321" spans="1:4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77"/>
      <c r="AL321" s="77"/>
      <c r="AM321" s="77"/>
      <c r="AN321" s="1"/>
      <c r="AO321" s="1"/>
      <c r="AP321" s="1"/>
      <c r="AQ321" s="1"/>
    </row>
    <row r="322" spans="1:4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77"/>
      <c r="AL322" s="77"/>
      <c r="AM322" s="77"/>
      <c r="AN322" s="1"/>
      <c r="AO322" s="1"/>
      <c r="AP322" s="1"/>
      <c r="AQ322" s="1"/>
    </row>
    <row r="323" spans="1:4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77"/>
      <c r="AL323" s="77"/>
      <c r="AM323" s="77"/>
      <c r="AN323" s="1"/>
      <c r="AO323" s="1"/>
      <c r="AP323" s="1"/>
      <c r="AQ323" s="1"/>
    </row>
    <row r="324" spans="1:4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77"/>
      <c r="AL324" s="77"/>
      <c r="AM324" s="77"/>
      <c r="AN324" s="1"/>
      <c r="AO324" s="1"/>
      <c r="AP324" s="1"/>
      <c r="AQ324" s="1"/>
    </row>
    <row r="325" spans="1:4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77"/>
      <c r="AL325" s="77"/>
      <c r="AM325" s="77"/>
      <c r="AN325" s="1"/>
      <c r="AO325" s="1"/>
      <c r="AP325" s="1"/>
      <c r="AQ325" s="1"/>
    </row>
    <row r="326" spans="1:4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77"/>
      <c r="AL326" s="77"/>
      <c r="AM326" s="77"/>
      <c r="AN326" s="1"/>
      <c r="AO326" s="1"/>
      <c r="AP326" s="1"/>
      <c r="AQ326" s="1"/>
    </row>
    <row r="327" spans="1:4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77"/>
      <c r="AL327" s="77"/>
      <c r="AM327" s="77"/>
      <c r="AN327" s="1"/>
      <c r="AO327" s="1"/>
      <c r="AP327" s="1"/>
      <c r="AQ327" s="1"/>
    </row>
    <row r="328" spans="1:4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77"/>
      <c r="AL328" s="77"/>
      <c r="AM328" s="77"/>
      <c r="AN328" s="1"/>
      <c r="AO328" s="1"/>
      <c r="AP328" s="1"/>
      <c r="AQ328" s="1"/>
    </row>
    <row r="329" spans="1:4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77"/>
      <c r="AL329" s="77"/>
      <c r="AM329" s="77"/>
      <c r="AN329" s="1"/>
      <c r="AO329" s="1"/>
      <c r="AP329" s="1"/>
      <c r="AQ329" s="1"/>
    </row>
    <row r="330" spans="1:4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77"/>
      <c r="AL330" s="77"/>
      <c r="AM330" s="77"/>
      <c r="AN330" s="1"/>
      <c r="AO330" s="1"/>
      <c r="AP330" s="1"/>
      <c r="AQ330" s="1"/>
    </row>
    <row r="331" spans="1:4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77"/>
      <c r="AL331" s="77"/>
      <c r="AM331" s="77"/>
      <c r="AN331" s="1"/>
      <c r="AO331" s="1"/>
      <c r="AP331" s="1"/>
      <c r="AQ331" s="1"/>
    </row>
    <row r="332" spans="1:4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77"/>
      <c r="AL332" s="77"/>
      <c r="AM332" s="77"/>
      <c r="AN332" s="1"/>
      <c r="AO332" s="1"/>
      <c r="AP332" s="1"/>
      <c r="AQ332" s="1"/>
    </row>
    <row r="333" spans="1:4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77"/>
      <c r="AL333" s="77"/>
      <c r="AM333" s="77"/>
      <c r="AN333" s="1"/>
      <c r="AO333" s="1"/>
      <c r="AP333" s="1"/>
      <c r="AQ333" s="1"/>
    </row>
    <row r="334" spans="1:4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77"/>
      <c r="AL334" s="77"/>
      <c r="AM334" s="77"/>
      <c r="AN334" s="1"/>
      <c r="AO334" s="1"/>
      <c r="AP334" s="1"/>
      <c r="AQ334" s="1"/>
    </row>
    <row r="335" spans="1:4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77"/>
      <c r="AL335" s="77"/>
      <c r="AM335" s="77"/>
      <c r="AN335" s="1"/>
      <c r="AO335" s="1"/>
      <c r="AP335" s="1"/>
      <c r="AQ335" s="1"/>
    </row>
    <row r="336" spans="1:4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77"/>
      <c r="AL336" s="77"/>
      <c r="AM336" s="77"/>
      <c r="AN336" s="1"/>
      <c r="AO336" s="1"/>
      <c r="AP336" s="1"/>
      <c r="AQ336" s="1"/>
    </row>
    <row r="337" spans="1:4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77"/>
      <c r="AL337" s="77"/>
      <c r="AM337" s="77"/>
      <c r="AN337" s="1"/>
      <c r="AO337" s="1"/>
      <c r="AP337" s="1"/>
      <c r="AQ337" s="1"/>
    </row>
    <row r="338" spans="1:4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77"/>
      <c r="AL338" s="77"/>
      <c r="AM338" s="77"/>
      <c r="AN338" s="1"/>
      <c r="AO338" s="1"/>
      <c r="AP338" s="1"/>
      <c r="AQ338" s="1"/>
    </row>
    <row r="339" spans="1:4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77"/>
      <c r="AL339" s="77"/>
      <c r="AM339" s="77"/>
      <c r="AN339" s="1"/>
      <c r="AO339" s="1"/>
      <c r="AP339" s="1"/>
      <c r="AQ339" s="1"/>
    </row>
    <row r="340" spans="1:4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77"/>
      <c r="AL340" s="77"/>
      <c r="AM340" s="77"/>
      <c r="AN340" s="1"/>
      <c r="AO340" s="1"/>
      <c r="AP340" s="1"/>
      <c r="AQ340" s="1"/>
    </row>
    <row r="341" spans="1:4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77"/>
      <c r="AL341" s="77"/>
      <c r="AM341" s="77"/>
      <c r="AN341" s="1"/>
      <c r="AO341" s="1"/>
      <c r="AP341" s="1"/>
      <c r="AQ341" s="1"/>
    </row>
    <row r="342" spans="1:4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77"/>
      <c r="AL342" s="77"/>
      <c r="AM342" s="77"/>
      <c r="AN342" s="1"/>
      <c r="AO342" s="1"/>
      <c r="AP342" s="1"/>
      <c r="AQ342" s="1"/>
    </row>
    <row r="343" spans="1: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77"/>
      <c r="AL343" s="77"/>
      <c r="AM343" s="77"/>
      <c r="AN343" s="1"/>
      <c r="AO343" s="1"/>
      <c r="AP343" s="1"/>
      <c r="AQ343" s="1"/>
    </row>
    <row r="344" spans="1:4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77"/>
      <c r="AL344" s="77"/>
      <c r="AM344" s="77"/>
      <c r="AN344" s="1"/>
      <c r="AO344" s="1"/>
      <c r="AP344" s="1"/>
      <c r="AQ344" s="1"/>
    </row>
    <row r="345" spans="1:4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77"/>
      <c r="AL345" s="77"/>
      <c r="AM345" s="77"/>
      <c r="AN345" s="1"/>
      <c r="AO345" s="1"/>
      <c r="AP345" s="1"/>
      <c r="AQ345" s="1"/>
    </row>
    <row r="346" spans="1:4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77"/>
      <c r="AL346" s="77"/>
      <c r="AM346" s="77"/>
      <c r="AN346" s="1"/>
      <c r="AO346" s="1"/>
      <c r="AP346" s="1"/>
      <c r="AQ346" s="1"/>
    </row>
    <row r="347" spans="1:4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77"/>
      <c r="AL347" s="77"/>
      <c r="AM347" s="77"/>
      <c r="AN347" s="1"/>
      <c r="AO347" s="1"/>
      <c r="AP347" s="1"/>
      <c r="AQ347" s="1"/>
    </row>
    <row r="348" spans="1:4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77"/>
      <c r="AL348" s="77"/>
      <c r="AM348" s="77"/>
      <c r="AN348" s="1"/>
      <c r="AO348" s="1"/>
      <c r="AP348" s="1"/>
      <c r="AQ348" s="1"/>
    </row>
    <row r="349" spans="1:4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77"/>
      <c r="AL349" s="77"/>
      <c r="AM349" s="77"/>
      <c r="AN349" s="1"/>
      <c r="AO349" s="1"/>
      <c r="AP349" s="1"/>
      <c r="AQ349" s="1"/>
    </row>
    <row r="350" spans="1:4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77"/>
      <c r="AL350" s="77"/>
      <c r="AM350" s="77"/>
      <c r="AN350" s="1"/>
      <c r="AO350" s="1"/>
      <c r="AP350" s="1"/>
      <c r="AQ350" s="1"/>
    </row>
    <row r="351" spans="1:4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77"/>
      <c r="AL351" s="77"/>
      <c r="AM351" s="77"/>
      <c r="AN351" s="1"/>
      <c r="AO351" s="1"/>
      <c r="AP351" s="1"/>
      <c r="AQ351" s="1"/>
    </row>
    <row r="352" spans="1:4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77"/>
      <c r="AL352" s="77"/>
      <c r="AM352" s="77"/>
      <c r="AN352" s="1"/>
      <c r="AO352" s="1"/>
      <c r="AP352" s="1"/>
      <c r="AQ352" s="1"/>
    </row>
    <row r="353" spans="1:4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77"/>
      <c r="AL353" s="77"/>
      <c r="AM353" s="77"/>
      <c r="AN353" s="1"/>
      <c r="AO353" s="1"/>
      <c r="AP353" s="1"/>
      <c r="AQ353" s="1"/>
    </row>
    <row r="354" spans="1:4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77"/>
      <c r="AL354" s="77"/>
      <c r="AM354" s="77"/>
      <c r="AN354" s="1"/>
      <c r="AO354" s="1"/>
      <c r="AP354" s="1"/>
      <c r="AQ354" s="1"/>
    </row>
    <row r="355" spans="1:4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77"/>
      <c r="AL355" s="77"/>
      <c r="AM355" s="77"/>
      <c r="AN355" s="1"/>
      <c r="AO355" s="1"/>
      <c r="AP355" s="1"/>
      <c r="AQ355" s="1"/>
    </row>
    <row r="356" spans="1:4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77"/>
      <c r="AL356" s="77"/>
      <c r="AM356" s="77"/>
      <c r="AN356" s="1"/>
      <c r="AO356" s="1"/>
      <c r="AP356" s="1"/>
      <c r="AQ356" s="1"/>
    </row>
    <row r="357" spans="1:4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77"/>
      <c r="AL357" s="77"/>
      <c r="AM357" s="77"/>
      <c r="AN357" s="1"/>
      <c r="AO357" s="1"/>
      <c r="AP357" s="1"/>
      <c r="AQ357" s="1"/>
    </row>
    <row r="358" spans="1:4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77"/>
      <c r="AL358" s="77"/>
      <c r="AM358" s="77"/>
      <c r="AN358" s="1"/>
      <c r="AO358" s="1"/>
      <c r="AP358" s="1"/>
      <c r="AQ358" s="1"/>
    </row>
    <row r="359" spans="1:4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77"/>
      <c r="AL359" s="77"/>
      <c r="AM359" s="77"/>
      <c r="AN359" s="1"/>
      <c r="AO359" s="1"/>
      <c r="AP359" s="1"/>
      <c r="AQ359" s="1"/>
    </row>
    <row r="360" spans="1:4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77"/>
      <c r="AL360" s="77"/>
      <c r="AM360" s="77"/>
      <c r="AN360" s="1"/>
      <c r="AO360" s="1"/>
      <c r="AP360" s="1"/>
      <c r="AQ360" s="1"/>
    </row>
    <row r="361" spans="1:4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77"/>
      <c r="AL361" s="77"/>
      <c r="AM361" s="77"/>
      <c r="AN361" s="1"/>
      <c r="AO361" s="1"/>
      <c r="AP361" s="1"/>
      <c r="AQ361" s="1"/>
    </row>
    <row r="362" spans="1:4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77"/>
      <c r="AL362" s="77"/>
      <c r="AM362" s="77"/>
      <c r="AN362" s="1"/>
      <c r="AO362" s="1"/>
      <c r="AP362" s="1"/>
      <c r="AQ362" s="1"/>
    </row>
    <row r="363" spans="1:4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77"/>
      <c r="AL363" s="77"/>
      <c r="AM363" s="77"/>
      <c r="AN363" s="1"/>
      <c r="AO363" s="1"/>
      <c r="AP363" s="1"/>
      <c r="AQ363" s="1"/>
    </row>
    <row r="364" spans="1:4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77"/>
      <c r="AL364" s="77"/>
      <c r="AM364" s="77"/>
      <c r="AN364" s="1"/>
      <c r="AO364" s="1"/>
      <c r="AP364" s="1"/>
      <c r="AQ364" s="1"/>
    </row>
    <row r="365" spans="1:4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77"/>
      <c r="AL365" s="77"/>
      <c r="AM365" s="77"/>
      <c r="AN365" s="1"/>
      <c r="AO365" s="1"/>
      <c r="AP365" s="1"/>
      <c r="AQ365" s="1"/>
    </row>
    <row r="366" spans="1:4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77"/>
      <c r="AL366" s="77"/>
      <c r="AM366" s="77"/>
      <c r="AN366" s="1"/>
      <c r="AO366" s="1"/>
      <c r="AP366" s="1"/>
      <c r="AQ366" s="1"/>
    </row>
    <row r="367" spans="1:4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77"/>
      <c r="AL367" s="77"/>
      <c r="AM367" s="77"/>
      <c r="AN367" s="1"/>
      <c r="AO367" s="1"/>
      <c r="AP367" s="1"/>
      <c r="AQ367" s="1"/>
    </row>
    <row r="368" spans="1:4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77"/>
      <c r="AL368" s="77"/>
      <c r="AM368" s="77"/>
      <c r="AN368" s="1"/>
      <c r="AO368" s="1"/>
      <c r="AP368" s="1"/>
      <c r="AQ368" s="1"/>
    </row>
    <row r="369" spans="1:4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77"/>
      <c r="AL369" s="77"/>
      <c r="AM369" s="77"/>
      <c r="AN369" s="1"/>
      <c r="AO369" s="1"/>
      <c r="AP369" s="1"/>
      <c r="AQ369" s="1"/>
    </row>
    <row r="370" spans="1:4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77"/>
      <c r="AL370" s="77"/>
      <c r="AM370" s="77"/>
      <c r="AN370" s="1"/>
      <c r="AO370" s="1"/>
      <c r="AP370" s="1"/>
      <c r="AQ370" s="1"/>
    </row>
    <row r="371" spans="1:4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77"/>
      <c r="AL371" s="77"/>
      <c r="AM371" s="77"/>
      <c r="AN371" s="1"/>
      <c r="AO371" s="1"/>
      <c r="AP371" s="1"/>
      <c r="AQ371" s="1"/>
    </row>
    <row r="372" spans="1:4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77"/>
      <c r="AL372" s="77"/>
      <c r="AM372" s="77"/>
      <c r="AN372" s="1"/>
      <c r="AO372" s="1"/>
      <c r="AP372" s="1"/>
      <c r="AQ372" s="1"/>
    </row>
    <row r="373" spans="1:4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77"/>
      <c r="AL373" s="77"/>
      <c r="AM373" s="77"/>
      <c r="AN373" s="1"/>
      <c r="AO373" s="1"/>
      <c r="AP373" s="1"/>
      <c r="AQ373" s="1"/>
    </row>
    <row r="374" spans="1:4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77"/>
      <c r="AL374" s="77"/>
      <c r="AM374" s="77"/>
      <c r="AN374" s="1"/>
      <c r="AO374" s="1"/>
      <c r="AP374" s="1"/>
      <c r="AQ374" s="1"/>
    </row>
    <row r="375" spans="1:4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77"/>
      <c r="AL375" s="77"/>
      <c r="AM375" s="77"/>
      <c r="AN375" s="1"/>
      <c r="AO375" s="1"/>
      <c r="AP375" s="1"/>
      <c r="AQ375" s="1"/>
    </row>
    <row r="376" spans="1:4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77"/>
      <c r="AL376" s="77"/>
      <c r="AM376" s="77"/>
      <c r="AN376" s="1"/>
      <c r="AO376" s="1"/>
      <c r="AP376" s="1"/>
      <c r="AQ376" s="1"/>
    </row>
    <row r="377" spans="1:4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77"/>
      <c r="AL377" s="77"/>
      <c r="AM377" s="77"/>
      <c r="AN377" s="1"/>
      <c r="AO377" s="1"/>
      <c r="AP377" s="1"/>
      <c r="AQ377" s="1"/>
    </row>
    <row r="378" spans="1:4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77"/>
      <c r="AL378" s="77"/>
      <c r="AM378" s="77"/>
      <c r="AN378" s="1"/>
      <c r="AO378" s="1"/>
      <c r="AP378" s="1"/>
      <c r="AQ378" s="1"/>
    </row>
    <row r="379" spans="1:4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77"/>
      <c r="AL379" s="77"/>
      <c r="AM379" s="77"/>
      <c r="AN379" s="1"/>
      <c r="AO379" s="1"/>
      <c r="AP379" s="1"/>
      <c r="AQ379" s="1"/>
    </row>
    <row r="380" spans="1:4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77"/>
      <c r="AL380" s="77"/>
      <c r="AM380" s="77"/>
      <c r="AN380" s="1"/>
      <c r="AO380" s="1"/>
      <c r="AP380" s="1"/>
      <c r="AQ380" s="1"/>
    </row>
    <row r="381" spans="1:4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77"/>
      <c r="AL381" s="77"/>
      <c r="AM381" s="77"/>
      <c r="AN381" s="1"/>
      <c r="AO381" s="1"/>
      <c r="AP381" s="1"/>
      <c r="AQ381" s="1"/>
    </row>
    <row r="382" spans="1:4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77"/>
      <c r="AL382" s="77"/>
      <c r="AM382" s="77"/>
      <c r="AN382" s="1"/>
      <c r="AO382" s="1"/>
      <c r="AP382" s="1"/>
      <c r="AQ382" s="1"/>
    </row>
    <row r="383" spans="1:4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77"/>
      <c r="AL383" s="77"/>
      <c r="AM383" s="77"/>
      <c r="AN383" s="1"/>
      <c r="AO383" s="1"/>
      <c r="AP383" s="1"/>
      <c r="AQ383" s="1"/>
    </row>
    <row r="384" spans="1:4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77"/>
      <c r="AL384" s="77"/>
      <c r="AM384" s="77"/>
      <c r="AN384" s="1"/>
      <c r="AO384" s="1"/>
      <c r="AP384" s="1"/>
      <c r="AQ384" s="1"/>
    </row>
    <row r="385" spans="1:4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77"/>
      <c r="AL385" s="77"/>
      <c r="AM385" s="77"/>
      <c r="AN385" s="1"/>
      <c r="AO385" s="1"/>
      <c r="AP385" s="1"/>
      <c r="AQ385" s="1"/>
    </row>
    <row r="386" spans="1:4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77"/>
      <c r="AL386" s="77"/>
      <c r="AM386" s="77"/>
      <c r="AN386" s="1"/>
      <c r="AO386" s="1"/>
      <c r="AP386" s="1"/>
      <c r="AQ386" s="1"/>
    </row>
    <row r="387" spans="1:4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77"/>
      <c r="AL387" s="77"/>
      <c r="AM387" s="77"/>
      <c r="AN387" s="1"/>
      <c r="AO387" s="1"/>
      <c r="AP387" s="1"/>
      <c r="AQ387" s="1"/>
    </row>
    <row r="388" spans="1:4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77"/>
      <c r="AL388" s="77"/>
      <c r="AM388" s="77"/>
      <c r="AN388" s="1"/>
      <c r="AO388" s="1"/>
      <c r="AP388" s="1"/>
      <c r="AQ388" s="1"/>
    </row>
    <row r="389" spans="1:4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77"/>
      <c r="AL389" s="77"/>
      <c r="AM389" s="77"/>
      <c r="AN389" s="1"/>
      <c r="AO389" s="1"/>
      <c r="AP389" s="1"/>
      <c r="AQ389" s="1"/>
    </row>
    <row r="390" spans="1:4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77"/>
      <c r="AL390" s="77"/>
      <c r="AM390" s="77"/>
      <c r="AN390" s="1"/>
      <c r="AO390" s="1"/>
      <c r="AP390" s="1"/>
      <c r="AQ390" s="1"/>
    </row>
    <row r="391" spans="1:4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77"/>
      <c r="AL391" s="77"/>
      <c r="AM391" s="77"/>
      <c r="AN391" s="1"/>
      <c r="AO391" s="1"/>
      <c r="AP391" s="1"/>
      <c r="AQ391" s="1"/>
    </row>
    <row r="392" spans="1:4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77"/>
      <c r="AL392" s="77"/>
      <c r="AM392" s="77"/>
      <c r="AN392" s="1"/>
      <c r="AO392" s="1"/>
      <c r="AP392" s="1"/>
      <c r="AQ392" s="1"/>
    </row>
    <row r="393" spans="1:4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77"/>
      <c r="AL393" s="77"/>
      <c r="AM393" s="77"/>
      <c r="AN393" s="1"/>
      <c r="AO393" s="1"/>
      <c r="AP393" s="1"/>
      <c r="AQ393" s="1"/>
    </row>
    <row r="394" spans="1:4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77"/>
      <c r="AL394" s="77"/>
      <c r="AM394" s="77"/>
      <c r="AN394" s="1"/>
      <c r="AO394" s="1"/>
      <c r="AP394" s="1"/>
      <c r="AQ394" s="1"/>
    </row>
    <row r="395" spans="1:4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77"/>
      <c r="AL395" s="77"/>
      <c r="AM395" s="77"/>
      <c r="AN395" s="1"/>
      <c r="AO395" s="1"/>
      <c r="AP395" s="1"/>
      <c r="AQ395" s="1"/>
    </row>
    <row r="396" spans="1:4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77"/>
      <c r="AL396" s="77"/>
      <c r="AM396" s="77"/>
      <c r="AN396" s="1"/>
      <c r="AO396" s="1"/>
      <c r="AP396" s="1"/>
      <c r="AQ396" s="1"/>
    </row>
    <row r="397" spans="1:4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77"/>
      <c r="AL397" s="77"/>
      <c r="AM397" s="77"/>
      <c r="AN397" s="1"/>
      <c r="AO397" s="1"/>
      <c r="AP397" s="1"/>
      <c r="AQ397" s="1"/>
    </row>
    <row r="398" spans="1:4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77"/>
      <c r="AL398" s="77"/>
      <c r="AM398" s="77"/>
      <c r="AN398" s="1"/>
      <c r="AO398" s="1"/>
      <c r="AP398" s="1"/>
      <c r="AQ398" s="1"/>
    </row>
    <row r="399" spans="1:4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77"/>
      <c r="AL399" s="77"/>
      <c r="AM399" s="77"/>
      <c r="AN399" s="1"/>
      <c r="AO399" s="1"/>
      <c r="AP399" s="1"/>
      <c r="AQ399" s="1"/>
    </row>
    <row r="400" spans="1:4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77"/>
      <c r="AL400" s="77"/>
      <c r="AM400" s="77"/>
      <c r="AN400" s="1"/>
      <c r="AO400" s="1"/>
      <c r="AP400" s="1"/>
      <c r="AQ400" s="1"/>
    </row>
    <row r="401" spans="1:4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77"/>
      <c r="AL401" s="77"/>
      <c r="AM401" s="77"/>
      <c r="AN401" s="1"/>
      <c r="AO401" s="1"/>
      <c r="AP401" s="1"/>
      <c r="AQ401" s="1"/>
    </row>
    <row r="402" spans="1:4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77"/>
      <c r="AL402" s="77"/>
      <c r="AM402" s="77"/>
      <c r="AN402" s="1"/>
      <c r="AO402" s="1"/>
      <c r="AP402" s="1"/>
      <c r="AQ402" s="1"/>
    </row>
    <row r="403" spans="1:4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77"/>
      <c r="AL403" s="77"/>
      <c r="AM403" s="77"/>
      <c r="AN403" s="1"/>
      <c r="AO403" s="1"/>
      <c r="AP403" s="1"/>
      <c r="AQ403" s="1"/>
    </row>
    <row r="404" spans="1:4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77"/>
      <c r="AL404" s="77"/>
      <c r="AM404" s="77"/>
      <c r="AN404" s="1"/>
      <c r="AO404" s="1"/>
      <c r="AP404" s="1"/>
      <c r="AQ404" s="1"/>
    </row>
    <row r="405" spans="1:4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77"/>
      <c r="AL405" s="77"/>
      <c r="AM405" s="77"/>
      <c r="AN405" s="1"/>
      <c r="AO405" s="1"/>
      <c r="AP405" s="1"/>
      <c r="AQ405" s="1"/>
    </row>
    <row r="406" spans="1:4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77"/>
      <c r="AL406" s="77"/>
      <c r="AM406" s="77"/>
      <c r="AN406" s="1"/>
      <c r="AO406" s="1"/>
      <c r="AP406" s="1"/>
      <c r="AQ406" s="1"/>
    </row>
    <row r="407" spans="1:4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77"/>
      <c r="AL407" s="77"/>
      <c r="AM407" s="77"/>
      <c r="AN407" s="1"/>
      <c r="AO407" s="1"/>
      <c r="AP407" s="1"/>
      <c r="AQ407" s="1"/>
    </row>
    <row r="408" spans="1:4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77"/>
      <c r="AL408" s="77"/>
      <c r="AM408" s="77"/>
      <c r="AN408" s="1"/>
      <c r="AO408" s="1"/>
      <c r="AP408" s="1"/>
      <c r="AQ408" s="1"/>
    </row>
    <row r="409" spans="1:4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77"/>
      <c r="AL409" s="77"/>
      <c r="AM409" s="77"/>
      <c r="AN409" s="1"/>
      <c r="AO409" s="1"/>
      <c r="AP409" s="1"/>
      <c r="AQ409" s="1"/>
    </row>
    <row r="410" spans="1:4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77"/>
      <c r="AL410" s="77"/>
      <c r="AM410" s="77"/>
      <c r="AN410" s="1"/>
      <c r="AO410" s="1"/>
      <c r="AP410" s="1"/>
      <c r="AQ410" s="1"/>
    </row>
    <row r="411" spans="1:4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77"/>
      <c r="AL411" s="77"/>
      <c r="AM411" s="77"/>
      <c r="AN411" s="1"/>
      <c r="AO411" s="1"/>
      <c r="AP411" s="1"/>
      <c r="AQ411" s="1"/>
    </row>
    <row r="412" spans="1:4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77"/>
      <c r="AL412" s="77"/>
      <c r="AM412" s="77"/>
      <c r="AN412" s="1"/>
      <c r="AO412" s="1"/>
      <c r="AP412" s="1"/>
      <c r="AQ412" s="1"/>
    </row>
    <row r="413" spans="1:4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77"/>
      <c r="AL413" s="77"/>
      <c r="AM413" s="77"/>
      <c r="AN413" s="1"/>
      <c r="AO413" s="1"/>
      <c r="AP413" s="1"/>
      <c r="AQ413" s="1"/>
    </row>
    <row r="414" spans="1:4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77"/>
      <c r="AL414" s="77"/>
      <c r="AM414" s="77"/>
      <c r="AN414" s="1"/>
      <c r="AO414" s="1"/>
      <c r="AP414" s="1"/>
      <c r="AQ414" s="1"/>
    </row>
    <row r="415" spans="1:4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77"/>
      <c r="AL415" s="77"/>
      <c r="AM415" s="77"/>
      <c r="AN415" s="1"/>
      <c r="AO415" s="1"/>
      <c r="AP415" s="1"/>
      <c r="AQ415" s="1"/>
    </row>
    <row r="416" spans="1:4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77"/>
      <c r="AL416" s="77"/>
      <c r="AM416" s="77"/>
      <c r="AN416" s="1"/>
      <c r="AO416" s="1"/>
      <c r="AP416" s="1"/>
      <c r="AQ416" s="1"/>
    </row>
    <row r="417" spans="1:4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77"/>
      <c r="AL417" s="77"/>
      <c r="AM417" s="77"/>
      <c r="AN417" s="1"/>
      <c r="AO417" s="1"/>
      <c r="AP417" s="1"/>
      <c r="AQ417" s="1"/>
    </row>
    <row r="418" spans="1:4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77"/>
      <c r="AL418" s="77"/>
      <c r="AM418" s="77"/>
      <c r="AN418" s="1"/>
      <c r="AO418" s="1"/>
      <c r="AP418" s="1"/>
      <c r="AQ418" s="1"/>
    </row>
    <row r="419" spans="1:4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77"/>
      <c r="AL419" s="77"/>
      <c r="AM419" s="77"/>
      <c r="AN419" s="1"/>
      <c r="AO419" s="1"/>
      <c r="AP419" s="1"/>
      <c r="AQ419" s="1"/>
    </row>
    <row r="420" spans="1:4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77"/>
      <c r="AL420" s="77"/>
      <c r="AM420" s="77"/>
      <c r="AN420" s="1"/>
      <c r="AO420" s="1"/>
      <c r="AP420" s="1"/>
      <c r="AQ420" s="1"/>
    </row>
    <row r="421" spans="1:4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77"/>
      <c r="AL421" s="77"/>
      <c r="AM421" s="77"/>
      <c r="AN421" s="1"/>
      <c r="AO421" s="1"/>
      <c r="AP421" s="1"/>
      <c r="AQ421" s="1"/>
    </row>
    <row r="422" spans="1:4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77"/>
      <c r="AL422" s="77"/>
      <c r="AM422" s="77"/>
      <c r="AN422" s="1"/>
      <c r="AO422" s="1"/>
      <c r="AP422" s="1"/>
      <c r="AQ422" s="1"/>
    </row>
    <row r="423" spans="1:4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77"/>
      <c r="AL423" s="77"/>
      <c r="AM423" s="77"/>
      <c r="AN423" s="1"/>
      <c r="AO423" s="1"/>
      <c r="AP423" s="1"/>
      <c r="AQ423" s="1"/>
    </row>
    <row r="424" spans="1:4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77"/>
      <c r="AL424" s="77"/>
      <c r="AM424" s="77"/>
      <c r="AN424" s="1"/>
      <c r="AO424" s="1"/>
      <c r="AP424" s="1"/>
      <c r="AQ424" s="1"/>
    </row>
    <row r="425" spans="1:4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77"/>
      <c r="AL425" s="77"/>
      <c r="AM425" s="77"/>
      <c r="AN425" s="1"/>
      <c r="AO425" s="1"/>
      <c r="AP425" s="1"/>
      <c r="AQ425" s="1"/>
    </row>
    <row r="426" spans="1:4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77"/>
      <c r="AL426" s="77"/>
      <c r="AM426" s="77"/>
      <c r="AN426" s="1"/>
      <c r="AO426" s="1"/>
      <c r="AP426" s="1"/>
      <c r="AQ426" s="1"/>
    </row>
    <row r="427" spans="1:4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77"/>
      <c r="AL427" s="77"/>
      <c r="AM427" s="77"/>
      <c r="AN427" s="1"/>
      <c r="AO427" s="1"/>
      <c r="AP427" s="1"/>
      <c r="AQ427" s="1"/>
    </row>
    <row r="428" spans="1:4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77"/>
      <c r="AL428" s="77"/>
      <c r="AM428" s="77"/>
      <c r="AN428" s="1"/>
      <c r="AO428" s="1"/>
      <c r="AP428" s="1"/>
      <c r="AQ428" s="1"/>
    </row>
    <row r="429" spans="1:4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77"/>
      <c r="AL429" s="77"/>
      <c r="AM429" s="77"/>
      <c r="AN429" s="1"/>
      <c r="AO429" s="1"/>
      <c r="AP429" s="1"/>
      <c r="AQ429" s="1"/>
    </row>
    <row r="430" spans="1:4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77"/>
      <c r="AL430" s="77"/>
      <c r="AM430" s="77"/>
      <c r="AN430" s="1"/>
      <c r="AO430" s="1"/>
      <c r="AP430" s="1"/>
      <c r="AQ430" s="1"/>
    </row>
    <row r="431" spans="1:4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77"/>
      <c r="AL431" s="77"/>
      <c r="AM431" s="77"/>
      <c r="AN431" s="1"/>
      <c r="AO431" s="1"/>
      <c r="AP431" s="1"/>
      <c r="AQ431" s="1"/>
    </row>
    <row r="432" spans="1:4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77"/>
      <c r="AL432" s="77"/>
      <c r="AM432" s="77"/>
      <c r="AN432" s="1"/>
      <c r="AO432" s="1"/>
      <c r="AP432" s="1"/>
      <c r="AQ432" s="1"/>
    </row>
    <row r="433" spans="1:4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77"/>
      <c r="AL433" s="77"/>
      <c r="AM433" s="77"/>
      <c r="AN433" s="1"/>
      <c r="AO433" s="1"/>
      <c r="AP433" s="1"/>
      <c r="AQ433" s="1"/>
    </row>
    <row r="434" spans="1:4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77"/>
      <c r="AL434" s="77"/>
      <c r="AM434" s="77"/>
      <c r="AN434" s="1"/>
      <c r="AO434" s="1"/>
      <c r="AP434" s="1"/>
      <c r="AQ434" s="1"/>
    </row>
    <row r="435" spans="1:4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77"/>
      <c r="AL435" s="77"/>
      <c r="AM435" s="77"/>
      <c r="AN435" s="1"/>
      <c r="AO435" s="1"/>
      <c r="AP435" s="1"/>
      <c r="AQ435" s="1"/>
    </row>
    <row r="436" spans="1:4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77"/>
      <c r="AL436" s="77"/>
      <c r="AM436" s="77"/>
      <c r="AN436" s="1"/>
      <c r="AO436" s="1"/>
      <c r="AP436" s="1"/>
      <c r="AQ436" s="1"/>
    </row>
    <row r="437" spans="1:4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77"/>
      <c r="AL437" s="77"/>
      <c r="AM437" s="77"/>
      <c r="AN437" s="1"/>
      <c r="AO437" s="1"/>
      <c r="AP437" s="1"/>
      <c r="AQ437" s="1"/>
    </row>
    <row r="438" spans="1:4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77"/>
      <c r="AL438" s="77"/>
      <c r="AM438" s="77"/>
      <c r="AN438" s="1"/>
      <c r="AO438" s="1"/>
      <c r="AP438" s="1"/>
      <c r="AQ438" s="1"/>
    </row>
    <row r="439" spans="1:4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77"/>
      <c r="AL439" s="77"/>
      <c r="AM439" s="77"/>
      <c r="AN439" s="1"/>
      <c r="AO439" s="1"/>
      <c r="AP439" s="1"/>
      <c r="AQ439" s="1"/>
    </row>
    <row r="440" spans="1:4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77"/>
      <c r="AL440" s="77"/>
      <c r="AM440" s="77"/>
      <c r="AN440" s="1"/>
      <c r="AO440" s="1"/>
      <c r="AP440" s="1"/>
      <c r="AQ440" s="1"/>
    </row>
    <row r="441" spans="1:4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77"/>
      <c r="AL441" s="77"/>
      <c r="AM441" s="77"/>
      <c r="AN441" s="1"/>
      <c r="AO441" s="1"/>
      <c r="AP441" s="1"/>
      <c r="AQ441" s="1"/>
    </row>
    <row r="442" spans="1:4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77"/>
      <c r="AL442" s="77"/>
      <c r="AM442" s="77"/>
      <c r="AN442" s="1"/>
      <c r="AO442" s="1"/>
      <c r="AP442" s="1"/>
      <c r="AQ442" s="1"/>
    </row>
    <row r="443" spans="1: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77"/>
      <c r="AL443" s="77"/>
      <c r="AM443" s="77"/>
      <c r="AN443" s="1"/>
      <c r="AO443" s="1"/>
      <c r="AP443" s="1"/>
      <c r="AQ443" s="1"/>
    </row>
    <row r="444" spans="1:4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77"/>
      <c r="AL444" s="77"/>
      <c r="AM444" s="77"/>
      <c r="AN444" s="1"/>
      <c r="AO444" s="1"/>
      <c r="AP444" s="1"/>
      <c r="AQ444" s="1"/>
    </row>
    <row r="445" spans="1:4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77"/>
      <c r="AL445" s="77"/>
      <c r="AM445" s="77"/>
      <c r="AN445" s="1"/>
      <c r="AO445" s="1"/>
      <c r="AP445" s="1"/>
      <c r="AQ445" s="1"/>
    </row>
    <row r="446" spans="1:4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77"/>
      <c r="AL446" s="77"/>
      <c r="AM446" s="77"/>
      <c r="AN446" s="1"/>
      <c r="AO446" s="1"/>
      <c r="AP446" s="1"/>
      <c r="AQ446" s="1"/>
    </row>
    <row r="447" spans="1:4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77"/>
      <c r="AL447" s="77"/>
      <c r="AM447" s="77"/>
      <c r="AN447" s="1"/>
      <c r="AO447" s="1"/>
      <c r="AP447" s="1"/>
      <c r="AQ447" s="1"/>
    </row>
    <row r="448" spans="1:4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77"/>
      <c r="AL448" s="77"/>
      <c r="AM448" s="77"/>
      <c r="AN448" s="1"/>
      <c r="AO448" s="1"/>
      <c r="AP448" s="1"/>
      <c r="AQ448" s="1"/>
    </row>
    <row r="449" spans="1:4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77"/>
      <c r="AL449" s="77"/>
      <c r="AM449" s="77"/>
      <c r="AN449" s="1"/>
      <c r="AO449" s="1"/>
      <c r="AP449" s="1"/>
      <c r="AQ449" s="1"/>
    </row>
    <row r="450" spans="1:4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77"/>
      <c r="AL450" s="77"/>
      <c r="AM450" s="77"/>
      <c r="AN450" s="1"/>
      <c r="AO450" s="1"/>
      <c r="AP450" s="1"/>
      <c r="AQ450" s="1"/>
    </row>
    <row r="451" spans="1:4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77"/>
      <c r="AL451" s="77"/>
      <c r="AM451" s="77"/>
      <c r="AN451" s="1"/>
      <c r="AO451" s="1"/>
      <c r="AP451" s="1"/>
      <c r="AQ451" s="1"/>
    </row>
    <row r="452" spans="1:4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77"/>
      <c r="AL452" s="77"/>
      <c r="AM452" s="77"/>
      <c r="AN452" s="1"/>
      <c r="AO452" s="1"/>
      <c r="AP452" s="1"/>
      <c r="AQ452" s="1"/>
    </row>
    <row r="453" spans="1:4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77"/>
      <c r="AL453" s="77"/>
      <c r="AM453" s="77"/>
      <c r="AN453" s="1"/>
      <c r="AO453" s="1"/>
      <c r="AP453" s="1"/>
      <c r="AQ453" s="1"/>
    </row>
    <row r="454" spans="1:4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77"/>
      <c r="AL454" s="77"/>
      <c r="AM454" s="77"/>
      <c r="AN454" s="1"/>
      <c r="AO454" s="1"/>
      <c r="AP454" s="1"/>
      <c r="AQ454" s="1"/>
    </row>
    <row r="455" spans="1:4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77"/>
      <c r="AL455" s="77"/>
      <c r="AM455" s="77"/>
      <c r="AN455" s="1"/>
      <c r="AO455" s="1"/>
      <c r="AP455" s="1"/>
      <c r="AQ455" s="1"/>
    </row>
    <row r="456" spans="1:4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77"/>
      <c r="AL456" s="77"/>
      <c r="AM456" s="77"/>
      <c r="AN456" s="1"/>
      <c r="AO456" s="1"/>
      <c r="AP456" s="1"/>
      <c r="AQ456" s="1"/>
    </row>
    <row r="457" spans="1:4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77"/>
      <c r="AL457" s="77"/>
      <c r="AM457" s="77"/>
      <c r="AN457" s="1"/>
      <c r="AO457" s="1"/>
      <c r="AP457" s="1"/>
      <c r="AQ457" s="1"/>
    </row>
    <row r="458" spans="1:4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77"/>
      <c r="AL458" s="77"/>
      <c r="AM458" s="77"/>
      <c r="AN458" s="1"/>
      <c r="AO458" s="1"/>
      <c r="AP458" s="1"/>
      <c r="AQ458" s="1"/>
    </row>
    <row r="459" spans="1:4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77"/>
      <c r="AL459" s="77"/>
      <c r="AM459" s="77"/>
      <c r="AN459" s="1"/>
      <c r="AO459" s="1"/>
      <c r="AP459" s="1"/>
      <c r="AQ459" s="1"/>
    </row>
    <row r="460" spans="1:4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77"/>
      <c r="AL460" s="77"/>
      <c r="AM460" s="77"/>
      <c r="AN460" s="1"/>
      <c r="AO460" s="1"/>
      <c r="AP460" s="1"/>
      <c r="AQ460" s="1"/>
    </row>
    <row r="461" spans="1:4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77"/>
      <c r="AL461" s="77"/>
      <c r="AM461" s="77"/>
      <c r="AN461" s="1"/>
      <c r="AO461" s="1"/>
      <c r="AP461" s="1"/>
      <c r="AQ461" s="1"/>
    </row>
    <row r="462" spans="1:4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77"/>
      <c r="AL462" s="77"/>
      <c r="AM462" s="77"/>
      <c r="AN462" s="1"/>
      <c r="AO462" s="1"/>
      <c r="AP462" s="1"/>
      <c r="AQ462" s="1"/>
    </row>
    <row r="463" spans="1:4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77"/>
      <c r="AL463" s="77"/>
      <c r="AM463" s="77"/>
      <c r="AN463" s="1"/>
      <c r="AO463" s="1"/>
      <c r="AP463" s="1"/>
      <c r="AQ463" s="1"/>
    </row>
    <row r="464" spans="1:4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77"/>
      <c r="AL464" s="77"/>
      <c r="AM464" s="77"/>
      <c r="AN464" s="1"/>
      <c r="AO464" s="1"/>
      <c r="AP464" s="1"/>
      <c r="AQ464" s="1"/>
    </row>
    <row r="465" spans="1:4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77"/>
      <c r="AL465" s="77"/>
      <c r="AM465" s="77"/>
      <c r="AN465" s="1"/>
      <c r="AO465" s="1"/>
      <c r="AP465" s="1"/>
      <c r="AQ465" s="1"/>
    </row>
    <row r="466" spans="1:4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77"/>
      <c r="AL466" s="77"/>
      <c r="AM466" s="77"/>
      <c r="AN466" s="1"/>
      <c r="AO466" s="1"/>
      <c r="AP466" s="1"/>
      <c r="AQ466" s="1"/>
    </row>
    <row r="467" spans="1:4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77"/>
      <c r="AL467" s="77"/>
      <c r="AM467" s="77"/>
      <c r="AN467" s="1"/>
      <c r="AO467" s="1"/>
      <c r="AP467" s="1"/>
      <c r="AQ467" s="1"/>
    </row>
    <row r="468" spans="1:4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77"/>
      <c r="AL468" s="77"/>
      <c r="AM468" s="77"/>
      <c r="AN468" s="1"/>
      <c r="AO468" s="1"/>
      <c r="AP468" s="1"/>
      <c r="AQ468" s="1"/>
    </row>
    <row r="469" spans="1:4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77"/>
      <c r="AL469" s="77"/>
      <c r="AM469" s="77"/>
      <c r="AN469" s="1"/>
      <c r="AO469" s="1"/>
      <c r="AP469" s="1"/>
      <c r="AQ469" s="1"/>
    </row>
    <row r="470" spans="1:4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77"/>
      <c r="AL470" s="77"/>
      <c r="AM470" s="77"/>
      <c r="AN470" s="1"/>
      <c r="AO470" s="1"/>
      <c r="AP470" s="1"/>
      <c r="AQ470" s="1"/>
    </row>
    <row r="471" spans="1:4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77"/>
      <c r="AL471" s="77"/>
      <c r="AM471" s="77"/>
      <c r="AN471" s="1"/>
      <c r="AO471" s="1"/>
      <c r="AP471" s="1"/>
      <c r="AQ471" s="1"/>
    </row>
    <row r="472" spans="1:4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77"/>
      <c r="AL472" s="77"/>
      <c r="AM472" s="77"/>
      <c r="AN472" s="1"/>
      <c r="AO472" s="1"/>
      <c r="AP472" s="1"/>
      <c r="AQ472" s="1"/>
    </row>
    <row r="473" spans="1:4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77"/>
      <c r="AL473" s="77"/>
      <c r="AM473" s="77"/>
      <c r="AN473" s="1"/>
      <c r="AO473" s="1"/>
      <c r="AP473" s="1"/>
      <c r="AQ473" s="1"/>
    </row>
    <row r="474" spans="1:4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77"/>
      <c r="AL474" s="77"/>
      <c r="AM474" s="77"/>
      <c r="AN474" s="1"/>
      <c r="AO474" s="1"/>
      <c r="AP474" s="1"/>
      <c r="AQ474" s="1"/>
    </row>
    <row r="475" spans="1:4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77"/>
      <c r="AL475" s="77"/>
      <c r="AM475" s="77"/>
      <c r="AN475" s="1"/>
      <c r="AO475" s="1"/>
      <c r="AP475" s="1"/>
      <c r="AQ475" s="1"/>
    </row>
    <row r="476" spans="1:4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77"/>
      <c r="AL476" s="77"/>
      <c r="AM476" s="77"/>
      <c r="AN476" s="1"/>
      <c r="AO476" s="1"/>
      <c r="AP476" s="1"/>
      <c r="AQ476" s="1"/>
    </row>
    <row r="477" spans="1:4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77"/>
      <c r="AL477" s="77"/>
      <c r="AM477" s="77"/>
      <c r="AN477" s="1"/>
      <c r="AO477" s="1"/>
      <c r="AP477" s="1"/>
      <c r="AQ477" s="1"/>
    </row>
    <row r="478" spans="1:4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77"/>
      <c r="AL478" s="77"/>
      <c r="AM478" s="77"/>
      <c r="AN478" s="1"/>
      <c r="AO478" s="1"/>
      <c r="AP478" s="1"/>
      <c r="AQ478" s="1"/>
    </row>
    <row r="479" spans="1:4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77"/>
      <c r="AL479" s="77"/>
      <c r="AM479" s="77"/>
      <c r="AN479" s="1"/>
      <c r="AO479" s="1"/>
      <c r="AP479" s="1"/>
      <c r="AQ479" s="1"/>
    </row>
    <row r="480" spans="1:4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77"/>
      <c r="AL480" s="77"/>
      <c r="AM480" s="77"/>
      <c r="AN480" s="1"/>
      <c r="AO480" s="1"/>
      <c r="AP480" s="1"/>
      <c r="AQ480" s="1"/>
    </row>
    <row r="481" spans="1:4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77"/>
      <c r="AL481" s="77"/>
      <c r="AM481" s="77"/>
      <c r="AN481" s="1"/>
      <c r="AO481" s="1"/>
      <c r="AP481" s="1"/>
      <c r="AQ481" s="1"/>
    </row>
    <row r="482" spans="1:4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77"/>
      <c r="AL482" s="77"/>
      <c r="AM482" s="77"/>
      <c r="AN482" s="1"/>
      <c r="AO482" s="1"/>
      <c r="AP482" s="1"/>
      <c r="AQ482" s="1"/>
    </row>
    <row r="483" spans="1:4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77"/>
      <c r="AL483" s="77"/>
      <c r="AM483" s="77"/>
      <c r="AN483" s="1"/>
      <c r="AO483" s="1"/>
      <c r="AP483" s="1"/>
      <c r="AQ483" s="1"/>
    </row>
    <row r="484" spans="1:4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77"/>
      <c r="AL484" s="77"/>
      <c r="AM484" s="77"/>
      <c r="AN484" s="1"/>
      <c r="AO484" s="1"/>
      <c r="AP484" s="1"/>
      <c r="AQ484" s="1"/>
    </row>
    <row r="485" spans="1:4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77"/>
      <c r="AL485" s="77"/>
      <c r="AM485" s="77"/>
      <c r="AN485" s="1"/>
      <c r="AO485" s="1"/>
      <c r="AP485" s="1"/>
      <c r="AQ485" s="1"/>
    </row>
    <row r="486" spans="1:4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77"/>
      <c r="AL486" s="77"/>
      <c r="AM486" s="77"/>
      <c r="AN486" s="1"/>
      <c r="AO486" s="1"/>
      <c r="AP486" s="1"/>
      <c r="AQ486" s="1"/>
    </row>
    <row r="487" spans="1:4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77"/>
      <c r="AL487" s="77"/>
      <c r="AM487" s="77"/>
      <c r="AN487" s="1"/>
      <c r="AO487" s="1"/>
      <c r="AP487" s="1"/>
      <c r="AQ487" s="1"/>
    </row>
    <row r="488" spans="1:4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77"/>
      <c r="AL488" s="77"/>
      <c r="AM488" s="77"/>
      <c r="AN488" s="1"/>
      <c r="AO488" s="1"/>
      <c r="AP488" s="1"/>
      <c r="AQ488" s="1"/>
    </row>
    <row r="489" spans="1:4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77"/>
      <c r="AL489" s="77"/>
      <c r="AM489" s="77"/>
      <c r="AN489" s="1"/>
      <c r="AO489" s="1"/>
      <c r="AP489" s="1"/>
      <c r="AQ489" s="1"/>
    </row>
    <row r="490" spans="1:4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77"/>
      <c r="AL490" s="77"/>
      <c r="AM490" s="77"/>
      <c r="AN490" s="1"/>
      <c r="AO490" s="1"/>
      <c r="AP490" s="1"/>
      <c r="AQ490" s="1"/>
    </row>
    <row r="491" spans="1:4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77"/>
      <c r="AL491" s="77"/>
      <c r="AM491" s="77"/>
      <c r="AN491" s="1"/>
      <c r="AO491" s="1"/>
      <c r="AP491" s="1"/>
      <c r="AQ491" s="1"/>
    </row>
    <row r="492" spans="1:4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77"/>
      <c r="AL492" s="77"/>
      <c r="AM492" s="77"/>
      <c r="AN492" s="1"/>
      <c r="AO492" s="1"/>
      <c r="AP492" s="1"/>
      <c r="AQ492" s="1"/>
    </row>
    <row r="493" spans="1:4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77"/>
      <c r="AL493" s="77"/>
      <c r="AM493" s="77"/>
      <c r="AN493" s="1"/>
      <c r="AO493" s="1"/>
      <c r="AP493" s="1"/>
      <c r="AQ493" s="1"/>
    </row>
    <row r="494" spans="1:4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77"/>
      <c r="AL494" s="77"/>
      <c r="AM494" s="77"/>
      <c r="AN494" s="1"/>
      <c r="AO494" s="1"/>
      <c r="AP494" s="1"/>
      <c r="AQ494" s="1"/>
    </row>
    <row r="495" spans="1:4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77"/>
      <c r="AL495" s="77"/>
      <c r="AM495" s="77"/>
      <c r="AN495" s="1"/>
      <c r="AO495" s="1"/>
      <c r="AP495" s="1"/>
      <c r="AQ495" s="1"/>
    </row>
    <row r="496" spans="1:4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77"/>
      <c r="AL496" s="77"/>
      <c r="AM496" s="77"/>
      <c r="AN496" s="1"/>
      <c r="AO496" s="1"/>
      <c r="AP496" s="1"/>
      <c r="AQ496" s="1"/>
    </row>
    <row r="497" spans="1:4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77"/>
      <c r="AL497" s="77"/>
      <c r="AM497" s="77"/>
      <c r="AN497" s="1"/>
      <c r="AO497" s="1"/>
      <c r="AP497" s="1"/>
      <c r="AQ497" s="1"/>
    </row>
    <row r="498" spans="1:4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77"/>
      <c r="AL498" s="77"/>
      <c r="AM498" s="77"/>
      <c r="AN498" s="1"/>
      <c r="AO498" s="1"/>
      <c r="AP498" s="1"/>
      <c r="AQ498" s="1"/>
    </row>
    <row r="499" spans="1:4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77"/>
      <c r="AL499" s="77"/>
      <c r="AM499" s="77"/>
      <c r="AN499" s="1"/>
      <c r="AO499" s="1"/>
      <c r="AP499" s="1"/>
      <c r="AQ499" s="1"/>
    </row>
    <row r="500" spans="1:4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77"/>
      <c r="AL500" s="77"/>
      <c r="AM500" s="77"/>
      <c r="AN500" s="1"/>
      <c r="AO500" s="1"/>
      <c r="AP500" s="1"/>
      <c r="AQ500" s="1"/>
    </row>
    <row r="501" spans="1:4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77"/>
      <c r="AL501" s="77"/>
      <c r="AM501" s="77"/>
      <c r="AN501" s="1"/>
      <c r="AO501" s="1"/>
      <c r="AP501" s="1"/>
      <c r="AQ501" s="1"/>
    </row>
    <row r="502" spans="1:4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77"/>
      <c r="AL502" s="77"/>
      <c r="AM502" s="77"/>
      <c r="AN502" s="1"/>
      <c r="AO502" s="1"/>
      <c r="AP502" s="1"/>
      <c r="AQ502" s="1"/>
    </row>
    <row r="503" spans="1:4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77"/>
      <c r="AL503" s="77"/>
      <c r="AM503" s="77"/>
      <c r="AN503" s="1"/>
      <c r="AO503" s="1"/>
      <c r="AP503" s="1"/>
      <c r="AQ503" s="1"/>
    </row>
    <row r="504" spans="1:4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77"/>
      <c r="AL504" s="77"/>
      <c r="AM504" s="77"/>
      <c r="AN504" s="1"/>
      <c r="AO504" s="1"/>
      <c r="AP504" s="1"/>
      <c r="AQ504" s="1"/>
    </row>
    <row r="505" spans="1:4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77"/>
      <c r="AL505" s="77"/>
      <c r="AM505" s="77"/>
      <c r="AN505" s="1"/>
      <c r="AO505" s="1"/>
      <c r="AP505" s="1"/>
      <c r="AQ505" s="1"/>
    </row>
    <row r="506" spans="1:4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77"/>
      <c r="AL506" s="77"/>
      <c r="AM506" s="77"/>
      <c r="AN506" s="1"/>
      <c r="AO506" s="1"/>
      <c r="AP506" s="1"/>
      <c r="AQ506" s="1"/>
    </row>
    <row r="507" spans="1:4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77"/>
      <c r="AL507" s="77"/>
      <c r="AM507" s="77"/>
      <c r="AN507" s="1"/>
      <c r="AO507" s="1"/>
      <c r="AP507" s="1"/>
      <c r="AQ507" s="1"/>
    </row>
    <row r="508" spans="1:4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77"/>
      <c r="AL508" s="77"/>
      <c r="AM508" s="77"/>
      <c r="AN508" s="1"/>
      <c r="AO508" s="1"/>
      <c r="AP508" s="1"/>
      <c r="AQ508" s="1"/>
    </row>
    <row r="509" spans="1:4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77"/>
      <c r="AL509" s="77"/>
      <c r="AM509" s="77"/>
      <c r="AN509" s="1"/>
      <c r="AO509" s="1"/>
      <c r="AP509" s="1"/>
      <c r="AQ509" s="1"/>
    </row>
    <row r="510" spans="1:4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77"/>
      <c r="AL510" s="77"/>
      <c r="AM510" s="77"/>
      <c r="AN510" s="1"/>
      <c r="AO510" s="1"/>
      <c r="AP510" s="1"/>
      <c r="AQ510" s="1"/>
    </row>
    <row r="511" spans="1:4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77"/>
      <c r="AL511" s="77"/>
      <c r="AM511" s="77"/>
      <c r="AN511" s="1"/>
      <c r="AO511" s="1"/>
      <c r="AP511" s="1"/>
      <c r="AQ511" s="1"/>
    </row>
    <row r="512" spans="1:4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77"/>
      <c r="AL512" s="77"/>
      <c r="AM512" s="77"/>
      <c r="AN512" s="1"/>
      <c r="AO512" s="1"/>
      <c r="AP512" s="1"/>
      <c r="AQ512" s="1"/>
    </row>
    <row r="513" spans="1:4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77"/>
      <c r="AL513" s="77"/>
      <c r="AM513" s="77"/>
      <c r="AN513" s="1"/>
      <c r="AO513" s="1"/>
      <c r="AP513" s="1"/>
      <c r="AQ513" s="1"/>
    </row>
    <row r="514" spans="1:4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77"/>
      <c r="AL514" s="77"/>
      <c r="AM514" s="77"/>
      <c r="AN514" s="1"/>
      <c r="AO514" s="1"/>
      <c r="AP514" s="1"/>
      <c r="AQ514" s="1"/>
    </row>
    <row r="515" spans="1:4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77"/>
      <c r="AL515" s="77"/>
      <c r="AM515" s="77"/>
      <c r="AN515" s="1"/>
      <c r="AO515" s="1"/>
      <c r="AP515" s="1"/>
      <c r="AQ515" s="1"/>
    </row>
    <row r="516" spans="1:4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77"/>
      <c r="AL516" s="77"/>
      <c r="AM516" s="77"/>
      <c r="AN516" s="1"/>
      <c r="AO516" s="1"/>
      <c r="AP516" s="1"/>
      <c r="AQ516" s="1"/>
    </row>
    <row r="517" spans="1:4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77"/>
      <c r="AL517" s="77"/>
      <c r="AM517" s="77"/>
      <c r="AN517" s="1"/>
      <c r="AO517" s="1"/>
      <c r="AP517" s="1"/>
      <c r="AQ517" s="1"/>
    </row>
    <row r="518" spans="1:4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77"/>
      <c r="AL518" s="77"/>
      <c r="AM518" s="77"/>
      <c r="AN518" s="1"/>
      <c r="AO518" s="1"/>
      <c r="AP518" s="1"/>
      <c r="AQ518" s="1"/>
    </row>
    <row r="519" spans="1:4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77"/>
      <c r="AL519" s="77"/>
      <c r="AM519" s="77"/>
      <c r="AN519" s="1"/>
      <c r="AO519" s="1"/>
      <c r="AP519" s="1"/>
      <c r="AQ519" s="1"/>
    </row>
    <row r="520" spans="1:4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77"/>
      <c r="AL520" s="77"/>
      <c r="AM520" s="77"/>
      <c r="AN520" s="1"/>
      <c r="AO520" s="1"/>
      <c r="AP520" s="1"/>
      <c r="AQ520" s="1"/>
    </row>
    <row r="521" spans="1:4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77"/>
      <c r="AL521" s="77"/>
      <c r="AM521" s="77"/>
      <c r="AN521" s="1"/>
      <c r="AO521" s="1"/>
      <c r="AP521" s="1"/>
      <c r="AQ521" s="1"/>
    </row>
    <row r="522" spans="1:4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77"/>
      <c r="AL522" s="77"/>
      <c r="AM522" s="77"/>
      <c r="AN522" s="1"/>
      <c r="AO522" s="1"/>
      <c r="AP522" s="1"/>
      <c r="AQ522" s="1"/>
    </row>
    <row r="523" spans="1:4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77"/>
      <c r="AL523" s="77"/>
      <c r="AM523" s="77"/>
      <c r="AN523" s="1"/>
      <c r="AO523" s="1"/>
      <c r="AP523" s="1"/>
      <c r="AQ523" s="1"/>
    </row>
    <row r="524" spans="1:4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77"/>
      <c r="AL524" s="77"/>
      <c r="AM524" s="77"/>
      <c r="AN524" s="1"/>
      <c r="AO524" s="1"/>
      <c r="AP524" s="1"/>
      <c r="AQ524" s="1"/>
    </row>
    <row r="525" spans="1:4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77"/>
      <c r="AL525" s="77"/>
      <c r="AM525" s="77"/>
      <c r="AN525" s="1"/>
      <c r="AO525" s="1"/>
      <c r="AP525" s="1"/>
      <c r="AQ525" s="1"/>
    </row>
    <row r="526" spans="1:4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77"/>
      <c r="AL526" s="77"/>
      <c r="AM526" s="77"/>
      <c r="AN526" s="1"/>
      <c r="AO526" s="1"/>
      <c r="AP526" s="1"/>
      <c r="AQ526" s="1"/>
    </row>
    <row r="527" spans="1:4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77"/>
      <c r="AL527" s="77"/>
      <c r="AM527" s="77"/>
      <c r="AN527" s="1"/>
      <c r="AO527" s="1"/>
      <c r="AP527" s="1"/>
      <c r="AQ527" s="1"/>
    </row>
    <row r="528" spans="1:4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77"/>
      <c r="AL528" s="77"/>
      <c r="AM528" s="77"/>
      <c r="AN528" s="1"/>
      <c r="AO528" s="1"/>
      <c r="AP528" s="1"/>
      <c r="AQ528" s="1"/>
    </row>
    <row r="529" spans="1:4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77"/>
      <c r="AL529" s="77"/>
      <c r="AM529" s="77"/>
      <c r="AN529" s="1"/>
      <c r="AO529" s="1"/>
      <c r="AP529" s="1"/>
      <c r="AQ529" s="1"/>
    </row>
    <row r="530" spans="1:4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77"/>
      <c r="AL530" s="77"/>
      <c r="AM530" s="77"/>
      <c r="AN530" s="1"/>
      <c r="AO530" s="1"/>
      <c r="AP530" s="1"/>
      <c r="AQ530" s="1"/>
    </row>
    <row r="531" spans="1:4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77"/>
      <c r="AL531" s="77"/>
      <c r="AM531" s="77"/>
      <c r="AN531" s="1"/>
      <c r="AO531" s="1"/>
      <c r="AP531" s="1"/>
      <c r="AQ531" s="1"/>
    </row>
    <row r="532" spans="1:4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77"/>
      <c r="AL532" s="77"/>
      <c r="AM532" s="77"/>
      <c r="AN532" s="1"/>
      <c r="AO532" s="1"/>
      <c r="AP532" s="1"/>
      <c r="AQ532" s="1"/>
    </row>
    <row r="533" spans="1:4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77"/>
      <c r="AL533" s="77"/>
      <c r="AM533" s="77"/>
      <c r="AN533" s="1"/>
      <c r="AO533" s="1"/>
      <c r="AP533" s="1"/>
      <c r="AQ533" s="1"/>
    </row>
    <row r="534" spans="1:4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77"/>
      <c r="AL534" s="77"/>
      <c r="AM534" s="77"/>
      <c r="AN534" s="1"/>
      <c r="AO534" s="1"/>
      <c r="AP534" s="1"/>
      <c r="AQ534" s="1"/>
    </row>
    <row r="535" spans="1:4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77"/>
      <c r="AL535" s="77"/>
      <c r="AM535" s="77"/>
      <c r="AN535" s="1"/>
      <c r="AO535" s="1"/>
      <c r="AP535" s="1"/>
      <c r="AQ535" s="1"/>
    </row>
    <row r="536" spans="1:4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77"/>
      <c r="AL536" s="77"/>
      <c r="AM536" s="77"/>
      <c r="AN536" s="1"/>
      <c r="AO536" s="1"/>
      <c r="AP536" s="1"/>
      <c r="AQ536" s="1"/>
    </row>
    <row r="537" spans="1:4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77"/>
      <c r="AL537" s="77"/>
      <c r="AM537" s="77"/>
      <c r="AN537" s="1"/>
      <c r="AO537" s="1"/>
      <c r="AP537" s="1"/>
      <c r="AQ537" s="1"/>
    </row>
    <row r="538" spans="1:4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77"/>
      <c r="AL538" s="77"/>
      <c r="AM538" s="77"/>
      <c r="AN538" s="1"/>
      <c r="AO538" s="1"/>
      <c r="AP538" s="1"/>
      <c r="AQ538" s="1"/>
    </row>
    <row r="539" spans="1:4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77"/>
      <c r="AL539" s="77"/>
      <c r="AM539" s="77"/>
      <c r="AN539" s="1"/>
      <c r="AO539" s="1"/>
      <c r="AP539" s="1"/>
      <c r="AQ539" s="1"/>
    </row>
    <row r="540" spans="1:4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77"/>
      <c r="AL540" s="77"/>
      <c r="AM540" s="77"/>
      <c r="AN540" s="1"/>
      <c r="AO540" s="1"/>
      <c r="AP540" s="1"/>
      <c r="AQ540" s="1"/>
    </row>
    <row r="541" spans="1:4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77"/>
      <c r="AL541" s="77"/>
      <c r="AM541" s="77"/>
      <c r="AN541" s="1"/>
      <c r="AO541" s="1"/>
      <c r="AP541" s="1"/>
      <c r="AQ541" s="1"/>
    </row>
    <row r="542" spans="1:4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77"/>
      <c r="AL542" s="77"/>
      <c r="AM542" s="77"/>
      <c r="AN542" s="1"/>
      <c r="AO542" s="1"/>
      <c r="AP542" s="1"/>
      <c r="AQ542" s="1"/>
    </row>
    <row r="543" spans="1: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77"/>
      <c r="AL543" s="77"/>
      <c r="AM543" s="77"/>
      <c r="AN543" s="1"/>
      <c r="AO543" s="1"/>
      <c r="AP543" s="1"/>
      <c r="AQ543" s="1"/>
    </row>
    <row r="544" spans="1:4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77"/>
      <c r="AL544" s="77"/>
      <c r="AM544" s="77"/>
      <c r="AN544" s="1"/>
      <c r="AO544" s="1"/>
      <c r="AP544" s="1"/>
      <c r="AQ544" s="1"/>
    </row>
    <row r="545" spans="1:4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77"/>
      <c r="AL545" s="77"/>
      <c r="AM545" s="77"/>
      <c r="AN545" s="1"/>
      <c r="AO545" s="1"/>
      <c r="AP545" s="1"/>
      <c r="AQ545" s="1"/>
    </row>
    <row r="546" spans="1:4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77"/>
      <c r="AL546" s="77"/>
      <c r="AM546" s="77"/>
      <c r="AN546" s="1"/>
      <c r="AO546" s="1"/>
      <c r="AP546" s="1"/>
      <c r="AQ546" s="1"/>
    </row>
    <row r="547" spans="1:4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77"/>
      <c r="AL547" s="77"/>
      <c r="AM547" s="77"/>
      <c r="AN547" s="1"/>
      <c r="AO547" s="1"/>
      <c r="AP547" s="1"/>
      <c r="AQ547" s="1"/>
    </row>
    <row r="548" spans="1:4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77"/>
      <c r="AL548" s="77"/>
      <c r="AM548" s="77"/>
      <c r="AN548" s="1"/>
      <c r="AO548" s="1"/>
      <c r="AP548" s="1"/>
      <c r="AQ548" s="1"/>
    </row>
    <row r="549" spans="1:4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77"/>
      <c r="AL549" s="77"/>
      <c r="AM549" s="77"/>
      <c r="AN549" s="1"/>
      <c r="AO549" s="1"/>
      <c r="AP549" s="1"/>
      <c r="AQ549" s="1"/>
    </row>
    <row r="550" spans="1:4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77"/>
      <c r="AL550" s="77"/>
      <c r="AM550" s="77"/>
      <c r="AN550" s="1"/>
      <c r="AO550" s="1"/>
      <c r="AP550" s="1"/>
      <c r="AQ550" s="1"/>
    </row>
    <row r="551" spans="1:4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77"/>
      <c r="AL551" s="77"/>
      <c r="AM551" s="77"/>
      <c r="AN551" s="1"/>
      <c r="AO551" s="1"/>
      <c r="AP551" s="1"/>
      <c r="AQ551" s="1"/>
    </row>
    <row r="552" spans="1:4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77"/>
      <c r="AL552" s="77"/>
      <c r="AM552" s="77"/>
      <c r="AN552" s="1"/>
      <c r="AO552" s="1"/>
      <c r="AP552" s="1"/>
      <c r="AQ552" s="1"/>
    </row>
    <row r="553" spans="1:4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77"/>
      <c r="AL553" s="77"/>
      <c r="AM553" s="77"/>
      <c r="AN553" s="1"/>
      <c r="AO553" s="1"/>
      <c r="AP553" s="1"/>
      <c r="AQ553" s="1"/>
    </row>
    <row r="554" spans="1:4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77"/>
      <c r="AL554" s="77"/>
      <c r="AM554" s="77"/>
      <c r="AN554" s="1"/>
      <c r="AO554" s="1"/>
      <c r="AP554" s="1"/>
      <c r="AQ554" s="1"/>
    </row>
    <row r="555" spans="1:4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77"/>
      <c r="AL555" s="77"/>
      <c r="AM555" s="77"/>
      <c r="AN555" s="1"/>
      <c r="AO555" s="1"/>
      <c r="AP555" s="1"/>
      <c r="AQ555" s="1"/>
    </row>
    <row r="556" spans="1:4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77"/>
      <c r="AL556" s="77"/>
      <c r="AM556" s="77"/>
      <c r="AN556" s="1"/>
      <c r="AO556" s="1"/>
      <c r="AP556" s="1"/>
      <c r="AQ556" s="1"/>
    </row>
    <row r="557" spans="1:4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77"/>
      <c r="AL557" s="77"/>
      <c r="AM557" s="77"/>
      <c r="AN557" s="1"/>
      <c r="AO557" s="1"/>
      <c r="AP557" s="1"/>
      <c r="AQ557" s="1"/>
    </row>
    <row r="558" spans="1:4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77"/>
      <c r="AL558" s="77"/>
      <c r="AM558" s="77"/>
      <c r="AN558" s="1"/>
      <c r="AO558" s="1"/>
      <c r="AP558" s="1"/>
      <c r="AQ558" s="1"/>
    </row>
    <row r="559" spans="1:4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77"/>
      <c r="AL559" s="77"/>
      <c r="AM559" s="77"/>
      <c r="AN559" s="1"/>
      <c r="AO559" s="1"/>
      <c r="AP559" s="1"/>
      <c r="AQ559" s="1"/>
    </row>
    <row r="560" spans="1:4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77"/>
      <c r="AL560" s="77"/>
      <c r="AM560" s="77"/>
      <c r="AN560" s="1"/>
      <c r="AO560" s="1"/>
      <c r="AP560" s="1"/>
      <c r="AQ560" s="1"/>
    </row>
    <row r="561" spans="1:4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77"/>
      <c r="AL561" s="77"/>
      <c r="AM561" s="77"/>
      <c r="AN561" s="1"/>
      <c r="AO561" s="1"/>
      <c r="AP561" s="1"/>
      <c r="AQ561" s="1"/>
    </row>
    <row r="562" spans="1:4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77"/>
      <c r="AL562" s="77"/>
      <c r="AM562" s="77"/>
      <c r="AN562" s="1"/>
      <c r="AO562" s="1"/>
      <c r="AP562" s="1"/>
      <c r="AQ562" s="1"/>
    </row>
    <row r="563" spans="1:4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77"/>
      <c r="AL563" s="77"/>
      <c r="AM563" s="77"/>
      <c r="AN563" s="1"/>
      <c r="AO563" s="1"/>
      <c r="AP563" s="1"/>
      <c r="AQ563" s="1"/>
    </row>
    <row r="564" spans="1:4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77"/>
      <c r="AL564" s="77"/>
      <c r="AM564" s="77"/>
      <c r="AN564" s="1"/>
      <c r="AO564" s="1"/>
      <c r="AP564" s="1"/>
      <c r="AQ564" s="1"/>
    </row>
    <row r="565" spans="1:4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77"/>
      <c r="AL565" s="77"/>
      <c r="AM565" s="77"/>
      <c r="AN565" s="1"/>
      <c r="AO565" s="1"/>
      <c r="AP565" s="1"/>
      <c r="AQ565" s="1"/>
    </row>
    <row r="566" spans="1:4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77"/>
      <c r="AL566" s="77"/>
      <c r="AM566" s="77"/>
      <c r="AN566" s="1"/>
      <c r="AO566" s="1"/>
      <c r="AP566" s="1"/>
      <c r="AQ566" s="1"/>
    </row>
    <row r="567" spans="1:4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77"/>
      <c r="AL567" s="77"/>
      <c r="AM567" s="77"/>
      <c r="AN567" s="1"/>
      <c r="AO567" s="1"/>
      <c r="AP567" s="1"/>
      <c r="AQ567" s="1"/>
    </row>
    <row r="568" spans="1:4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77"/>
      <c r="AL568" s="77"/>
      <c r="AM568" s="77"/>
      <c r="AN568" s="1"/>
      <c r="AO568" s="1"/>
      <c r="AP568" s="1"/>
      <c r="AQ568" s="1"/>
    </row>
    <row r="569" spans="1:4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77"/>
      <c r="AL569" s="77"/>
      <c r="AM569" s="77"/>
      <c r="AN569" s="1"/>
      <c r="AO569" s="1"/>
      <c r="AP569" s="1"/>
      <c r="AQ569" s="1"/>
    </row>
    <row r="570" spans="1:4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77"/>
      <c r="AL570" s="77"/>
      <c r="AM570" s="77"/>
      <c r="AN570" s="1"/>
      <c r="AO570" s="1"/>
      <c r="AP570" s="1"/>
      <c r="AQ570" s="1"/>
    </row>
    <row r="571" spans="1:4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77"/>
      <c r="AL571" s="77"/>
      <c r="AM571" s="77"/>
      <c r="AN571" s="1"/>
      <c r="AO571" s="1"/>
      <c r="AP571" s="1"/>
      <c r="AQ571" s="1"/>
    </row>
    <row r="572" spans="1:4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77"/>
      <c r="AL572" s="77"/>
      <c r="AM572" s="77"/>
      <c r="AN572" s="1"/>
      <c r="AO572" s="1"/>
      <c r="AP572" s="1"/>
      <c r="AQ572" s="1"/>
    </row>
    <row r="573" spans="1:4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77"/>
      <c r="AL573" s="77"/>
      <c r="AM573" s="77"/>
      <c r="AN573" s="1"/>
      <c r="AO573" s="1"/>
      <c r="AP573" s="1"/>
      <c r="AQ573" s="1"/>
    </row>
    <row r="574" spans="1:4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77"/>
      <c r="AL574" s="77"/>
      <c r="AM574" s="77"/>
      <c r="AN574" s="1"/>
      <c r="AO574" s="1"/>
      <c r="AP574" s="1"/>
      <c r="AQ574" s="1"/>
    </row>
    <row r="575" spans="1:4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77"/>
      <c r="AL575" s="77"/>
      <c r="AM575" s="77"/>
      <c r="AN575" s="1"/>
      <c r="AO575" s="1"/>
      <c r="AP575" s="1"/>
      <c r="AQ575" s="1"/>
    </row>
    <row r="576" spans="1:4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77"/>
      <c r="AL576" s="77"/>
      <c r="AM576" s="77"/>
      <c r="AN576" s="1"/>
      <c r="AO576" s="1"/>
      <c r="AP576" s="1"/>
      <c r="AQ576" s="1"/>
    </row>
    <row r="577" spans="1:4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77"/>
      <c r="AL577" s="77"/>
      <c r="AM577" s="77"/>
      <c r="AN577" s="1"/>
      <c r="AO577" s="1"/>
      <c r="AP577" s="1"/>
      <c r="AQ577" s="1"/>
    </row>
    <row r="578" spans="1:4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77"/>
      <c r="AL578" s="77"/>
      <c r="AM578" s="77"/>
      <c r="AN578" s="1"/>
      <c r="AO578" s="1"/>
      <c r="AP578" s="1"/>
      <c r="AQ578" s="1"/>
    </row>
    <row r="579" spans="1:4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77"/>
      <c r="AL579" s="77"/>
      <c r="AM579" s="77"/>
      <c r="AN579" s="1"/>
      <c r="AO579" s="1"/>
      <c r="AP579" s="1"/>
      <c r="AQ579" s="1"/>
    </row>
    <row r="580" spans="1:4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77"/>
      <c r="AL580" s="77"/>
      <c r="AM580" s="77"/>
      <c r="AN580" s="1"/>
      <c r="AO580" s="1"/>
      <c r="AP580" s="1"/>
      <c r="AQ580" s="1"/>
    </row>
    <row r="581" spans="1:4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77"/>
      <c r="AL581" s="77"/>
      <c r="AM581" s="77"/>
      <c r="AN581" s="1"/>
      <c r="AO581" s="1"/>
      <c r="AP581" s="1"/>
      <c r="AQ581" s="1"/>
    </row>
    <row r="582" spans="1:4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77"/>
      <c r="AL582" s="77"/>
      <c r="AM582" s="77"/>
      <c r="AN582" s="1"/>
      <c r="AO582" s="1"/>
      <c r="AP582" s="1"/>
      <c r="AQ582" s="1"/>
    </row>
    <row r="583" spans="1:4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77"/>
      <c r="AL583" s="77"/>
      <c r="AM583" s="77"/>
      <c r="AN583" s="1"/>
      <c r="AO583" s="1"/>
      <c r="AP583" s="1"/>
      <c r="AQ583" s="1"/>
    </row>
    <row r="584" spans="1:4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77"/>
      <c r="AL584" s="77"/>
      <c r="AM584" s="77"/>
      <c r="AN584" s="1"/>
      <c r="AO584" s="1"/>
      <c r="AP584" s="1"/>
      <c r="AQ584" s="1"/>
    </row>
    <row r="585" spans="1:4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77"/>
      <c r="AL585" s="77"/>
      <c r="AM585" s="77"/>
      <c r="AN585" s="1"/>
      <c r="AO585" s="1"/>
      <c r="AP585" s="1"/>
      <c r="AQ585" s="1"/>
    </row>
    <row r="586" spans="1:4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77"/>
      <c r="AL586" s="77"/>
      <c r="AM586" s="77"/>
      <c r="AN586" s="1"/>
      <c r="AO586" s="1"/>
      <c r="AP586" s="1"/>
      <c r="AQ586" s="1"/>
    </row>
    <row r="587" spans="1:4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77"/>
      <c r="AL587" s="77"/>
      <c r="AM587" s="77"/>
      <c r="AN587" s="1"/>
      <c r="AO587" s="1"/>
      <c r="AP587" s="1"/>
      <c r="AQ587" s="1"/>
    </row>
    <row r="588" spans="1:4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77"/>
      <c r="AL588" s="77"/>
      <c r="AM588" s="77"/>
      <c r="AN588" s="1"/>
      <c r="AO588" s="1"/>
      <c r="AP588" s="1"/>
      <c r="AQ588" s="1"/>
    </row>
    <row r="589" spans="1:4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77"/>
      <c r="AL589" s="77"/>
      <c r="AM589" s="77"/>
      <c r="AN589" s="1"/>
      <c r="AO589" s="1"/>
      <c r="AP589" s="1"/>
      <c r="AQ589" s="1"/>
    </row>
    <row r="590" spans="1:4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77"/>
      <c r="AL590" s="77"/>
      <c r="AM590" s="77"/>
      <c r="AN590" s="1"/>
      <c r="AO590" s="1"/>
      <c r="AP590" s="1"/>
      <c r="AQ590" s="1"/>
    </row>
    <row r="591" spans="1:4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77"/>
      <c r="AL591" s="77"/>
      <c r="AM591" s="77"/>
      <c r="AN591" s="1"/>
      <c r="AO591" s="1"/>
      <c r="AP591" s="1"/>
      <c r="AQ591" s="1"/>
    </row>
    <row r="592" spans="1:4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77"/>
      <c r="AL592" s="77"/>
      <c r="AM592" s="77"/>
      <c r="AN592" s="1"/>
      <c r="AO592" s="1"/>
      <c r="AP592" s="1"/>
      <c r="AQ592" s="1"/>
    </row>
    <row r="593" spans="1:4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77"/>
      <c r="AL593" s="77"/>
      <c r="AM593" s="77"/>
      <c r="AN593" s="1"/>
      <c r="AO593" s="1"/>
      <c r="AP593" s="1"/>
      <c r="AQ593" s="1"/>
    </row>
    <row r="594" spans="1:4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77"/>
      <c r="AL594" s="77"/>
      <c r="AM594" s="77"/>
      <c r="AN594" s="1"/>
      <c r="AO594" s="1"/>
      <c r="AP594" s="1"/>
      <c r="AQ594" s="1"/>
    </row>
    <row r="595" spans="1:4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77"/>
      <c r="AL595" s="77"/>
      <c r="AM595" s="77"/>
      <c r="AN595" s="1"/>
      <c r="AO595" s="1"/>
      <c r="AP595" s="1"/>
      <c r="AQ595" s="1"/>
    </row>
    <row r="596" spans="1:4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77"/>
      <c r="AL596" s="77"/>
      <c r="AM596" s="77"/>
      <c r="AN596" s="1"/>
      <c r="AO596" s="1"/>
      <c r="AP596" s="1"/>
      <c r="AQ596" s="1"/>
    </row>
    <row r="597" spans="1:4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77"/>
      <c r="AL597" s="77"/>
      <c r="AM597" s="77"/>
      <c r="AN597" s="1"/>
      <c r="AO597" s="1"/>
      <c r="AP597" s="1"/>
      <c r="AQ597" s="1"/>
    </row>
    <row r="598" spans="1:4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77"/>
      <c r="AL598" s="77"/>
      <c r="AM598" s="77"/>
      <c r="AN598" s="1"/>
      <c r="AO598" s="1"/>
      <c r="AP598" s="1"/>
      <c r="AQ598" s="1"/>
    </row>
    <row r="599" spans="1:4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77"/>
      <c r="AL599" s="77"/>
      <c r="AM599" s="77"/>
      <c r="AN599" s="1"/>
      <c r="AO599" s="1"/>
      <c r="AP599" s="1"/>
      <c r="AQ599" s="1"/>
    </row>
    <row r="600" spans="1:4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77"/>
      <c r="AL600" s="77"/>
      <c r="AM600" s="77"/>
      <c r="AN600" s="1"/>
      <c r="AO600" s="1"/>
      <c r="AP600" s="1"/>
      <c r="AQ600" s="1"/>
    </row>
    <row r="601" spans="1:4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77"/>
      <c r="AL601" s="77"/>
      <c r="AM601" s="77"/>
      <c r="AN601" s="1"/>
      <c r="AO601" s="1"/>
      <c r="AP601" s="1"/>
      <c r="AQ601" s="1"/>
    </row>
    <row r="602" spans="1:4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77"/>
      <c r="AL602" s="77"/>
      <c r="AM602" s="77"/>
      <c r="AN602" s="1"/>
      <c r="AO602" s="1"/>
      <c r="AP602" s="1"/>
      <c r="AQ602" s="1"/>
    </row>
    <row r="603" spans="1:4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77"/>
      <c r="AL603" s="77"/>
      <c r="AM603" s="77"/>
      <c r="AN603" s="1"/>
      <c r="AO603" s="1"/>
      <c r="AP603" s="1"/>
      <c r="AQ603" s="1"/>
    </row>
    <row r="604" spans="1:4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77"/>
      <c r="AL604" s="77"/>
      <c r="AM604" s="77"/>
      <c r="AN604" s="1"/>
      <c r="AO604" s="1"/>
      <c r="AP604" s="1"/>
      <c r="AQ604" s="1"/>
    </row>
    <row r="605" spans="1:4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77"/>
      <c r="AL605" s="77"/>
      <c r="AM605" s="77"/>
      <c r="AN605" s="1"/>
      <c r="AO605" s="1"/>
      <c r="AP605" s="1"/>
      <c r="AQ605" s="1"/>
    </row>
    <row r="606" spans="1:4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77"/>
      <c r="AL606" s="77"/>
      <c r="AM606" s="77"/>
      <c r="AN606" s="1"/>
      <c r="AO606" s="1"/>
      <c r="AP606" s="1"/>
      <c r="AQ606" s="1"/>
    </row>
    <row r="607" spans="1:4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77"/>
      <c r="AL607" s="77"/>
      <c r="AM607" s="77"/>
      <c r="AN607" s="1"/>
      <c r="AO607" s="1"/>
      <c r="AP607" s="1"/>
      <c r="AQ607" s="1"/>
    </row>
    <row r="608" spans="1:4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77"/>
      <c r="AL608" s="77"/>
      <c r="AM608" s="77"/>
      <c r="AN608" s="1"/>
      <c r="AO608" s="1"/>
      <c r="AP608" s="1"/>
      <c r="AQ608" s="1"/>
    </row>
    <row r="609" spans="1:4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77"/>
      <c r="AL609" s="77"/>
      <c r="AM609" s="77"/>
      <c r="AN609" s="1"/>
      <c r="AO609" s="1"/>
      <c r="AP609" s="1"/>
      <c r="AQ609" s="1"/>
    </row>
    <row r="610" spans="1:4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77"/>
      <c r="AL610" s="77"/>
      <c r="AM610" s="77"/>
      <c r="AN610" s="1"/>
      <c r="AO610" s="1"/>
      <c r="AP610" s="1"/>
      <c r="AQ610" s="1"/>
    </row>
    <row r="611" spans="1:4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77"/>
      <c r="AL611" s="77"/>
      <c r="AM611" s="77"/>
      <c r="AN611" s="1"/>
      <c r="AO611" s="1"/>
      <c r="AP611" s="1"/>
      <c r="AQ611" s="1"/>
    </row>
    <row r="612" spans="1:4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77"/>
      <c r="AL612" s="77"/>
      <c r="AM612" s="77"/>
      <c r="AN612" s="1"/>
      <c r="AO612" s="1"/>
      <c r="AP612" s="1"/>
      <c r="AQ612" s="1"/>
    </row>
    <row r="613" spans="1:4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77"/>
      <c r="AL613" s="77"/>
      <c r="AM613" s="77"/>
      <c r="AN613" s="1"/>
      <c r="AO613" s="1"/>
      <c r="AP613" s="1"/>
      <c r="AQ613" s="1"/>
    </row>
    <row r="614" spans="1:4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77"/>
      <c r="AL614" s="77"/>
      <c r="AM614" s="77"/>
      <c r="AN614" s="1"/>
      <c r="AO614" s="1"/>
      <c r="AP614" s="1"/>
      <c r="AQ614" s="1"/>
    </row>
    <row r="615" spans="1:4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77"/>
      <c r="AL615" s="77"/>
      <c r="AM615" s="77"/>
      <c r="AN615" s="1"/>
      <c r="AO615" s="1"/>
      <c r="AP615" s="1"/>
      <c r="AQ615" s="1"/>
    </row>
    <row r="616" spans="1:4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77"/>
      <c r="AL616" s="77"/>
      <c r="AM616" s="77"/>
      <c r="AN616" s="1"/>
      <c r="AO616" s="1"/>
      <c r="AP616" s="1"/>
      <c r="AQ616" s="1"/>
    </row>
    <row r="617" spans="1:4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77"/>
      <c r="AL617" s="77"/>
      <c r="AM617" s="77"/>
      <c r="AN617" s="1"/>
      <c r="AO617" s="1"/>
      <c r="AP617" s="1"/>
      <c r="AQ617" s="1"/>
    </row>
    <row r="618" spans="1:4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77"/>
      <c r="AL618" s="77"/>
      <c r="AM618" s="77"/>
      <c r="AN618" s="1"/>
      <c r="AO618" s="1"/>
      <c r="AP618" s="1"/>
      <c r="AQ618" s="1"/>
    </row>
    <row r="619" spans="1:4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77"/>
      <c r="AL619" s="77"/>
      <c r="AM619" s="77"/>
      <c r="AN619" s="1"/>
      <c r="AO619" s="1"/>
      <c r="AP619" s="1"/>
      <c r="AQ619" s="1"/>
    </row>
    <row r="620" spans="1:4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77"/>
      <c r="AL620" s="77"/>
      <c r="AM620" s="77"/>
      <c r="AN620" s="1"/>
      <c r="AO620" s="1"/>
      <c r="AP620" s="1"/>
      <c r="AQ620" s="1"/>
    </row>
    <row r="621" spans="1:4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77"/>
      <c r="AL621" s="77"/>
      <c r="AM621" s="77"/>
      <c r="AN621" s="1"/>
      <c r="AO621" s="1"/>
      <c r="AP621" s="1"/>
      <c r="AQ621" s="1"/>
    </row>
    <row r="622" spans="1:4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77"/>
      <c r="AL622" s="77"/>
      <c r="AM622" s="77"/>
      <c r="AN622" s="1"/>
      <c r="AO622" s="1"/>
      <c r="AP622" s="1"/>
      <c r="AQ622" s="1"/>
    </row>
    <row r="623" spans="1:4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77"/>
      <c r="AL623" s="77"/>
      <c r="AM623" s="77"/>
      <c r="AN623" s="1"/>
      <c r="AO623" s="1"/>
      <c r="AP623" s="1"/>
      <c r="AQ623" s="1"/>
    </row>
    <row r="624" spans="1:4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77"/>
      <c r="AL624" s="77"/>
      <c r="AM624" s="77"/>
      <c r="AN624" s="1"/>
      <c r="AO624" s="1"/>
      <c r="AP624" s="1"/>
      <c r="AQ624" s="1"/>
    </row>
    <row r="625" spans="1:4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77"/>
      <c r="AL625" s="77"/>
      <c r="AM625" s="77"/>
      <c r="AN625" s="1"/>
      <c r="AO625" s="1"/>
      <c r="AP625" s="1"/>
      <c r="AQ625" s="1"/>
    </row>
    <row r="626" spans="1:4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77"/>
      <c r="AL626" s="77"/>
      <c r="AM626" s="77"/>
      <c r="AN626" s="1"/>
      <c r="AO626" s="1"/>
      <c r="AP626" s="1"/>
      <c r="AQ626" s="1"/>
    </row>
    <row r="627" spans="1:4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77"/>
      <c r="AL627" s="77"/>
      <c r="AM627" s="77"/>
      <c r="AN627" s="1"/>
      <c r="AO627" s="1"/>
      <c r="AP627" s="1"/>
      <c r="AQ627" s="1"/>
    </row>
    <row r="628" spans="1:4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77"/>
      <c r="AL628" s="77"/>
      <c r="AM628" s="77"/>
      <c r="AN628" s="1"/>
      <c r="AO628" s="1"/>
      <c r="AP628" s="1"/>
      <c r="AQ628" s="1"/>
    </row>
    <row r="629" spans="1:4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77"/>
      <c r="AL629" s="77"/>
      <c r="AM629" s="77"/>
      <c r="AN629" s="1"/>
      <c r="AO629" s="1"/>
      <c r="AP629" s="1"/>
      <c r="AQ629" s="1"/>
    </row>
    <row r="630" spans="1:4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77"/>
      <c r="AL630" s="77"/>
      <c r="AM630" s="77"/>
      <c r="AN630" s="1"/>
      <c r="AO630" s="1"/>
      <c r="AP630" s="1"/>
      <c r="AQ630" s="1"/>
    </row>
    <row r="631" spans="1:4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77"/>
      <c r="AL631" s="77"/>
      <c r="AM631" s="77"/>
      <c r="AN631" s="1"/>
      <c r="AO631" s="1"/>
      <c r="AP631" s="1"/>
      <c r="AQ631" s="1"/>
    </row>
    <row r="632" spans="1:4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77"/>
      <c r="AL632" s="77"/>
      <c r="AM632" s="77"/>
      <c r="AN632" s="1"/>
      <c r="AO632" s="1"/>
      <c r="AP632" s="1"/>
      <c r="AQ632" s="1"/>
    </row>
    <row r="633" spans="1:4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77"/>
      <c r="AL633" s="77"/>
      <c r="AM633" s="77"/>
      <c r="AN633" s="1"/>
      <c r="AO633" s="1"/>
      <c r="AP633" s="1"/>
      <c r="AQ633" s="1"/>
    </row>
    <row r="634" spans="1:4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77"/>
      <c r="AL634" s="77"/>
      <c r="AM634" s="77"/>
      <c r="AN634" s="1"/>
      <c r="AO634" s="1"/>
      <c r="AP634" s="1"/>
      <c r="AQ634" s="1"/>
    </row>
    <row r="635" spans="1:4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77"/>
      <c r="AL635" s="77"/>
      <c r="AM635" s="77"/>
      <c r="AN635" s="1"/>
      <c r="AO635" s="1"/>
      <c r="AP635" s="1"/>
      <c r="AQ635" s="1"/>
    </row>
    <row r="636" spans="1:4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77"/>
      <c r="AL636" s="77"/>
      <c r="AM636" s="77"/>
      <c r="AN636" s="1"/>
      <c r="AO636" s="1"/>
      <c r="AP636" s="1"/>
      <c r="AQ636" s="1"/>
    </row>
    <row r="637" spans="1:4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77"/>
      <c r="AL637" s="77"/>
      <c r="AM637" s="77"/>
      <c r="AN637" s="1"/>
      <c r="AO637" s="1"/>
      <c r="AP637" s="1"/>
      <c r="AQ637" s="1"/>
    </row>
    <row r="638" spans="1:4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77"/>
      <c r="AL638" s="77"/>
      <c r="AM638" s="77"/>
      <c r="AN638" s="1"/>
      <c r="AO638" s="1"/>
      <c r="AP638" s="1"/>
      <c r="AQ638" s="1"/>
    </row>
    <row r="639" spans="1:4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77"/>
      <c r="AL639" s="77"/>
      <c r="AM639" s="77"/>
      <c r="AN639" s="1"/>
      <c r="AO639" s="1"/>
      <c r="AP639" s="1"/>
      <c r="AQ639" s="1"/>
    </row>
    <row r="640" spans="1:4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77"/>
      <c r="AL640" s="77"/>
      <c r="AM640" s="77"/>
      <c r="AN640" s="1"/>
      <c r="AO640" s="1"/>
      <c r="AP640" s="1"/>
      <c r="AQ640" s="1"/>
    </row>
    <row r="641" spans="1:4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77"/>
      <c r="AL641" s="77"/>
      <c r="AM641" s="77"/>
      <c r="AN641" s="1"/>
      <c r="AO641" s="1"/>
      <c r="AP641" s="1"/>
      <c r="AQ641" s="1"/>
    </row>
    <row r="642" spans="1:4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77"/>
      <c r="AL642" s="77"/>
      <c r="AM642" s="77"/>
      <c r="AN642" s="1"/>
      <c r="AO642" s="1"/>
      <c r="AP642" s="1"/>
      <c r="AQ642" s="1"/>
    </row>
    <row r="643" spans="1: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77"/>
      <c r="AL643" s="77"/>
      <c r="AM643" s="77"/>
      <c r="AN643" s="1"/>
      <c r="AO643" s="1"/>
      <c r="AP643" s="1"/>
      <c r="AQ643" s="1"/>
    </row>
    <row r="644" spans="1:4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77"/>
      <c r="AL644" s="77"/>
      <c r="AM644" s="77"/>
      <c r="AN644" s="1"/>
      <c r="AO644" s="1"/>
      <c r="AP644" s="1"/>
      <c r="AQ644" s="1"/>
    </row>
    <row r="645" spans="1:4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77"/>
      <c r="AL645" s="77"/>
      <c r="AM645" s="77"/>
      <c r="AN645" s="1"/>
      <c r="AO645" s="1"/>
      <c r="AP645" s="1"/>
      <c r="AQ645" s="1"/>
    </row>
    <row r="646" spans="1:4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77"/>
      <c r="AL646" s="77"/>
      <c r="AM646" s="77"/>
      <c r="AN646" s="1"/>
      <c r="AO646" s="1"/>
      <c r="AP646" s="1"/>
      <c r="AQ646" s="1"/>
    </row>
    <row r="647" spans="1:4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77"/>
      <c r="AL647" s="77"/>
      <c r="AM647" s="77"/>
      <c r="AN647" s="1"/>
      <c r="AO647" s="1"/>
      <c r="AP647" s="1"/>
      <c r="AQ647" s="1"/>
    </row>
    <row r="648" spans="1:4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77"/>
      <c r="AL648" s="77"/>
      <c r="AM648" s="77"/>
      <c r="AN648" s="1"/>
      <c r="AO648" s="1"/>
      <c r="AP648" s="1"/>
      <c r="AQ648" s="1"/>
    </row>
    <row r="649" spans="1:4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77"/>
      <c r="AL649" s="77"/>
      <c r="AM649" s="77"/>
      <c r="AN649" s="1"/>
      <c r="AO649" s="1"/>
      <c r="AP649" s="1"/>
      <c r="AQ649" s="1"/>
    </row>
    <row r="650" spans="1:4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77"/>
      <c r="AL650" s="77"/>
      <c r="AM650" s="77"/>
      <c r="AN650" s="1"/>
      <c r="AO650" s="1"/>
      <c r="AP650" s="1"/>
      <c r="AQ650" s="1"/>
    </row>
    <row r="651" spans="1:4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77"/>
      <c r="AL651" s="77"/>
      <c r="AM651" s="77"/>
      <c r="AN651" s="1"/>
      <c r="AO651" s="1"/>
      <c r="AP651" s="1"/>
      <c r="AQ651" s="1"/>
    </row>
    <row r="652" spans="1:4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77"/>
      <c r="AL652" s="77"/>
      <c r="AM652" s="77"/>
      <c r="AN652" s="1"/>
      <c r="AO652" s="1"/>
      <c r="AP652" s="1"/>
      <c r="AQ652" s="1"/>
    </row>
    <row r="653" spans="1:4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77"/>
      <c r="AL653" s="77"/>
      <c r="AM653" s="77"/>
      <c r="AN653" s="1"/>
      <c r="AO653" s="1"/>
      <c r="AP653" s="1"/>
      <c r="AQ653" s="1"/>
    </row>
    <row r="654" spans="1:4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77"/>
      <c r="AL654" s="77"/>
      <c r="AM654" s="77"/>
      <c r="AN654" s="1"/>
      <c r="AO654" s="1"/>
      <c r="AP654" s="1"/>
      <c r="AQ654" s="1"/>
    </row>
    <row r="655" spans="1:4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77"/>
      <c r="AL655" s="77"/>
      <c r="AM655" s="77"/>
      <c r="AN655" s="1"/>
      <c r="AO655" s="1"/>
      <c r="AP655" s="1"/>
      <c r="AQ655" s="1"/>
    </row>
    <row r="656" spans="1:4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77"/>
      <c r="AL656" s="77"/>
      <c r="AM656" s="77"/>
      <c r="AN656" s="1"/>
      <c r="AO656" s="1"/>
      <c r="AP656" s="1"/>
      <c r="AQ656" s="1"/>
    </row>
    <row r="657" spans="1:4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77"/>
      <c r="AL657" s="77"/>
      <c r="AM657" s="77"/>
      <c r="AN657" s="1"/>
      <c r="AO657" s="1"/>
      <c r="AP657" s="1"/>
      <c r="AQ657" s="1"/>
    </row>
    <row r="658" spans="1:4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77"/>
      <c r="AL658" s="77"/>
      <c r="AM658" s="77"/>
      <c r="AN658" s="1"/>
      <c r="AO658" s="1"/>
      <c r="AP658" s="1"/>
      <c r="AQ658" s="1"/>
    </row>
    <row r="659" spans="1:4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77"/>
      <c r="AL659" s="77"/>
      <c r="AM659" s="77"/>
      <c r="AN659" s="1"/>
      <c r="AO659" s="1"/>
      <c r="AP659" s="1"/>
      <c r="AQ659" s="1"/>
    </row>
    <row r="660" spans="1:4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77"/>
      <c r="AL660" s="77"/>
      <c r="AM660" s="77"/>
      <c r="AN660" s="1"/>
      <c r="AO660" s="1"/>
      <c r="AP660" s="1"/>
      <c r="AQ660" s="1"/>
    </row>
    <row r="661" spans="1:4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77"/>
      <c r="AL661" s="77"/>
      <c r="AM661" s="77"/>
      <c r="AN661" s="1"/>
      <c r="AO661" s="1"/>
      <c r="AP661" s="1"/>
      <c r="AQ661" s="1"/>
    </row>
    <row r="662" spans="1:4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77"/>
      <c r="AL662" s="77"/>
      <c r="AM662" s="77"/>
      <c r="AN662" s="1"/>
      <c r="AO662" s="1"/>
      <c r="AP662" s="1"/>
      <c r="AQ662" s="1"/>
    </row>
    <row r="663" spans="1:4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77"/>
      <c r="AL663" s="77"/>
      <c r="AM663" s="77"/>
      <c r="AN663" s="1"/>
      <c r="AO663" s="1"/>
      <c r="AP663" s="1"/>
      <c r="AQ663" s="1"/>
    </row>
    <row r="664" spans="1:4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77"/>
      <c r="AL664" s="77"/>
      <c r="AM664" s="77"/>
      <c r="AN664" s="1"/>
      <c r="AO664" s="1"/>
      <c r="AP664" s="1"/>
      <c r="AQ664" s="1"/>
    </row>
    <row r="665" spans="1:4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77"/>
      <c r="AL665" s="77"/>
      <c r="AM665" s="77"/>
      <c r="AN665" s="1"/>
      <c r="AO665" s="1"/>
      <c r="AP665" s="1"/>
      <c r="AQ665" s="1"/>
    </row>
    <row r="666" spans="1:4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77"/>
      <c r="AL666" s="77"/>
      <c r="AM666" s="77"/>
      <c r="AN666" s="1"/>
      <c r="AO666" s="1"/>
      <c r="AP666" s="1"/>
      <c r="AQ666" s="1"/>
    </row>
    <row r="667" spans="1:4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77"/>
      <c r="AL667" s="77"/>
      <c r="AM667" s="77"/>
      <c r="AN667" s="1"/>
      <c r="AO667" s="1"/>
      <c r="AP667" s="1"/>
      <c r="AQ667" s="1"/>
    </row>
    <row r="668" spans="1:4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77"/>
      <c r="AL668" s="77"/>
      <c r="AM668" s="77"/>
      <c r="AN668" s="1"/>
      <c r="AO668" s="1"/>
      <c r="AP668" s="1"/>
      <c r="AQ668" s="1"/>
    </row>
    <row r="669" spans="1:4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77"/>
      <c r="AL669" s="77"/>
      <c r="AM669" s="77"/>
      <c r="AN669" s="1"/>
      <c r="AO669" s="1"/>
      <c r="AP669" s="1"/>
      <c r="AQ669" s="1"/>
    </row>
    <row r="670" spans="1:4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77"/>
      <c r="AL670" s="77"/>
      <c r="AM670" s="77"/>
      <c r="AN670" s="1"/>
      <c r="AO670" s="1"/>
      <c r="AP670" s="1"/>
      <c r="AQ670" s="1"/>
    </row>
    <row r="671" spans="1:4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77"/>
      <c r="AL671" s="77"/>
      <c r="AM671" s="77"/>
      <c r="AN671" s="1"/>
      <c r="AO671" s="1"/>
      <c r="AP671" s="1"/>
      <c r="AQ671" s="1"/>
    </row>
    <row r="672" spans="1:4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77"/>
      <c r="AL672" s="77"/>
      <c r="AM672" s="77"/>
      <c r="AN672" s="1"/>
      <c r="AO672" s="1"/>
      <c r="AP672" s="1"/>
      <c r="AQ672" s="1"/>
    </row>
    <row r="673" spans="1:4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77"/>
      <c r="AL673" s="77"/>
      <c r="AM673" s="77"/>
      <c r="AN673" s="1"/>
      <c r="AO673" s="1"/>
      <c r="AP673" s="1"/>
      <c r="AQ673" s="1"/>
    </row>
    <row r="674" spans="1:4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77"/>
      <c r="AL674" s="77"/>
      <c r="AM674" s="77"/>
      <c r="AN674" s="1"/>
      <c r="AO674" s="1"/>
      <c r="AP674" s="1"/>
      <c r="AQ674" s="1"/>
    </row>
    <row r="675" spans="1:4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77"/>
      <c r="AL675" s="77"/>
      <c r="AM675" s="77"/>
      <c r="AN675" s="1"/>
      <c r="AO675" s="1"/>
      <c r="AP675" s="1"/>
      <c r="AQ675" s="1"/>
    </row>
    <row r="676" spans="1:4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77"/>
      <c r="AL676" s="77"/>
      <c r="AM676" s="77"/>
      <c r="AN676" s="1"/>
      <c r="AO676" s="1"/>
      <c r="AP676" s="1"/>
      <c r="AQ676" s="1"/>
    </row>
    <row r="677" spans="1:4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77"/>
      <c r="AL677" s="77"/>
      <c r="AM677" s="77"/>
      <c r="AN677" s="1"/>
      <c r="AO677" s="1"/>
      <c r="AP677" s="1"/>
      <c r="AQ677" s="1"/>
    </row>
    <row r="678" spans="1:4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77"/>
      <c r="AL678" s="77"/>
      <c r="AM678" s="77"/>
      <c r="AN678" s="1"/>
      <c r="AO678" s="1"/>
      <c r="AP678" s="1"/>
      <c r="AQ678" s="1"/>
    </row>
    <row r="679" spans="1:4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77"/>
      <c r="AL679" s="77"/>
      <c r="AM679" s="77"/>
      <c r="AN679" s="1"/>
      <c r="AO679" s="1"/>
      <c r="AP679" s="1"/>
      <c r="AQ679" s="1"/>
    </row>
    <row r="680" spans="1:4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77"/>
      <c r="AL680" s="77"/>
      <c r="AM680" s="77"/>
      <c r="AN680" s="1"/>
      <c r="AO680" s="1"/>
      <c r="AP680" s="1"/>
      <c r="AQ680" s="1"/>
    </row>
    <row r="681" spans="1:4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77"/>
      <c r="AL681" s="77"/>
      <c r="AM681" s="77"/>
      <c r="AN681" s="1"/>
      <c r="AO681" s="1"/>
      <c r="AP681" s="1"/>
      <c r="AQ681" s="1"/>
    </row>
    <row r="682" spans="1:4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77"/>
      <c r="AL682" s="77"/>
      <c r="AM682" s="77"/>
      <c r="AN682" s="1"/>
      <c r="AO682" s="1"/>
      <c r="AP682" s="1"/>
      <c r="AQ682" s="1"/>
    </row>
    <row r="683" spans="1:4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77"/>
      <c r="AL683" s="77"/>
      <c r="AM683" s="77"/>
      <c r="AN683" s="1"/>
      <c r="AO683" s="1"/>
      <c r="AP683" s="1"/>
      <c r="AQ683" s="1"/>
    </row>
    <row r="684" spans="1:4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77"/>
      <c r="AL684" s="77"/>
      <c r="AM684" s="77"/>
      <c r="AN684" s="1"/>
      <c r="AO684" s="1"/>
      <c r="AP684" s="1"/>
      <c r="AQ684" s="1"/>
    </row>
    <row r="685" spans="1:4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77"/>
      <c r="AL685" s="77"/>
      <c r="AM685" s="77"/>
      <c r="AN685" s="1"/>
      <c r="AO685" s="1"/>
      <c r="AP685" s="1"/>
      <c r="AQ685" s="1"/>
    </row>
    <row r="686" spans="1:4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77"/>
      <c r="AL686" s="77"/>
      <c r="AM686" s="77"/>
      <c r="AN686" s="1"/>
      <c r="AO686" s="1"/>
      <c r="AP686" s="1"/>
      <c r="AQ686" s="1"/>
    </row>
    <row r="687" spans="1:4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77"/>
      <c r="AL687" s="77"/>
      <c r="AM687" s="77"/>
      <c r="AN687" s="1"/>
      <c r="AO687" s="1"/>
      <c r="AP687" s="1"/>
      <c r="AQ687" s="1"/>
    </row>
    <row r="688" spans="1:4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77"/>
      <c r="AL688" s="77"/>
      <c r="AM688" s="77"/>
      <c r="AN688" s="1"/>
      <c r="AO688" s="1"/>
      <c r="AP688" s="1"/>
      <c r="AQ688" s="1"/>
    </row>
    <row r="689" spans="1:4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77"/>
      <c r="AL689" s="77"/>
      <c r="AM689" s="77"/>
      <c r="AN689" s="1"/>
      <c r="AO689" s="1"/>
      <c r="AP689" s="1"/>
      <c r="AQ689" s="1"/>
    </row>
    <row r="690" spans="1:4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77"/>
      <c r="AL690" s="77"/>
      <c r="AM690" s="77"/>
      <c r="AN690" s="1"/>
      <c r="AO690" s="1"/>
      <c r="AP690" s="1"/>
      <c r="AQ690" s="1"/>
    </row>
    <row r="691" spans="1:4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77"/>
      <c r="AL691" s="77"/>
      <c r="AM691" s="77"/>
      <c r="AN691" s="1"/>
      <c r="AO691" s="1"/>
      <c r="AP691" s="1"/>
      <c r="AQ691" s="1"/>
    </row>
    <row r="692" spans="1:4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77"/>
      <c r="AL692" s="77"/>
      <c r="AM692" s="77"/>
      <c r="AN692" s="1"/>
      <c r="AO692" s="1"/>
      <c r="AP692" s="1"/>
      <c r="AQ692" s="1"/>
    </row>
    <row r="693" spans="1:4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77"/>
      <c r="AL693" s="77"/>
      <c r="AM693" s="77"/>
      <c r="AN693" s="1"/>
      <c r="AO693" s="1"/>
      <c r="AP693" s="1"/>
      <c r="AQ693" s="1"/>
    </row>
    <row r="694" spans="1:4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77"/>
      <c r="AL694" s="77"/>
      <c r="AM694" s="77"/>
      <c r="AN694" s="1"/>
      <c r="AO694" s="1"/>
      <c r="AP694" s="1"/>
      <c r="AQ694" s="1"/>
    </row>
    <row r="695" spans="1:4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77"/>
      <c r="AL695" s="77"/>
      <c r="AM695" s="77"/>
      <c r="AN695" s="1"/>
      <c r="AO695" s="1"/>
      <c r="AP695" s="1"/>
      <c r="AQ695" s="1"/>
    </row>
    <row r="696" spans="1:4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77"/>
      <c r="AL696" s="77"/>
      <c r="AM696" s="77"/>
      <c r="AN696" s="1"/>
      <c r="AO696" s="1"/>
      <c r="AP696" s="1"/>
      <c r="AQ696" s="1"/>
    </row>
    <row r="697" spans="1:4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77"/>
      <c r="AL697" s="77"/>
      <c r="AM697" s="77"/>
      <c r="AN697" s="1"/>
      <c r="AO697" s="1"/>
      <c r="AP697" s="1"/>
      <c r="AQ697" s="1"/>
    </row>
    <row r="698" spans="1:4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77"/>
      <c r="AL698" s="77"/>
      <c r="AM698" s="77"/>
      <c r="AN698" s="1"/>
      <c r="AO698" s="1"/>
      <c r="AP698" s="1"/>
      <c r="AQ698" s="1"/>
    </row>
    <row r="699" spans="1:4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77"/>
      <c r="AL699" s="77"/>
      <c r="AM699" s="77"/>
      <c r="AN699" s="1"/>
      <c r="AO699" s="1"/>
      <c r="AP699" s="1"/>
      <c r="AQ699" s="1"/>
    </row>
    <row r="700" spans="1:4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77"/>
      <c r="AL700" s="77"/>
      <c r="AM700" s="77"/>
      <c r="AN700" s="1"/>
      <c r="AO700" s="1"/>
      <c r="AP700" s="1"/>
      <c r="AQ700" s="1"/>
    </row>
    <row r="701" spans="1:4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77"/>
      <c r="AL701" s="77"/>
      <c r="AM701" s="77"/>
      <c r="AN701" s="1"/>
      <c r="AO701" s="1"/>
      <c r="AP701" s="1"/>
      <c r="AQ701" s="1"/>
    </row>
    <row r="702" spans="1:4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77"/>
      <c r="AL702" s="77"/>
      <c r="AM702" s="77"/>
      <c r="AN702" s="1"/>
      <c r="AO702" s="1"/>
      <c r="AP702" s="1"/>
      <c r="AQ702" s="1"/>
    </row>
    <row r="703" spans="1:4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77"/>
      <c r="AL703" s="77"/>
      <c r="AM703" s="77"/>
      <c r="AN703" s="1"/>
      <c r="AO703" s="1"/>
      <c r="AP703" s="1"/>
      <c r="AQ703" s="1"/>
    </row>
    <row r="704" spans="1:4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77"/>
      <c r="AL704" s="77"/>
      <c r="AM704" s="77"/>
      <c r="AN704" s="1"/>
      <c r="AO704" s="1"/>
      <c r="AP704" s="1"/>
      <c r="AQ704" s="1"/>
    </row>
    <row r="705" spans="1:4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77"/>
      <c r="AL705" s="77"/>
      <c r="AM705" s="77"/>
      <c r="AN705" s="1"/>
      <c r="AO705" s="1"/>
      <c r="AP705" s="1"/>
      <c r="AQ705" s="1"/>
    </row>
    <row r="706" spans="1:4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77"/>
      <c r="AL706" s="77"/>
      <c r="AM706" s="77"/>
      <c r="AN706" s="1"/>
      <c r="AO706" s="1"/>
      <c r="AP706" s="1"/>
      <c r="AQ706" s="1"/>
    </row>
    <row r="707" spans="1:4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77"/>
      <c r="AL707" s="77"/>
      <c r="AM707" s="77"/>
      <c r="AN707" s="1"/>
      <c r="AO707" s="1"/>
      <c r="AP707" s="1"/>
      <c r="AQ707" s="1"/>
    </row>
    <row r="708" spans="1:4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77"/>
      <c r="AL708" s="77"/>
      <c r="AM708" s="77"/>
      <c r="AN708" s="1"/>
      <c r="AO708" s="1"/>
      <c r="AP708" s="1"/>
      <c r="AQ708" s="1"/>
    </row>
    <row r="709" spans="1:4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77"/>
      <c r="AL709" s="77"/>
      <c r="AM709" s="77"/>
      <c r="AN709" s="1"/>
      <c r="AO709" s="1"/>
      <c r="AP709" s="1"/>
      <c r="AQ709" s="1"/>
    </row>
    <row r="710" spans="1:4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77"/>
      <c r="AL710" s="77"/>
      <c r="AM710" s="77"/>
      <c r="AN710" s="1"/>
      <c r="AO710" s="1"/>
      <c r="AP710" s="1"/>
      <c r="AQ710" s="1"/>
    </row>
    <row r="711" spans="1:4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77"/>
      <c r="AL711" s="77"/>
      <c r="AM711" s="77"/>
      <c r="AN711" s="1"/>
      <c r="AO711" s="1"/>
      <c r="AP711" s="1"/>
      <c r="AQ711" s="1"/>
    </row>
    <row r="712" spans="1:4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77"/>
      <c r="AL712" s="77"/>
      <c r="AM712" s="77"/>
      <c r="AN712" s="1"/>
      <c r="AO712" s="1"/>
      <c r="AP712" s="1"/>
      <c r="AQ712" s="1"/>
    </row>
    <row r="713" spans="1:4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77"/>
      <c r="AL713" s="77"/>
      <c r="AM713" s="77"/>
      <c r="AN713" s="1"/>
      <c r="AO713" s="1"/>
      <c r="AP713" s="1"/>
      <c r="AQ713" s="1"/>
    </row>
    <row r="714" spans="1:4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77"/>
      <c r="AL714" s="77"/>
      <c r="AM714" s="77"/>
      <c r="AN714" s="1"/>
      <c r="AO714" s="1"/>
      <c r="AP714" s="1"/>
      <c r="AQ714" s="1"/>
    </row>
    <row r="715" spans="1:4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77"/>
      <c r="AL715" s="77"/>
      <c r="AM715" s="77"/>
      <c r="AN715" s="1"/>
      <c r="AO715" s="1"/>
      <c r="AP715" s="1"/>
      <c r="AQ715" s="1"/>
    </row>
    <row r="716" spans="1:4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77"/>
      <c r="AL716" s="77"/>
      <c r="AM716" s="77"/>
      <c r="AN716" s="1"/>
      <c r="AO716" s="1"/>
      <c r="AP716" s="1"/>
      <c r="AQ716" s="1"/>
    </row>
    <row r="717" spans="1:4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77"/>
      <c r="AL717" s="77"/>
      <c r="AM717" s="77"/>
      <c r="AN717" s="1"/>
      <c r="AO717" s="1"/>
      <c r="AP717" s="1"/>
      <c r="AQ717" s="1"/>
    </row>
    <row r="718" spans="1:4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77"/>
      <c r="AL718" s="77"/>
      <c r="AM718" s="77"/>
      <c r="AN718" s="1"/>
      <c r="AO718" s="1"/>
      <c r="AP718" s="1"/>
      <c r="AQ718" s="1"/>
    </row>
    <row r="719" spans="1:4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77"/>
      <c r="AL719" s="77"/>
      <c r="AM719" s="77"/>
      <c r="AN719" s="1"/>
      <c r="AO719" s="1"/>
      <c r="AP719" s="1"/>
      <c r="AQ719" s="1"/>
    </row>
    <row r="720" spans="1:4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77"/>
      <c r="AL720" s="77"/>
      <c r="AM720" s="77"/>
      <c r="AN720" s="1"/>
      <c r="AO720" s="1"/>
      <c r="AP720" s="1"/>
      <c r="AQ720" s="1"/>
    </row>
    <row r="721" spans="1:4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77"/>
      <c r="AL721" s="77"/>
      <c r="AM721" s="77"/>
      <c r="AN721" s="1"/>
      <c r="AO721" s="1"/>
      <c r="AP721" s="1"/>
      <c r="AQ721" s="1"/>
    </row>
    <row r="722" spans="1:4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77"/>
      <c r="AL722" s="77"/>
      <c r="AM722" s="77"/>
      <c r="AN722" s="1"/>
      <c r="AO722" s="1"/>
      <c r="AP722" s="1"/>
      <c r="AQ722" s="1"/>
    </row>
    <row r="723" spans="1:4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77"/>
      <c r="AL723" s="77"/>
      <c r="AM723" s="77"/>
      <c r="AN723" s="1"/>
      <c r="AO723" s="1"/>
      <c r="AP723" s="1"/>
      <c r="AQ723" s="1"/>
    </row>
    <row r="724" spans="1:4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77"/>
      <c r="AL724" s="77"/>
      <c r="AM724" s="77"/>
      <c r="AN724" s="1"/>
      <c r="AO724" s="1"/>
      <c r="AP724" s="1"/>
      <c r="AQ724" s="1"/>
    </row>
    <row r="725" spans="1:4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77"/>
      <c r="AL725" s="77"/>
      <c r="AM725" s="77"/>
      <c r="AN725" s="1"/>
      <c r="AO725" s="1"/>
      <c r="AP725" s="1"/>
      <c r="AQ725" s="1"/>
    </row>
    <row r="726" spans="1:4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77"/>
      <c r="AL726" s="77"/>
      <c r="AM726" s="77"/>
      <c r="AN726" s="1"/>
      <c r="AO726" s="1"/>
      <c r="AP726" s="1"/>
      <c r="AQ726" s="1"/>
    </row>
    <row r="727" spans="1:4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77"/>
      <c r="AL727" s="77"/>
      <c r="AM727" s="77"/>
      <c r="AN727" s="1"/>
      <c r="AO727" s="1"/>
      <c r="AP727" s="1"/>
      <c r="AQ727" s="1"/>
    </row>
    <row r="728" spans="1:4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77"/>
      <c r="AL728" s="77"/>
      <c r="AM728" s="77"/>
      <c r="AN728" s="1"/>
      <c r="AO728" s="1"/>
      <c r="AP728" s="1"/>
      <c r="AQ728" s="1"/>
    </row>
    <row r="729" spans="1:4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77"/>
      <c r="AL729" s="77"/>
      <c r="AM729" s="77"/>
      <c r="AN729" s="1"/>
      <c r="AO729" s="1"/>
      <c r="AP729" s="1"/>
      <c r="AQ729" s="1"/>
    </row>
    <row r="730" spans="1:4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77"/>
      <c r="AL730" s="77"/>
      <c r="AM730" s="77"/>
      <c r="AN730" s="1"/>
      <c r="AO730" s="1"/>
      <c r="AP730" s="1"/>
      <c r="AQ730" s="1"/>
    </row>
    <row r="731" spans="1:4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77"/>
      <c r="AL731" s="77"/>
      <c r="AM731" s="77"/>
      <c r="AN731" s="1"/>
      <c r="AO731" s="1"/>
      <c r="AP731" s="1"/>
      <c r="AQ731" s="1"/>
    </row>
    <row r="732" spans="1:4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77"/>
      <c r="AL732" s="77"/>
      <c r="AM732" s="77"/>
      <c r="AN732" s="1"/>
      <c r="AO732" s="1"/>
      <c r="AP732" s="1"/>
      <c r="AQ732" s="1"/>
    </row>
    <row r="733" spans="1:4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77"/>
      <c r="AL733" s="77"/>
      <c r="AM733" s="77"/>
      <c r="AN733" s="1"/>
      <c r="AO733" s="1"/>
      <c r="AP733" s="1"/>
      <c r="AQ733" s="1"/>
    </row>
    <row r="734" spans="1:4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77"/>
      <c r="AL734" s="77"/>
      <c r="AM734" s="77"/>
      <c r="AN734" s="1"/>
      <c r="AO734" s="1"/>
      <c r="AP734" s="1"/>
      <c r="AQ734" s="1"/>
    </row>
    <row r="735" spans="1:4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77"/>
      <c r="AL735" s="77"/>
      <c r="AM735" s="77"/>
      <c r="AN735" s="1"/>
      <c r="AO735" s="1"/>
      <c r="AP735" s="1"/>
      <c r="AQ735" s="1"/>
    </row>
    <row r="736" spans="1:4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77"/>
      <c r="AL736" s="77"/>
      <c r="AM736" s="77"/>
      <c r="AN736" s="1"/>
      <c r="AO736" s="1"/>
      <c r="AP736" s="1"/>
      <c r="AQ736" s="1"/>
    </row>
    <row r="737" spans="1:4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77"/>
      <c r="AL737" s="77"/>
      <c r="AM737" s="77"/>
      <c r="AN737" s="1"/>
      <c r="AO737" s="1"/>
      <c r="AP737" s="1"/>
      <c r="AQ737" s="1"/>
    </row>
    <row r="738" spans="1:4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77"/>
      <c r="AL738" s="77"/>
      <c r="AM738" s="77"/>
      <c r="AN738" s="1"/>
      <c r="AO738" s="1"/>
      <c r="AP738" s="1"/>
      <c r="AQ738" s="1"/>
    </row>
    <row r="739" spans="1:4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77"/>
      <c r="AL739" s="77"/>
      <c r="AM739" s="77"/>
      <c r="AN739" s="1"/>
      <c r="AO739" s="1"/>
      <c r="AP739" s="1"/>
      <c r="AQ739" s="1"/>
    </row>
    <row r="740" spans="1:4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77"/>
      <c r="AL740" s="77"/>
      <c r="AM740" s="77"/>
      <c r="AN740" s="1"/>
      <c r="AO740" s="1"/>
      <c r="AP740" s="1"/>
      <c r="AQ740" s="1"/>
    </row>
    <row r="741" spans="1:4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77"/>
      <c r="AL741" s="77"/>
      <c r="AM741" s="77"/>
      <c r="AN741" s="1"/>
      <c r="AO741" s="1"/>
      <c r="AP741" s="1"/>
      <c r="AQ741" s="1"/>
    </row>
    <row r="742" spans="1:4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77"/>
      <c r="AL742" s="77"/>
      <c r="AM742" s="77"/>
      <c r="AN742" s="1"/>
      <c r="AO742" s="1"/>
      <c r="AP742" s="1"/>
      <c r="AQ742" s="1"/>
    </row>
    <row r="743" spans="1: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77"/>
      <c r="AL743" s="77"/>
      <c r="AM743" s="77"/>
      <c r="AN743" s="1"/>
      <c r="AO743" s="1"/>
      <c r="AP743" s="1"/>
      <c r="AQ743" s="1"/>
    </row>
    <row r="744" spans="1:4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77"/>
      <c r="AL744" s="77"/>
      <c r="AM744" s="77"/>
      <c r="AN744" s="1"/>
      <c r="AO744" s="1"/>
      <c r="AP744" s="1"/>
      <c r="AQ744" s="1"/>
    </row>
    <row r="745" spans="1:4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77"/>
      <c r="AL745" s="77"/>
      <c r="AM745" s="77"/>
      <c r="AN745" s="1"/>
      <c r="AO745" s="1"/>
      <c r="AP745" s="1"/>
      <c r="AQ745" s="1"/>
    </row>
    <row r="746" spans="1:4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77"/>
      <c r="AL746" s="77"/>
      <c r="AM746" s="77"/>
      <c r="AN746" s="1"/>
      <c r="AO746" s="1"/>
      <c r="AP746" s="1"/>
      <c r="AQ746" s="1"/>
    </row>
    <row r="747" spans="1:4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77"/>
      <c r="AL747" s="77"/>
      <c r="AM747" s="77"/>
      <c r="AN747" s="1"/>
      <c r="AO747" s="1"/>
      <c r="AP747" s="1"/>
      <c r="AQ747" s="1"/>
    </row>
    <row r="748" spans="1:4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77"/>
      <c r="AL748" s="77"/>
      <c r="AM748" s="77"/>
      <c r="AN748" s="1"/>
      <c r="AO748" s="1"/>
      <c r="AP748" s="1"/>
      <c r="AQ748" s="1"/>
    </row>
    <row r="749" spans="1:4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77"/>
      <c r="AL749" s="77"/>
      <c r="AM749" s="77"/>
      <c r="AN749" s="1"/>
      <c r="AO749" s="1"/>
      <c r="AP749" s="1"/>
      <c r="AQ749" s="1"/>
    </row>
    <row r="750" spans="1:4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77"/>
      <c r="AL750" s="77"/>
      <c r="AM750" s="77"/>
      <c r="AN750" s="1"/>
      <c r="AO750" s="1"/>
      <c r="AP750" s="1"/>
      <c r="AQ750" s="1"/>
    </row>
    <row r="751" spans="1:4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77"/>
      <c r="AL751" s="77"/>
      <c r="AM751" s="77"/>
      <c r="AN751" s="1"/>
      <c r="AO751" s="1"/>
      <c r="AP751" s="1"/>
      <c r="AQ751" s="1"/>
    </row>
    <row r="752" spans="1:4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77"/>
      <c r="AL752" s="77"/>
      <c r="AM752" s="77"/>
      <c r="AN752" s="1"/>
      <c r="AO752" s="1"/>
      <c r="AP752" s="1"/>
      <c r="AQ752" s="1"/>
    </row>
    <row r="753" spans="1:4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77"/>
      <c r="AL753" s="77"/>
      <c r="AM753" s="77"/>
      <c r="AN753" s="1"/>
      <c r="AO753" s="1"/>
      <c r="AP753" s="1"/>
      <c r="AQ753" s="1"/>
    </row>
    <row r="754" spans="1:4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77"/>
      <c r="AL754" s="77"/>
      <c r="AM754" s="77"/>
      <c r="AN754" s="1"/>
      <c r="AO754" s="1"/>
      <c r="AP754" s="1"/>
      <c r="AQ754" s="1"/>
    </row>
    <row r="755" spans="1:4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77"/>
      <c r="AL755" s="77"/>
      <c r="AM755" s="77"/>
      <c r="AN755" s="1"/>
      <c r="AO755" s="1"/>
      <c r="AP755" s="1"/>
      <c r="AQ755" s="1"/>
    </row>
    <row r="756" spans="1:4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77"/>
      <c r="AL756" s="77"/>
      <c r="AM756" s="77"/>
      <c r="AN756" s="1"/>
      <c r="AO756" s="1"/>
      <c r="AP756" s="1"/>
      <c r="AQ756" s="1"/>
    </row>
    <row r="757" spans="1:4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77"/>
      <c r="AL757" s="77"/>
      <c r="AM757" s="77"/>
      <c r="AN757" s="1"/>
      <c r="AO757" s="1"/>
      <c r="AP757" s="1"/>
      <c r="AQ757" s="1"/>
    </row>
    <row r="758" spans="1:4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77"/>
      <c r="AL758" s="77"/>
      <c r="AM758" s="77"/>
      <c r="AN758" s="1"/>
      <c r="AO758" s="1"/>
      <c r="AP758" s="1"/>
      <c r="AQ758" s="1"/>
    </row>
    <row r="759" spans="1:4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77"/>
      <c r="AL759" s="77"/>
      <c r="AM759" s="77"/>
      <c r="AN759" s="1"/>
      <c r="AO759" s="1"/>
      <c r="AP759" s="1"/>
      <c r="AQ759" s="1"/>
    </row>
    <row r="760" spans="1:4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77"/>
      <c r="AL760" s="77"/>
      <c r="AM760" s="77"/>
      <c r="AN760" s="1"/>
      <c r="AO760" s="1"/>
      <c r="AP760" s="1"/>
      <c r="AQ760" s="1"/>
    </row>
    <row r="761" spans="1:4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77"/>
      <c r="AL761" s="77"/>
      <c r="AM761" s="77"/>
      <c r="AN761" s="1"/>
      <c r="AO761" s="1"/>
      <c r="AP761" s="1"/>
      <c r="AQ761" s="1"/>
    </row>
    <row r="762" spans="1:4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77"/>
      <c r="AL762" s="77"/>
      <c r="AM762" s="77"/>
      <c r="AN762" s="1"/>
      <c r="AO762" s="1"/>
      <c r="AP762" s="1"/>
      <c r="AQ762" s="1"/>
    </row>
    <row r="763" spans="1:4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77"/>
      <c r="AL763" s="77"/>
      <c r="AM763" s="77"/>
      <c r="AN763" s="1"/>
      <c r="AO763" s="1"/>
      <c r="AP763" s="1"/>
      <c r="AQ763" s="1"/>
    </row>
    <row r="764" spans="1:4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77"/>
      <c r="AL764" s="77"/>
      <c r="AM764" s="77"/>
      <c r="AN764" s="1"/>
      <c r="AO764" s="1"/>
      <c r="AP764" s="1"/>
      <c r="AQ764" s="1"/>
    </row>
    <row r="765" spans="1:4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77"/>
      <c r="AL765" s="77"/>
      <c r="AM765" s="77"/>
      <c r="AN765" s="1"/>
      <c r="AO765" s="1"/>
      <c r="AP765" s="1"/>
      <c r="AQ765" s="1"/>
    </row>
    <row r="766" spans="1:4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77"/>
      <c r="AL766" s="77"/>
      <c r="AM766" s="77"/>
      <c r="AN766" s="1"/>
      <c r="AO766" s="1"/>
      <c r="AP766" s="1"/>
      <c r="AQ766" s="1"/>
    </row>
    <row r="767" spans="1:4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77"/>
      <c r="AL767" s="77"/>
      <c r="AM767" s="77"/>
      <c r="AN767" s="1"/>
      <c r="AO767" s="1"/>
      <c r="AP767" s="1"/>
      <c r="AQ767" s="1"/>
    </row>
    <row r="768" spans="1:4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77"/>
      <c r="AL768" s="77"/>
      <c r="AM768" s="77"/>
      <c r="AN768" s="1"/>
      <c r="AO768" s="1"/>
      <c r="AP768" s="1"/>
      <c r="AQ768" s="1"/>
    </row>
    <row r="769" spans="1:4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77"/>
      <c r="AL769" s="77"/>
      <c r="AM769" s="77"/>
      <c r="AN769" s="1"/>
      <c r="AO769" s="1"/>
      <c r="AP769" s="1"/>
      <c r="AQ769" s="1"/>
    </row>
    <row r="770" spans="1:4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77"/>
      <c r="AL770" s="77"/>
      <c r="AM770" s="77"/>
      <c r="AN770" s="1"/>
      <c r="AO770" s="1"/>
      <c r="AP770" s="1"/>
      <c r="AQ770" s="1"/>
    </row>
    <row r="771" spans="1:4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77"/>
      <c r="AL771" s="77"/>
      <c r="AM771" s="77"/>
      <c r="AN771" s="1"/>
      <c r="AO771" s="1"/>
      <c r="AP771" s="1"/>
      <c r="AQ771" s="1"/>
    </row>
    <row r="772" spans="1:4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77"/>
      <c r="AL772" s="77"/>
      <c r="AM772" s="77"/>
      <c r="AN772" s="1"/>
      <c r="AO772" s="1"/>
      <c r="AP772" s="1"/>
      <c r="AQ772" s="1"/>
    </row>
    <row r="773" spans="1:4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77"/>
      <c r="AL773" s="77"/>
      <c r="AM773" s="77"/>
      <c r="AN773" s="1"/>
      <c r="AO773" s="1"/>
      <c r="AP773" s="1"/>
      <c r="AQ773" s="1"/>
    </row>
    <row r="774" spans="1:4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77"/>
      <c r="AL774" s="77"/>
      <c r="AM774" s="77"/>
      <c r="AN774" s="1"/>
      <c r="AO774" s="1"/>
      <c r="AP774" s="1"/>
      <c r="AQ774" s="1"/>
    </row>
    <row r="775" spans="1:4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77"/>
      <c r="AL775" s="77"/>
      <c r="AM775" s="77"/>
      <c r="AN775" s="1"/>
      <c r="AO775" s="1"/>
      <c r="AP775" s="1"/>
      <c r="AQ775" s="1"/>
    </row>
    <row r="776" spans="1:4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77"/>
      <c r="AL776" s="77"/>
      <c r="AM776" s="77"/>
      <c r="AN776" s="1"/>
      <c r="AO776" s="1"/>
      <c r="AP776" s="1"/>
      <c r="AQ776" s="1"/>
    </row>
    <row r="777" spans="1:4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77"/>
      <c r="AL777" s="77"/>
      <c r="AM777" s="77"/>
      <c r="AN777" s="1"/>
      <c r="AO777" s="1"/>
      <c r="AP777" s="1"/>
      <c r="AQ777" s="1"/>
    </row>
    <row r="778" spans="1:4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77"/>
      <c r="AL778" s="77"/>
      <c r="AM778" s="77"/>
      <c r="AN778" s="1"/>
      <c r="AO778" s="1"/>
      <c r="AP778" s="1"/>
      <c r="AQ778" s="1"/>
    </row>
    <row r="779" spans="1:4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77"/>
      <c r="AL779" s="77"/>
      <c r="AM779" s="77"/>
      <c r="AN779" s="1"/>
      <c r="AO779" s="1"/>
      <c r="AP779" s="1"/>
      <c r="AQ779" s="1"/>
    </row>
    <row r="780" spans="1:4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77"/>
      <c r="AL780" s="77"/>
      <c r="AM780" s="77"/>
      <c r="AN780" s="1"/>
      <c r="AO780" s="1"/>
      <c r="AP780" s="1"/>
      <c r="AQ780" s="1"/>
    </row>
    <row r="781" spans="1:4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77"/>
      <c r="AL781" s="77"/>
      <c r="AM781" s="77"/>
      <c r="AN781" s="1"/>
      <c r="AO781" s="1"/>
      <c r="AP781" s="1"/>
      <c r="AQ781" s="1"/>
    </row>
    <row r="782" spans="1:4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77"/>
      <c r="AL782" s="77"/>
      <c r="AM782" s="77"/>
      <c r="AN782" s="1"/>
      <c r="AO782" s="1"/>
      <c r="AP782" s="1"/>
      <c r="AQ782" s="1"/>
    </row>
    <row r="783" spans="1:4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77"/>
      <c r="AL783" s="77"/>
      <c r="AM783" s="77"/>
      <c r="AN783" s="1"/>
      <c r="AO783" s="1"/>
      <c r="AP783" s="1"/>
      <c r="AQ783" s="1"/>
    </row>
    <row r="784" spans="1:4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77"/>
      <c r="AL784" s="77"/>
      <c r="AM784" s="77"/>
      <c r="AN784" s="1"/>
      <c r="AO784" s="1"/>
      <c r="AP784" s="1"/>
      <c r="AQ784" s="1"/>
    </row>
    <row r="785" spans="1:4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77"/>
      <c r="AL785" s="77"/>
      <c r="AM785" s="77"/>
      <c r="AN785" s="1"/>
      <c r="AO785" s="1"/>
      <c r="AP785" s="1"/>
      <c r="AQ785" s="1"/>
    </row>
    <row r="786" spans="1:4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77"/>
      <c r="AL786" s="77"/>
      <c r="AM786" s="77"/>
      <c r="AN786" s="1"/>
      <c r="AO786" s="1"/>
      <c r="AP786" s="1"/>
      <c r="AQ786" s="1"/>
    </row>
    <row r="787" spans="1:4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77"/>
      <c r="AL787" s="77"/>
      <c r="AM787" s="77"/>
      <c r="AN787" s="1"/>
      <c r="AO787" s="1"/>
      <c r="AP787" s="1"/>
      <c r="AQ787" s="1"/>
    </row>
    <row r="788" spans="1:4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77"/>
      <c r="AL788" s="77"/>
      <c r="AM788" s="77"/>
      <c r="AN788" s="1"/>
      <c r="AO788" s="1"/>
      <c r="AP788" s="1"/>
      <c r="AQ788" s="1"/>
    </row>
    <row r="789" spans="1:4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77"/>
      <c r="AL789" s="77"/>
      <c r="AM789" s="77"/>
      <c r="AN789" s="1"/>
      <c r="AO789" s="1"/>
      <c r="AP789" s="1"/>
      <c r="AQ789" s="1"/>
    </row>
    <row r="790" spans="1:4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77"/>
      <c r="AL790" s="77"/>
      <c r="AM790" s="77"/>
      <c r="AN790" s="1"/>
      <c r="AO790" s="1"/>
      <c r="AP790" s="1"/>
      <c r="AQ790" s="1"/>
    </row>
    <row r="791" spans="1:4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77"/>
      <c r="AL791" s="77"/>
      <c r="AM791" s="77"/>
      <c r="AN791" s="1"/>
      <c r="AO791" s="1"/>
      <c r="AP791" s="1"/>
      <c r="AQ791" s="1"/>
    </row>
    <row r="792" spans="1:4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77"/>
      <c r="AL792" s="77"/>
      <c r="AM792" s="77"/>
      <c r="AN792" s="1"/>
      <c r="AO792" s="1"/>
      <c r="AP792" s="1"/>
      <c r="AQ792" s="1"/>
    </row>
    <row r="793" spans="1:4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77"/>
      <c r="AL793" s="77"/>
      <c r="AM793" s="77"/>
      <c r="AN793" s="1"/>
      <c r="AO793" s="1"/>
      <c r="AP793" s="1"/>
      <c r="AQ793" s="1"/>
    </row>
    <row r="794" spans="1:4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77"/>
      <c r="AL794" s="77"/>
      <c r="AM794" s="77"/>
      <c r="AN794" s="1"/>
      <c r="AO794" s="1"/>
      <c r="AP794" s="1"/>
      <c r="AQ794" s="1"/>
    </row>
    <row r="795" spans="1:4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77"/>
      <c r="AL795" s="77"/>
      <c r="AM795" s="77"/>
      <c r="AN795" s="1"/>
      <c r="AO795" s="1"/>
      <c r="AP795" s="1"/>
      <c r="AQ795" s="1"/>
    </row>
    <row r="796" spans="1:4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77"/>
      <c r="AL796" s="77"/>
      <c r="AM796" s="77"/>
      <c r="AN796" s="1"/>
      <c r="AO796" s="1"/>
      <c r="AP796" s="1"/>
      <c r="AQ796" s="1"/>
    </row>
    <row r="797" spans="1:4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77"/>
      <c r="AL797" s="77"/>
      <c r="AM797" s="77"/>
      <c r="AN797" s="1"/>
      <c r="AO797" s="1"/>
      <c r="AP797" s="1"/>
      <c r="AQ797" s="1"/>
    </row>
    <row r="798" spans="1:4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77"/>
      <c r="AL798" s="77"/>
      <c r="AM798" s="77"/>
      <c r="AN798" s="1"/>
      <c r="AO798" s="1"/>
      <c r="AP798" s="1"/>
      <c r="AQ798" s="1"/>
    </row>
    <row r="799" spans="1:4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77"/>
      <c r="AL799" s="77"/>
      <c r="AM799" s="77"/>
      <c r="AN799" s="1"/>
      <c r="AO799" s="1"/>
      <c r="AP799" s="1"/>
      <c r="AQ799" s="1"/>
    </row>
    <row r="800" spans="1:4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77"/>
      <c r="AL800" s="77"/>
      <c r="AM800" s="77"/>
      <c r="AN800" s="1"/>
      <c r="AO800" s="1"/>
      <c r="AP800" s="1"/>
      <c r="AQ800" s="1"/>
    </row>
    <row r="801" spans="1:4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77"/>
      <c r="AL801" s="77"/>
      <c r="AM801" s="77"/>
      <c r="AN801" s="1"/>
      <c r="AO801" s="1"/>
      <c r="AP801" s="1"/>
      <c r="AQ801" s="1"/>
    </row>
    <row r="802" spans="1:4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77"/>
      <c r="AL802" s="77"/>
      <c r="AM802" s="77"/>
      <c r="AN802" s="1"/>
      <c r="AO802" s="1"/>
      <c r="AP802" s="1"/>
      <c r="AQ802" s="1"/>
    </row>
    <row r="803" spans="1:4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77"/>
      <c r="AL803" s="77"/>
      <c r="AM803" s="77"/>
      <c r="AN803" s="1"/>
      <c r="AO803" s="1"/>
      <c r="AP803" s="1"/>
      <c r="AQ803" s="1"/>
    </row>
    <row r="804" spans="1:4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77"/>
      <c r="AL804" s="77"/>
      <c r="AM804" s="77"/>
      <c r="AN804" s="1"/>
      <c r="AO804" s="1"/>
      <c r="AP804" s="1"/>
      <c r="AQ804" s="1"/>
    </row>
    <row r="805" spans="1:4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77"/>
      <c r="AL805" s="77"/>
      <c r="AM805" s="77"/>
      <c r="AN805" s="1"/>
      <c r="AO805" s="1"/>
      <c r="AP805" s="1"/>
      <c r="AQ805" s="1"/>
    </row>
    <row r="806" spans="1:4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77"/>
      <c r="AL806" s="77"/>
      <c r="AM806" s="77"/>
      <c r="AN806" s="1"/>
      <c r="AO806" s="1"/>
      <c r="AP806" s="1"/>
      <c r="AQ806" s="1"/>
    </row>
    <row r="807" spans="1:4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77"/>
      <c r="AL807" s="77"/>
      <c r="AM807" s="77"/>
      <c r="AN807" s="1"/>
      <c r="AO807" s="1"/>
      <c r="AP807" s="1"/>
      <c r="AQ807" s="1"/>
    </row>
    <row r="808" spans="1:4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77"/>
      <c r="AL808" s="77"/>
      <c r="AM808" s="77"/>
      <c r="AN808" s="1"/>
      <c r="AO808" s="1"/>
      <c r="AP808" s="1"/>
      <c r="AQ808" s="1"/>
    </row>
    <row r="809" spans="1:4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77"/>
      <c r="AL809" s="77"/>
      <c r="AM809" s="77"/>
      <c r="AN809" s="1"/>
      <c r="AO809" s="1"/>
      <c r="AP809" s="1"/>
      <c r="AQ809" s="1"/>
    </row>
    <row r="810" spans="1:4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77"/>
      <c r="AL810" s="77"/>
      <c r="AM810" s="77"/>
      <c r="AN810" s="1"/>
      <c r="AO810" s="1"/>
      <c r="AP810" s="1"/>
      <c r="AQ810" s="1"/>
    </row>
    <row r="811" spans="1:4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77"/>
      <c r="AL811" s="77"/>
      <c r="AM811" s="77"/>
      <c r="AN811" s="1"/>
      <c r="AO811" s="1"/>
      <c r="AP811" s="1"/>
      <c r="AQ811" s="1"/>
    </row>
    <row r="812" spans="1:4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77"/>
      <c r="AL812" s="77"/>
      <c r="AM812" s="77"/>
      <c r="AN812" s="1"/>
      <c r="AO812" s="1"/>
      <c r="AP812" s="1"/>
      <c r="AQ812" s="1"/>
    </row>
    <row r="813" spans="1:4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77"/>
      <c r="AL813" s="77"/>
      <c r="AM813" s="77"/>
      <c r="AN813" s="1"/>
      <c r="AO813" s="1"/>
      <c r="AP813" s="1"/>
      <c r="AQ813" s="1"/>
    </row>
    <row r="814" spans="1:4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77"/>
      <c r="AL814" s="77"/>
      <c r="AM814" s="77"/>
      <c r="AN814" s="1"/>
      <c r="AO814" s="1"/>
      <c r="AP814" s="1"/>
      <c r="AQ814" s="1"/>
    </row>
    <row r="815" spans="1:4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77"/>
      <c r="AL815" s="77"/>
      <c r="AM815" s="77"/>
      <c r="AN815" s="1"/>
      <c r="AO815" s="1"/>
      <c r="AP815" s="1"/>
      <c r="AQ815" s="1"/>
    </row>
    <row r="816" spans="1:4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77"/>
      <c r="AL816" s="77"/>
      <c r="AM816" s="77"/>
      <c r="AN816" s="1"/>
      <c r="AO816" s="1"/>
      <c r="AP816" s="1"/>
      <c r="AQ816" s="1"/>
    </row>
    <row r="817" spans="1:4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77"/>
      <c r="AL817" s="77"/>
      <c r="AM817" s="77"/>
      <c r="AN817" s="1"/>
      <c r="AO817" s="1"/>
      <c r="AP817" s="1"/>
      <c r="AQ817" s="1"/>
    </row>
    <row r="818" spans="1:4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77"/>
      <c r="AL818" s="77"/>
      <c r="AM818" s="77"/>
      <c r="AN818" s="1"/>
      <c r="AO818" s="1"/>
      <c r="AP818" s="1"/>
      <c r="AQ818" s="1"/>
    </row>
    <row r="819" spans="1:4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77"/>
      <c r="AL819" s="77"/>
      <c r="AM819" s="77"/>
      <c r="AN819" s="1"/>
      <c r="AO819" s="1"/>
      <c r="AP819" s="1"/>
      <c r="AQ819" s="1"/>
    </row>
    <row r="820" spans="1:4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77"/>
      <c r="AL820" s="77"/>
      <c r="AM820" s="77"/>
      <c r="AN820" s="1"/>
      <c r="AO820" s="1"/>
      <c r="AP820" s="1"/>
      <c r="AQ820" s="1"/>
    </row>
    <row r="821" spans="1:4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77"/>
      <c r="AL821" s="77"/>
      <c r="AM821" s="77"/>
      <c r="AN821" s="1"/>
      <c r="AO821" s="1"/>
      <c r="AP821" s="1"/>
      <c r="AQ821" s="1"/>
    </row>
    <row r="822" spans="1:4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77"/>
      <c r="AL822" s="77"/>
      <c r="AM822" s="77"/>
      <c r="AN822" s="1"/>
      <c r="AO822" s="1"/>
      <c r="AP822" s="1"/>
      <c r="AQ822" s="1"/>
    </row>
    <row r="823" spans="1:4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77"/>
      <c r="AL823" s="77"/>
      <c r="AM823" s="77"/>
      <c r="AN823" s="1"/>
      <c r="AO823" s="1"/>
      <c r="AP823" s="1"/>
      <c r="AQ823" s="1"/>
    </row>
    <row r="824" spans="1:4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77"/>
      <c r="AL824" s="77"/>
      <c r="AM824" s="77"/>
      <c r="AN824" s="1"/>
      <c r="AO824" s="1"/>
      <c r="AP824" s="1"/>
      <c r="AQ824" s="1"/>
    </row>
    <row r="825" spans="1:4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77"/>
      <c r="AL825" s="77"/>
      <c r="AM825" s="77"/>
      <c r="AN825" s="1"/>
      <c r="AO825" s="1"/>
      <c r="AP825" s="1"/>
      <c r="AQ825" s="1"/>
    </row>
    <row r="826" spans="1:4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77"/>
      <c r="AL826" s="77"/>
      <c r="AM826" s="77"/>
      <c r="AN826" s="1"/>
      <c r="AO826" s="1"/>
      <c r="AP826" s="1"/>
      <c r="AQ826" s="1"/>
    </row>
    <row r="827" spans="1:4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77"/>
      <c r="AL827" s="77"/>
      <c r="AM827" s="77"/>
      <c r="AN827" s="1"/>
      <c r="AO827" s="1"/>
      <c r="AP827" s="1"/>
      <c r="AQ827" s="1"/>
    </row>
    <row r="828" spans="1:4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77"/>
      <c r="AL828" s="77"/>
      <c r="AM828" s="77"/>
      <c r="AN828" s="1"/>
      <c r="AO828" s="1"/>
      <c r="AP828" s="1"/>
      <c r="AQ828" s="1"/>
    </row>
    <row r="829" spans="1:4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77"/>
      <c r="AL829" s="77"/>
      <c r="AM829" s="77"/>
      <c r="AN829" s="1"/>
      <c r="AO829" s="1"/>
      <c r="AP829" s="1"/>
      <c r="AQ829" s="1"/>
    </row>
    <row r="830" spans="1:4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77"/>
      <c r="AL830" s="77"/>
      <c r="AM830" s="77"/>
      <c r="AN830" s="1"/>
      <c r="AO830" s="1"/>
      <c r="AP830" s="1"/>
      <c r="AQ830" s="1"/>
    </row>
    <row r="831" spans="1:4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77"/>
      <c r="AL831" s="77"/>
      <c r="AM831" s="77"/>
      <c r="AN831" s="1"/>
      <c r="AO831" s="1"/>
      <c r="AP831" s="1"/>
      <c r="AQ831" s="1"/>
    </row>
    <row r="832" spans="1:4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77"/>
      <c r="AL832" s="77"/>
      <c r="AM832" s="77"/>
      <c r="AN832" s="1"/>
      <c r="AO832" s="1"/>
      <c r="AP832" s="1"/>
      <c r="AQ832" s="1"/>
    </row>
    <row r="833" spans="1:4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77"/>
      <c r="AL833" s="77"/>
      <c r="AM833" s="77"/>
      <c r="AN833" s="1"/>
      <c r="AO833" s="1"/>
      <c r="AP833" s="1"/>
      <c r="AQ833" s="1"/>
    </row>
    <row r="834" spans="1:4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77"/>
      <c r="AL834" s="77"/>
      <c r="AM834" s="77"/>
      <c r="AN834" s="1"/>
      <c r="AO834" s="1"/>
      <c r="AP834" s="1"/>
      <c r="AQ834" s="1"/>
    </row>
    <row r="835" spans="1:4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77"/>
      <c r="AL835" s="77"/>
      <c r="AM835" s="77"/>
      <c r="AN835" s="1"/>
      <c r="AO835" s="1"/>
      <c r="AP835" s="1"/>
      <c r="AQ835" s="1"/>
    </row>
    <row r="836" spans="1:4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77"/>
      <c r="AL836" s="77"/>
      <c r="AM836" s="77"/>
      <c r="AN836" s="1"/>
      <c r="AO836" s="1"/>
      <c r="AP836" s="1"/>
      <c r="AQ836" s="1"/>
    </row>
    <row r="837" spans="1:4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77"/>
      <c r="AL837" s="77"/>
      <c r="AM837" s="77"/>
      <c r="AN837" s="1"/>
      <c r="AO837" s="1"/>
      <c r="AP837" s="1"/>
      <c r="AQ837" s="1"/>
    </row>
    <row r="838" spans="1:4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77"/>
      <c r="AL838" s="77"/>
      <c r="AM838" s="77"/>
      <c r="AN838" s="1"/>
      <c r="AO838" s="1"/>
      <c r="AP838" s="1"/>
      <c r="AQ838" s="1"/>
    </row>
    <row r="839" spans="1:4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77"/>
      <c r="AL839" s="77"/>
      <c r="AM839" s="77"/>
      <c r="AN839" s="1"/>
      <c r="AO839" s="1"/>
      <c r="AP839" s="1"/>
      <c r="AQ839" s="1"/>
    </row>
    <row r="840" spans="1:4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77"/>
      <c r="AL840" s="77"/>
      <c r="AM840" s="77"/>
      <c r="AN840" s="1"/>
      <c r="AO840" s="1"/>
      <c r="AP840" s="1"/>
      <c r="AQ840" s="1"/>
    </row>
    <row r="841" spans="1:4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77"/>
      <c r="AL841" s="77"/>
      <c r="AM841" s="77"/>
      <c r="AN841" s="1"/>
      <c r="AO841" s="1"/>
      <c r="AP841" s="1"/>
      <c r="AQ841" s="1"/>
    </row>
    <row r="842" spans="1:4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77"/>
      <c r="AL842" s="77"/>
      <c r="AM842" s="77"/>
      <c r="AN842" s="1"/>
      <c r="AO842" s="1"/>
      <c r="AP842" s="1"/>
      <c r="AQ842" s="1"/>
    </row>
    <row r="843" spans="1: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77"/>
      <c r="AL843" s="77"/>
      <c r="AM843" s="77"/>
      <c r="AN843" s="1"/>
      <c r="AO843" s="1"/>
      <c r="AP843" s="1"/>
      <c r="AQ843" s="1"/>
    </row>
    <row r="844" spans="1:4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77"/>
      <c r="AL844" s="77"/>
      <c r="AM844" s="77"/>
      <c r="AN844" s="1"/>
      <c r="AO844" s="1"/>
      <c r="AP844" s="1"/>
      <c r="AQ844" s="1"/>
    </row>
    <row r="845" spans="1:4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77"/>
      <c r="AL845" s="77"/>
      <c r="AM845" s="77"/>
      <c r="AN845" s="1"/>
      <c r="AO845" s="1"/>
      <c r="AP845" s="1"/>
      <c r="AQ845" s="1"/>
    </row>
    <row r="846" spans="1:4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77"/>
      <c r="AL846" s="77"/>
      <c r="AM846" s="77"/>
      <c r="AN846" s="1"/>
      <c r="AO846" s="1"/>
      <c r="AP846" s="1"/>
      <c r="AQ846" s="1"/>
    </row>
    <row r="847" spans="1:4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77"/>
      <c r="AL847" s="77"/>
      <c r="AM847" s="77"/>
      <c r="AN847" s="1"/>
      <c r="AO847" s="1"/>
      <c r="AP847" s="1"/>
      <c r="AQ847" s="1"/>
    </row>
    <row r="848" spans="1:4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77"/>
      <c r="AL848" s="77"/>
      <c r="AM848" s="77"/>
      <c r="AN848" s="1"/>
      <c r="AO848" s="1"/>
      <c r="AP848" s="1"/>
      <c r="AQ848" s="1"/>
    </row>
    <row r="849" spans="1:4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77"/>
      <c r="AL849" s="77"/>
      <c r="AM849" s="77"/>
      <c r="AN849" s="1"/>
      <c r="AO849" s="1"/>
      <c r="AP849" s="1"/>
      <c r="AQ849" s="1"/>
    </row>
    <row r="850" spans="1:4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77"/>
      <c r="AL850" s="77"/>
      <c r="AM850" s="77"/>
      <c r="AN850" s="1"/>
      <c r="AO850" s="1"/>
      <c r="AP850" s="1"/>
      <c r="AQ850" s="1"/>
    </row>
    <row r="851" spans="1:4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77"/>
      <c r="AL851" s="77"/>
      <c r="AM851" s="77"/>
      <c r="AN851" s="1"/>
      <c r="AO851" s="1"/>
      <c r="AP851" s="1"/>
      <c r="AQ851" s="1"/>
    </row>
    <row r="852" spans="1:4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77"/>
      <c r="AL852" s="77"/>
      <c r="AM852" s="77"/>
      <c r="AN852" s="1"/>
      <c r="AO852" s="1"/>
      <c r="AP852" s="1"/>
      <c r="AQ852" s="1"/>
    </row>
    <row r="853" spans="1:4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77"/>
      <c r="AL853" s="77"/>
      <c r="AM853" s="77"/>
      <c r="AN853" s="1"/>
      <c r="AO853" s="1"/>
      <c r="AP853" s="1"/>
      <c r="AQ853" s="1"/>
    </row>
    <row r="854" spans="1:4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77"/>
      <c r="AL854" s="77"/>
      <c r="AM854" s="77"/>
      <c r="AN854" s="1"/>
      <c r="AO854" s="1"/>
      <c r="AP854" s="1"/>
      <c r="AQ854" s="1"/>
    </row>
    <row r="855" spans="1:4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77"/>
      <c r="AL855" s="77"/>
      <c r="AM855" s="77"/>
      <c r="AN855" s="1"/>
      <c r="AO855" s="1"/>
      <c r="AP855" s="1"/>
      <c r="AQ855" s="1"/>
    </row>
    <row r="856" spans="1:4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77"/>
      <c r="AL856" s="77"/>
      <c r="AM856" s="77"/>
      <c r="AN856" s="1"/>
      <c r="AO856" s="1"/>
      <c r="AP856" s="1"/>
      <c r="AQ856" s="1"/>
    </row>
    <row r="857" spans="1:4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77"/>
      <c r="AL857" s="77"/>
      <c r="AM857" s="77"/>
      <c r="AN857" s="1"/>
      <c r="AO857" s="1"/>
      <c r="AP857" s="1"/>
      <c r="AQ857" s="1"/>
    </row>
    <row r="858" spans="1:4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77"/>
      <c r="AL858" s="77"/>
      <c r="AM858" s="77"/>
      <c r="AN858" s="1"/>
      <c r="AO858" s="1"/>
      <c r="AP858" s="1"/>
      <c r="AQ858" s="1"/>
    </row>
    <row r="859" spans="1:4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77"/>
      <c r="AL859" s="77"/>
      <c r="AM859" s="77"/>
      <c r="AN859" s="1"/>
      <c r="AO859" s="1"/>
      <c r="AP859" s="1"/>
      <c r="AQ859" s="1"/>
    </row>
    <row r="860" spans="1:4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77"/>
      <c r="AL860" s="77"/>
      <c r="AM860" s="77"/>
      <c r="AN860" s="1"/>
      <c r="AO860" s="1"/>
      <c r="AP860" s="1"/>
      <c r="AQ860" s="1"/>
    </row>
    <row r="861" spans="1:4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77"/>
      <c r="AL861" s="77"/>
      <c r="AM861" s="77"/>
      <c r="AN861" s="1"/>
      <c r="AO861" s="1"/>
      <c r="AP861" s="1"/>
      <c r="AQ861" s="1"/>
    </row>
    <row r="862" spans="1:4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77"/>
      <c r="AL862" s="77"/>
      <c r="AM862" s="77"/>
      <c r="AN862" s="1"/>
      <c r="AO862" s="1"/>
      <c r="AP862" s="1"/>
      <c r="AQ862" s="1"/>
    </row>
    <row r="863" spans="1:4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77"/>
      <c r="AL863" s="77"/>
      <c r="AM863" s="77"/>
      <c r="AN863" s="1"/>
      <c r="AO863" s="1"/>
      <c r="AP863" s="1"/>
      <c r="AQ863" s="1"/>
    </row>
    <row r="864" spans="1:4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77"/>
      <c r="AL864" s="77"/>
      <c r="AM864" s="77"/>
      <c r="AN864" s="1"/>
      <c r="AO864" s="1"/>
      <c r="AP864" s="1"/>
      <c r="AQ864" s="1"/>
    </row>
    <row r="865" spans="1:4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77"/>
      <c r="AL865" s="77"/>
      <c r="AM865" s="77"/>
      <c r="AN865" s="1"/>
      <c r="AO865" s="1"/>
      <c r="AP865" s="1"/>
      <c r="AQ865" s="1"/>
    </row>
    <row r="866" spans="1:4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77"/>
      <c r="AL866" s="77"/>
      <c r="AM866" s="77"/>
      <c r="AN866" s="1"/>
      <c r="AO866" s="1"/>
      <c r="AP866" s="1"/>
      <c r="AQ866" s="1"/>
    </row>
    <row r="867" spans="1:4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77"/>
      <c r="AL867" s="77"/>
      <c r="AM867" s="77"/>
      <c r="AN867" s="1"/>
      <c r="AO867" s="1"/>
      <c r="AP867" s="1"/>
      <c r="AQ867" s="1"/>
    </row>
    <row r="868" spans="1:4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77"/>
      <c r="AL868" s="77"/>
      <c r="AM868" s="77"/>
      <c r="AN868" s="1"/>
      <c r="AO868" s="1"/>
      <c r="AP868" s="1"/>
      <c r="AQ868" s="1"/>
    </row>
    <row r="869" spans="1:4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77"/>
      <c r="AL869" s="77"/>
      <c r="AM869" s="77"/>
      <c r="AN869" s="1"/>
      <c r="AO869" s="1"/>
      <c r="AP869" s="1"/>
      <c r="AQ869" s="1"/>
    </row>
    <row r="870" spans="1:4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77"/>
      <c r="AL870" s="77"/>
      <c r="AM870" s="77"/>
      <c r="AN870" s="1"/>
      <c r="AO870" s="1"/>
      <c r="AP870" s="1"/>
      <c r="AQ870" s="1"/>
    </row>
    <row r="871" spans="1:4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77"/>
      <c r="AL871" s="77"/>
      <c r="AM871" s="77"/>
      <c r="AN871" s="1"/>
      <c r="AO871" s="1"/>
      <c r="AP871" s="1"/>
      <c r="AQ871" s="1"/>
    </row>
    <row r="872" spans="1:4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77"/>
      <c r="AL872" s="77"/>
      <c r="AM872" s="77"/>
      <c r="AN872" s="1"/>
      <c r="AO872" s="1"/>
      <c r="AP872" s="1"/>
      <c r="AQ872" s="1"/>
    </row>
    <row r="873" spans="1:4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77"/>
      <c r="AL873" s="77"/>
      <c r="AM873" s="77"/>
      <c r="AN873" s="1"/>
      <c r="AO873" s="1"/>
      <c r="AP873" s="1"/>
      <c r="AQ873" s="1"/>
    </row>
    <row r="874" spans="1:4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77"/>
      <c r="AL874" s="77"/>
      <c r="AM874" s="77"/>
      <c r="AN874" s="1"/>
      <c r="AO874" s="1"/>
      <c r="AP874" s="1"/>
      <c r="AQ874" s="1"/>
    </row>
    <row r="875" spans="1:4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77"/>
      <c r="AL875" s="77"/>
      <c r="AM875" s="77"/>
      <c r="AN875" s="1"/>
      <c r="AO875" s="1"/>
      <c r="AP875" s="1"/>
      <c r="AQ875" s="1"/>
    </row>
    <row r="876" spans="1:4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77"/>
      <c r="AL876" s="77"/>
      <c r="AM876" s="77"/>
      <c r="AN876" s="1"/>
      <c r="AO876" s="1"/>
      <c r="AP876" s="1"/>
      <c r="AQ876" s="1"/>
    </row>
    <row r="877" spans="1:4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77"/>
      <c r="AL877" s="77"/>
      <c r="AM877" s="77"/>
      <c r="AN877" s="1"/>
      <c r="AO877" s="1"/>
      <c r="AP877" s="1"/>
      <c r="AQ877" s="1"/>
    </row>
    <row r="878" spans="1:4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77"/>
      <c r="AL878" s="77"/>
      <c r="AM878" s="77"/>
      <c r="AN878" s="1"/>
      <c r="AO878" s="1"/>
      <c r="AP878" s="1"/>
      <c r="AQ878" s="1"/>
    </row>
    <row r="879" spans="1:4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77"/>
      <c r="AL879" s="77"/>
      <c r="AM879" s="77"/>
      <c r="AN879" s="1"/>
      <c r="AO879" s="1"/>
      <c r="AP879" s="1"/>
      <c r="AQ879" s="1"/>
    </row>
    <row r="880" spans="1:4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77"/>
      <c r="AL880" s="77"/>
      <c r="AM880" s="77"/>
      <c r="AN880" s="1"/>
      <c r="AO880" s="1"/>
      <c r="AP880" s="1"/>
      <c r="AQ880" s="1"/>
    </row>
    <row r="881" spans="1:4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77"/>
      <c r="AL881" s="77"/>
      <c r="AM881" s="77"/>
      <c r="AN881" s="1"/>
      <c r="AO881" s="1"/>
      <c r="AP881" s="1"/>
      <c r="AQ881" s="1"/>
    </row>
    <row r="882" spans="1:4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77"/>
      <c r="AL882" s="77"/>
      <c r="AM882" s="77"/>
      <c r="AN882" s="1"/>
      <c r="AO882" s="1"/>
      <c r="AP882" s="1"/>
      <c r="AQ882" s="1"/>
    </row>
    <row r="883" spans="1:4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77"/>
      <c r="AL883" s="77"/>
      <c r="AM883" s="77"/>
      <c r="AN883" s="1"/>
      <c r="AO883" s="1"/>
      <c r="AP883" s="1"/>
      <c r="AQ883" s="1"/>
    </row>
    <row r="884" spans="1:4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77"/>
      <c r="AL884" s="77"/>
      <c r="AM884" s="77"/>
      <c r="AN884" s="1"/>
      <c r="AO884" s="1"/>
      <c r="AP884" s="1"/>
      <c r="AQ884" s="1"/>
    </row>
    <row r="885" spans="1:4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77"/>
      <c r="AL885" s="77"/>
      <c r="AM885" s="77"/>
      <c r="AN885" s="1"/>
      <c r="AO885" s="1"/>
      <c r="AP885" s="1"/>
      <c r="AQ885" s="1"/>
    </row>
    <row r="886" spans="1:4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77"/>
      <c r="AL886" s="77"/>
      <c r="AM886" s="77"/>
      <c r="AN886" s="1"/>
      <c r="AO886" s="1"/>
      <c r="AP886" s="1"/>
      <c r="AQ886" s="1"/>
    </row>
    <row r="887" spans="1:4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77"/>
      <c r="AL887" s="77"/>
      <c r="AM887" s="77"/>
      <c r="AN887" s="1"/>
      <c r="AO887" s="1"/>
      <c r="AP887" s="1"/>
      <c r="AQ887" s="1"/>
    </row>
    <row r="888" spans="1:4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77"/>
      <c r="AL888" s="77"/>
      <c r="AM888" s="77"/>
      <c r="AN888" s="1"/>
      <c r="AO888" s="1"/>
      <c r="AP888" s="1"/>
      <c r="AQ888" s="1"/>
    </row>
    <row r="889" spans="1:4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77"/>
      <c r="AL889" s="77"/>
      <c r="AM889" s="77"/>
      <c r="AN889" s="1"/>
      <c r="AO889" s="1"/>
      <c r="AP889" s="1"/>
      <c r="AQ889" s="1"/>
    </row>
    <row r="890" spans="1:4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77"/>
      <c r="AL890" s="77"/>
      <c r="AM890" s="77"/>
      <c r="AN890" s="1"/>
      <c r="AO890" s="1"/>
      <c r="AP890" s="1"/>
      <c r="AQ890" s="1"/>
    </row>
    <row r="891" spans="1:4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77"/>
      <c r="AL891" s="77"/>
      <c r="AM891" s="77"/>
      <c r="AN891" s="1"/>
      <c r="AO891" s="1"/>
      <c r="AP891" s="1"/>
      <c r="AQ891" s="1"/>
    </row>
    <row r="892" spans="1:4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77"/>
      <c r="AL892" s="77"/>
      <c r="AM892" s="77"/>
      <c r="AN892" s="1"/>
      <c r="AO892" s="1"/>
      <c r="AP892" s="1"/>
      <c r="AQ892" s="1"/>
    </row>
    <row r="893" spans="1:4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77"/>
      <c r="AL893" s="77"/>
      <c r="AM893" s="77"/>
      <c r="AN893" s="1"/>
      <c r="AO893" s="1"/>
      <c r="AP893" s="1"/>
      <c r="AQ893" s="1"/>
    </row>
    <row r="894" spans="1:4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77"/>
      <c r="AL894" s="77"/>
      <c r="AM894" s="77"/>
      <c r="AN894" s="1"/>
      <c r="AO894" s="1"/>
      <c r="AP894" s="1"/>
      <c r="AQ894" s="1"/>
    </row>
    <row r="895" spans="1:4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77"/>
      <c r="AL895" s="77"/>
      <c r="AM895" s="77"/>
      <c r="AN895" s="1"/>
      <c r="AO895" s="1"/>
      <c r="AP895" s="1"/>
      <c r="AQ895" s="1"/>
    </row>
    <row r="896" spans="1:4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77"/>
      <c r="AL896" s="77"/>
      <c r="AM896" s="77"/>
      <c r="AN896" s="1"/>
      <c r="AO896" s="1"/>
      <c r="AP896" s="1"/>
      <c r="AQ896" s="1"/>
    </row>
    <row r="897" spans="1:4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77"/>
      <c r="AL897" s="77"/>
      <c r="AM897" s="77"/>
      <c r="AN897" s="1"/>
      <c r="AO897" s="1"/>
      <c r="AP897" s="1"/>
      <c r="AQ897" s="1"/>
    </row>
    <row r="898" spans="1:4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77"/>
      <c r="AL898" s="77"/>
      <c r="AM898" s="77"/>
      <c r="AN898" s="1"/>
      <c r="AO898" s="1"/>
      <c r="AP898" s="1"/>
      <c r="AQ898" s="1"/>
    </row>
    <row r="899" spans="1:4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77"/>
      <c r="AL899" s="77"/>
      <c r="AM899" s="77"/>
      <c r="AN899" s="1"/>
      <c r="AO899" s="1"/>
      <c r="AP899" s="1"/>
      <c r="AQ899" s="1"/>
    </row>
    <row r="900" spans="1:4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77"/>
      <c r="AL900" s="77"/>
      <c r="AM900" s="77"/>
      <c r="AN900" s="1"/>
      <c r="AO900" s="1"/>
      <c r="AP900" s="1"/>
      <c r="AQ900" s="1"/>
    </row>
    <row r="901" spans="1:4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77"/>
      <c r="AL901" s="77"/>
      <c r="AM901" s="77"/>
      <c r="AN901" s="1"/>
      <c r="AO901" s="1"/>
      <c r="AP901" s="1"/>
      <c r="AQ901" s="1"/>
    </row>
    <row r="902" spans="1:4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77"/>
      <c r="AL902" s="77"/>
      <c r="AM902" s="77"/>
      <c r="AN902" s="1"/>
      <c r="AO902" s="1"/>
      <c r="AP902" s="1"/>
      <c r="AQ902" s="1"/>
    </row>
    <row r="903" spans="1:4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77"/>
      <c r="AL903" s="77"/>
      <c r="AM903" s="77"/>
      <c r="AN903" s="1"/>
      <c r="AO903" s="1"/>
      <c r="AP903" s="1"/>
      <c r="AQ903" s="1"/>
    </row>
    <row r="904" spans="1:4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77"/>
      <c r="AL904" s="77"/>
      <c r="AM904" s="77"/>
      <c r="AN904" s="1"/>
      <c r="AO904" s="1"/>
      <c r="AP904" s="1"/>
      <c r="AQ904" s="1"/>
    </row>
    <row r="905" spans="1:4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77"/>
      <c r="AL905" s="77"/>
      <c r="AM905" s="77"/>
      <c r="AN905" s="1"/>
      <c r="AO905" s="1"/>
      <c r="AP905" s="1"/>
      <c r="AQ905" s="1"/>
    </row>
    <row r="906" spans="1:4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77"/>
      <c r="AL906" s="77"/>
      <c r="AM906" s="77"/>
      <c r="AN906" s="1"/>
      <c r="AO906" s="1"/>
      <c r="AP906" s="1"/>
      <c r="AQ906" s="1"/>
    </row>
    <row r="907" spans="1:4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77"/>
      <c r="AL907" s="77"/>
      <c r="AM907" s="77"/>
      <c r="AN907" s="1"/>
      <c r="AO907" s="1"/>
      <c r="AP907" s="1"/>
      <c r="AQ907" s="1"/>
    </row>
    <row r="908" spans="1:4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77"/>
      <c r="AL908" s="77"/>
      <c r="AM908" s="77"/>
      <c r="AN908" s="1"/>
      <c r="AO908" s="1"/>
      <c r="AP908" s="1"/>
      <c r="AQ908" s="1"/>
    </row>
    <row r="909" spans="1:4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77"/>
      <c r="AL909" s="77"/>
      <c r="AM909" s="77"/>
      <c r="AN909" s="1"/>
      <c r="AO909" s="1"/>
      <c r="AP909" s="1"/>
      <c r="AQ909" s="1"/>
    </row>
    <row r="910" spans="1:4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77"/>
      <c r="AL910" s="77"/>
      <c r="AM910" s="77"/>
      <c r="AN910" s="1"/>
      <c r="AO910" s="1"/>
      <c r="AP910" s="1"/>
      <c r="AQ910" s="1"/>
    </row>
    <row r="911" spans="1:4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77"/>
      <c r="AL911" s="77"/>
      <c r="AM911" s="77"/>
      <c r="AN911" s="1"/>
      <c r="AO911" s="1"/>
      <c r="AP911" s="1"/>
      <c r="AQ911" s="1"/>
    </row>
    <row r="912" spans="1:4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77"/>
      <c r="AL912" s="77"/>
      <c r="AM912" s="77"/>
      <c r="AN912" s="1"/>
      <c r="AO912" s="1"/>
      <c r="AP912" s="1"/>
      <c r="AQ912" s="1"/>
    </row>
    <row r="913" spans="1:4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77"/>
      <c r="AL913" s="77"/>
      <c r="AM913" s="77"/>
      <c r="AN913" s="1"/>
      <c r="AO913" s="1"/>
      <c r="AP913" s="1"/>
      <c r="AQ913" s="1"/>
    </row>
    <row r="914" spans="1:4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77"/>
      <c r="AL914" s="77"/>
      <c r="AM914" s="77"/>
      <c r="AN914" s="1"/>
      <c r="AO914" s="1"/>
      <c r="AP914" s="1"/>
      <c r="AQ914" s="1"/>
    </row>
    <row r="915" spans="1:4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77"/>
      <c r="AL915" s="77"/>
      <c r="AM915" s="77"/>
      <c r="AN915" s="1"/>
      <c r="AO915" s="1"/>
      <c r="AP915" s="1"/>
      <c r="AQ915" s="1"/>
    </row>
    <row r="916" spans="1:4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77"/>
      <c r="AL916" s="77"/>
      <c r="AM916" s="77"/>
      <c r="AN916" s="1"/>
      <c r="AO916" s="1"/>
      <c r="AP916" s="1"/>
      <c r="AQ916" s="1"/>
    </row>
    <row r="917" spans="1:4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77"/>
      <c r="AL917" s="77"/>
      <c r="AM917" s="77"/>
      <c r="AN917" s="1"/>
      <c r="AO917" s="1"/>
      <c r="AP917" s="1"/>
      <c r="AQ917" s="1"/>
    </row>
    <row r="918" spans="1:4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77"/>
      <c r="AL918" s="77"/>
      <c r="AM918" s="77"/>
      <c r="AN918" s="1"/>
      <c r="AO918" s="1"/>
      <c r="AP918" s="1"/>
      <c r="AQ918" s="1"/>
    </row>
    <row r="919" spans="1:4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77"/>
      <c r="AL919" s="77"/>
      <c r="AM919" s="77"/>
      <c r="AN919" s="1"/>
      <c r="AO919" s="1"/>
      <c r="AP919" s="1"/>
      <c r="AQ919" s="1"/>
    </row>
    <row r="920" spans="1:4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77"/>
      <c r="AL920" s="77"/>
      <c r="AM920" s="77"/>
      <c r="AN920" s="1"/>
      <c r="AO920" s="1"/>
      <c r="AP920" s="1"/>
      <c r="AQ920" s="1"/>
    </row>
    <row r="921" spans="1:4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77"/>
      <c r="AL921" s="77"/>
      <c r="AM921" s="77"/>
      <c r="AN921" s="1"/>
      <c r="AO921" s="1"/>
      <c r="AP921" s="1"/>
      <c r="AQ921" s="1"/>
    </row>
    <row r="922" spans="1:4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77"/>
      <c r="AL922" s="77"/>
      <c r="AM922" s="77"/>
      <c r="AN922" s="1"/>
      <c r="AO922" s="1"/>
      <c r="AP922" s="1"/>
      <c r="AQ922" s="1"/>
    </row>
    <row r="923" spans="1:4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77"/>
      <c r="AL923" s="77"/>
      <c r="AM923" s="77"/>
      <c r="AN923" s="1"/>
      <c r="AO923" s="1"/>
      <c r="AP923" s="1"/>
      <c r="AQ923" s="1"/>
    </row>
    <row r="924" spans="1:4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77"/>
      <c r="AL924" s="77"/>
      <c r="AM924" s="77"/>
      <c r="AN924" s="1"/>
      <c r="AO924" s="1"/>
      <c r="AP924" s="1"/>
      <c r="AQ924" s="1"/>
    </row>
    <row r="925" spans="1:4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77"/>
      <c r="AL925" s="77"/>
      <c r="AM925" s="77"/>
      <c r="AN925" s="1"/>
      <c r="AO925" s="1"/>
      <c r="AP925" s="1"/>
      <c r="AQ925" s="1"/>
    </row>
    <row r="926" spans="1:4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77"/>
      <c r="AL926" s="77"/>
      <c r="AM926" s="77"/>
      <c r="AN926" s="1"/>
      <c r="AO926" s="1"/>
      <c r="AP926" s="1"/>
      <c r="AQ926" s="1"/>
    </row>
    <row r="927" spans="1:4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77"/>
      <c r="AL927" s="77"/>
      <c r="AM927" s="77"/>
      <c r="AN927" s="1"/>
      <c r="AO927" s="1"/>
      <c r="AP927" s="1"/>
      <c r="AQ927" s="1"/>
    </row>
    <row r="928" spans="1:4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77"/>
      <c r="AL928" s="77"/>
      <c r="AM928" s="77"/>
      <c r="AN928" s="1"/>
      <c r="AO928" s="1"/>
      <c r="AP928" s="1"/>
      <c r="AQ928" s="1"/>
    </row>
    <row r="929" spans="1:4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77"/>
      <c r="AL929" s="77"/>
      <c r="AM929" s="77"/>
      <c r="AN929" s="1"/>
      <c r="AO929" s="1"/>
      <c r="AP929" s="1"/>
      <c r="AQ929" s="1"/>
    </row>
    <row r="930" spans="1:4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77"/>
      <c r="AL930" s="77"/>
      <c r="AM930" s="77"/>
      <c r="AN930" s="1"/>
      <c r="AO930" s="1"/>
      <c r="AP930" s="1"/>
      <c r="AQ930" s="1"/>
    </row>
    <row r="931" spans="1:4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77"/>
      <c r="AL931" s="77"/>
      <c r="AM931" s="77"/>
      <c r="AN931" s="1"/>
      <c r="AO931" s="1"/>
      <c r="AP931" s="1"/>
      <c r="AQ931" s="1"/>
    </row>
    <row r="932" spans="1:4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77"/>
      <c r="AL932" s="77"/>
      <c r="AM932" s="77"/>
      <c r="AN932" s="1"/>
      <c r="AO932" s="1"/>
      <c r="AP932" s="1"/>
      <c r="AQ932" s="1"/>
    </row>
    <row r="933" spans="1:4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77"/>
      <c r="AL933" s="77"/>
      <c r="AM933" s="77"/>
      <c r="AN933" s="1"/>
      <c r="AO933" s="1"/>
      <c r="AP933" s="1"/>
      <c r="AQ933" s="1"/>
    </row>
    <row r="934" spans="1:4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77"/>
      <c r="AL934" s="77"/>
      <c r="AM934" s="77"/>
      <c r="AN934" s="1"/>
      <c r="AO934" s="1"/>
      <c r="AP934" s="1"/>
      <c r="AQ934" s="1"/>
    </row>
    <row r="935" spans="1:4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77"/>
      <c r="AL935" s="77"/>
      <c r="AM935" s="77"/>
      <c r="AN935" s="1"/>
      <c r="AO935" s="1"/>
      <c r="AP935" s="1"/>
      <c r="AQ935" s="1"/>
    </row>
    <row r="936" spans="1:4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77"/>
      <c r="AL936" s="77"/>
      <c r="AM936" s="77"/>
      <c r="AN936" s="1"/>
      <c r="AO936" s="1"/>
      <c r="AP936" s="1"/>
      <c r="AQ936" s="1"/>
    </row>
    <row r="937" spans="1:4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77"/>
      <c r="AL937" s="77"/>
      <c r="AM937" s="77"/>
      <c r="AN937" s="1"/>
      <c r="AO937" s="1"/>
      <c r="AP937" s="1"/>
      <c r="AQ937" s="1"/>
    </row>
    <row r="938" spans="1:4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77"/>
      <c r="AL938" s="77"/>
      <c r="AM938" s="77"/>
      <c r="AN938" s="1"/>
      <c r="AO938" s="1"/>
      <c r="AP938" s="1"/>
      <c r="AQ938" s="1"/>
    </row>
    <row r="939" spans="1:4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77"/>
      <c r="AL939" s="77"/>
      <c r="AM939" s="77"/>
      <c r="AN939" s="1"/>
      <c r="AO939" s="1"/>
      <c r="AP939" s="1"/>
      <c r="AQ939" s="1"/>
    </row>
    <row r="940" spans="1:4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77"/>
      <c r="AL940" s="77"/>
      <c r="AM940" s="77"/>
      <c r="AN940" s="1"/>
      <c r="AO940" s="1"/>
      <c r="AP940" s="1"/>
      <c r="AQ940" s="1"/>
    </row>
    <row r="941" spans="1:4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77"/>
      <c r="AL941" s="77"/>
      <c r="AM941" s="77"/>
      <c r="AN941" s="1"/>
      <c r="AO941" s="1"/>
      <c r="AP941" s="1"/>
      <c r="AQ941" s="1"/>
    </row>
    <row r="942" spans="1:4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77"/>
      <c r="AL942" s="77"/>
      <c r="AM942" s="77"/>
      <c r="AN942" s="1"/>
      <c r="AO942" s="1"/>
      <c r="AP942" s="1"/>
      <c r="AQ942" s="1"/>
    </row>
    <row r="943" spans="1: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77"/>
      <c r="AL943" s="77"/>
      <c r="AM943" s="77"/>
      <c r="AN943" s="1"/>
      <c r="AO943" s="1"/>
      <c r="AP943" s="1"/>
      <c r="AQ943" s="1"/>
    </row>
    <row r="944" spans="1:4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77"/>
      <c r="AL944" s="77"/>
      <c r="AM944" s="77"/>
      <c r="AN944" s="1"/>
      <c r="AO944" s="1"/>
      <c r="AP944" s="1"/>
      <c r="AQ944" s="1"/>
    </row>
    <row r="945" spans="1:4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77"/>
      <c r="AL945" s="77"/>
      <c r="AM945" s="77"/>
      <c r="AN945" s="1"/>
      <c r="AO945" s="1"/>
      <c r="AP945" s="1"/>
      <c r="AQ945" s="1"/>
    </row>
    <row r="946" spans="1:4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77"/>
      <c r="AL946" s="77"/>
      <c r="AM946" s="77"/>
      <c r="AN946" s="1"/>
      <c r="AO946" s="1"/>
      <c r="AP946" s="1"/>
      <c r="AQ946" s="1"/>
    </row>
    <row r="947" spans="1:4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77"/>
      <c r="AL947" s="77"/>
      <c r="AM947" s="77"/>
      <c r="AN947" s="1"/>
      <c r="AO947" s="1"/>
      <c r="AP947" s="1"/>
      <c r="AQ947" s="1"/>
    </row>
    <row r="948" spans="1:4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77"/>
      <c r="AL948" s="77"/>
      <c r="AM948" s="77"/>
      <c r="AN948" s="1"/>
      <c r="AO948" s="1"/>
      <c r="AP948" s="1"/>
      <c r="AQ948" s="1"/>
    </row>
    <row r="949" spans="1:4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77"/>
      <c r="AL949" s="77"/>
      <c r="AM949" s="77"/>
      <c r="AN949" s="1"/>
      <c r="AO949" s="1"/>
      <c r="AP949" s="1"/>
      <c r="AQ949" s="1"/>
    </row>
    <row r="950" spans="1:4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77"/>
      <c r="AL950" s="77"/>
      <c r="AM950" s="77"/>
      <c r="AN950" s="1"/>
      <c r="AO950" s="1"/>
      <c r="AP950" s="1"/>
      <c r="AQ950" s="1"/>
    </row>
    <row r="951" spans="1:4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77"/>
      <c r="AL951" s="77"/>
      <c r="AM951" s="77"/>
      <c r="AN951" s="1"/>
      <c r="AO951" s="1"/>
      <c r="AP951" s="1"/>
      <c r="AQ951" s="1"/>
    </row>
    <row r="952" spans="1:4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77"/>
      <c r="AL952" s="77"/>
      <c r="AM952" s="77"/>
      <c r="AN952" s="1"/>
      <c r="AO952" s="1"/>
      <c r="AP952" s="1"/>
      <c r="AQ952" s="1"/>
    </row>
    <row r="953" spans="1:4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77"/>
      <c r="AL953" s="77"/>
      <c r="AM953" s="77"/>
      <c r="AN953" s="1"/>
      <c r="AO953" s="1"/>
      <c r="AP953" s="1"/>
      <c r="AQ953" s="1"/>
    </row>
    <row r="954" spans="1:4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77"/>
      <c r="AL954" s="77"/>
      <c r="AM954" s="77"/>
      <c r="AN954" s="1"/>
      <c r="AO954" s="1"/>
      <c r="AP954" s="1"/>
      <c r="AQ954" s="1"/>
    </row>
    <row r="955" spans="1:4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77"/>
      <c r="AL955" s="77"/>
      <c r="AM955" s="77"/>
      <c r="AN955" s="1"/>
      <c r="AO955" s="1"/>
      <c r="AP955" s="1"/>
      <c r="AQ955" s="1"/>
    </row>
    <row r="956" spans="1:4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77"/>
      <c r="AL956" s="77"/>
      <c r="AM956" s="77"/>
      <c r="AN956" s="1"/>
      <c r="AO956" s="1"/>
      <c r="AP956" s="1"/>
      <c r="AQ956" s="1"/>
    </row>
    <row r="957" spans="1:4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77"/>
      <c r="AL957" s="77"/>
      <c r="AM957" s="77"/>
      <c r="AN957" s="1"/>
      <c r="AO957" s="1"/>
      <c r="AP957" s="1"/>
      <c r="AQ957" s="1"/>
    </row>
    <row r="958" spans="1:4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77"/>
      <c r="AL958" s="77"/>
      <c r="AM958" s="77"/>
      <c r="AN958" s="1"/>
      <c r="AO958" s="1"/>
      <c r="AP958" s="1"/>
      <c r="AQ958" s="1"/>
    </row>
    <row r="959" spans="1:4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77"/>
      <c r="AL959" s="77"/>
      <c r="AM959" s="77"/>
      <c r="AN959" s="1"/>
      <c r="AO959" s="1"/>
      <c r="AP959" s="1"/>
      <c r="AQ959" s="1"/>
    </row>
    <row r="960" spans="1:4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77"/>
      <c r="AL960" s="77"/>
      <c r="AM960" s="77"/>
      <c r="AN960" s="1"/>
      <c r="AO960" s="1"/>
      <c r="AP960" s="1"/>
      <c r="AQ960" s="1"/>
    </row>
    <row r="961" spans="1:4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77"/>
      <c r="AL961" s="77"/>
      <c r="AM961" s="77"/>
      <c r="AN961" s="1"/>
      <c r="AO961" s="1"/>
      <c r="AP961" s="1"/>
      <c r="AQ961" s="1"/>
    </row>
    <row r="962" spans="1:4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77"/>
      <c r="AL962" s="77"/>
      <c r="AM962" s="77"/>
      <c r="AN962" s="1"/>
      <c r="AO962" s="1"/>
      <c r="AP962" s="1"/>
      <c r="AQ962" s="1"/>
    </row>
    <row r="963" spans="1:4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77"/>
      <c r="AL963" s="77"/>
      <c r="AM963" s="77"/>
      <c r="AN963" s="1"/>
      <c r="AO963" s="1"/>
      <c r="AP963" s="1"/>
      <c r="AQ963" s="1"/>
    </row>
    <row r="964" spans="1:4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77"/>
      <c r="AL964" s="77"/>
      <c r="AM964" s="77"/>
      <c r="AN964" s="1"/>
      <c r="AO964" s="1"/>
      <c r="AP964" s="1"/>
      <c r="AQ964" s="1"/>
    </row>
    <row r="965" spans="1:4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77"/>
      <c r="AL965" s="77"/>
      <c r="AM965" s="77"/>
      <c r="AN965" s="1"/>
      <c r="AO965" s="1"/>
      <c r="AP965" s="1"/>
      <c r="AQ965" s="1"/>
    </row>
    <row r="966" spans="1:4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77"/>
      <c r="AL966" s="77"/>
      <c r="AM966" s="77"/>
      <c r="AN966" s="1"/>
      <c r="AO966" s="1"/>
      <c r="AP966" s="1"/>
      <c r="AQ966" s="1"/>
    </row>
    <row r="967" spans="1:4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77"/>
      <c r="AL967" s="77"/>
      <c r="AM967" s="77"/>
      <c r="AN967" s="1"/>
      <c r="AO967" s="1"/>
      <c r="AP967" s="1"/>
      <c r="AQ967" s="1"/>
    </row>
    <row r="968" spans="1:4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77"/>
      <c r="AL968" s="77"/>
      <c r="AM968" s="77"/>
      <c r="AN968" s="1"/>
      <c r="AO968" s="1"/>
      <c r="AP968" s="1"/>
      <c r="AQ968" s="1"/>
    </row>
    <row r="969" spans="1:4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77"/>
      <c r="AL969" s="77"/>
      <c r="AM969" s="77"/>
      <c r="AN969" s="1"/>
      <c r="AO969" s="1"/>
      <c r="AP969" s="1"/>
      <c r="AQ969" s="1"/>
    </row>
    <row r="970" spans="1:4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77"/>
      <c r="AL970" s="77"/>
      <c r="AM970" s="77"/>
      <c r="AN970" s="1"/>
      <c r="AO970" s="1"/>
      <c r="AP970" s="1"/>
      <c r="AQ970" s="1"/>
    </row>
    <row r="971" spans="1:4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77"/>
      <c r="AL971" s="77"/>
      <c r="AM971" s="77"/>
      <c r="AN971" s="1"/>
      <c r="AO971" s="1"/>
      <c r="AP971" s="1"/>
      <c r="AQ971" s="1"/>
    </row>
    <row r="972" spans="1:4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77"/>
      <c r="AL972" s="77"/>
      <c r="AM972" s="77"/>
      <c r="AN972" s="1"/>
      <c r="AO972" s="1"/>
      <c r="AP972" s="1"/>
      <c r="AQ972" s="1"/>
    </row>
    <row r="973" spans="1:4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77"/>
      <c r="AL973" s="77"/>
      <c r="AM973" s="77"/>
      <c r="AN973" s="1"/>
      <c r="AO973" s="1"/>
      <c r="AP973" s="1"/>
      <c r="AQ973" s="1"/>
    </row>
    <row r="974" spans="1:4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77"/>
      <c r="AL974" s="77"/>
      <c r="AM974" s="77"/>
      <c r="AN974" s="1"/>
      <c r="AO974" s="1"/>
      <c r="AP974" s="1"/>
      <c r="AQ974" s="1"/>
    </row>
    <row r="975" spans="1:4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77"/>
      <c r="AL975" s="77"/>
      <c r="AM975" s="77"/>
      <c r="AN975" s="1"/>
      <c r="AO975" s="1"/>
      <c r="AP975" s="1"/>
      <c r="AQ975" s="1"/>
    </row>
    <row r="976" spans="1:4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77"/>
      <c r="AL976" s="77"/>
      <c r="AM976" s="77"/>
      <c r="AN976" s="1"/>
      <c r="AO976" s="1"/>
      <c r="AP976" s="1"/>
      <c r="AQ976" s="1"/>
    </row>
    <row r="977" spans="1:4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77"/>
      <c r="AL977" s="77"/>
      <c r="AM977" s="77"/>
      <c r="AN977" s="1"/>
      <c r="AO977" s="1"/>
      <c r="AP977" s="1"/>
      <c r="AQ977" s="1"/>
    </row>
    <row r="978" spans="1:4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77"/>
      <c r="AL978" s="77"/>
      <c r="AM978" s="77"/>
      <c r="AN978" s="1"/>
      <c r="AO978" s="1"/>
      <c r="AP978" s="1"/>
      <c r="AQ978" s="1"/>
    </row>
    <row r="979" spans="1:4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77"/>
      <c r="AL979" s="77"/>
      <c r="AM979" s="77"/>
      <c r="AN979" s="1"/>
      <c r="AO979" s="1"/>
      <c r="AP979" s="1"/>
      <c r="AQ979" s="1"/>
    </row>
    <row r="980" spans="1:4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77"/>
      <c r="AL980" s="77"/>
      <c r="AM980" s="77"/>
      <c r="AN980" s="1"/>
      <c r="AO980" s="1"/>
      <c r="AP980" s="1"/>
      <c r="AQ980" s="1"/>
    </row>
    <row r="981" spans="1:4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77"/>
      <c r="AL981" s="77"/>
      <c r="AM981" s="77"/>
      <c r="AN981" s="1"/>
      <c r="AO981" s="1"/>
      <c r="AP981" s="1"/>
      <c r="AQ981" s="1"/>
    </row>
    <row r="982" spans="1:4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77"/>
      <c r="AL982" s="77"/>
      <c r="AM982" s="77"/>
      <c r="AN982" s="1"/>
      <c r="AO982" s="1"/>
      <c r="AP982" s="1"/>
      <c r="AQ982" s="1"/>
    </row>
    <row r="983" spans="1:4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77"/>
      <c r="AL983" s="77"/>
      <c r="AM983" s="77"/>
      <c r="AN983" s="1"/>
      <c r="AO983" s="1"/>
      <c r="AP983" s="1"/>
      <c r="AQ983" s="1"/>
    </row>
    <row r="984" spans="1:4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77"/>
      <c r="AL984" s="77"/>
      <c r="AM984" s="77"/>
      <c r="AN984" s="1"/>
      <c r="AO984" s="1"/>
      <c r="AP984" s="1"/>
      <c r="AQ984" s="1"/>
    </row>
    <row r="985" spans="1:4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77"/>
      <c r="AL985" s="77"/>
      <c r="AM985" s="77"/>
      <c r="AN985" s="1"/>
      <c r="AO985" s="1"/>
      <c r="AP985" s="1"/>
      <c r="AQ985" s="1"/>
    </row>
    <row r="986" spans="1:4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77"/>
      <c r="AL986" s="77"/>
      <c r="AM986" s="77"/>
      <c r="AN986" s="1"/>
      <c r="AO986" s="1"/>
      <c r="AP986" s="1"/>
      <c r="AQ986" s="1"/>
    </row>
    <row r="987" spans="1:4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77"/>
      <c r="AL987" s="77"/>
      <c r="AM987" s="77"/>
      <c r="AN987" s="1"/>
      <c r="AO987" s="1"/>
      <c r="AP987" s="1"/>
      <c r="AQ987" s="1"/>
    </row>
    <row r="988" spans="1:4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77"/>
      <c r="AL988" s="77"/>
      <c r="AM988" s="77"/>
      <c r="AN988" s="1"/>
      <c r="AO988" s="1"/>
      <c r="AP988" s="1"/>
      <c r="AQ988" s="1"/>
    </row>
    <row r="989" spans="1:4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77"/>
      <c r="AL989" s="77"/>
      <c r="AM989" s="77"/>
      <c r="AN989" s="1"/>
      <c r="AO989" s="1"/>
      <c r="AP989" s="1"/>
      <c r="AQ989" s="1"/>
    </row>
    <row r="990" spans="1:4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77"/>
      <c r="AL990" s="77"/>
      <c r="AM990" s="77"/>
      <c r="AN990" s="1"/>
      <c r="AO990" s="1"/>
      <c r="AP990" s="1"/>
      <c r="AQ990" s="1"/>
    </row>
    <row r="991" spans="1:4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77"/>
      <c r="AL991" s="77"/>
      <c r="AM991" s="77"/>
      <c r="AN991" s="1"/>
      <c r="AO991" s="1"/>
      <c r="AP991" s="1"/>
      <c r="AQ991" s="1"/>
    </row>
    <row r="992" spans="1:43" ht="14.4">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77"/>
      <c r="AL992" s="77"/>
      <c r="AM992" s="77"/>
      <c r="AN992" s="1"/>
      <c r="AO992" s="1"/>
      <c r="AP992" s="1"/>
      <c r="AQ992" s="1"/>
    </row>
    <row r="993" spans="1:43" ht="14.4">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77"/>
      <c r="AL993" s="77"/>
      <c r="AM993" s="77"/>
      <c r="AN993" s="1"/>
      <c r="AO993" s="1"/>
      <c r="AP993" s="1"/>
      <c r="AQ993" s="1"/>
    </row>
    <row r="994" spans="1:43" ht="14.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77"/>
      <c r="AL994" s="77"/>
      <c r="AM994" s="77"/>
      <c r="AN994" s="1"/>
      <c r="AO994" s="1"/>
      <c r="AP994" s="1"/>
      <c r="AQ994" s="1"/>
    </row>
    <row r="995" spans="1:43" ht="14.4">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77"/>
      <c r="AL995" s="77"/>
      <c r="AM995" s="77"/>
      <c r="AN995" s="1"/>
      <c r="AO995" s="1"/>
      <c r="AP995" s="1"/>
      <c r="AQ995" s="1"/>
    </row>
    <row r="996" spans="1:43" ht="14.4">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77"/>
      <c r="AL996" s="77"/>
      <c r="AM996" s="77"/>
      <c r="AN996" s="1"/>
      <c r="AO996" s="1"/>
      <c r="AP996" s="1"/>
      <c r="AQ996" s="1"/>
    </row>
  </sheetData>
  <mergeCells count="200">
    <mergeCell ref="AE38:AE39"/>
    <mergeCell ref="J49:J55"/>
    <mergeCell ref="AE40:AE41"/>
    <mergeCell ref="AH28:AH34"/>
    <mergeCell ref="AE35:AE37"/>
    <mergeCell ref="AG35:AG41"/>
    <mergeCell ref="AH35:AH41"/>
    <mergeCell ref="AI35:AI41"/>
    <mergeCell ref="AE42:AE44"/>
    <mergeCell ref="AH42:AH48"/>
    <mergeCell ref="AI42:AI48"/>
    <mergeCell ref="K49:K55"/>
    <mergeCell ref="L49:L55"/>
    <mergeCell ref="M49:M55"/>
    <mergeCell ref="N35:N41"/>
    <mergeCell ref="N42:N48"/>
    <mergeCell ref="N49:N55"/>
    <mergeCell ref="R45:R48"/>
    <mergeCell ref="R49:R51"/>
    <mergeCell ref="R28:R30"/>
    <mergeCell ref="S28:S34"/>
    <mergeCell ref="R35:R37"/>
    <mergeCell ref="S35:S41"/>
    <mergeCell ref="AJ42:AJ48"/>
    <mergeCell ref="AK42:AK48"/>
    <mergeCell ref="AE47:AE48"/>
    <mergeCell ref="W17:W55"/>
    <mergeCell ref="AE49:AE51"/>
    <mergeCell ref="AE52:AE53"/>
    <mergeCell ref="AE54:AE55"/>
    <mergeCell ref="AG49:AG55"/>
    <mergeCell ref="AH49:AH55"/>
    <mergeCell ref="AI49:AI55"/>
    <mergeCell ref="AJ49:AJ55"/>
    <mergeCell ref="AK49:AK55"/>
    <mergeCell ref="AG21:AG27"/>
    <mergeCell ref="AH21:AH27"/>
    <mergeCell ref="AI21:AI27"/>
    <mergeCell ref="AJ35:AJ41"/>
    <mergeCell ref="AK35:AK41"/>
    <mergeCell ref="AG28:AG34"/>
    <mergeCell ref="AE31:AE32"/>
    <mergeCell ref="AE33:AE34"/>
    <mergeCell ref="AD28:AD34"/>
    <mergeCell ref="AD14:AD20"/>
    <mergeCell ref="AD21:AD27"/>
    <mergeCell ref="AD35:AD41"/>
    <mergeCell ref="E14:E55"/>
    <mergeCell ref="F14:F55"/>
    <mergeCell ref="K35:K41"/>
    <mergeCell ref="L35:L41"/>
    <mergeCell ref="M35:M41"/>
    <mergeCell ref="I28:I34"/>
    <mergeCell ref="J28:J34"/>
    <mergeCell ref="K28:K34"/>
    <mergeCell ref="L28:L34"/>
    <mergeCell ref="M28:M34"/>
    <mergeCell ref="I35:I41"/>
    <mergeCell ref="J35:J41"/>
    <mergeCell ref="I14:I20"/>
    <mergeCell ref="I21:I27"/>
    <mergeCell ref="J21:J27"/>
    <mergeCell ref="K21:K27"/>
    <mergeCell ref="L21:L27"/>
    <mergeCell ref="M21:M27"/>
    <mergeCell ref="J42:J48"/>
    <mergeCell ref="K42:K48"/>
    <mergeCell ref="R38:R41"/>
    <mergeCell ref="R42:R44"/>
    <mergeCell ref="S42:S48"/>
    <mergeCell ref="R52:R55"/>
    <mergeCell ref="N28:N34"/>
    <mergeCell ref="S21:S27"/>
    <mergeCell ref="U14:U20"/>
    <mergeCell ref="U21:U27"/>
    <mergeCell ref="U35:U41"/>
    <mergeCell ref="U42:U48"/>
    <mergeCell ref="U49:U55"/>
    <mergeCell ref="T21:T23"/>
    <mergeCell ref="T24:T27"/>
    <mergeCell ref="T35:T37"/>
    <mergeCell ref="T38:T41"/>
    <mergeCell ref="T42:T44"/>
    <mergeCell ref="T45:T48"/>
    <mergeCell ref="T49:T51"/>
    <mergeCell ref="S49:S55"/>
    <mergeCell ref="T52:T55"/>
    <mergeCell ref="T28:T30"/>
    <mergeCell ref="U28:U34"/>
    <mergeCell ref="T31:T34"/>
    <mergeCell ref="N21:N27"/>
    <mergeCell ref="AM49:AM55"/>
    <mergeCell ref="AN49:AN55"/>
    <mergeCell ref="A1:B4"/>
    <mergeCell ref="C1:AJ2"/>
    <mergeCell ref="AK1:AM1"/>
    <mergeCell ref="AK2:AM2"/>
    <mergeCell ref="C3:AJ4"/>
    <mergeCell ref="AK3:AM3"/>
    <mergeCell ref="AK4:AM4"/>
    <mergeCell ref="A6:B6"/>
    <mergeCell ref="A7:B7"/>
    <mergeCell ref="A8:B8"/>
    <mergeCell ref="C8:J8"/>
    <mergeCell ref="A9:B9"/>
    <mergeCell ref="C9:J9"/>
    <mergeCell ref="M12:M13"/>
    <mergeCell ref="N12:N13"/>
    <mergeCell ref="W14:W15"/>
    <mergeCell ref="AG14:AG20"/>
    <mergeCell ref="AH14:AH20"/>
    <mergeCell ref="AI14:AI20"/>
    <mergeCell ref="AJ14:AJ20"/>
    <mergeCell ref="AK14:AK20"/>
    <mergeCell ref="S14:S20"/>
    <mergeCell ref="AM14:AM20"/>
    <mergeCell ref="AN14:AN20"/>
    <mergeCell ref="AM21:AM27"/>
    <mergeCell ref="AM28:AM34"/>
    <mergeCell ref="AM35:AM41"/>
    <mergeCell ref="AN35:AN41"/>
    <mergeCell ref="AN42:AN48"/>
    <mergeCell ref="I42:I48"/>
    <mergeCell ref="I49:I55"/>
    <mergeCell ref="AJ21:AJ27"/>
    <mergeCell ref="AK21:AK27"/>
    <mergeCell ref="AN21:AN27"/>
    <mergeCell ref="AI28:AI34"/>
    <mergeCell ref="AJ28:AJ34"/>
    <mergeCell ref="AK28:AK34"/>
    <mergeCell ref="AN28:AN34"/>
    <mergeCell ref="M14:M20"/>
    <mergeCell ref="N14:N20"/>
    <mergeCell ref="AE24:AE25"/>
    <mergeCell ref="AE26:AE27"/>
    <mergeCell ref="AE14:AE16"/>
    <mergeCell ref="AE17:AE18"/>
    <mergeCell ref="AE19:AE20"/>
    <mergeCell ref="AE21:AE23"/>
    <mergeCell ref="V12:V13"/>
    <mergeCell ref="W12:W13"/>
    <mergeCell ref="X12:X13"/>
    <mergeCell ref="Z12:Z13"/>
    <mergeCell ref="AA12:AA13"/>
    <mergeCell ref="AB12:AB13"/>
    <mergeCell ref="AC12:AC13"/>
    <mergeCell ref="O12:O13"/>
    <mergeCell ref="P12:P13"/>
    <mergeCell ref="R12:R13"/>
    <mergeCell ref="S12:S13"/>
    <mergeCell ref="T12:T13"/>
    <mergeCell ref="U12:U13"/>
    <mergeCell ref="AG10:AK12"/>
    <mergeCell ref="AM10:AN12"/>
    <mergeCell ref="A11:A13"/>
    <mergeCell ref="B11:B13"/>
    <mergeCell ref="C11:C13"/>
    <mergeCell ref="AD12:AE12"/>
    <mergeCell ref="G14:G55"/>
    <mergeCell ref="H14:H55"/>
    <mergeCell ref="D11:D13"/>
    <mergeCell ref="E11:H11"/>
    <mergeCell ref="E12:H12"/>
    <mergeCell ref="A14:A55"/>
    <mergeCell ref="B14:B55"/>
    <mergeCell ref="C14:C55"/>
    <mergeCell ref="D14:D55"/>
    <mergeCell ref="K12:K13"/>
    <mergeCell ref="L12:L13"/>
    <mergeCell ref="I12:I13"/>
    <mergeCell ref="J12:J13"/>
    <mergeCell ref="J14:J20"/>
    <mergeCell ref="K14:K20"/>
    <mergeCell ref="L14:L20"/>
    <mergeCell ref="I11:W11"/>
    <mergeCell ref="Z11:AE11"/>
    <mergeCell ref="AD42:AD48"/>
    <mergeCell ref="AD49:AD55"/>
    <mergeCell ref="AE45:AE46"/>
    <mergeCell ref="AG42:AG48"/>
    <mergeCell ref="C6:J6"/>
    <mergeCell ref="C7:J7"/>
    <mergeCell ref="R14:R16"/>
    <mergeCell ref="V14:V55"/>
    <mergeCell ref="R17:R20"/>
    <mergeCell ref="R21:R23"/>
    <mergeCell ref="R24:R27"/>
    <mergeCell ref="R31:R34"/>
    <mergeCell ref="AE28:AE30"/>
    <mergeCell ref="X14:X55"/>
    <mergeCell ref="Y14:Y55"/>
    <mergeCell ref="Z14:Z55"/>
    <mergeCell ref="AA14:AA55"/>
    <mergeCell ref="AB14:AB55"/>
    <mergeCell ref="AC14:AC55"/>
    <mergeCell ref="T14:T16"/>
    <mergeCell ref="T17:T20"/>
    <mergeCell ref="A10:D10"/>
    <mergeCell ref="E10:AE10"/>
    <mergeCell ref="Q12:Q13"/>
  </mergeCells>
  <conditionalFormatting sqref="H14">
    <cfRule type="containsText" dxfId="11" priority="1" operator="containsText" text="EXTREMO">
      <formula>NOT(ISERROR(SEARCH(("EXTREMO"),(H14))))</formula>
    </cfRule>
    <cfRule type="containsText" dxfId="10" priority="2" operator="containsText" text="ALTO">
      <formula>NOT(ISERROR(SEARCH(("ALTO"),(H14))))</formula>
    </cfRule>
    <cfRule type="containsText" dxfId="9" priority="3" operator="containsText" text="MODERADO">
      <formula>NOT(ISERROR(SEARCH(("MODERADO"),(H14))))</formula>
    </cfRule>
  </conditionalFormatting>
  <conditionalFormatting sqref="Z14">
    <cfRule type="containsText" dxfId="8" priority="4" operator="containsText" text="EXTREMO">
      <formula>NOT(ISERROR(SEARCH(("EXTREMO"),(Z14))))</formula>
    </cfRule>
    <cfRule type="containsText" dxfId="7" priority="5" operator="containsText" text="ALTO">
      <formula>NOT(ISERROR(SEARCH(("ALTO"),(Z14))))</formula>
    </cfRule>
    <cfRule type="containsText" dxfId="6" priority="6" operator="containsText" text="MODERADO">
      <formula>NOT(ISERROR(SEARCH(("MODERADO"),(Z14))))</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100-000000000000}">
          <x14:formula1>
            <xm:f>Datos!$J$2:$K$2</xm:f>
          </x14:formula1>
          <xm:sqref>P14 P21 P28 P35 P42 P49</xm:sqref>
        </x14:dataValidation>
        <x14:dataValidation type="list" allowBlank="1" showErrorMessage="1" xr:uid="{00000000-0002-0000-0100-000001000000}">
          <x14:formula1>
            <xm:f>Datos!$B$3:$B$5</xm:f>
          </x14:formula1>
          <xm:sqref>F14</xm:sqref>
        </x14:dataValidation>
        <x14:dataValidation type="list" allowBlank="1" showErrorMessage="1" xr:uid="{00000000-0002-0000-0100-000002000000}">
          <x14:formula1>
            <xm:f>Datos!$A$11:$A$13</xm:f>
          </x14:formula1>
          <xm:sqref>AA14</xm:sqref>
        </x14:dataValidation>
        <x14:dataValidation type="list" allowBlank="1" showErrorMessage="1" xr:uid="{00000000-0002-0000-0100-000003000000}">
          <x14:formula1>
            <xm:f>Datos!$J$4:$K$4</xm:f>
          </x14:formula1>
          <xm:sqref>P16 P23 P30 P37 P44 P51</xm:sqref>
        </x14:dataValidation>
        <x14:dataValidation type="list" allowBlank="1" showErrorMessage="1" xr:uid="{00000000-0002-0000-0100-000004000000}">
          <x14:formula1>
            <xm:f>Datos!$J$5:$L$5</xm:f>
          </x14:formula1>
          <xm:sqref>P17 P24 P31 P38 P45 P52</xm:sqref>
        </x14:dataValidation>
        <x14:dataValidation type="list" allowBlank="1" showErrorMessage="1" xr:uid="{00000000-0002-0000-0100-000005000000}">
          <x14:formula1>
            <xm:f>Datos!$A$3:$A$7</xm:f>
          </x14:formula1>
          <xm:sqref>E14</xm:sqref>
        </x14:dataValidation>
        <x14:dataValidation type="list" allowBlank="1" showErrorMessage="1" xr:uid="{00000000-0002-0000-0100-000006000000}">
          <x14:formula1>
            <xm:f>Datos!$J$3:$K$3</xm:f>
          </x14:formula1>
          <xm:sqref>P15 P22 P29 P36 P43 P50</xm:sqref>
        </x14:dataValidation>
        <x14:dataValidation type="list" allowBlank="1" showErrorMessage="1" xr:uid="{00000000-0002-0000-0100-000007000000}">
          <x14:formula1>
            <xm:f>Datos!$J$7:$K$7</xm:f>
          </x14:formula1>
          <xm:sqref>P19 P26 P33 P40 P47 P54</xm:sqref>
        </x14:dataValidation>
        <x14:dataValidation type="list" allowBlank="1" showErrorMessage="1" xr:uid="{00000000-0002-0000-0100-000008000000}">
          <x14:formula1>
            <xm:f>Datos!$A$17:$A$18</xm:f>
          </x14:formula1>
          <xm:sqref>AC14</xm:sqref>
        </x14:dataValidation>
        <x14:dataValidation type="list" allowBlank="1" showErrorMessage="1" xr:uid="{00000000-0002-0000-0100-000009000000}">
          <x14:formula1>
            <xm:f>Datos!$I$19:$I$20</xm:f>
          </x14:formula1>
          <xm:sqref>W14</xm:sqref>
        </x14:dataValidation>
        <x14:dataValidation type="list" allowBlank="1" showErrorMessage="1" xr:uid="{00000000-0002-0000-0100-00000A000000}">
          <x14:formula1>
            <xm:f>Datos!$I$14:$I$16</xm:f>
          </x14:formula1>
          <xm:sqref>S14 S21 S28 S35 S42 S49</xm:sqref>
        </x14:dataValidation>
        <x14:dataValidation type="list" allowBlank="1" showErrorMessage="1" xr:uid="{00000000-0002-0000-0100-00000B000000}">
          <x14:formula1>
            <xm:f>Datos!$J$8:$L$8</xm:f>
          </x14:formula1>
          <xm:sqref>P20 P27 P34 P41 P48 P55</xm:sqref>
        </x14:dataValidation>
        <x14:dataValidation type="list" allowBlank="1" showErrorMessage="1" xr:uid="{00000000-0002-0000-0100-00000C000000}">
          <x14:formula1>
            <xm:f>Datos!$J$6:$K$6</xm:f>
          </x14:formula1>
          <xm:sqref>P18 P25 P32 P39 P46 P53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33761-9CEE-4A01-8E35-60D93610681B}">
  <dimension ref="A1:D1000"/>
  <sheetViews>
    <sheetView view="pageBreakPreview" zoomScale="112" zoomScaleNormal="100" zoomScaleSheetLayoutView="112" workbookViewId="0">
      <selection activeCell="F15" sqref="F15"/>
    </sheetView>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thickBot="1">
      <c r="A1" s="198" t="s">
        <v>123</v>
      </c>
      <c r="B1" s="145"/>
      <c r="C1" s="145"/>
      <c r="D1" s="147"/>
    </row>
    <row r="2" spans="1:4" thickBot="1">
      <c r="A2" s="199" t="s">
        <v>124</v>
      </c>
      <c r="B2" s="19" t="s">
        <v>125</v>
      </c>
      <c r="C2" s="198" t="s">
        <v>126</v>
      </c>
      <c r="D2" s="147"/>
    </row>
    <row r="3" spans="1:4" thickBot="1">
      <c r="A3" s="200"/>
      <c r="B3" s="62" t="s">
        <v>127</v>
      </c>
      <c r="C3" s="63" t="s">
        <v>58</v>
      </c>
      <c r="D3" s="63" t="s">
        <v>60</v>
      </c>
    </row>
    <row r="4" spans="1:4" thickBot="1">
      <c r="A4" s="20">
        <v>1</v>
      </c>
      <c r="B4" s="64" t="s">
        <v>128</v>
      </c>
      <c r="C4" s="93" t="s">
        <v>138</v>
      </c>
      <c r="D4" s="93"/>
    </row>
    <row r="5" spans="1:4" thickBot="1">
      <c r="A5" s="20">
        <v>2</v>
      </c>
      <c r="B5" s="64" t="s">
        <v>129</v>
      </c>
      <c r="C5" s="93"/>
      <c r="D5" s="93" t="s">
        <v>138</v>
      </c>
    </row>
    <row r="6" spans="1:4" thickBot="1">
      <c r="A6" s="20">
        <v>3</v>
      </c>
      <c r="B6" s="64" t="s">
        <v>130</v>
      </c>
      <c r="C6" s="93"/>
      <c r="D6" s="93" t="s">
        <v>138</v>
      </c>
    </row>
    <row r="7" spans="1:4" thickBot="1">
      <c r="A7" s="20">
        <v>4</v>
      </c>
      <c r="B7" s="64" t="s">
        <v>131</v>
      </c>
      <c r="C7" s="93"/>
      <c r="D7" s="93" t="s">
        <v>138</v>
      </c>
    </row>
    <row r="8" spans="1:4" thickBot="1">
      <c r="A8" s="20">
        <v>5</v>
      </c>
      <c r="B8" s="64" t="s">
        <v>132</v>
      </c>
      <c r="C8" s="93"/>
      <c r="D8" s="93" t="s">
        <v>138</v>
      </c>
    </row>
    <row r="9" spans="1:4" thickBot="1">
      <c r="A9" s="20">
        <v>6</v>
      </c>
      <c r="B9" s="64" t="s">
        <v>133</v>
      </c>
      <c r="C9" s="93" t="s">
        <v>138</v>
      </c>
      <c r="D9" s="93"/>
    </row>
    <row r="10" spans="1:4" thickBot="1">
      <c r="A10" s="20">
        <v>7</v>
      </c>
      <c r="B10" s="64" t="s">
        <v>134</v>
      </c>
      <c r="C10" s="93"/>
      <c r="D10" s="93" t="s">
        <v>138</v>
      </c>
    </row>
    <row r="11" spans="1:4" thickBot="1">
      <c r="A11" s="20">
        <v>8</v>
      </c>
      <c r="B11" s="64" t="s">
        <v>135</v>
      </c>
      <c r="C11" s="93"/>
      <c r="D11" s="93" t="s">
        <v>138</v>
      </c>
    </row>
    <row r="12" spans="1:4" thickBot="1">
      <c r="A12" s="20">
        <v>9</v>
      </c>
      <c r="B12" s="64" t="s">
        <v>136</v>
      </c>
      <c r="C12" s="93"/>
      <c r="D12" s="93" t="s">
        <v>138</v>
      </c>
    </row>
    <row r="13" spans="1:4" thickBot="1">
      <c r="A13" s="20">
        <v>10</v>
      </c>
      <c r="B13" s="64" t="s">
        <v>137</v>
      </c>
      <c r="C13" s="93" t="s">
        <v>138</v>
      </c>
      <c r="D13" s="93"/>
    </row>
    <row r="14" spans="1:4" thickBot="1">
      <c r="A14" s="20">
        <v>11</v>
      </c>
      <c r="B14" s="64" t="s">
        <v>139</v>
      </c>
      <c r="C14" s="93" t="s">
        <v>138</v>
      </c>
      <c r="D14" s="93"/>
    </row>
    <row r="15" spans="1:4" thickBot="1">
      <c r="A15" s="20">
        <v>12</v>
      </c>
      <c r="B15" s="64" t="s">
        <v>140</v>
      </c>
      <c r="C15" s="93" t="s">
        <v>138</v>
      </c>
      <c r="D15" s="93"/>
    </row>
    <row r="16" spans="1:4" thickBot="1">
      <c r="A16" s="20">
        <v>13</v>
      </c>
      <c r="B16" s="64" t="s">
        <v>141</v>
      </c>
      <c r="C16" s="93" t="s">
        <v>138</v>
      </c>
      <c r="D16" s="93"/>
    </row>
    <row r="17" spans="1:4" thickBot="1">
      <c r="A17" s="20">
        <v>14</v>
      </c>
      <c r="B17" s="64" t="s">
        <v>142</v>
      </c>
      <c r="C17" s="93" t="s">
        <v>138</v>
      </c>
      <c r="D17" s="93"/>
    </row>
    <row r="18" spans="1:4" thickBot="1">
      <c r="A18" s="20">
        <v>15</v>
      </c>
      <c r="B18" s="64" t="s">
        <v>143</v>
      </c>
      <c r="C18" s="93"/>
      <c r="D18" s="93" t="s">
        <v>138</v>
      </c>
    </row>
    <row r="19" spans="1:4" thickBot="1">
      <c r="A19" s="20">
        <v>16</v>
      </c>
      <c r="B19" s="64" t="s">
        <v>144</v>
      </c>
      <c r="C19" s="92"/>
      <c r="D19" s="92" t="s">
        <v>138</v>
      </c>
    </row>
    <row r="20" spans="1:4" thickBot="1">
      <c r="A20" s="20">
        <v>17</v>
      </c>
      <c r="B20" s="64" t="s">
        <v>145</v>
      </c>
      <c r="C20" s="92"/>
      <c r="D20" s="92" t="s">
        <v>138</v>
      </c>
    </row>
    <row r="21" spans="1:4" ht="15.75" customHeight="1" thickBot="1">
      <c r="A21" s="20">
        <v>18</v>
      </c>
      <c r="B21" s="64" t="s">
        <v>146</v>
      </c>
      <c r="C21" s="92"/>
      <c r="D21" s="92" t="s">
        <v>138</v>
      </c>
    </row>
    <row r="22" spans="1:4" ht="15.75" customHeight="1" thickBot="1">
      <c r="A22" s="21">
        <v>19</v>
      </c>
      <c r="B22" s="64" t="s">
        <v>147</v>
      </c>
      <c r="C22" s="92"/>
      <c r="D22" s="92" t="s">
        <v>138</v>
      </c>
    </row>
    <row r="23" spans="1:4" ht="32.25" customHeight="1">
      <c r="A23" s="201" t="s">
        <v>148</v>
      </c>
      <c r="B23" s="155"/>
      <c r="C23" s="155"/>
      <c r="D23" s="149"/>
    </row>
    <row r="24" spans="1:4" ht="15.75" customHeight="1">
      <c r="A24" s="202" t="s">
        <v>149</v>
      </c>
      <c r="B24" s="163"/>
      <c r="C24" s="163"/>
      <c r="D24" s="164"/>
    </row>
    <row r="25" spans="1:4" ht="15.75" customHeight="1">
      <c r="A25" s="203" t="s">
        <v>150</v>
      </c>
      <c r="B25" s="163"/>
      <c r="C25" s="163"/>
      <c r="D25" s="164"/>
    </row>
    <row r="26" spans="1:4" ht="15.75" customHeight="1" thickBot="1">
      <c r="A26" s="204" t="s">
        <v>151</v>
      </c>
      <c r="B26" s="205"/>
      <c r="C26" s="205"/>
      <c r="D26" s="206"/>
    </row>
    <row r="27" spans="1:4" ht="15.75" customHeight="1" thickBot="1">
      <c r="A27" s="196" t="s">
        <v>152</v>
      </c>
      <c r="B27" s="145"/>
      <c r="C27" s="147"/>
      <c r="D27" s="22" t="str">
        <f>IF(AND(COUNTIF($C$19,"")=1,COUNTIF($C$1:$C$22,"X")&lt;6,COUNTIF($C$1:$C$22,"X")&gt;0),"X","")</f>
        <v/>
      </c>
    </row>
    <row r="28" spans="1:4" ht="15.75" customHeight="1" thickBot="1">
      <c r="A28" s="196" t="s">
        <v>153</v>
      </c>
      <c r="B28" s="145"/>
      <c r="C28" s="147"/>
      <c r="D28" s="22" t="str">
        <f>IF(AND(COUNTIF($C$19,"")=1,COUNTIF($C$1:$C$22,"X")&lt;12,COUNTIF($C$1:$C$22,"X")&gt;5),"X","")</f>
        <v>X</v>
      </c>
    </row>
    <row r="29" spans="1:4" ht="15.75" customHeight="1" thickBot="1">
      <c r="A29" s="197" t="s">
        <v>154</v>
      </c>
      <c r="B29" s="156"/>
      <c r="C29" s="153"/>
      <c r="D29" s="22"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 footer="0"/>
  <pageSetup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C185C-2C7F-4038-91CE-710FB870A2D9}">
  <dimension ref="A1:AQ996"/>
  <sheetViews>
    <sheetView showGridLines="0" tabSelected="1" topLeftCell="N8" zoomScale="70" zoomScaleNormal="70" workbookViewId="0">
      <selection activeCell="P31" sqref="P31"/>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style="78" customWidth="1"/>
    <col min="38" max="38" width="3.6640625" style="78" customWidth="1"/>
    <col min="39" max="39" width="42.5546875" style="78" customWidth="1"/>
    <col min="40" max="40" width="50.33203125" customWidth="1"/>
    <col min="41" max="43" width="11.44140625" customWidth="1"/>
  </cols>
  <sheetData>
    <row r="1" spans="1:43" ht="27" customHeight="1">
      <c r="A1" s="148"/>
      <c r="B1" s="149"/>
      <c r="C1" s="154" t="s">
        <v>64</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49"/>
      <c r="AK1" s="162" t="s">
        <v>65</v>
      </c>
      <c r="AL1" s="163"/>
      <c r="AM1" s="164"/>
      <c r="AN1" s="7" t="s">
        <v>66</v>
      </c>
      <c r="AO1" s="8"/>
      <c r="AP1" s="8"/>
      <c r="AQ1" s="8"/>
    </row>
    <row r="2" spans="1:43" ht="27" customHeight="1" thickBot="1">
      <c r="A2" s="150"/>
      <c r="B2" s="151"/>
      <c r="C2" s="152"/>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3"/>
      <c r="AK2" s="162" t="s">
        <v>67</v>
      </c>
      <c r="AL2" s="163"/>
      <c r="AM2" s="164"/>
      <c r="AN2" s="9" t="s">
        <v>203</v>
      </c>
      <c r="AO2" s="8"/>
      <c r="AP2" s="8"/>
      <c r="AQ2" s="8"/>
    </row>
    <row r="3" spans="1:43" ht="27" customHeight="1">
      <c r="A3" s="150"/>
      <c r="B3" s="151"/>
      <c r="C3" s="154" t="s">
        <v>68</v>
      </c>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49"/>
      <c r="AK3" s="162" t="s">
        <v>69</v>
      </c>
      <c r="AL3" s="163"/>
      <c r="AM3" s="164"/>
      <c r="AN3" s="7" t="s">
        <v>204</v>
      </c>
      <c r="AO3" s="8"/>
      <c r="AP3" s="8"/>
      <c r="AQ3" s="8"/>
    </row>
    <row r="4" spans="1:43" ht="27" customHeight="1" thickBot="1">
      <c r="A4" s="152"/>
      <c r="B4" s="153"/>
      <c r="C4" s="152"/>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3"/>
      <c r="AK4" s="162" t="s">
        <v>70</v>
      </c>
      <c r="AL4" s="163"/>
      <c r="AM4" s="164"/>
      <c r="AN4" s="56">
        <v>45909</v>
      </c>
      <c r="AO4" s="8"/>
      <c r="AP4" s="8"/>
      <c r="AQ4" s="8"/>
    </row>
    <row r="5" spans="1:43" ht="27" customHeight="1" thickBot="1">
      <c r="A5" s="58"/>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59"/>
      <c r="AL5" s="79"/>
      <c r="AM5" s="79"/>
      <c r="AN5" s="8"/>
      <c r="AO5" s="8"/>
      <c r="AP5" s="8"/>
      <c r="AQ5" s="8"/>
    </row>
    <row r="6" spans="1:43" ht="36" customHeight="1" thickBot="1">
      <c r="A6" s="165" t="s">
        <v>71</v>
      </c>
      <c r="B6" s="145"/>
      <c r="C6" s="172">
        <v>46013</v>
      </c>
      <c r="D6" s="173"/>
      <c r="E6" s="173"/>
      <c r="F6" s="173"/>
      <c r="G6" s="173"/>
      <c r="H6" s="173"/>
      <c r="I6" s="173"/>
      <c r="J6" s="174"/>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79"/>
      <c r="AM6" s="79"/>
      <c r="AN6" s="8"/>
      <c r="AO6" s="8"/>
      <c r="AP6" s="8"/>
      <c r="AQ6" s="8"/>
    </row>
    <row r="7" spans="1:43" ht="59.25" customHeight="1" thickBot="1">
      <c r="A7" s="166" t="s">
        <v>72</v>
      </c>
      <c r="B7" s="167"/>
      <c r="C7" s="169" t="s">
        <v>205</v>
      </c>
      <c r="D7" s="170"/>
      <c r="E7" s="170"/>
      <c r="F7" s="170"/>
      <c r="G7" s="170"/>
      <c r="H7" s="170"/>
      <c r="I7" s="170"/>
      <c r="J7" s="171"/>
      <c r="K7" s="10"/>
      <c r="L7" s="10"/>
      <c r="M7" s="1"/>
      <c r="N7" s="1"/>
      <c r="O7" s="1"/>
      <c r="P7" s="1"/>
      <c r="Q7" s="1"/>
      <c r="R7" s="1"/>
      <c r="S7" s="1"/>
      <c r="T7" s="10"/>
      <c r="U7" s="10"/>
      <c r="V7" s="10"/>
      <c r="W7" s="10"/>
      <c r="X7" s="10"/>
      <c r="Y7" s="10"/>
      <c r="Z7" s="10"/>
      <c r="AA7" s="10"/>
      <c r="AB7" s="10"/>
      <c r="AC7" s="10"/>
      <c r="AD7" s="10"/>
      <c r="AE7" s="10"/>
      <c r="AF7" s="10"/>
      <c r="AG7" s="10"/>
      <c r="AH7" s="10"/>
      <c r="AI7" s="10"/>
      <c r="AJ7" s="11"/>
      <c r="AK7" s="10"/>
      <c r="AL7" s="79"/>
      <c r="AM7" s="79"/>
      <c r="AN7" s="8"/>
      <c r="AO7" s="8"/>
      <c r="AP7" s="8"/>
      <c r="AQ7" s="8"/>
    </row>
    <row r="8" spans="1:43" ht="59.25" customHeight="1" thickBot="1">
      <c r="A8" s="144" t="s">
        <v>73</v>
      </c>
      <c r="B8" s="145"/>
      <c r="C8" s="168" t="s">
        <v>206</v>
      </c>
      <c r="D8" s="156"/>
      <c r="E8" s="156"/>
      <c r="F8" s="156"/>
      <c r="G8" s="156"/>
      <c r="H8" s="156"/>
      <c r="I8" s="156"/>
      <c r="J8" s="153"/>
      <c r="K8" s="12"/>
      <c r="L8" s="12"/>
      <c r="M8" s="12"/>
      <c r="N8" s="12"/>
      <c r="O8" s="10"/>
      <c r="P8" s="10"/>
      <c r="Q8" s="10"/>
      <c r="R8" s="10"/>
      <c r="S8" s="10"/>
      <c r="T8" s="10"/>
      <c r="U8" s="10"/>
      <c r="V8" s="10"/>
      <c r="W8" s="10"/>
      <c r="X8" s="10"/>
      <c r="Y8" s="10"/>
      <c r="Z8" s="10"/>
      <c r="AA8" s="10"/>
      <c r="AB8" s="10"/>
      <c r="AC8" s="10"/>
      <c r="AD8" s="10"/>
      <c r="AE8" s="10"/>
      <c r="AF8" s="10"/>
      <c r="AG8" s="10"/>
      <c r="AH8" s="10"/>
      <c r="AI8" s="10"/>
      <c r="AJ8" s="11"/>
      <c r="AK8" s="10"/>
      <c r="AL8" s="79"/>
      <c r="AM8" s="79"/>
      <c r="AN8" s="8"/>
      <c r="AO8" s="8"/>
      <c r="AP8" s="8"/>
      <c r="AQ8" s="8"/>
    </row>
    <row r="9" spans="1:43" ht="59.25" customHeight="1" thickBot="1">
      <c r="A9" s="144" t="s">
        <v>74</v>
      </c>
      <c r="B9" s="145"/>
      <c r="C9" s="146" t="s">
        <v>207</v>
      </c>
      <c r="D9" s="145"/>
      <c r="E9" s="145"/>
      <c r="F9" s="145"/>
      <c r="G9" s="145"/>
      <c r="H9" s="145"/>
      <c r="I9" s="145"/>
      <c r="J9" s="147"/>
      <c r="K9" s="12"/>
      <c r="L9" s="12"/>
      <c r="M9" s="12"/>
      <c r="N9" s="12"/>
      <c r="O9" s="10"/>
      <c r="P9" s="10"/>
      <c r="Q9" s="10"/>
      <c r="R9" s="10"/>
      <c r="S9" s="10"/>
      <c r="T9" s="10"/>
      <c r="U9" s="10"/>
      <c r="V9" s="10"/>
      <c r="W9" s="10"/>
      <c r="X9" s="10"/>
      <c r="Y9" s="10"/>
      <c r="Z9" s="10"/>
      <c r="AA9" s="10"/>
      <c r="AB9" s="10"/>
      <c r="AC9" s="10"/>
      <c r="AD9" s="10"/>
      <c r="AE9" s="10"/>
      <c r="AF9" s="10"/>
      <c r="AG9" s="10"/>
      <c r="AH9" s="10"/>
      <c r="AI9" s="10"/>
      <c r="AJ9" s="11"/>
      <c r="AK9" s="10"/>
      <c r="AL9" s="79"/>
      <c r="AM9" s="79"/>
      <c r="AN9" s="8"/>
      <c r="AO9" s="8"/>
      <c r="AP9" s="8"/>
      <c r="AQ9" s="8"/>
    </row>
    <row r="10" spans="1:43" ht="14.4">
      <c r="A10" s="157" t="s">
        <v>75</v>
      </c>
      <c r="B10" s="158"/>
      <c r="C10" s="158"/>
      <c r="D10" s="159"/>
      <c r="E10" s="157" t="s">
        <v>76</v>
      </c>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9"/>
      <c r="AF10" s="13"/>
      <c r="AG10" s="160" t="s">
        <v>77</v>
      </c>
      <c r="AH10" s="155"/>
      <c r="AI10" s="155"/>
      <c r="AJ10" s="155"/>
      <c r="AK10" s="149"/>
      <c r="AL10" s="79"/>
      <c r="AM10" s="185" t="s">
        <v>78</v>
      </c>
      <c r="AN10" s="111"/>
      <c r="AO10" s="8"/>
      <c r="AP10" s="8"/>
      <c r="AQ10" s="8"/>
    </row>
    <row r="11" spans="1:43" ht="14.4">
      <c r="A11" s="186" t="s">
        <v>79</v>
      </c>
      <c r="B11" s="137" t="s">
        <v>80</v>
      </c>
      <c r="C11" s="137" t="s">
        <v>81</v>
      </c>
      <c r="D11" s="188" t="s">
        <v>82</v>
      </c>
      <c r="E11" s="190" t="s">
        <v>83</v>
      </c>
      <c r="F11" s="163"/>
      <c r="G11" s="163"/>
      <c r="H11" s="164"/>
      <c r="I11" s="191" t="s">
        <v>84</v>
      </c>
      <c r="J11" s="163"/>
      <c r="K11" s="163"/>
      <c r="L11" s="163"/>
      <c r="M11" s="163"/>
      <c r="N11" s="163"/>
      <c r="O11" s="163"/>
      <c r="P11" s="163"/>
      <c r="Q11" s="163"/>
      <c r="R11" s="163"/>
      <c r="S11" s="163"/>
      <c r="T11" s="163"/>
      <c r="U11" s="163"/>
      <c r="V11" s="163"/>
      <c r="W11" s="163"/>
      <c r="X11" s="14"/>
      <c r="Y11" s="14"/>
      <c r="Z11" s="191" t="s">
        <v>85</v>
      </c>
      <c r="AA11" s="163"/>
      <c r="AB11" s="163"/>
      <c r="AC11" s="163"/>
      <c r="AD11" s="163"/>
      <c r="AE11" s="133"/>
      <c r="AF11" s="13"/>
      <c r="AG11" s="150"/>
      <c r="AH11" s="161"/>
      <c r="AI11" s="161"/>
      <c r="AJ11" s="161"/>
      <c r="AK11" s="151"/>
      <c r="AL11" s="79"/>
      <c r="AM11" s="111"/>
      <c r="AN11" s="111"/>
      <c r="AO11" s="15"/>
      <c r="AP11" s="15"/>
      <c r="AQ11" s="15"/>
    </row>
    <row r="12" spans="1:43" ht="32.25" customHeight="1" thickBot="1">
      <c r="A12" s="187"/>
      <c r="B12" s="138"/>
      <c r="C12" s="138"/>
      <c r="D12" s="189"/>
      <c r="E12" s="192" t="s">
        <v>86</v>
      </c>
      <c r="F12" s="193"/>
      <c r="G12" s="193"/>
      <c r="H12" s="194"/>
      <c r="I12" s="137" t="s">
        <v>87</v>
      </c>
      <c r="J12" s="137" t="s">
        <v>88</v>
      </c>
      <c r="K12" s="137" t="s">
        <v>89</v>
      </c>
      <c r="L12" s="137" t="s">
        <v>90</v>
      </c>
      <c r="M12" s="137" t="s">
        <v>91</v>
      </c>
      <c r="N12" s="137" t="s">
        <v>92</v>
      </c>
      <c r="O12" s="140" t="s">
        <v>93</v>
      </c>
      <c r="P12" s="140" t="s">
        <v>94</v>
      </c>
      <c r="Q12" s="140" t="s">
        <v>95</v>
      </c>
      <c r="R12" s="137" t="s">
        <v>96</v>
      </c>
      <c r="S12" s="139" t="s">
        <v>97</v>
      </c>
      <c r="T12" s="137" t="s">
        <v>98</v>
      </c>
      <c r="U12" s="137" t="s">
        <v>99</v>
      </c>
      <c r="V12" s="137" t="s">
        <v>100</v>
      </c>
      <c r="W12" s="137" t="s">
        <v>101</v>
      </c>
      <c r="X12" s="137" t="s">
        <v>102</v>
      </c>
      <c r="Y12" s="60"/>
      <c r="Z12" s="139" t="s">
        <v>103</v>
      </c>
      <c r="AA12" s="137" t="s">
        <v>104</v>
      </c>
      <c r="AB12" s="137" t="s">
        <v>105</v>
      </c>
      <c r="AC12" s="137" t="s">
        <v>55</v>
      </c>
      <c r="AD12" s="132" t="s">
        <v>106</v>
      </c>
      <c r="AE12" s="133"/>
      <c r="AF12" s="16"/>
      <c r="AG12" s="152"/>
      <c r="AH12" s="156"/>
      <c r="AI12" s="156"/>
      <c r="AJ12" s="156"/>
      <c r="AK12" s="151"/>
      <c r="AL12" s="68"/>
      <c r="AM12" s="111"/>
      <c r="AN12" s="111"/>
      <c r="AO12" s="15"/>
      <c r="AP12" s="8"/>
      <c r="AQ12" s="15"/>
    </row>
    <row r="13" spans="1:43" ht="102" customHeight="1">
      <c r="A13" s="187"/>
      <c r="B13" s="138"/>
      <c r="C13" s="138"/>
      <c r="D13" s="189"/>
      <c r="E13" s="17" t="s">
        <v>0</v>
      </c>
      <c r="F13" s="60" t="s">
        <v>1</v>
      </c>
      <c r="G13" s="61"/>
      <c r="H13" s="67" t="s">
        <v>107</v>
      </c>
      <c r="I13" s="138"/>
      <c r="J13" s="138"/>
      <c r="K13" s="138"/>
      <c r="L13" s="138"/>
      <c r="M13" s="138"/>
      <c r="N13" s="138"/>
      <c r="O13" s="138"/>
      <c r="P13" s="138"/>
      <c r="Q13" s="138"/>
      <c r="R13" s="138"/>
      <c r="S13" s="138"/>
      <c r="T13" s="138"/>
      <c r="U13" s="138"/>
      <c r="V13" s="138"/>
      <c r="W13" s="138"/>
      <c r="X13" s="138"/>
      <c r="Y13" s="60"/>
      <c r="Z13" s="138"/>
      <c r="AA13" s="138"/>
      <c r="AB13" s="138"/>
      <c r="AC13" s="138"/>
      <c r="AD13" s="57" t="s">
        <v>108</v>
      </c>
      <c r="AE13" s="84" t="s">
        <v>109</v>
      </c>
      <c r="AF13" s="83"/>
      <c r="AG13" s="85" t="s">
        <v>110</v>
      </c>
      <c r="AH13" s="80" t="s">
        <v>111</v>
      </c>
      <c r="AI13" s="60" t="s">
        <v>112</v>
      </c>
      <c r="AJ13" s="76" t="s">
        <v>113</v>
      </c>
      <c r="AK13" s="82" t="s">
        <v>114</v>
      </c>
      <c r="AL13" s="68"/>
      <c r="AM13" s="82" t="s">
        <v>115</v>
      </c>
      <c r="AN13" s="82" t="s">
        <v>116</v>
      </c>
      <c r="AO13" s="15"/>
      <c r="AP13" s="8"/>
      <c r="AQ13" s="15"/>
    </row>
    <row r="14" spans="1:43" ht="51" customHeight="1">
      <c r="A14" s="134">
        <v>3</v>
      </c>
      <c r="B14" s="237" t="s">
        <v>245</v>
      </c>
      <c r="C14" s="237" t="s">
        <v>267</v>
      </c>
      <c r="D14" s="240" t="s">
        <v>246</v>
      </c>
      <c r="E14" s="216" t="s">
        <v>6</v>
      </c>
      <c r="F14" s="216" t="s">
        <v>13</v>
      </c>
      <c r="G14" s="214" t="str">
        <f>+CONCATENATE(E14," - ",F14)</f>
        <v>MUY BAJA - MAYOR</v>
      </c>
      <c r="H14" s="215" t="str">
        <f>+VLOOKUP(G14,Datos!D3:E17,2,FALSE)</f>
        <v>ALTO</v>
      </c>
      <c r="I14" s="243" t="s">
        <v>247</v>
      </c>
      <c r="J14" s="243" t="s">
        <v>248</v>
      </c>
      <c r="K14" s="243" t="s">
        <v>249</v>
      </c>
      <c r="L14" s="243" t="s">
        <v>250</v>
      </c>
      <c r="M14" s="243" t="s">
        <v>251</v>
      </c>
      <c r="N14" s="243" t="s">
        <v>252</v>
      </c>
      <c r="O14" s="71" t="s">
        <v>3</v>
      </c>
      <c r="P14" s="69" t="s">
        <v>4</v>
      </c>
      <c r="Q14" s="72">
        <f>IF(P14="ASIGNADO",15,IF(P14="NO ASIGNADO",0,"0"))</f>
        <v>15</v>
      </c>
      <c r="R14" s="209">
        <f>SUM(Q14:Q20)</f>
        <v>95</v>
      </c>
      <c r="S14" s="230" t="s">
        <v>117</v>
      </c>
      <c r="T14" s="219">
        <f>IF(T17="DÉBIL",0,IF(T17="MODERADO",50,IF(T17="FUERTE",100,"")))</f>
        <v>50</v>
      </c>
      <c r="U14" s="231" t="str">
        <f>IF(AND(R17="FUERTE",S14="FUERTE (SIEMPRE SE EJECUTA)"),"NO","SÍ")</f>
        <v>SÍ</v>
      </c>
      <c r="V14" s="210" t="str" cm="1">
        <f t="array" ref="V14">_xlfn.IFS(AVERAGE(T14,T21,T28,T35,T42,T49)=100,"FUERTE",AVERAGE(T14,T21,T28,T35,T42,T49)&lt;50,"DÉBIL",AVERAGE(T14,T21,T28,T35,T42,T49)&gt;=50,"MODERADO")</f>
        <v>MODERADO</v>
      </c>
      <c r="W14" s="229" t="s">
        <v>62</v>
      </c>
      <c r="X14" s="213" t="str">
        <f>IF(AND(E14="MUY BAJA",W17=2),"MUY BAJA",IF(AND(E14="BAJA",W17=2),"MUY BAJA",IF(AND(E14="MEDIA",W17=2),"MUY BAJA",IF(AND(E14="ALTA",W17=2),"BAJA",IF(AND(E14="MUY ALTA",W17=2),"MEDIA",IF(AND(E14="MUY BAJA",W17=1),"MUY BAJA",IF(AND(E14="BAJA",W17=1),"MUY BAJA",IF(AND(E14="MEDIA",W17=1),"BAJA",IF(AND(E14="ALTA",W17=1),"MEDIA",IF(AND(E14="MUY ALTA",W17=1),"ALTA",E14))))))))))</f>
        <v>MUY BAJA</v>
      </c>
      <c r="Y14" s="214" t="str">
        <f>+CONCATENATE(X14," - ",F14)</f>
        <v>MUY BAJA - MAYOR</v>
      </c>
      <c r="Z14" s="215" t="str">
        <f>+VLOOKUP(Y14,Datos!$D$3:$E$17,2,FALSE)</f>
        <v>ALTO</v>
      </c>
      <c r="AA14" s="216" t="s">
        <v>45</v>
      </c>
      <c r="AB14" s="240" t="s">
        <v>263</v>
      </c>
      <c r="AC14" s="218" t="s">
        <v>60</v>
      </c>
      <c r="AD14" s="247" t="s">
        <v>264</v>
      </c>
      <c r="AE14" s="246" t="s">
        <v>265</v>
      </c>
      <c r="AF14" s="73"/>
      <c r="AG14" s="125"/>
      <c r="AH14" s="126"/>
      <c r="AI14" s="110"/>
      <c r="AJ14" s="110"/>
      <c r="AK14" s="110"/>
      <c r="AL14" s="79"/>
      <c r="AM14" s="110"/>
      <c r="AN14" s="112"/>
      <c r="AO14" s="8"/>
      <c r="AP14" s="8"/>
      <c r="AQ14" s="8"/>
    </row>
    <row r="15" spans="1:43" ht="62.25" customHeight="1">
      <c r="A15" s="111"/>
      <c r="B15" s="238"/>
      <c r="C15" s="238"/>
      <c r="D15" s="241"/>
      <c r="E15" s="111"/>
      <c r="F15" s="111"/>
      <c r="G15" s="111"/>
      <c r="H15" s="111"/>
      <c r="I15" s="238"/>
      <c r="J15" s="238"/>
      <c r="K15" s="238"/>
      <c r="L15" s="238"/>
      <c r="M15" s="238"/>
      <c r="N15" s="238"/>
      <c r="O15" s="71" t="s">
        <v>9</v>
      </c>
      <c r="P15" s="69" t="s">
        <v>10</v>
      </c>
      <c r="Q15" s="72">
        <f>IF(P15="ADECUADO",15,IF(P15="INADECUADO",0,"0"))</f>
        <v>15</v>
      </c>
      <c r="R15" s="111"/>
      <c r="S15" s="111"/>
      <c r="T15" s="111"/>
      <c r="U15" s="111"/>
      <c r="V15" s="210"/>
      <c r="W15" s="111"/>
      <c r="X15" s="111"/>
      <c r="Y15" s="111"/>
      <c r="Z15" s="111"/>
      <c r="AA15" s="111"/>
      <c r="AB15" s="241"/>
      <c r="AC15" s="111"/>
      <c r="AD15" s="248"/>
      <c r="AE15" s="241"/>
      <c r="AF15" s="73"/>
      <c r="AG15" s="111"/>
      <c r="AH15" s="127"/>
      <c r="AI15" s="111"/>
      <c r="AJ15" s="111"/>
      <c r="AK15" s="111"/>
      <c r="AL15" s="79"/>
      <c r="AM15" s="111"/>
      <c r="AN15" s="111"/>
      <c r="AO15" s="8"/>
      <c r="AP15" s="8"/>
      <c r="AQ15" s="8"/>
    </row>
    <row r="16" spans="1:43" ht="75.75" customHeight="1">
      <c r="A16" s="111"/>
      <c r="B16" s="238"/>
      <c r="C16" s="238"/>
      <c r="D16" s="241"/>
      <c r="E16" s="111"/>
      <c r="F16" s="111"/>
      <c r="G16" s="111"/>
      <c r="H16" s="111"/>
      <c r="I16" s="238"/>
      <c r="J16" s="238"/>
      <c r="K16" s="238"/>
      <c r="L16" s="238"/>
      <c r="M16" s="238"/>
      <c r="N16" s="238"/>
      <c r="O16" s="71" t="s">
        <v>16</v>
      </c>
      <c r="P16" s="69" t="s">
        <v>17</v>
      </c>
      <c r="Q16" s="72">
        <f>IF(P16="OPORTUNA",15,IF(P16="INOPORTUNA",0,"0"))</f>
        <v>15</v>
      </c>
      <c r="R16" s="111"/>
      <c r="S16" s="111"/>
      <c r="T16" s="111"/>
      <c r="U16" s="111"/>
      <c r="V16" s="210"/>
      <c r="W16" s="74" t="s">
        <v>118</v>
      </c>
      <c r="X16" s="111"/>
      <c r="Y16" s="111"/>
      <c r="Z16" s="111"/>
      <c r="AA16" s="111"/>
      <c r="AB16" s="241"/>
      <c r="AC16" s="111"/>
      <c r="AD16" s="248"/>
      <c r="AE16" s="241"/>
      <c r="AF16" s="73"/>
      <c r="AG16" s="111"/>
      <c r="AH16" s="127"/>
      <c r="AI16" s="111"/>
      <c r="AJ16" s="111"/>
      <c r="AK16" s="111"/>
      <c r="AL16" s="79"/>
      <c r="AM16" s="111"/>
      <c r="AN16" s="111"/>
      <c r="AO16" s="8"/>
      <c r="AP16" s="8"/>
      <c r="AQ16" s="8"/>
    </row>
    <row r="17" spans="1:43" ht="90.75" customHeight="1">
      <c r="A17" s="111"/>
      <c r="B17" s="238"/>
      <c r="C17" s="238"/>
      <c r="D17" s="241"/>
      <c r="E17" s="111"/>
      <c r="F17" s="111"/>
      <c r="G17" s="111"/>
      <c r="H17" s="111"/>
      <c r="I17" s="238"/>
      <c r="J17" s="238"/>
      <c r="K17" s="238"/>
      <c r="L17" s="238"/>
      <c r="M17" s="238"/>
      <c r="N17" s="238"/>
      <c r="O17" s="71" t="s">
        <v>23</v>
      </c>
      <c r="P17" s="69" t="s">
        <v>25</v>
      </c>
      <c r="Q17" s="72">
        <f>IF(P17="PREVENIR",15,IF(P17="DETECTAR",10,IF(P17="NO ES UN CONTROL",0,"0")))</f>
        <v>10</v>
      </c>
      <c r="R17" s="211" t="str">
        <f>IF(R14&lt;86,"DÉBIL",IF(R14&lt;96,"MODERADO",IF(R14&lt;101,"FUERTE","")))</f>
        <v>MODERADO</v>
      </c>
      <c r="S17" s="111"/>
      <c r="T17" s="220" t="str">
        <f>IF(AND(R17="FUERTE",S14="FUERTE (SIEMPRE SE EJECUTA)"),"FUERTE",IF(OR(R17="DÉBIL",S14="DÉBIL (NO SE EJECUTA)"),"DÉBIL",IF(OR(R17="MODERADO",S14="MODERADO (ALGUNAS VECES)"),"MODERADO")))</f>
        <v>MODERADO</v>
      </c>
      <c r="U17" s="111"/>
      <c r="V17" s="210"/>
      <c r="W17" s="234">
        <f>IF(AND($V$14="FUERTE",$W$14="DIRECTAMENTE"),2,IF(AND($V$14="FUERTE",$W$14="DIRECTAMENTE"),2,IF(AND($V$14="FUERTE",$W$14="DIRECTAMENTE"),2,IF(AND($V$14="FUERTE",$W$14="NO DISMINUYE"),0,IF(AND($V$14="MODERADO",$W$14="DIRECTAMENTE"),1,IF(AND($V$14="MODERADO",$W$14="DIRECTAMENTE"),1,IF(AND($V$14="MODERADO",$W$14="DIRECTAMENTE"),1,IF(AND($V$14="MODERADO",$W$14="NO DISMINUYE"),0,"N/A"))))))))</f>
        <v>1</v>
      </c>
      <c r="X17" s="111"/>
      <c r="Y17" s="111"/>
      <c r="Z17" s="111"/>
      <c r="AA17" s="111"/>
      <c r="AB17" s="241"/>
      <c r="AC17" s="111"/>
      <c r="AD17" s="248"/>
      <c r="AE17" s="208" t="s">
        <v>119</v>
      </c>
      <c r="AF17" s="75"/>
      <c r="AG17" s="111"/>
      <c r="AH17" s="127"/>
      <c r="AI17" s="111"/>
      <c r="AJ17" s="111"/>
      <c r="AK17" s="111"/>
      <c r="AL17" s="79"/>
      <c r="AM17" s="111"/>
      <c r="AN17" s="111"/>
      <c r="AO17" s="8"/>
      <c r="AP17" s="8"/>
      <c r="AQ17" s="8"/>
    </row>
    <row r="18" spans="1:43" ht="111" customHeight="1">
      <c r="A18" s="111"/>
      <c r="B18" s="238"/>
      <c r="C18" s="238"/>
      <c r="D18" s="241"/>
      <c r="E18" s="111"/>
      <c r="F18" s="111"/>
      <c r="G18" s="111"/>
      <c r="H18" s="111"/>
      <c r="I18" s="238"/>
      <c r="J18" s="238"/>
      <c r="K18" s="238"/>
      <c r="L18" s="238"/>
      <c r="M18" s="238"/>
      <c r="N18" s="238"/>
      <c r="O18" s="71" t="s">
        <v>29</v>
      </c>
      <c r="P18" s="69" t="s">
        <v>30</v>
      </c>
      <c r="Q18" s="72">
        <f>IF(P18="CONFIABLE",15,IF(P18="NO CONFIABLE",0,"0"))</f>
        <v>15</v>
      </c>
      <c r="R18" s="111"/>
      <c r="S18" s="111"/>
      <c r="T18" s="111"/>
      <c r="U18" s="111"/>
      <c r="V18" s="210"/>
      <c r="W18" s="111"/>
      <c r="X18" s="111"/>
      <c r="Y18" s="111"/>
      <c r="Z18" s="111"/>
      <c r="AA18" s="111"/>
      <c r="AB18" s="241"/>
      <c r="AC18" s="111"/>
      <c r="AD18" s="248"/>
      <c r="AE18" s="111"/>
      <c r="AF18" s="75"/>
      <c r="AG18" s="111"/>
      <c r="AH18" s="127"/>
      <c r="AI18" s="111"/>
      <c r="AJ18" s="111"/>
      <c r="AK18" s="111"/>
      <c r="AL18" s="79"/>
      <c r="AM18" s="111"/>
      <c r="AN18" s="111"/>
      <c r="AO18" s="8"/>
      <c r="AP18" s="8"/>
      <c r="AQ18" s="8"/>
    </row>
    <row r="19" spans="1:43" ht="84" customHeight="1">
      <c r="A19" s="111"/>
      <c r="B19" s="238"/>
      <c r="C19" s="238"/>
      <c r="D19" s="241"/>
      <c r="E19" s="111"/>
      <c r="F19" s="111"/>
      <c r="G19" s="111"/>
      <c r="H19" s="111"/>
      <c r="I19" s="238"/>
      <c r="J19" s="238"/>
      <c r="K19" s="238"/>
      <c r="L19" s="238"/>
      <c r="M19" s="238"/>
      <c r="N19" s="238"/>
      <c r="O19" s="71" t="s">
        <v>34</v>
      </c>
      <c r="P19" s="69" t="s">
        <v>35</v>
      </c>
      <c r="Q19" s="72">
        <f>IF(P19="SE INVESTIGAN Y SE RESUELVEN OPORTUNAMENTE",15,IF(P19="NO SE INVESTIGAN Y SE RESUELVEN OPORTUNAMENTE",0,"0"))</f>
        <v>15</v>
      </c>
      <c r="R19" s="111"/>
      <c r="S19" s="111"/>
      <c r="T19" s="111"/>
      <c r="U19" s="111"/>
      <c r="V19" s="210"/>
      <c r="W19" s="111"/>
      <c r="X19" s="111"/>
      <c r="Y19" s="111"/>
      <c r="Z19" s="111"/>
      <c r="AA19" s="111"/>
      <c r="AB19" s="241"/>
      <c r="AC19" s="111"/>
      <c r="AD19" s="248"/>
      <c r="AE19" s="246" t="s">
        <v>266</v>
      </c>
      <c r="AF19" s="73"/>
      <c r="AG19" s="111"/>
      <c r="AH19" s="127"/>
      <c r="AI19" s="111"/>
      <c r="AJ19" s="111"/>
      <c r="AK19" s="111"/>
      <c r="AL19" s="79"/>
      <c r="AM19" s="111"/>
      <c r="AN19" s="111"/>
      <c r="AO19" s="8"/>
      <c r="AP19" s="8"/>
      <c r="AQ19" s="8"/>
    </row>
    <row r="20" spans="1:43" ht="80.25" customHeight="1" thickBot="1">
      <c r="A20" s="111"/>
      <c r="B20" s="238"/>
      <c r="C20" s="238"/>
      <c r="D20" s="241"/>
      <c r="E20" s="111"/>
      <c r="F20" s="111"/>
      <c r="G20" s="111"/>
      <c r="H20" s="111"/>
      <c r="I20" s="244"/>
      <c r="J20" s="244"/>
      <c r="K20" s="244"/>
      <c r="L20" s="244"/>
      <c r="M20" s="244"/>
      <c r="N20" s="244"/>
      <c r="O20" s="71" t="s">
        <v>38</v>
      </c>
      <c r="P20" s="69" t="s">
        <v>39</v>
      </c>
      <c r="Q20" s="72">
        <f>IF(P20="COMPLETA",10,IF(P20="INCOMPLETA",5,IF(P20="NO EXISTE",0,"0")))</f>
        <v>10</v>
      </c>
      <c r="R20" s="111"/>
      <c r="S20" s="111"/>
      <c r="T20" s="111"/>
      <c r="U20" s="111"/>
      <c r="V20" s="210"/>
      <c r="W20" s="111"/>
      <c r="X20" s="111"/>
      <c r="Y20" s="111"/>
      <c r="Z20" s="111"/>
      <c r="AA20" s="111"/>
      <c r="AB20" s="241"/>
      <c r="AC20" s="111"/>
      <c r="AD20" s="248"/>
      <c r="AE20" s="242"/>
      <c r="AF20" s="73"/>
      <c r="AG20" s="111"/>
      <c r="AH20" s="127"/>
      <c r="AI20" s="111"/>
      <c r="AJ20" s="111"/>
      <c r="AK20" s="111"/>
      <c r="AL20" s="79"/>
      <c r="AM20" s="111"/>
      <c r="AN20" s="111"/>
      <c r="AO20" s="8"/>
      <c r="AP20" s="8"/>
      <c r="AQ20" s="8"/>
    </row>
    <row r="21" spans="1:43" ht="38.25" customHeight="1">
      <c r="A21" s="111"/>
      <c r="B21" s="238"/>
      <c r="C21" s="238"/>
      <c r="D21" s="241"/>
      <c r="E21" s="111"/>
      <c r="F21" s="111"/>
      <c r="G21" s="111"/>
      <c r="H21" s="111"/>
      <c r="I21" s="245" t="s">
        <v>253</v>
      </c>
      <c r="J21" s="245" t="s">
        <v>254</v>
      </c>
      <c r="K21" s="245" t="s">
        <v>255</v>
      </c>
      <c r="L21" s="243" t="s">
        <v>256</v>
      </c>
      <c r="M21" s="243" t="s">
        <v>251</v>
      </c>
      <c r="N21" s="243" t="s">
        <v>252</v>
      </c>
      <c r="O21" s="71" t="s">
        <v>3</v>
      </c>
      <c r="P21" s="69" t="s">
        <v>4</v>
      </c>
      <c r="Q21" s="72">
        <f>IF(P21="ASIGNADO",15,IF(P21="NO ASIGNADO",0,"0"))</f>
        <v>15</v>
      </c>
      <c r="R21" s="209">
        <f>SUM(Q21:Q27)</f>
        <v>95</v>
      </c>
      <c r="S21" s="230" t="s">
        <v>117</v>
      </c>
      <c r="T21" s="219">
        <f>IF(T24="DÉBIL",0,IF(T24="MODERADO",50,IF(T24="FUERTE",100,"")))</f>
        <v>50</v>
      </c>
      <c r="U21" s="231" t="str">
        <f>IF(AND(R24="FUERTE",S21="FUERTE (SIEMPRE SE EJECUTA)"),"NO","SÍ")</f>
        <v>SÍ</v>
      </c>
      <c r="V21" s="210"/>
      <c r="W21" s="111"/>
      <c r="X21" s="111"/>
      <c r="Y21" s="111"/>
      <c r="Z21" s="111"/>
      <c r="AA21" s="111"/>
      <c r="AB21" s="241"/>
      <c r="AC21" s="111"/>
      <c r="AD21" s="248"/>
      <c r="AE21" s="212"/>
      <c r="AF21" s="73"/>
      <c r="AG21" s="125"/>
      <c r="AH21" s="126"/>
      <c r="AI21" s="110"/>
      <c r="AJ21" s="110"/>
      <c r="AK21" s="110"/>
      <c r="AL21" s="79"/>
      <c r="AM21" s="110"/>
      <c r="AN21" s="112"/>
      <c r="AO21" s="8"/>
      <c r="AP21" s="8"/>
      <c r="AQ21" s="8"/>
    </row>
    <row r="22" spans="1:43" ht="55.5" customHeight="1">
      <c r="A22" s="111"/>
      <c r="B22" s="238"/>
      <c r="C22" s="238"/>
      <c r="D22" s="241"/>
      <c r="E22" s="111"/>
      <c r="F22" s="111"/>
      <c r="G22" s="111"/>
      <c r="H22" s="111"/>
      <c r="I22" s="238"/>
      <c r="J22" s="238"/>
      <c r="K22" s="238"/>
      <c r="L22" s="238"/>
      <c r="M22" s="238"/>
      <c r="N22" s="238"/>
      <c r="O22" s="71" t="s">
        <v>9</v>
      </c>
      <c r="P22" s="69" t="s">
        <v>120</v>
      </c>
      <c r="Q22" s="72">
        <f>IF(P22="ADECUADO",15,IF(P22="INADECUADO",0,"0"))</f>
        <v>15</v>
      </c>
      <c r="R22" s="111"/>
      <c r="S22" s="111"/>
      <c r="T22" s="111"/>
      <c r="U22" s="111"/>
      <c r="V22" s="210"/>
      <c r="W22" s="111"/>
      <c r="X22" s="111"/>
      <c r="Y22" s="111"/>
      <c r="Z22" s="111"/>
      <c r="AA22" s="111"/>
      <c r="AB22" s="241"/>
      <c r="AC22" s="111"/>
      <c r="AD22" s="248"/>
      <c r="AE22" s="111"/>
      <c r="AF22" s="73"/>
      <c r="AG22" s="111"/>
      <c r="AH22" s="127"/>
      <c r="AI22" s="111"/>
      <c r="AJ22" s="111"/>
      <c r="AK22" s="111"/>
      <c r="AL22" s="79"/>
      <c r="AM22" s="111"/>
      <c r="AN22" s="111"/>
      <c r="AO22" s="8"/>
      <c r="AP22" s="8"/>
      <c r="AQ22" s="8"/>
    </row>
    <row r="23" spans="1:43" ht="85.5" customHeight="1">
      <c r="A23" s="111"/>
      <c r="B23" s="238"/>
      <c r="C23" s="238"/>
      <c r="D23" s="241"/>
      <c r="E23" s="111"/>
      <c r="F23" s="111"/>
      <c r="G23" s="111"/>
      <c r="H23" s="111"/>
      <c r="I23" s="238"/>
      <c r="J23" s="238"/>
      <c r="K23" s="238"/>
      <c r="L23" s="238"/>
      <c r="M23" s="238"/>
      <c r="N23" s="238"/>
      <c r="O23" s="71" t="s">
        <v>16</v>
      </c>
      <c r="P23" s="69" t="s">
        <v>17</v>
      </c>
      <c r="Q23" s="72">
        <f>IF(P23="OPORTUNA",15,IF(P23="INOPORTUNA",0,"0"))</f>
        <v>15</v>
      </c>
      <c r="R23" s="111"/>
      <c r="S23" s="111"/>
      <c r="T23" s="111"/>
      <c r="U23" s="111"/>
      <c r="V23" s="210"/>
      <c r="W23" s="111"/>
      <c r="X23" s="111"/>
      <c r="Y23" s="111"/>
      <c r="Z23" s="111"/>
      <c r="AA23" s="111"/>
      <c r="AB23" s="241"/>
      <c r="AC23" s="111"/>
      <c r="AD23" s="248"/>
      <c r="AE23" s="111"/>
      <c r="AF23" s="73"/>
      <c r="AG23" s="111"/>
      <c r="AH23" s="127"/>
      <c r="AI23" s="111"/>
      <c r="AJ23" s="111"/>
      <c r="AK23" s="111"/>
      <c r="AL23" s="79"/>
      <c r="AM23" s="111"/>
      <c r="AN23" s="111"/>
      <c r="AO23" s="8"/>
      <c r="AP23" s="8"/>
      <c r="AQ23" s="8"/>
    </row>
    <row r="24" spans="1:43" ht="96.75" customHeight="1">
      <c r="A24" s="111"/>
      <c r="B24" s="238"/>
      <c r="C24" s="238"/>
      <c r="D24" s="241"/>
      <c r="E24" s="111"/>
      <c r="F24" s="111"/>
      <c r="G24" s="111"/>
      <c r="H24" s="111"/>
      <c r="I24" s="238"/>
      <c r="J24" s="238"/>
      <c r="K24" s="238"/>
      <c r="L24" s="238"/>
      <c r="M24" s="238"/>
      <c r="N24" s="238"/>
      <c r="O24" s="71" t="s">
        <v>23</v>
      </c>
      <c r="P24" s="69" t="s">
        <v>25</v>
      </c>
      <c r="Q24" s="72">
        <f>IF(P24="PREVENIR",15,IF(P24="DETECTAR",10,IF(P24="NO ES UN CONTROL",0,"0")))</f>
        <v>10</v>
      </c>
      <c r="R24" s="211" t="str">
        <f>IF(R21&lt;86,"DÉBIL",IF(R21&lt;96,"MODERADO",IF(R21&lt;101,"FUERTE","")))</f>
        <v>MODERADO</v>
      </c>
      <c r="S24" s="111"/>
      <c r="T24" s="220" t="str">
        <f>IF(AND(R24="FUERTE",S21="FUERTE (SIEMPRE SE EJECUTA)"),"FUERTE",IF(OR(R24="DÉBIL",S21="DÉBIL (NO SE EJECUTA)"),"DÉBIL",IF(OR(R24="MODERADO",S21="MODERADO (ALGUNAS VECES)"),"MODERADO")))</f>
        <v>MODERADO</v>
      </c>
      <c r="U24" s="111"/>
      <c r="V24" s="210"/>
      <c r="W24" s="111"/>
      <c r="X24" s="111"/>
      <c r="Y24" s="111"/>
      <c r="Z24" s="111"/>
      <c r="AA24" s="111"/>
      <c r="AB24" s="241"/>
      <c r="AC24" s="111"/>
      <c r="AD24" s="248"/>
      <c r="AE24" s="208" t="s">
        <v>119</v>
      </c>
      <c r="AF24" s="75"/>
      <c r="AG24" s="111"/>
      <c r="AH24" s="127"/>
      <c r="AI24" s="111"/>
      <c r="AJ24" s="111"/>
      <c r="AK24" s="111"/>
      <c r="AL24" s="79"/>
      <c r="AM24" s="111"/>
      <c r="AN24" s="111"/>
      <c r="AO24" s="8"/>
      <c r="AP24" s="8"/>
      <c r="AQ24" s="8"/>
    </row>
    <row r="25" spans="1:43" ht="69.75" customHeight="1">
      <c r="A25" s="111"/>
      <c r="B25" s="238"/>
      <c r="C25" s="238"/>
      <c r="D25" s="241"/>
      <c r="E25" s="111"/>
      <c r="F25" s="111"/>
      <c r="G25" s="111"/>
      <c r="H25" s="111"/>
      <c r="I25" s="238"/>
      <c r="J25" s="238"/>
      <c r="K25" s="238"/>
      <c r="L25" s="238"/>
      <c r="M25" s="238"/>
      <c r="N25" s="238"/>
      <c r="O25" s="71" t="s">
        <v>29</v>
      </c>
      <c r="P25" s="69" t="s">
        <v>30</v>
      </c>
      <c r="Q25" s="72">
        <f>IF(P25="CONFIABLE",15,IF(P25="NO CONFIABLE",0,"0"))</f>
        <v>15</v>
      </c>
      <c r="R25" s="111"/>
      <c r="S25" s="111"/>
      <c r="T25" s="111"/>
      <c r="U25" s="111"/>
      <c r="V25" s="210"/>
      <c r="W25" s="111"/>
      <c r="X25" s="111"/>
      <c r="Y25" s="111"/>
      <c r="Z25" s="111"/>
      <c r="AA25" s="111"/>
      <c r="AB25" s="241"/>
      <c r="AC25" s="111"/>
      <c r="AD25" s="248"/>
      <c r="AE25" s="111"/>
      <c r="AF25" s="75"/>
      <c r="AG25" s="111"/>
      <c r="AH25" s="127"/>
      <c r="AI25" s="111"/>
      <c r="AJ25" s="111"/>
      <c r="AK25" s="111"/>
      <c r="AL25" s="79"/>
      <c r="AM25" s="111"/>
      <c r="AN25" s="111"/>
      <c r="AO25" s="8"/>
      <c r="AP25" s="8"/>
      <c r="AQ25" s="8"/>
    </row>
    <row r="26" spans="1:43" ht="86.25" customHeight="1">
      <c r="A26" s="111"/>
      <c r="B26" s="238"/>
      <c r="C26" s="238"/>
      <c r="D26" s="241"/>
      <c r="E26" s="111"/>
      <c r="F26" s="111"/>
      <c r="G26" s="111"/>
      <c r="H26" s="111"/>
      <c r="I26" s="238"/>
      <c r="J26" s="238"/>
      <c r="K26" s="238"/>
      <c r="L26" s="238"/>
      <c r="M26" s="238"/>
      <c r="N26" s="238"/>
      <c r="O26" s="71" t="s">
        <v>34</v>
      </c>
      <c r="P26" s="69" t="s">
        <v>35</v>
      </c>
      <c r="Q26" s="72">
        <f>IF(P26="SE INVESTIGAN Y SE RESUELVEN OPORTUNAMENTE",15,IF(P26="NO SE INVESTIGAN Y SE RESUELVEN OPORTUNAMENTE",0,"0"))</f>
        <v>15</v>
      </c>
      <c r="R26" s="111"/>
      <c r="S26" s="111"/>
      <c r="T26" s="111"/>
      <c r="U26" s="111"/>
      <c r="V26" s="210"/>
      <c r="W26" s="111"/>
      <c r="X26" s="111"/>
      <c r="Y26" s="111"/>
      <c r="Z26" s="111"/>
      <c r="AA26" s="111"/>
      <c r="AB26" s="241"/>
      <c r="AC26" s="111"/>
      <c r="AD26" s="248"/>
      <c r="AE26" s="212"/>
      <c r="AF26" s="73"/>
      <c r="AG26" s="111"/>
      <c r="AH26" s="127"/>
      <c r="AI26" s="111"/>
      <c r="AJ26" s="111"/>
      <c r="AK26" s="111"/>
      <c r="AL26" s="79"/>
      <c r="AM26" s="111"/>
      <c r="AN26" s="111"/>
      <c r="AO26" s="8"/>
      <c r="AP26" s="8"/>
      <c r="AQ26" s="8"/>
    </row>
    <row r="27" spans="1:43" ht="69.75" customHeight="1">
      <c r="A27" s="111"/>
      <c r="B27" s="238"/>
      <c r="C27" s="238"/>
      <c r="D27" s="241"/>
      <c r="E27" s="111"/>
      <c r="F27" s="111"/>
      <c r="G27" s="111"/>
      <c r="H27" s="111"/>
      <c r="I27" s="244"/>
      <c r="J27" s="244"/>
      <c r="K27" s="244"/>
      <c r="L27" s="244"/>
      <c r="M27" s="244"/>
      <c r="N27" s="244"/>
      <c r="O27" s="71" t="s">
        <v>38</v>
      </c>
      <c r="P27" s="69" t="s">
        <v>121</v>
      </c>
      <c r="Q27" s="72">
        <f>IF(P27="COMPLETA",10,IF(P27="INCOMPLETA",5,IF(P27="NO EXISTE",0,"0")))</f>
        <v>10</v>
      </c>
      <c r="R27" s="111"/>
      <c r="S27" s="111"/>
      <c r="T27" s="111"/>
      <c r="U27" s="111"/>
      <c r="V27" s="210"/>
      <c r="W27" s="111"/>
      <c r="X27" s="111"/>
      <c r="Y27" s="111"/>
      <c r="Z27" s="111"/>
      <c r="AA27" s="111"/>
      <c r="AB27" s="241"/>
      <c r="AC27" s="111"/>
      <c r="AD27" s="248"/>
      <c r="AE27" s="111"/>
      <c r="AF27" s="73"/>
      <c r="AG27" s="111"/>
      <c r="AH27" s="127"/>
      <c r="AI27" s="111"/>
      <c r="AJ27" s="111"/>
      <c r="AK27" s="111"/>
      <c r="AL27" s="79"/>
      <c r="AM27" s="111"/>
      <c r="AN27" s="111"/>
      <c r="AO27" s="8"/>
      <c r="AP27" s="8"/>
      <c r="AQ27" s="8"/>
    </row>
    <row r="28" spans="1:43" ht="63.75" customHeight="1">
      <c r="A28" s="111"/>
      <c r="B28" s="238"/>
      <c r="C28" s="238"/>
      <c r="D28" s="241"/>
      <c r="E28" s="111"/>
      <c r="F28" s="111"/>
      <c r="G28" s="111"/>
      <c r="H28" s="111"/>
      <c r="I28" s="243" t="s">
        <v>257</v>
      </c>
      <c r="J28" s="243" t="s">
        <v>258</v>
      </c>
      <c r="K28" s="243" t="s">
        <v>259</v>
      </c>
      <c r="L28" s="243" t="s">
        <v>260</v>
      </c>
      <c r="M28" s="243" t="s">
        <v>261</v>
      </c>
      <c r="N28" s="245" t="s">
        <v>262</v>
      </c>
      <c r="O28" s="71" t="s">
        <v>3</v>
      </c>
      <c r="P28" s="69" t="s">
        <v>4</v>
      </c>
      <c r="Q28" s="72">
        <f>IF(P28="ASIGNADO",15,IF(P28="NO ASIGNADO",0,"0"))</f>
        <v>15</v>
      </c>
      <c r="R28" s="209">
        <f>SUM(Q28:Q34)</f>
        <v>95</v>
      </c>
      <c r="S28" s="230" t="s">
        <v>117</v>
      </c>
      <c r="T28" s="219">
        <f>IF(T31="DÉBIL",0,IF(T31="MODERADO",50,IF(T31="FUERTE",100,"")))</f>
        <v>50</v>
      </c>
      <c r="U28" s="231" t="str">
        <f>IF(AND(R31="FUERTE",S28="FUERTE (SIEMPRE SE EJECUTA)"),"NO","SÍ")</f>
        <v>SÍ</v>
      </c>
      <c r="V28" s="210"/>
      <c r="W28" s="111"/>
      <c r="X28" s="111"/>
      <c r="Y28" s="111"/>
      <c r="Z28" s="111"/>
      <c r="AA28" s="111"/>
      <c r="AB28" s="241"/>
      <c r="AC28" s="111"/>
      <c r="AD28" s="248"/>
      <c r="AE28" s="212"/>
      <c r="AF28" s="73"/>
      <c r="AG28" s="125"/>
      <c r="AH28" s="110"/>
      <c r="AI28" s="110"/>
      <c r="AJ28" s="110"/>
      <c r="AK28" s="110"/>
      <c r="AL28" s="79"/>
      <c r="AM28" s="126"/>
      <c r="AN28" s="112"/>
      <c r="AO28" s="8"/>
      <c r="AP28" s="8"/>
      <c r="AQ28" s="8"/>
    </row>
    <row r="29" spans="1:43" ht="63.75" customHeight="1">
      <c r="A29" s="111"/>
      <c r="B29" s="238"/>
      <c r="C29" s="238"/>
      <c r="D29" s="241"/>
      <c r="E29" s="111"/>
      <c r="F29" s="111"/>
      <c r="G29" s="111"/>
      <c r="H29" s="111"/>
      <c r="I29" s="238"/>
      <c r="J29" s="238"/>
      <c r="K29" s="238"/>
      <c r="L29" s="238"/>
      <c r="M29" s="238"/>
      <c r="N29" s="238"/>
      <c r="O29" s="71" t="s">
        <v>9</v>
      </c>
      <c r="P29" s="69" t="s">
        <v>120</v>
      </c>
      <c r="Q29" s="72">
        <f>IF(P29="ADECUADO",15,IF(P29="INADECUADO",0,"0"))</f>
        <v>15</v>
      </c>
      <c r="R29" s="111"/>
      <c r="S29" s="111"/>
      <c r="T29" s="111"/>
      <c r="U29" s="111"/>
      <c r="V29" s="210"/>
      <c r="W29" s="111"/>
      <c r="X29" s="111"/>
      <c r="Y29" s="111"/>
      <c r="Z29" s="111"/>
      <c r="AA29" s="111"/>
      <c r="AB29" s="241"/>
      <c r="AC29" s="111"/>
      <c r="AD29" s="248"/>
      <c r="AE29" s="111"/>
      <c r="AF29" s="73"/>
      <c r="AG29" s="111"/>
      <c r="AH29" s="111"/>
      <c r="AI29" s="111"/>
      <c r="AJ29" s="111"/>
      <c r="AK29" s="111"/>
      <c r="AL29" s="79"/>
      <c r="AM29" s="127"/>
      <c r="AN29" s="111"/>
      <c r="AO29" s="8"/>
      <c r="AP29" s="8"/>
      <c r="AQ29" s="8"/>
    </row>
    <row r="30" spans="1:43" ht="63.75" customHeight="1">
      <c r="A30" s="111"/>
      <c r="B30" s="238"/>
      <c r="C30" s="238"/>
      <c r="D30" s="241"/>
      <c r="E30" s="111"/>
      <c r="F30" s="111"/>
      <c r="G30" s="111"/>
      <c r="H30" s="111"/>
      <c r="I30" s="238"/>
      <c r="J30" s="238"/>
      <c r="K30" s="238"/>
      <c r="L30" s="238"/>
      <c r="M30" s="238"/>
      <c r="N30" s="238"/>
      <c r="O30" s="71" t="s">
        <v>16</v>
      </c>
      <c r="P30" s="69" t="s">
        <v>17</v>
      </c>
      <c r="Q30" s="72">
        <f>IF(P30="OPORTUNA",15,IF(P30="INOPORTUNA",0,"0"))</f>
        <v>15</v>
      </c>
      <c r="R30" s="111"/>
      <c r="S30" s="111"/>
      <c r="T30" s="111"/>
      <c r="U30" s="111"/>
      <c r="V30" s="210"/>
      <c r="W30" s="111"/>
      <c r="X30" s="111"/>
      <c r="Y30" s="111"/>
      <c r="Z30" s="111"/>
      <c r="AA30" s="111"/>
      <c r="AB30" s="241"/>
      <c r="AC30" s="111"/>
      <c r="AD30" s="248"/>
      <c r="AE30" s="111"/>
      <c r="AF30" s="73"/>
      <c r="AG30" s="111"/>
      <c r="AH30" s="111"/>
      <c r="AI30" s="111"/>
      <c r="AJ30" s="111"/>
      <c r="AK30" s="111"/>
      <c r="AL30" s="79"/>
      <c r="AM30" s="127"/>
      <c r="AN30" s="111"/>
      <c r="AO30" s="8"/>
      <c r="AP30" s="8"/>
      <c r="AQ30" s="8"/>
    </row>
    <row r="31" spans="1:43" ht="63.75" customHeight="1">
      <c r="A31" s="111"/>
      <c r="B31" s="238"/>
      <c r="C31" s="238"/>
      <c r="D31" s="241"/>
      <c r="E31" s="111"/>
      <c r="F31" s="111"/>
      <c r="G31" s="111"/>
      <c r="H31" s="111"/>
      <c r="I31" s="238"/>
      <c r="J31" s="238"/>
      <c r="K31" s="238"/>
      <c r="L31" s="238"/>
      <c r="M31" s="238"/>
      <c r="N31" s="238"/>
      <c r="O31" s="71" t="s">
        <v>23</v>
      </c>
      <c r="P31" s="69" t="s">
        <v>25</v>
      </c>
      <c r="Q31" s="72">
        <f>IF(P31="PREVENIR",15,IF(P31="DETECTAR",10,IF(P31="NO ES UN CONTROL",0,"0")))</f>
        <v>10</v>
      </c>
      <c r="R31" s="211" t="str">
        <f>IF(R28&lt;86,"DÉBIL",IF(R28&lt;96,"MODERADO",IF(R28&lt;101,"FUERTE","")))</f>
        <v>MODERADO</v>
      </c>
      <c r="S31" s="111"/>
      <c r="T31" s="220" t="str">
        <f>IF(AND(R31="FUERTE",S28="FUERTE (SIEMPRE SE EJECUTA)"),"FUERTE",IF(OR(R31="DÉBIL",S28="DÉBIL (NO SE EJECUTA)"),"DÉBIL",IF(OR(R31="MODERADO",S28="MODERADO (ALGUNAS VECES)"),"MODERADO")))</f>
        <v>MODERADO</v>
      </c>
      <c r="U31" s="111"/>
      <c r="V31" s="210"/>
      <c r="W31" s="111"/>
      <c r="X31" s="111"/>
      <c r="Y31" s="111"/>
      <c r="Z31" s="111"/>
      <c r="AA31" s="111"/>
      <c r="AB31" s="241"/>
      <c r="AC31" s="111"/>
      <c r="AD31" s="248"/>
      <c r="AE31" s="208" t="s">
        <v>119</v>
      </c>
      <c r="AF31" s="75"/>
      <c r="AG31" s="111"/>
      <c r="AH31" s="111"/>
      <c r="AI31" s="111"/>
      <c r="AJ31" s="111"/>
      <c r="AK31" s="111"/>
      <c r="AL31" s="79"/>
      <c r="AM31" s="127"/>
      <c r="AN31" s="111"/>
      <c r="AO31" s="8"/>
      <c r="AP31" s="8"/>
      <c r="AQ31" s="8"/>
    </row>
    <row r="32" spans="1:43" ht="63.75" customHeight="1">
      <c r="A32" s="111"/>
      <c r="B32" s="238"/>
      <c r="C32" s="238"/>
      <c r="D32" s="241"/>
      <c r="E32" s="111"/>
      <c r="F32" s="111"/>
      <c r="G32" s="111"/>
      <c r="H32" s="111"/>
      <c r="I32" s="238"/>
      <c r="J32" s="238"/>
      <c r="K32" s="238"/>
      <c r="L32" s="238"/>
      <c r="M32" s="238"/>
      <c r="N32" s="238"/>
      <c r="O32" s="71" t="s">
        <v>29</v>
      </c>
      <c r="P32" s="69" t="s">
        <v>30</v>
      </c>
      <c r="Q32" s="72">
        <f>IF(P32="CONFIABLE",15,IF(P32="NO CONFIABLE",0,"0"))</f>
        <v>15</v>
      </c>
      <c r="R32" s="111"/>
      <c r="S32" s="111"/>
      <c r="T32" s="111"/>
      <c r="U32" s="111"/>
      <c r="V32" s="210"/>
      <c r="W32" s="111"/>
      <c r="X32" s="111"/>
      <c r="Y32" s="111"/>
      <c r="Z32" s="111"/>
      <c r="AA32" s="111"/>
      <c r="AB32" s="241"/>
      <c r="AC32" s="111"/>
      <c r="AD32" s="248"/>
      <c r="AE32" s="111"/>
      <c r="AF32" s="75"/>
      <c r="AG32" s="111"/>
      <c r="AH32" s="111"/>
      <c r="AI32" s="111"/>
      <c r="AJ32" s="111"/>
      <c r="AK32" s="111"/>
      <c r="AL32" s="79"/>
      <c r="AM32" s="127"/>
      <c r="AN32" s="111"/>
      <c r="AO32" s="8"/>
      <c r="AP32" s="8"/>
      <c r="AQ32" s="8"/>
    </row>
    <row r="33" spans="1:43" ht="63.75" customHeight="1">
      <c r="A33" s="111"/>
      <c r="B33" s="238"/>
      <c r="C33" s="238"/>
      <c r="D33" s="241"/>
      <c r="E33" s="111"/>
      <c r="F33" s="111"/>
      <c r="G33" s="111"/>
      <c r="H33" s="111"/>
      <c r="I33" s="238"/>
      <c r="J33" s="238"/>
      <c r="K33" s="238"/>
      <c r="L33" s="238"/>
      <c r="M33" s="238"/>
      <c r="N33" s="238"/>
      <c r="O33" s="71" t="s">
        <v>34</v>
      </c>
      <c r="P33" s="69" t="s">
        <v>35</v>
      </c>
      <c r="Q33" s="72">
        <f>IF(P33="SE INVESTIGAN Y SE RESUELVEN OPORTUNAMENTE",15,IF(P33="NO SE INVESTIGAN Y SE RESUELVEN OPORTUNAMENTE",0,"0"))</f>
        <v>15</v>
      </c>
      <c r="R33" s="111"/>
      <c r="S33" s="111"/>
      <c r="T33" s="111"/>
      <c r="U33" s="111"/>
      <c r="V33" s="210"/>
      <c r="W33" s="111"/>
      <c r="X33" s="111"/>
      <c r="Y33" s="111"/>
      <c r="Z33" s="111"/>
      <c r="AA33" s="111"/>
      <c r="AB33" s="241"/>
      <c r="AC33" s="111"/>
      <c r="AD33" s="248"/>
      <c r="AE33" s="212"/>
      <c r="AF33" s="73"/>
      <c r="AG33" s="111"/>
      <c r="AH33" s="111"/>
      <c r="AI33" s="111"/>
      <c r="AJ33" s="111"/>
      <c r="AK33" s="111"/>
      <c r="AL33" s="79"/>
      <c r="AM33" s="127"/>
      <c r="AN33" s="111"/>
      <c r="AO33" s="8"/>
      <c r="AP33" s="8"/>
      <c r="AQ33" s="8"/>
    </row>
    <row r="34" spans="1:43" ht="63.75" customHeight="1" thickBot="1">
      <c r="A34" s="111"/>
      <c r="B34" s="238"/>
      <c r="C34" s="238"/>
      <c r="D34" s="241"/>
      <c r="E34" s="111"/>
      <c r="F34" s="111"/>
      <c r="G34" s="111"/>
      <c r="H34" s="111"/>
      <c r="I34" s="244"/>
      <c r="J34" s="244"/>
      <c r="K34" s="244"/>
      <c r="L34" s="244"/>
      <c r="M34" s="244"/>
      <c r="N34" s="244"/>
      <c r="O34" s="71" t="s">
        <v>38</v>
      </c>
      <c r="P34" s="69" t="s">
        <v>121</v>
      </c>
      <c r="Q34" s="72">
        <f>IF(P34="COMPLETA",10,IF(P34="INCOMPLETA",5,IF(P34="NO EXISTE",0,"0")))</f>
        <v>10</v>
      </c>
      <c r="R34" s="111"/>
      <c r="S34" s="111"/>
      <c r="T34" s="111"/>
      <c r="U34" s="111"/>
      <c r="V34" s="210"/>
      <c r="W34" s="111"/>
      <c r="X34" s="111"/>
      <c r="Y34" s="111"/>
      <c r="Z34" s="111"/>
      <c r="AA34" s="111"/>
      <c r="AB34" s="241"/>
      <c r="AC34" s="111"/>
      <c r="AD34" s="249"/>
      <c r="AE34" s="111"/>
      <c r="AF34" s="73"/>
      <c r="AG34" s="111"/>
      <c r="AH34" s="111"/>
      <c r="AI34" s="111"/>
      <c r="AJ34" s="111"/>
      <c r="AK34" s="111"/>
      <c r="AL34" s="79"/>
      <c r="AM34" s="127"/>
      <c r="AN34" s="111"/>
      <c r="AO34" s="8"/>
      <c r="AP34" s="8"/>
      <c r="AQ34" s="8"/>
    </row>
    <row r="35" spans="1:43" ht="63.75" customHeight="1">
      <c r="A35" s="111"/>
      <c r="B35" s="238"/>
      <c r="C35" s="238"/>
      <c r="D35" s="241"/>
      <c r="E35" s="111"/>
      <c r="F35" s="111"/>
      <c r="G35" s="111"/>
      <c r="H35" s="111"/>
      <c r="I35" s="207"/>
      <c r="J35" s="212"/>
      <c r="K35" s="212"/>
      <c r="L35" s="212"/>
      <c r="M35" s="212"/>
      <c r="N35" s="212"/>
      <c r="O35" s="71" t="s">
        <v>3</v>
      </c>
      <c r="P35" s="69" t="s">
        <v>4</v>
      </c>
      <c r="Q35" s="72">
        <f>IF(P35="ASIGNADO",15,IF(P35="NO ASIGNADO",0,"0"))</f>
        <v>15</v>
      </c>
      <c r="R35" s="209">
        <f>SUM(Q35:Q41)</f>
        <v>100</v>
      </c>
      <c r="S35" s="230" t="s">
        <v>117</v>
      </c>
      <c r="T35" s="219">
        <f>IF(T38="DÉBIL",0,IF(T38="MODERADO",50,IF(T38="FUERTE",100,"")))</f>
        <v>100</v>
      </c>
      <c r="U35" s="231" t="str">
        <f>IF(AND(R38="FUERTE",S35="FUERTE (SIEMPRE SE EJECUTA)"),"NO","SÍ")</f>
        <v>NO</v>
      </c>
      <c r="V35" s="210"/>
      <c r="W35" s="111"/>
      <c r="X35" s="111"/>
      <c r="Y35" s="111"/>
      <c r="Z35" s="111"/>
      <c r="AA35" s="111"/>
      <c r="AB35" s="241"/>
      <c r="AC35" s="111"/>
      <c r="AD35" s="207"/>
      <c r="AE35" s="212"/>
      <c r="AF35" s="73"/>
      <c r="AG35" s="125"/>
      <c r="AH35" s="110"/>
      <c r="AI35" s="110"/>
      <c r="AJ35" s="110"/>
      <c r="AK35" s="232"/>
      <c r="AL35" s="79"/>
      <c r="AM35" s="126"/>
      <c r="AN35" s="112"/>
      <c r="AO35" s="8"/>
      <c r="AP35" s="8"/>
      <c r="AQ35" s="8"/>
    </row>
    <row r="36" spans="1:43" ht="63.75" customHeight="1">
      <c r="A36" s="111"/>
      <c r="B36" s="238"/>
      <c r="C36" s="238"/>
      <c r="D36" s="241"/>
      <c r="E36" s="111"/>
      <c r="F36" s="111"/>
      <c r="G36" s="111"/>
      <c r="H36" s="111"/>
      <c r="I36" s="111"/>
      <c r="J36" s="111"/>
      <c r="K36" s="111"/>
      <c r="L36" s="111"/>
      <c r="M36" s="111"/>
      <c r="N36" s="111"/>
      <c r="O36" s="71" t="s">
        <v>9</v>
      </c>
      <c r="P36" s="69" t="s">
        <v>120</v>
      </c>
      <c r="Q36" s="72">
        <f>IF(P36="ADECUADO",15,IF(P36="INADECUADO",0,"0"))</f>
        <v>15</v>
      </c>
      <c r="R36" s="111"/>
      <c r="S36" s="111"/>
      <c r="T36" s="111"/>
      <c r="U36" s="111"/>
      <c r="V36" s="210"/>
      <c r="W36" s="111"/>
      <c r="X36" s="111"/>
      <c r="Y36" s="111"/>
      <c r="Z36" s="111"/>
      <c r="AA36" s="111"/>
      <c r="AB36" s="241"/>
      <c r="AC36" s="111"/>
      <c r="AD36" s="111"/>
      <c r="AE36" s="111"/>
      <c r="AF36" s="73"/>
      <c r="AG36" s="111"/>
      <c r="AH36" s="111"/>
      <c r="AI36" s="111"/>
      <c r="AJ36" s="111"/>
      <c r="AK36" s="233"/>
      <c r="AL36" s="79"/>
      <c r="AM36" s="127"/>
      <c r="AN36" s="111"/>
      <c r="AO36" s="8"/>
      <c r="AP36" s="8"/>
      <c r="AQ36" s="8"/>
    </row>
    <row r="37" spans="1:43" ht="63.75" customHeight="1">
      <c r="A37" s="111"/>
      <c r="B37" s="238"/>
      <c r="C37" s="238"/>
      <c r="D37" s="241"/>
      <c r="E37" s="111"/>
      <c r="F37" s="111"/>
      <c r="G37" s="111"/>
      <c r="H37" s="111"/>
      <c r="I37" s="111"/>
      <c r="J37" s="111"/>
      <c r="K37" s="111"/>
      <c r="L37" s="111"/>
      <c r="M37" s="111"/>
      <c r="N37" s="111"/>
      <c r="O37" s="71" t="s">
        <v>16</v>
      </c>
      <c r="P37" s="69" t="s">
        <v>17</v>
      </c>
      <c r="Q37" s="72">
        <f>IF(P37="OPORTUNA",15,IF(P37="INOPORTUNA",0,"0"))</f>
        <v>15</v>
      </c>
      <c r="R37" s="111"/>
      <c r="S37" s="111"/>
      <c r="T37" s="111"/>
      <c r="U37" s="111"/>
      <c r="V37" s="210"/>
      <c r="W37" s="111"/>
      <c r="X37" s="111"/>
      <c r="Y37" s="111"/>
      <c r="Z37" s="111"/>
      <c r="AA37" s="111"/>
      <c r="AB37" s="241"/>
      <c r="AC37" s="111"/>
      <c r="AD37" s="111"/>
      <c r="AE37" s="111"/>
      <c r="AF37" s="73"/>
      <c r="AG37" s="111"/>
      <c r="AH37" s="111"/>
      <c r="AI37" s="111"/>
      <c r="AJ37" s="111"/>
      <c r="AK37" s="233"/>
      <c r="AL37" s="79"/>
      <c r="AM37" s="127"/>
      <c r="AN37" s="111"/>
      <c r="AO37" s="8"/>
      <c r="AP37" s="8"/>
      <c r="AQ37" s="8"/>
    </row>
    <row r="38" spans="1:43" ht="63.75" customHeight="1">
      <c r="A38" s="111"/>
      <c r="B38" s="238"/>
      <c r="C38" s="238"/>
      <c r="D38" s="241"/>
      <c r="E38" s="111"/>
      <c r="F38" s="111"/>
      <c r="G38" s="111"/>
      <c r="H38" s="111"/>
      <c r="I38" s="111"/>
      <c r="J38" s="111"/>
      <c r="K38" s="111"/>
      <c r="L38" s="111"/>
      <c r="M38" s="111"/>
      <c r="N38" s="111"/>
      <c r="O38" s="71" t="s">
        <v>23</v>
      </c>
      <c r="P38" s="69" t="s">
        <v>24</v>
      </c>
      <c r="Q38" s="72">
        <f>IF(P38="PREVENIR",15,IF(P38="DETECTAR",10,IF(P38="NO ES UN CONTROL",0,"0")))</f>
        <v>15</v>
      </c>
      <c r="R38" s="211" t="str">
        <f>IF(R35&lt;86,"DÉBIL",IF(R35&lt;96,"MODERADO",IF(R35&lt;101,"FUERTE","")))</f>
        <v>FUERTE</v>
      </c>
      <c r="S38" s="111"/>
      <c r="T38" s="220" t="str">
        <f>IF(AND(R38="FUERTE",S35="FUERTE (SIEMPRE SE EJECUTA)"),"FUERTE",IF(OR(R38="DÉBIL",S35="DÉBIL (NO SE EJECUTA)"),"DÉBIL",IF(OR(R38="MODERADO",S35="MODERADO (ALGUNAS VECES)"),"MODERADO")))</f>
        <v>FUERTE</v>
      </c>
      <c r="U38" s="111"/>
      <c r="V38" s="210"/>
      <c r="W38" s="111"/>
      <c r="X38" s="111"/>
      <c r="Y38" s="111"/>
      <c r="Z38" s="111"/>
      <c r="AA38" s="111"/>
      <c r="AB38" s="241"/>
      <c r="AC38" s="111"/>
      <c r="AD38" s="111"/>
      <c r="AE38" s="208" t="s">
        <v>119</v>
      </c>
      <c r="AF38" s="75"/>
      <c r="AG38" s="111"/>
      <c r="AH38" s="111"/>
      <c r="AI38" s="111"/>
      <c r="AJ38" s="111"/>
      <c r="AK38" s="233"/>
      <c r="AL38" s="79"/>
      <c r="AM38" s="127"/>
      <c r="AN38" s="111"/>
      <c r="AO38" s="8"/>
      <c r="AP38" s="8"/>
      <c r="AQ38" s="8"/>
    </row>
    <row r="39" spans="1:43" ht="63.75" customHeight="1">
      <c r="A39" s="111"/>
      <c r="B39" s="238"/>
      <c r="C39" s="238"/>
      <c r="D39" s="241"/>
      <c r="E39" s="111"/>
      <c r="F39" s="111"/>
      <c r="G39" s="111"/>
      <c r="H39" s="111"/>
      <c r="I39" s="111"/>
      <c r="J39" s="111"/>
      <c r="K39" s="111"/>
      <c r="L39" s="111"/>
      <c r="M39" s="111"/>
      <c r="N39" s="111"/>
      <c r="O39" s="71" t="s">
        <v>29</v>
      </c>
      <c r="P39" s="69" t="s">
        <v>30</v>
      </c>
      <c r="Q39" s="72">
        <f>IF(P39="CONFIABLE",15,IF(P39="NO CONFIABLE",0,"0"))</f>
        <v>15</v>
      </c>
      <c r="R39" s="111"/>
      <c r="S39" s="111"/>
      <c r="T39" s="111"/>
      <c r="U39" s="111"/>
      <c r="V39" s="210"/>
      <c r="W39" s="111"/>
      <c r="X39" s="111"/>
      <c r="Y39" s="111"/>
      <c r="Z39" s="111"/>
      <c r="AA39" s="111"/>
      <c r="AB39" s="241"/>
      <c r="AC39" s="111"/>
      <c r="AD39" s="111"/>
      <c r="AE39" s="111"/>
      <c r="AF39" s="75"/>
      <c r="AG39" s="111"/>
      <c r="AH39" s="111"/>
      <c r="AI39" s="111"/>
      <c r="AJ39" s="111"/>
      <c r="AK39" s="233"/>
      <c r="AL39" s="79"/>
      <c r="AM39" s="127"/>
      <c r="AN39" s="111"/>
      <c r="AO39" s="8"/>
      <c r="AP39" s="8"/>
      <c r="AQ39" s="8"/>
    </row>
    <row r="40" spans="1:43" ht="63.75" customHeight="1">
      <c r="A40" s="111"/>
      <c r="B40" s="238"/>
      <c r="C40" s="238"/>
      <c r="D40" s="241"/>
      <c r="E40" s="111"/>
      <c r="F40" s="111"/>
      <c r="G40" s="111"/>
      <c r="H40" s="111"/>
      <c r="I40" s="111"/>
      <c r="J40" s="111"/>
      <c r="K40" s="111"/>
      <c r="L40" s="111"/>
      <c r="M40" s="111"/>
      <c r="N40" s="111"/>
      <c r="O40" s="71" t="s">
        <v>34</v>
      </c>
      <c r="P40" s="69" t="s">
        <v>35</v>
      </c>
      <c r="Q40" s="72">
        <f>IF(P40="SE INVESTIGAN Y SE RESUELVEN OPORTUNAMENTE",15,IF(P40="NO SE INVESTIGAN Y SE RESUELVEN OPORTUNAMENTE",0,"0"))</f>
        <v>15</v>
      </c>
      <c r="R40" s="111"/>
      <c r="S40" s="111"/>
      <c r="T40" s="111"/>
      <c r="U40" s="111"/>
      <c r="V40" s="210"/>
      <c r="W40" s="111"/>
      <c r="X40" s="111"/>
      <c r="Y40" s="111"/>
      <c r="Z40" s="111"/>
      <c r="AA40" s="111"/>
      <c r="AB40" s="241"/>
      <c r="AC40" s="111"/>
      <c r="AD40" s="111"/>
      <c r="AE40" s="212"/>
      <c r="AF40" s="73"/>
      <c r="AG40" s="111"/>
      <c r="AH40" s="111"/>
      <c r="AI40" s="111"/>
      <c r="AJ40" s="111"/>
      <c r="AK40" s="233"/>
      <c r="AL40" s="79"/>
      <c r="AM40" s="127"/>
      <c r="AN40" s="111"/>
      <c r="AO40" s="8"/>
      <c r="AP40" s="8"/>
      <c r="AQ40" s="8"/>
    </row>
    <row r="41" spans="1:43" ht="63.75" customHeight="1">
      <c r="A41" s="111"/>
      <c r="B41" s="238"/>
      <c r="C41" s="238"/>
      <c r="D41" s="241"/>
      <c r="E41" s="111"/>
      <c r="F41" s="111"/>
      <c r="G41" s="111"/>
      <c r="H41" s="111"/>
      <c r="I41" s="111"/>
      <c r="J41" s="111"/>
      <c r="K41" s="111"/>
      <c r="L41" s="111"/>
      <c r="M41" s="111"/>
      <c r="N41" s="111"/>
      <c r="O41" s="71" t="s">
        <v>38</v>
      </c>
      <c r="P41" s="69" t="s">
        <v>121</v>
      </c>
      <c r="Q41" s="72">
        <f>IF(P41="COMPLETA",10,IF(P41="INCOMPLETA",5,IF(P41="NO EXISTE",0,"0")))</f>
        <v>10</v>
      </c>
      <c r="R41" s="111"/>
      <c r="S41" s="111"/>
      <c r="T41" s="111"/>
      <c r="U41" s="111"/>
      <c r="V41" s="210"/>
      <c r="W41" s="111"/>
      <c r="X41" s="111"/>
      <c r="Y41" s="111"/>
      <c r="Z41" s="111"/>
      <c r="AA41" s="111"/>
      <c r="AB41" s="241"/>
      <c r="AC41" s="111"/>
      <c r="AD41" s="111"/>
      <c r="AE41" s="111"/>
      <c r="AF41" s="73"/>
      <c r="AG41" s="111"/>
      <c r="AH41" s="111"/>
      <c r="AI41" s="111"/>
      <c r="AJ41" s="111"/>
      <c r="AK41" s="233"/>
      <c r="AL41" s="79"/>
      <c r="AM41" s="127"/>
      <c r="AN41" s="111"/>
      <c r="AO41" s="8"/>
      <c r="AP41" s="8"/>
      <c r="AQ41" s="8"/>
    </row>
    <row r="42" spans="1:43" ht="63.75" customHeight="1">
      <c r="A42" s="111"/>
      <c r="B42" s="238"/>
      <c r="C42" s="238"/>
      <c r="D42" s="241"/>
      <c r="E42" s="111"/>
      <c r="F42" s="111"/>
      <c r="G42" s="111"/>
      <c r="H42" s="111"/>
      <c r="I42" s="207"/>
      <c r="J42" s="212"/>
      <c r="K42" s="212"/>
      <c r="L42" s="70"/>
      <c r="M42" s="70"/>
      <c r="N42" s="212"/>
      <c r="O42" s="71" t="s">
        <v>3</v>
      </c>
      <c r="P42" s="69" t="s">
        <v>4</v>
      </c>
      <c r="Q42" s="72">
        <f>IF(P42="ASIGNADO",15,IF(P42="NO ASIGNADO",0,"0"))</f>
        <v>15</v>
      </c>
      <c r="R42" s="209">
        <f>SUM(Q42:Q48)</f>
        <v>100</v>
      </c>
      <c r="S42" s="230" t="s">
        <v>117</v>
      </c>
      <c r="T42" s="219">
        <f>IF(T45="DÉBIL",0,IF(T45="MODERADO",50,IF(T45="FUERTE",100,"")))</f>
        <v>100</v>
      </c>
      <c r="U42" s="231" t="str">
        <f>IF(AND(R45="FUERTE",S42="FUERTE (SIEMPRE SE EJECUTA)"),"NO","SÍ")</f>
        <v>NO</v>
      </c>
      <c r="V42" s="210"/>
      <c r="W42" s="111"/>
      <c r="X42" s="111"/>
      <c r="Y42" s="111"/>
      <c r="Z42" s="111"/>
      <c r="AA42" s="111"/>
      <c r="AB42" s="241"/>
      <c r="AC42" s="111"/>
      <c r="AD42" s="207"/>
      <c r="AE42" s="212"/>
      <c r="AF42" s="73"/>
      <c r="AG42" s="125"/>
      <c r="AH42" s="110"/>
      <c r="AI42" s="110"/>
      <c r="AJ42" s="110"/>
      <c r="AK42" s="232"/>
      <c r="AL42" s="79"/>
      <c r="AM42" s="81"/>
      <c r="AN42" s="112"/>
      <c r="AO42" s="8"/>
      <c r="AP42" s="8"/>
      <c r="AQ42" s="8"/>
    </row>
    <row r="43" spans="1:43" ht="63.75" customHeight="1">
      <c r="A43" s="111"/>
      <c r="B43" s="238"/>
      <c r="C43" s="238"/>
      <c r="D43" s="241"/>
      <c r="E43" s="111"/>
      <c r="F43" s="111"/>
      <c r="G43" s="111"/>
      <c r="H43" s="111"/>
      <c r="I43" s="111"/>
      <c r="J43" s="111"/>
      <c r="K43" s="111"/>
      <c r="L43" s="70"/>
      <c r="M43" s="70"/>
      <c r="N43" s="111"/>
      <c r="O43" s="71" t="s">
        <v>9</v>
      </c>
      <c r="P43" s="69" t="s">
        <v>120</v>
      </c>
      <c r="Q43" s="72">
        <f>IF(P43="ADECUADO",15,IF(P43="INADECUADO",0,"0"))</f>
        <v>15</v>
      </c>
      <c r="R43" s="111"/>
      <c r="S43" s="111"/>
      <c r="T43" s="111"/>
      <c r="U43" s="111"/>
      <c r="V43" s="210"/>
      <c r="W43" s="111"/>
      <c r="X43" s="111"/>
      <c r="Y43" s="111"/>
      <c r="Z43" s="111"/>
      <c r="AA43" s="111"/>
      <c r="AB43" s="241"/>
      <c r="AC43" s="111"/>
      <c r="AD43" s="111"/>
      <c r="AE43" s="111"/>
      <c r="AF43" s="73"/>
      <c r="AG43" s="111"/>
      <c r="AH43" s="111"/>
      <c r="AI43" s="111"/>
      <c r="AJ43" s="111"/>
      <c r="AK43" s="233"/>
      <c r="AL43" s="79"/>
      <c r="AM43" s="81"/>
      <c r="AN43" s="111"/>
      <c r="AO43" s="8"/>
      <c r="AP43" s="8"/>
      <c r="AQ43" s="8"/>
    </row>
    <row r="44" spans="1:43" ht="63.75" customHeight="1">
      <c r="A44" s="111"/>
      <c r="B44" s="238"/>
      <c r="C44" s="238"/>
      <c r="D44" s="241"/>
      <c r="E44" s="111"/>
      <c r="F44" s="111"/>
      <c r="G44" s="111"/>
      <c r="H44" s="111"/>
      <c r="I44" s="111"/>
      <c r="J44" s="111"/>
      <c r="K44" s="111"/>
      <c r="L44" s="70"/>
      <c r="M44" s="70"/>
      <c r="N44" s="111"/>
      <c r="O44" s="71" t="s">
        <v>16</v>
      </c>
      <c r="P44" s="69" t="s">
        <v>17</v>
      </c>
      <c r="Q44" s="72">
        <f>IF(P44="OPORTUNA",15,IF(P44="INOPORTUNA",0,"0"))</f>
        <v>15</v>
      </c>
      <c r="R44" s="111"/>
      <c r="S44" s="111"/>
      <c r="T44" s="111"/>
      <c r="U44" s="111"/>
      <c r="V44" s="210"/>
      <c r="W44" s="111"/>
      <c r="X44" s="111"/>
      <c r="Y44" s="111"/>
      <c r="Z44" s="111"/>
      <c r="AA44" s="111"/>
      <c r="AB44" s="241"/>
      <c r="AC44" s="111"/>
      <c r="AD44" s="111"/>
      <c r="AE44" s="111"/>
      <c r="AF44" s="73"/>
      <c r="AG44" s="111"/>
      <c r="AH44" s="111"/>
      <c r="AI44" s="111"/>
      <c r="AJ44" s="111"/>
      <c r="AK44" s="233"/>
      <c r="AL44" s="79"/>
      <c r="AM44" s="81"/>
      <c r="AN44" s="111"/>
      <c r="AO44" s="8"/>
      <c r="AP44" s="8"/>
      <c r="AQ44" s="8"/>
    </row>
    <row r="45" spans="1:43" ht="63.75" customHeight="1">
      <c r="A45" s="111"/>
      <c r="B45" s="238"/>
      <c r="C45" s="238"/>
      <c r="D45" s="241"/>
      <c r="E45" s="111"/>
      <c r="F45" s="111"/>
      <c r="G45" s="111"/>
      <c r="H45" s="111"/>
      <c r="I45" s="111"/>
      <c r="J45" s="111"/>
      <c r="K45" s="111"/>
      <c r="L45" s="70"/>
      <c r="M45" s="70"/>
      <c r="N45" s="111"/>
      <c r="O45" s="71" t="s">
        <v>23</v>
      </c>
      <c r="P45" s="69" t="s">
        <v>24</v>
      </c>
      <c r="Q45" s="72">
        <f>IF(P45="PREVENIR",15,IF(P45="DETECTAR",10,IF(P45="NO ES UN CONTROL",0,"0")))</f>
        <v>15</v>
      </c>
      <c r="R45" s="211" t="str">
        <f>IF(R42&lt;86,"DÉBIL",IF(R42&lt;96,"MODERADO",IF(R42&lt;101,"FUERTE","")))</f>
        <v>FUERTE</v>
      </c>
      <c r="S45" s="111"/>
      <c r="T45" s="220" t="str">
        <f>IF(AND(R45="FUERTE",S42="FUERTE (SIEMPRE SE EJECUTA)"),"FUERTE",IF(OR(R45="DÉBIL",S42="DÉBIL (NO SE EJECUTA)"),"DÉBIL",IF(OR(R45="MODERADO",S42="MODERADO (ALGUNAS VECES)"),"MODERADO")))</f>
        <v>FUERTE</v>
      </c>
      <c r="U45" s="111"/>
      <c r="V45" s="210"/>
      <c r="W45" s="111"/>
      <c r="X45" s="111"/>
      <c r="Y45" s="111"/>
      <c r="Z45" s="111"/>
      <c r="AA45" s="111"/>
      <c r="AB45" s="241"/>
      <c r="AC45" s="111"/>
      <c r="AD45" s="111"/>
      <c r="AE45" s="208" t="s">
        <v>119</v>
      </c>
      <c r="AF45" s="75"/>
      <c r="AG45" s="111"/>
      <c r="AH45" s="111"/>
      <c r="AI45" s="111"/>
      <c r="AJ45" s="111"/>
      <c r="AK45" s="233"/>
      <c r="AL45" s="79"/>
      <c r="AM45" s="81"/>
      <c r="AN45" s="111"/>
      <c r="AO45" s="8"/>
      <c r="AP45" s="8"/>
      <c r="AQ45" s="8"/>
    </row>
    <row r="46" spans="1:43" ht="63.75" customHeight="1">
      <c r="A46" s="111"/>
      <c r="B46" s="238"/>
      <c r="C46" s="238"/>
      <c r="D46" s="241"/>
      <c r="E46" s="111"/>
      <c r="F46" s="111"/>
      <c r="G46" s="111"/>
      <c r="H46" s="111"/>
      <c r="I46" s="111"/>
      <c r="J46" s="111"/>
      <c r="K46" s="111"/>
      <c r="L46" s="70"/>
      <c r="M46" s="70"/>
      <c r="N46" s="111"/>
      <c r="O46" s="71" t="s">
        <v>29</v>
      </c>
      <c r="P46" s="69" t="s">
        <v>30</v>
      </c>
      <c r="Q46" s="72">
        <f>IF(P46="CONFIABLE",15,IF(P46="NO CONFIABLE",0,"0"))</f>
        <v>15</v>
      </c>
      <c r="R46" s="111"/>
      <c r="S46" s="111"/>
      <c r="T46" s="111"/>
      <c r="U46" s="111"/>
      <c r="V46" s="210"/>
      <c r="W46" s="111"/>
      <c r="X46" s="111"/>
      <c r="Y46" s="111"/>
      <c r="Z46" s="111"/>
      <c r="AA46" s="111"/>
      <c r="AB46" s="241"/>
      <c r="AC46" s="111"/>
      <c r="AD46" s="111"/>
      <c r="AE46" s="111"/>
      <c r="AF46" s="75"/>
      <c r="AG46" s="111"/>
      <c r="AH46" s="111"/>
      <c r="AI46" s="111"/>
      <c r="AJ46" s="111"/>
      <c r="AK46" s="233"/>
      <c r="AL46" s="79"/>
      <c r="AM46" s="81"/>
      <c r="AN46" s="111"/>
      <c r="AO46" s="8"/>
      <c r="AP46" s="8"/>
      <c r="AQ46" s="8"/>
    </row>
    <row r="47" spans="1:43" ht="63.75" customHeight="1">
      <c r="A47" s="111"/>
      <c r="B47" s="238"/>
      <c r="C47" s="238"/>
      <c r="D47" s="241"/>
      <c r="E47" s="111"/>
      <c r="F47" s="111"/>
      <c r="G47" s="111"/>
      <c r="H47" s="111"/>
      <c r="I47" s="111"/>
      <c r="J47" s="111"/>
      <c r="K47" s="111"/>
      <c r="L47" s="70"/>
      <c r="M47" s="70"/>
      <c r="N47" s="111"/>
      <c r="O47" s="71" t="s">
        <v>34</v>
      </c>
      <c r="P47" s="69" t="s">
        <v>35</v>
      </c>
      <c r="Q47" s="72">
        <f>IF(P47="SE INVESTIGAN Y SE RESUELVEN OPORTUNAMENTE",15,IF(P47="NO SE INVESTIGAN Y SE RESUELVEN OPORTUNAMENTE",0,"0"))</f>
        <v>15</v>
      </c>
      <c r="R47" s="111"/>
      <c r="S47" s="111"/>
      <c r="T47" s="111"/>
      <c r="U47" s="111"/>
      <c r="V47" s="210"/>
      <c r="W47" s="111"/>
      <c r="X47" s="111"/>
      <c r="Y47" s="111"/>
      <c r="Z47" s="111"/>
      <c r="AA47" s="111"/>
      <c r="AB47" s="241"/>
      <c r="AC47" s="111"/>
      <c r="AD47" s="111"/>
      <c r="AE47" s="212"/>
      <c r="AF47" s="73"/>
      <c r="AG47" s="111"/>
      <c r="AH47" s="111"/>
      <c r="AI47" s="111"/>
      <c r="AJ47" s="111"/>
      <c r="AK47" s="233"/>
      <c r="AL47" s="79"/>
      <c r="AM47" s="81"/>
      <c r="AN47" s="111"/>
      <c r="AO47" s="8"/>
      <c r="AP47" s="8"/>
      <c r="AQ47" s="8"/>
    </row>
    <row r="48" spans="1:43" ht="63.75" customHeight="1">
      <c r="A48" s="111"/>
      <c r="B48" s="238"/>
      <c r="C48" s="238"/>
      <c r="D48" s="241"/>
      <c r="E48" s="111"/>
      <c r="F48" s="111"/>
      <c r="G48" s="111"/>
      <c r="H48" s="111"/>
      <c r="I48" s="111"/>
      <c r="J48" s="111"/>
      <c r="K48" s="111"/>
      <c r="L48" s="70"/>
      <c r="M48" s="70"/>
      <c r="N48" s="111"/>
      <c r="O48" s="71" t="s">
        <v>38</v>
      </c>
      <c r="P48" s="69" t="s">
        <v>39</v>
      </c>
      <c r="Q48" s="72">
        <f>IF(P48="COMPLETA",10,IF(P48="INCOMPLETA",5,IF(P48="NO EXISTE",0,"0")))</f>
        <v>10</v>
      </c>
      <c r="R48" s="111"/>
      <c r="S48" s="111"/>
      <c r="T48" s="111"/>
      <c r="U48" s="111"/>
      <c r="V48" s="210"/>
      <c r="W48" s="111"/>
      <c r="X48" s="111"/>
      <c r="Y48" s="111"/>
      <c r="Z48" s="111"/>
      <c r="AA48" s="111"/>
      <c r="AB48" s="241"/>
      <c r="AC48" s="111"/>
      <c r="AD48" s="111"/>
      <c r="AE48" s="111"/>
      <c r="AF48" s="73"/>
      <c r="AG48" s="111"/>
      <c r="AH48" s="111"/>
      <c r="AI48" s="111"/>
      <c r="AJ48" s="111"/>
      <c r="AK48" s="233"/>
      <c r="AL48" s="79"/>
      <c r="AM48" s="81"/>
      <c r="AN48" s="111"/>
      <c r="AO48" s="8"/>
      <c r="AP48" s="8"/>
      <c r="AQ48" s="8"/>
    </row>
    <row r="49" spans="1:43" ht="63.75" customHeight="1">
      <c r="A49" s="111"/>
      <c r="B49" s="238"/>
      <c r="C49" s="238"/>
      <c r="D49" s="241"/>
      <c r="E49" s="111"/>
      <c r="F49" s="111"/>
      <c r="G49" s="111"/>
      <c r="H49" s="111"/>
      <c r="I49" s="207"/>
      <c r="J49" s="212"/>
      <c r="K49" s="212"/>
      <c r="L49" s="212"/>
      <c r="M49" s="212"/>
      <c r="N49" s="212"/>
      <c r="O49" s="71" t="s">
        <v>3</v>
      </c>
      <c r="P49" s="69" t="s">
        <v>4</v>
      </c>
      <c r="Q49" s="72">
        <f>IF(P49="ASIGNADO",15,IF(P49="NO ASIGNADO",0,"0"))</f>
        <v>15</v>
      </c>
      <c r="R49" s="209">
        <f>SUM(Q49:Q55)</f>
        <v>100</v>
      </c>
      <c r="S49" s="230" t="s">
        <v>117</v>
      </c>
      <c r="T49" s="219">
        <f>IF(T52="DÉBIL",0,IF(T52="MODERADO",50,IF(T52="FUERTE",100,"")))</f>
        <v>100</v>
      </c>
      <c r="U49" s="231" t="str">
        <f>IF(AND(R52="FUERTE",S49="FUERTE (SIEMPRE SE EJECUTA)"),"NO","SÍ")</f>
        <v>NO</v>
      </c>
      <c r="V49" s="210"/>
      <c r="W49" s="111"/>
      <c r="X49" s="111"/>
      <c r="Y49" s="111"/>
      <c r="Z49" s="111"/>
      <c r="AA49" s="111"/>
      <c r="AB49" s="241"/>
      <c r="AC49" s="111"/>
      <c r="AD49" s="207"/>
      <c r="AE49" s="212"/>
      <c r="AF49" s="73"/>
      <c r="AG49" s="125"/>
      <c r="AH49" s="110"/>
      <c r="AI49" s="110"/>
      <c r="AJ49" s="110"/>
      <c r="AK49" s="232"/>
      <c r="AL49" s="79"/>
      <c r="AM49" s="126"/>
      <c r="AN49" s="112"/>
      <c r="AO49" s="1"/>
      <c r="AP49" s="1"/>
      <c r="AQ49" s="1"/>
    </row>
    <row r="50" spans="1:43" ht="63.75" customHeight="1">
      <c r="A50" s="111"/>
      <c r="B50" s="238"/>
      <c r="C50" s="238"/>
      <c r="D50" s="241"/>
      <c r="E50" s="111"/>
      <c r="F50" s="111"/>
      <c r="G50" s="111"/>
      <c r="H50" s="111"/>
      <c r="I50" s="111"/>
      <c r="J50" s="111"/>
      <c r="K50" s="111"/>
      <c r="L50" s="111"/>
      <c r="M50" s="111"/>
      <c r="N50" s="111"/>
      <c r="O50" s="71" t="s">
        <v>9</v>
      </c>
      <c r="P50" s="69" t="s">
        <v>10</v>
      </c>
      <c r="Q50" s="72">
        <f>IF(P50="ADECUADO",15,IF(P50="INADECUADO",0,"0"))</f>
        <v>15</v>
      </c>
      <c r="R50" s="111"/>
      <c r="S50" s="111"/>
      <c r="T50" s="111"/>
      <c r="U50" s="111"/>
      <c r="V50" s="210"/>
      <c r="W50" s="111"/>
      <c r="X50" s="111"/>
      <c r="Y50" s="111"/>
      <c r="Z50" s="111"/>
      <c r="AA50" s="111"/>
      <c r="AB50" s="241"/>
      <c r="AC50" s="111"/>
      <c r="AD50" s="111"/>
      <c r="AE50" s="111"/>
      <c r="AF50" s="73"/>
      <c r="AG50" s="111"/>
      <c r="AH50" s="111"/>
      <c r="AI50" s="111"/>
      <c r="AJ50" s="111"/>
      <c r="AK50" s="233"/>
      <c r="AL50" s="79"/>
      <c r="AM50" s="127"/>
      <c r="AN50" s="111"/>
      <c r="AO50" s="1"/>
      <c r="AP50" s="1"/>
      <c r="AQ50" s="1"/>
    </row>
    <row r="51" spans="1:43" ht="63.75" customHeight="1">
      <c r="A51" s="111"/>
      <c r="B51" s="238"/>
      <c r="C51" s="238"/>
      <c r="D51" s="241"/>
      <c r="E51" s="111"/>
      <c r="F51" s="111"/>
      <c r="G51" s="111"/>
      <c r="H51" s="111"/>
      <c r="I51" s="111"/>
      <c r="J51" s="111"/>
      <c r="K51" s="111"/>
      <c r="L51" s="111"/>
      <c r="M51" s="111"/>
      <c r="N51" s="111"/>
      <c r="O51" s="71" t="s">
        <v>16</v>
      </c>
      <c r="P51" s="69" t="s">
        <v>17</v>
      </c>
      <c r="Q51" s="72">
        <f>IF(P51="OPORTUNA",15,IF(P51="INOPORTUNA",0,"0"))</f>
        <v>15</v>
      </c>
      <c r="R51" s="111"/>
      <c r="S51" s="111"/>
      <c r="T51" s="111"/>
      <c r="U51" s="111"/>
      <c r="V51" s="210"/>
      <c r="W51" s="111"/>
      <c r="X51" s="111"/>
      <c r="Y51" s="111"/>
      <c r="Z51" s="111"/>
      <c r="AA51" s="111"/>
      <c r="AB51" s="241"/>
      <c r="AC51" s="111"/>
      <c r="AD51" s="111"/>
      <c r="AE51" s="111"/>
      <c r="AF51" s="73"/>
      <c r="AG51" s="111"/>
      <c r="AH51" s="111"/>
      <c r="AI51" s="111"/>
      <c r="AJ51" s="111"/>
      <c r="AK51" s="233"/>
      <c r="AL51" s="79"/>
      <c r="AM51" s="127"/>
      <c r="AN51" s="111"/>
      <c r="AO51" s="1"/>
      <c r="AP51" s="1"/>
      <c r="AQ51" s="1"/>
    </row>
    <row r="52" spans="1:43" ht="63.75" customHeight="1">
      <c r="A52" s="111"/>
      <c r="B52" s="238"/>
      <c r="C52" s="238"/>
      <c r="D52" s="241"/>
      <c r="E52" s="111"/>
      <c r="F52" s="111"/>
      <c r="G52" s="111"/>
      <c r="H52" s="111"/>
      <c r="I52" s="111"/>
      <c r="J52" s="111"/>
      <c r="K52" s="111"/>
      <c r="L52" s="111"/>
      <c r="M52" s="111"/>
      <c r="N52" s="111"/>
      <c r="O52" s="71" t="s">
        <v>23</v>
      </c>
      <c r="P52" s="69" t="s">
        <v>24</v>
      </c>
      <c r="Q52" s="72">
        <f>IF(P52="PREVENIR",15,IF(P52="DETECTAR",10,IF(P52="NO ES UN CONTROL",0,"0")))</f>
        <v>15</v>
      </c>
      <c r="R52" s="211" t="str">
        <f>IF(R49&lt;86,"DÉBIL",IF(R49&lt;96,"MODERADO",IF(R49&lt;101,"FUERTE","")))</f>
        <v>FUERTE</v>
      </c>
      <c r="S52" s="111"/>
      <c r="T52" s="220" t="str">
        <f>IF(AND(R52="FUERTE",S49="FUERTE (SIEMPRE SE EJECUTA)"),"FUERTE",IF(OR(R52="DÉBIL",S49="DÉBIL (NO SE EJECUTA)"),"DÉBIL",IF(OR(R52="MODERADO",S49="MODERADO (ALGUNAS VECES)"),"MODERADO")))</f>
        <v>FUERTE</v>
      </c>
      <c r="U52" s="111"/>
      <c r="V52" s="210"/>
      <c r="W52" s="111"/>
      <c r="X52" s="111"/>
      <c r="Y52" s="111"/>
      <c r="Z52" s="111"/>
      <c r="AA52" s="111"/>
      <c r="AB52" s="241"/>
      <c r="AC52" s="111"/>
      <c r="AD52" s="111"/>
      <c r="AE52" s="208" t="s">
        <v>119</v>
      </c>
      <c r="AF52" s="75"/>
      <c r="AG52" s="111"/>
      <c r="AH52" s="111"/>
      <c r="AI52" s="111"/>
      <c r="AJ52" s="111"/>
      <c r="AK52" s="233"/>
      <c r="AL52" s="79"/>
      <c r="AM52" s="127"/>
      <c r="AN52" s="111"/>
      <c r="AO52" s="1"/>
      <c r="AP52" s="1"/>
      <c r="AQ52" s="1"/>
    </row>
    <row r="53" spans="1:43" ht="63.75" customHeight="1">
      <c r="A53" s="111"/>
      <c r="B53" s="238"/>
      <c r="C53" s="238"/>
      <c r="D53" s="241"/>
      <c r="E53" s="111"/>
      <c r="F53" s="111"/>
      <c r="G53" s="111"/>
      <c r="H53" s="111"/>
      <c r="I53" s="111"/>
      <c r="J53" s="111"/>
      <c r="K53" s="111"/>
      <c r="L53" s="111"/>
      <c r="M53" s="111"/>
      <c r="N53" s="111"/>
      <c r="O53" s="71" t="s">
        <v>29</v>
      </c>
      <c r="P53" s="69" t="s">
        <v>30</v>
      </c>
      <c r="Q53" s="72">
        <f>IF(P53="CONFIABLE",15,IF(P53="NO CONFIABLE",0,"0"))</f>
        <v>15</v>
      </c>
      <c r="R53" s="111"/>
      <c r="S53" s="111"/>
      <c r="T53" s="111"/>
      <c r="U53" s="111"/>
      <c r="V53" s="210"/>
      <c r="W53" s="111"/>
      <c r="X53" s="111"/>
      <c r="Y53" s="111"/>
      <c r="Z53" s="111"/>
      <c r="AA53" s="111"/>
      <c r="AB53" s="241"/>
      <c r="AC53" s="111"/>
      <c r="AD53" s="111"/>
      <c r="AE53" s="111"/>
      <c r="AF53" s="75"/>
      <c r="AG53" s="111"/>
      <c r="AH53" s="111"/>
      <c r="AI53" s="111"/>
      <c r="AJ53" s="111"/>
      <c r="AK53" s="233"/>
      <c r="AL53" s="79"/>
      <c r="AM53" s="127"/>
      <c r="AN53" s="111"/>
      <c r="AO53" s="1"/>
      <c r="AP53" s="1"/>
      <c r="AQ53" s="1"/>
    </row>
    <row r="54" spans="1:43" ht="63.75" customHeight="1">
      <c r="A54" s="111"/>
      <c r="B54" s="238"/>
      <c r="C54" s="238"/>
      <c r="D54" s="241"/>
      <c r="E54" s="111"/>
      <c r="F54" s="111"/>
      <c r="G54" s="111"/>
      <c r="H54" s="111"/>
      <c r="I54" s="111"/>
      <c r="J54" s="111"/>
      <c r="K54" s="111"/>
      <c r="L54" s="111"/>
      <c r="M54" s="111"/>
      <c r="N54" s="111"/>
      <c r="O54" s="71" t="s">
        <v>34</v>
      </c>
      <c r="P54" s="69" t="s">
        <v>35</v>
      </c>
      <c r="Q54" s="72">
        <f>IF(P54="SE INVESTIGAN Y SE RESUELVEN OPORTUNAMENTE",15,IF(P54="NO SE INVESTIGAN Y SE RESUELVEN OPORTUNAMENTE",0,"0"))</f>
        <v>15</v>
      </c>
      <c r="R54" s="111"/>
      <c r="S54" s="111"/>
      <c r="T54" s="111"/>
      <c r="U54" s="111"/>
      <c r="V54" s="210"/>
      <c r="W54" s="111"/>
      <c r="X54" s="111"/>
      <c r="Y54" s="111"/>
      <c r="Z54" s="111"/>
      <c r="AA54" s="111"/>
      <c r="AB54" s="241"/>
      <c r="AC54" s="111"/>
      <c r="AD54" s="111"/>
      <c r="AE54" s="212"/>
      <c r="AF54" s="73"/>
      <c r="AG54" s="111"/>
      <c r="AH54" s="111"/>
      <c r="AI54" s="111"/>
      <c r="AJ54" s="111"/>
      <c r="AK54" s="233"/>
      <c r="AL54" s="79"/>
      <c r="AM54" s="127"/>
      <c r="AN54" s="111"/>
      <c r="AO54" s="1"/>
      <c r="AP54" s="1"/>
      <c r="AQ54" s="1"/>
    </row>
    <row r="55" spans="1:43" ht="63.75" customHeight="1" thickBot="1">
      <c r="A55" s="111"/>
      <c r="B55" s="239"/>
      <c r="C55" s="239"/>
      <c r="D55" s="242"/>
      <c r="E55" s="111"/>
      <c r="F55" s="111"/>
      <c r="G55" s="111"/>
      <c r="H55" s="111"/>
      <c r="I55" s="111"/>
      <c r="J55" s="111"/>
      <c r="K55" s="111"/>
      <c r="L55" s="111"/>
      <c r="M55" s="111"/>
      <c r="N55" s="111"/>
      <c r="O55" s="71" t="s">
        <v>38</v>
      </c>
      <c r="P55" s="69" t="s">
        <v>39</v>
      </c>
      <c r="Q55" s="72">
        <f>IF(P55="COMPLETA",10,IF(P55="INCOMPLETA",5,IF(P55="NO EXISTE",0,"0")))</f>
        <v>10</v>
      </c>
      <c r="R55" s="111"/>
      <c r="S55" s="111"/>
      <c r="T55" s="111"/>
      <c r="U55" s="111"/>
      <c r="V55" s="210"/>
      <c r="W55" s="111"/>
      <c r="X55" s="111"/>
      <c r="Y55" s="111"/>
      <c r="Z55" s="111"/>
      <c r="AA55" s="111"/>
      <c r="AB55" s="242"/>
      <c r="AC55" s="111"/>
      <c r="AD55" s="111"/>
      <c r="AE55" s="111"/>
      <c r="AF55" s="73"/>
      <c r="AG55" s="111"/>
      <c r="AH55" s="111"/>
      <c r="AI55" s="111"/>
      <c r="AJ55" s="111"/>
      <c r="AK55" s="233"/>
      <c r="AL55" s="79"/>
      <c r="AM55" s="127"/>
      <c r="AN55" s="111"/>
      <c r="AO55" s="1"/>
      <c r="AP55" s="1"/>
      <c r="AQ55" s="1"/>
    </row>
    <row r="56" spans="1:4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77"/>
      <c r="AL56" s="77"/>
      <c r="AM56" s="77"/>
      <c r="AN56" s="1"/>
      <c r="AO56" s="1"/>
      <c r="AP56" s="1"/>
      <c r="AQ56" s="1"/>
    </row>
    <row r="57" spans="1:4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77"/>
      <c r="AL57" s="77"/>
      <c r="AM57" s="77"/>
      <c r="AN57" s="18" t="s">
        <v>122</v>
      </c>
      <c r="AO57" s="1"/>
      <c r="AP57" s="1"/>
      <c r="AQ57" s="1"/>
    </row>
    <row r="58" spans="1:4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77"/>
      <c r="AL58" s="77"/>
      <c r="AM58" s="77"/>
      <c r="AN58" s="1"/>
      <c r="AO58" s="1"/>
      <c r="AP58" s="1"/>
      <c r="AQ58" s="1"/>
    </row>
    <row r="59" spans="1:4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77"/>
      <c r="AL59" s="77"/>
      <c r="AM59" s="77"/>
      <c r="AN59" s="1"/>
      <c r="AO59" s="1"/>
      <c r="AP59" s="1"/>
      <c r="AQ59" s="1"/>
    </row>
    <row r="60" spans="1:43"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77"/>
      <c r="AL60" s="77"/>
      <c r="AM60" s="77"/>
      <c r="AN60" s="1"/>
      <c r="AO60" s="1"/>
      <c r="AP60" s="1"/>
      <c r="AQ60" s="1"/>
    </row>
    <row r="61" spans="1:4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77"/>
      <c r="AL61" s="77"/>
      <c r="AM61" s="77"/>
      <c r="AN61" s="1"/>
      <c r="AO61" s="1"/>
      <c r="AP61" s="1"/>
      <c r="AQ61" s="1"/>
    </row>
    <row r="62" spans="1:4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77"/>
      <c r="AL62" s="77"/>
      <c r="AM62" s="77"/>
      <c r="AN62" s="1"/>
      <c r="AO62" s="1"/>
      <c r="AP62" s="1"/>
      <c r="AQ62" s="1"/>
    </row>
    <row r="63" spans="1:4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77"/>
      <c r="AL63" s="77"/>
      <c r="AM63" s="77"/>
      <c r="AN63" s="1"/>
      <c r="AO63" s="1"/>
      <c r="AP63" s="1"/>
      <c r="AQ63" s="1"/>
    </row>
    <row r="64" spans="1:4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77"/>
      <c r="AL64" s="77"/>
      <c r="AM64" s="77"/>
      <c r="AN64" s="1"/>
      <c r="AO64" s="1"/>
      <c r="AP64" s="1"/>
      <c r="AQ64" s="1"/>
    </row>
    <row r="65" spans="1:4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77"/>
      <c r="AL65" s="77"/>
      <c r="AM65" s="77"/>
      <c r="AN65" s="1"/>
      <c r="AO65" s="1"/>
      <c r="AP65" s="1"/>
      <c r="AQ65" s="1"/>
    </row>
    <row r="66" spans="1:4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77"/>
      <c r="AL66" s="77"/>
      <c r="AM66" s="77"/>
      <c r="AN66" s="1"/>
      <c r="AO66" s="1"/>
      <c r="AP66" s="1"/>
      <c r="AQ66" s="1"/>
    </row>
    <row r="67" spans="1:4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77"/>
      <c r="AL67" s="77"/>
      <c r="AM67" s="77"/>
      <c r="AN67" s="1"/>
      <c r="AO67" s="1"/>
      <c r="AP67" s="1"/>
      <c r="AQ67" s="1"/>
    </row>
    <row r="68" spans="1:4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77"/>
      <c r="AL68" s="77"/>
      <c r="AM68" s="77"/>
      <c r="AN68" s="1"/>
      <c r="AO68" s="1"/>
      <c r="AP68" s="1"/>
      <c r="AQ68" s="1"/>
    </row>
    <row r="69" spans="1:4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77"/>
      <c r="AL69" s="77"/>
      <c r="AM69" s="77"/>
      <c r="AN69" s="1"/>
      <c r="AO69" s="1"/>
      <c r="AP69" s="1"/>
      <c r="AQ69" s="1"/>
    </row>
    <row r="70" spans="1:4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77"/>
      <c r="AL70" s="77"/>
      <c r="AM70" s="77"/>
      <c r="AN70" s="1"/>
      <c r="AO70" s="1"/>
      <c r="AP70" s="1"/>
      <c r="AQ70" s="1"/>
    </row>
    <row r="71" spans="1:4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77"/>
      <c r="AL71" s="77"/>
      <c r="AM71" s="77"/>
      <c r="AN71" s="1"/>
      <c r="AO71" s="1"/>
      <c r="AP71" s="1"/>
      <c r="AQ71" s="1"/>
    </row>
    <row r="72" spans="1:4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77"/>
      <c r="AL72" s="77"/>
      <c r="AM72" s="77"/>
      <c r="AN72" s="1"/>
      <c r="AO72" s="1"/>
      <c r="AP72" s="1"/>
      <c r="AQ72" s="1"/>
    </row>
    <row r="73" spans="1:4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77"/>
      <c r="AL73" s="77"/>
      <c r="AM73" s="77"/>
      <c r="AN73" s="1"/>
      <c r="AO73" s="1"/>
      <c r="AP73" s="1"/>
      <c r="AQ73" s="1"/>
    </row>
    <row r="74" spans="1:4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77"/>
      <c r="AL74" s="77"/>
      <c r="AM74" s="77"/>
      <c r="AN74" s="1"/>
      <c r="AO74" s="1"/>
      <c r="AP74" s="1"/>
      <c r="AQ74" s="1"/>
    </row>
    <row r="75" spans="1:4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77"/>
      <c r="AL75" s="77"/>
      <c r="AM75" s="77"/>
      <c r="AN75" s="1"/>
      <c r="AO75" s="1"/>
      <c r="AP75" s="1"/>
      <c r="AQ75" s="1"/>
    </row>
    <row r="76" spans="1:4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77"/>
      <c r="AL76" s="77"/>
      <c r="AM76" s="77"/>
      <c r="AN76" s="1"/>
      <c r="AO76" s="1"/>
      <c r="AP76" s="1"/>
      <c r="AQ76" s="1"/>
    </row>
    <row r="77" spans="1:4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77"/>
      <c r="AL77" s="77"/>
      <c r="AM77" s="77"/>
      <c r="AN77" s="1"/>
      <c r="AO77" s="1"/>
      <c r="AP77" s="1"/>
      <c r="AQ77" s="1"/>
    </row>
    <row r="78" spans="1:4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77"/>
      <c r="AL78" s="77"/>
      <c r="AM78" s="77"/>
      <c r="AN78" s="1"/>
      <c r="AO78" s="1"/>
      <c r="AP78" s="1"/>
      <c r="AQ78" s="1"/>
    </row>
    <row r="79" spans="1:4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77"/>
      <c r="AL79" s="77"/>
      <c r="AM79" s="77"/>
      <c r="AN79" s="1"/>
      <c r="AO79" s="1"/>
      <c r="AP79" s="1"/>
      <c r="AQ79" s="1"/>
    </row>
    <row r="80" spans="1:4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77"/>
      <c r="AL80" s="77"/>
      <c r="AM80" s="77"/>
      <c r="AN80" s="1"/>
      <c r="AO80" s="1"/>
      <c r="AP80" s="1"/>
      <c r="AQ80" s="1"/>
    </row>
    <row r="81" spans="1:4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77"/>
      <c r="AL81" s="77"/>
      <c r="AM81" s="77"/>
      <c r="AN81" s="1"/>
      <c r="AO81" s="1"/>
      <c r="AP81" s="1"/>
      <c r="AQ81" s="1"/>
    </row>
    <row r="82" spans="1:4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77"/>
      <c r="AL82" s="77"/>
      <c r="AM82" s="77"/>
      <c r="AN82" s="1"/>
      <c r="AO82" s="1"/>
      <c r="AP82" s="1"/>
      <c r="AQ82" s="1"/>
    </row>
    <row r="83" spans="1:4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77"/>
      <c r="AL83" s="77"/>
      <c r="AM83" s="77"/>
      <c r="AN83" s="1"/>
      <c r="AO83" s="1"/>
      <c r="AP83" s="1"/>
      <c r="AQ83" s="1"/>
    </row>
    <row r="84" spans="1:4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77"/>
      <c r="AL84" s="77"/>
      <c r="AM84" s="77"/>
      <c r="AN84" s="1"/>
      <c r="AO84" s="1"/>
      <c r="AP84" s="1"/>
      <c r="AQ84" s="1"/>
    </row>
    <row r="85" spans="1:4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77"/>
      <c r="AL85" s="77"/>
      <c r="AM85" s="77"/>
      <c r="AN85" s="1"/>
      <c r="AO85" s="1"/>
      <c r="AP85" s="1"/>
      <c r="AQ85" s="1"/>
    </row>
    <row r="86" spans="1:4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77"/>
      <c r="AL86" s="77"/>
      <c r="AM86" s="77"/>
      <c r="AN86" s="1"/>
      <c r="AO86" s="1"/>
      <c r="AP86" s="1"/>
      <c r="AQ86" s="1"/>
    </row>
    <row r="87" spans="1:4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77"/>
      <c r="AL87" s="77"/>
      <c r="AM87" s="77"/>
      <c r="AN87" s="1"/>
      <c r="AO87" s="1"/>
      <c r="AP87" s="1"/>
      <c r="AQ87" s="1"/>
    </row>
    <row r="88" spans="1:4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77"/>
      <c r="AL88" s="77"/>
      <c r="AM88" s="77"/>
      <c r="AN88" s="1"/>
      <c r="AO88" s="1"/>
      <c r="AP88" s="1"/>
      <c r="AQ88" s="1"/>
    </row>
    <row r="89" spans="1:4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77"/>
      <c r="AL89" s="77"/>
      <c r="AM89" s="77"/>
      <c r="AN89" s="1"/>
      <c r="AO89" s="1"/>
      <c r="AP89" s="1"/>
      <c r="AQ89" s="1"/>
    </row>
    <row r="90" spans="1:4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77"/>
      <c r="AL90" s="77"/>
      <c r="AM90" s="77"/>
      <c r="AN90" s="1"/>
      <c r="AO90" s="1"/>
      <c r="AP90" s="1"/>
      <c r="AQ90" s="1"/>
    </row>
    <row r="91" spans="1:4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77"/>
      <c r="AL91" s="77"/>
      <c r="AM91" s="77"/>
      <c r="AN91" s="1"/>
      <c r="AO91" s="1"/>
      <c r="AP91" s="1"/>
      <c r="AQ91" s="1"/>
    </row>
    <row r="92" spans="1:4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77"/>
      <c r="AL92" s="77"/>
      <c r="AM92" s="77"/>
      <c r="AN92" s="1"/>
      <c r="AO92" s="1"/>
      <c r="AP92" s="1"/>
      <c r="AQ92" s="1"/>
    </row>
    <row r="93" spans="1:4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77"/>
      <c r="AL93" s="77"/>
      <c r="AM93" s="77"/>
      <c r="AN93" s="1"/>
      <c r="AO93" s="1"/>
      <c r="AP93" s="1"/>
      <c r="AQ93" s="1"/>
    </row>
    <row r="94" spans="1:4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77"/>
      <c r="AL94" s="77"/>
      <c r="AM94" s="77"/>
      <c r="AN94" s="1"/>
      <c r="AO94" s="1"/>
      <c r="AP94" s="1"/>
      <c r="AQ94" s="1"/>
    </row>
    <row r="95" spans="1:4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77"/>
      <c r="AL95" s="77"/>
      <c r="AM95" s="77"/>
      <c r="AN95" s="1"/>
      <c r="AO95" s="1"/>
      <c r="AP95" s="1"/>
      <c r="AQ95" s="1"/>
    </row>
    <row r="96" spans="1:4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77"/>
      <c r="AL96" s="77"/>
      <c r="AM96" s="77"/>
      <c r="AN96" s="1"/>
      <c r="AO96" s="1"/>
      <c r="AP96" s="1"/>
      <c r="AQ96" s="1"/>
    </row>
    <row r="97" spans="1:4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77"/>
      <c r="AL97" s="77"/>
      <c r="AM97" s="77"/>
      <c r="AN97" s="1"/>
      <c r="AO97" s="1"/>
      <c r="AP97" s="1"/>
      <c r="AQ97" s="1"/>
    </row>
    <row r="98" spans="1:4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77"/>
      <c r="AL98" s="77"/>
      <c r="AM98" s="77"/>
      <c r="AN98" s="1"/>
      <c r="AO98" s="1"/>
      <c r="AP98" s="1"/>
      <c r="AQ98" s="1"/>
    </row>
    <row r="99" spans="1:4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77"/>
      <c r="AL99" s="77"/>
      <c r="AM99" s="77"/>
      <c r="AN99" s="1"/>
      <c r="AO99" s="1"/>
      <c r="AP99" s="1"/>
      <c r="AQ99" s="1"/>
    </row>
    <row r="100" spans="1:4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77"/>
      <c r="AL100" s="77"/>
      <c r="AM100" s="77"/>
      <c r="AN100" s="1"/>
      <c r="AO100" s="1"/>
      <c r="AP100" s="1"/>
      <c r="AQ100" s="1"/>
    </row>
    <row r="101" spans="1:4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77"/>
      <c r="AL101" s="77"/>
      <c r="AM101" s="77"/>
      <c r="AN101" s="1"/>
      <c r="AO101" s="1"/>
      <c r="AP101" s="1"/>
      <c r="AQ101" s="1"/>
    </row>
    <row r="102" spans="1:4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77"/>
      <c r="AL102" s="77"/>
      <c r="AM102" s="77"/>
      <c r="AN102" s="1"/>
      <c r="AO102" s="1"/>
      <c r="AP102" s="1"/>
      <c r="AQ102" s="1"/>
    </row>
    <row r="103" spans="1:4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77"/>
      <c r="AL103" s="77"/>
      <c r="AM103" s="77"/>
      <c r="AN103" s="1"/>
      <c r="AO103" s="1"/>
      <c r="AP103" s="1"/>
      <c r="AQ103" s="1"/>
    </row>
    <row r="104" spans="1:4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77"/>
      <c r="AL104" s="77"/>
      <c r="AM104" s="77"/>
      <c r="AN104" s="1"/>
      <c r="AO104" s="1"/>
      <c r="AP104" s="1"/>
      <c r="AQ104" s="1"/>
    </row>
    <row r="105" spans="1:4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77"/>
      <c r="AL105" s="77"/>
      <c r="AM105" s="77"/>
      <c r="AN105" s="1"/>
      <c r="AO105" s="1"/>
      <c r="AP105" s="1"/>
      <c r="AQ105" s="1"/>
    </row>
    <row r="106" spans="1:4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77"/>
      <c r="AL106" s="77"/>
      <c r="AM106" s="77"/>
      <c r="AN106" s="1"/>
      <c r="AO106" s="1"/>
      <c r="AP106" s="1"/>
      <c r="AQ106" s="1"/>
    </row>
    <row r="107" spans="1:4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77"/>
      <c r="AL107" s="77"/>
      <c r="AM107" s="77"/>
      <c r="AN107" s="1"/>
      <c r="AO107" s="1"/>
      <c r="AP107" s="1"/>
      <c r="AQ107" s="1"/>
    </row>
    <row r="108" spans="1:4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77"/>
      <c r="AL108" s="77"/>
      <c r="AM108" s="77"/>
      <c r="AN108" s="1"/>
      <c r="AO108" s="1"/>
      <c r="AP108" s="1"/>
      <c r="AQ108" s="1"/>
    </row>
    <row r="109" spans="1:4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77"/>
      <c r="AL109" s="77"/>
      <c r="AM109" s="77"/>
      <c r="AN109" s="1"/>
      <c r="AO109" s="1"/>
      <c r="AP109" s="1"/>
      <c r="AQ109" s="1"/>
    </row>
    <row r="110" spans="1:4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77"/>
      <c r="AL110" s="77"/>
      <c r="AM110" s="77"/>
      <c r="AN110" s="1"/>
      <c r="AO110" s="1"/>
      <c r="AP110" s="1"/>
      <c r="AQ110" s="1"/>
    </row>
    <row r="111" spans="1:4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77"/>
      <c r="AL111" s="77"/>
      <c r="AM111" s="77"/>
      <c r="AN111" s="1"/>
      <c r="AO111" s="1"/>
      <c r="AP111" s="1"/>
      <c r="AQ111" s="1"/>
    </row>
    <row r="112" spans="1:4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77"/>
      <c r="AL112" s="77"/>
      <c r="AM112" s="77"/>
      <c r="AN112" s="1"/>
      <c r="AO112" s="1"/>
      <c r="AP112" s="1"/>
      <c r="AQ112" s="1"/>
    </row>
    <row r="113" spans="1:4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77"/>
      <c r="AL113" s="77"/>
      <c r="AM113" s="77"/>
      <c r="AN113" s="1"/>
      <c r="AO113" s="1"/>
      <c r="AP113" s="1"/>
      <c r="AQ113" s="1"/>
    </row>
    <row r="114" spans="1:4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77"/>
      <c r="AL114" s="77"/>
      <c r="AM114" s="77"/>
      <c r="AN114" s="1"/>
      <c r="AO114" s="1"/>
      <c r="AP114" s="1"/>
      <c r="AQ114" s="1"/>
    </row>
    <row r="115" spans="1:4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77"/>
      <c r="AL115" s="77"/>
      <c r="AM115" s="77"/>
      <c r="AN115" s="1"/>
      <c r="AO115" s="1"/>
      <c r="AP115" s="1"/>
      <c r="AQ115" s="1"/>
    </row>
    <row r="116" spans="1:4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77"/>
      <c r="AL116" s="77"/>
      <c r="AM116" s="77"/>
      <c r="AN116" s="1"/>
      <c r="AO116" s="1"/>
      <c r="AP116" s="1"/>
      <c r="AQ116" s="1"/>
    </row>
    <row r="117" spans="1:4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77"/>
      <c r="AL117" s="77"/>
      <c r="AM117" s="77"/>
      <c r="AN117" s="1"/>
      <c r="AO117" s="1"/>
      <c r="AP117" s="1"/>
      <c r="AQ117" s="1"/>
    </row>
    <row r="118" spans="1:4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77"/>
      <c r="AL118" s="77"/>
      <c r="AM118" s="77"/>
      <c r="AN118" s="1"/>
      <c r="AO118" s="1"/>
      <c r="AP118" s="1"/>
      <c r="AQ118" s="1"/>
    </row>
    <row r="119" spans="1:4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77"/>
      <c r="AL119" s="77"/>
      <c r="AM119" s="77"/>
      <c r="AN119" s="1"/>
      <c r="AO119" s="1"/>
      <c r="AP119" s="1"/>
      <c r="AQ119" s="1"/>
    </row>
    <row r="120" spans="1:4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77"/>
      <c r="AL120" s="77"/>
      <c r="AM120" s="77"/>
      <c r="AN120" s="1"/>
      <c r="AO120" s="1"/>
      <c r="AP120" s="1"/>
      <c r="AQ120" s="1"/>
    </row>
    <row r="121" spans="1:4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77"/>
      <c r="AL121" s="77"/>
      <c r="AM121" s="77"/>
      <c r="AN121" s="1"/>
      <c r="AO121" s="1"/>
      <c r="AP121" s="1"/>
      <c r="AQ121" s="1"/>
    </row>
    <row r="122" spans="1:4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77"/>
      <c r="AL122" s="77"/>
      <c r="AM122" s="77"/>
      <c r="AN122" s="1"/>
      <c r="AO122" s="1"/>
      <c r="AP122" s="1"/>
      <c r="AQ122" s="1"/>
    </row>
    <row r="123" spans="1:4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77"/>
      <c r="AL123" s="77"/>
      <c r="AM123" s="77"/>
      <c r="AN123" s="1"/>
      <c r="AO123" s="1"/>
      <c r="AP123" s="1"/>
      <c r="AQ123" s="1"/>
    </row>
    <row r="124" spans="1:4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77"/>
      <c r="AL124" s="77"/>
      <c r="AM124" s="77"/>
      <c r="AN124" s="1"/>
      <c r="AO124" s="1"/>
      <c r="AP124" s="1"/>
      <c r="AQ124" s="1"/>
    </row>
    <row r="125" spans="1:4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77"/>
      <c r="AL125" s="77"/>
      <c r="AM125" s="77"/>
      <c r="AN125" s="1"/>
      <c r="AO125" s="1"/>
      <c r="AP125" s="1"/>
      <c r="AQ125" s="1"/>
    </row>
    <row r="126" spans="1:4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77"/>
      <c r="AL126" s="77"/>
      <c r="AM126" s="77"/>
      <c r="AN126" s="1"/>
      <c r="AO126" s="1"/>
      <c r="AP126" s="1"/>
      <c r="AQ126" s="1"/>
    </row>
    <row r="127" spans="1:4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77"/>
      <c r="AL127" s="77"/>
      <c r="AM127" s="77"/>
      <c r="AN127" s="1"/>
      <c r="AO127" s="1"/>
      <c r="AP127" s="1"/>
      <c r="AQ127" s="1"/>
    </row>
    <row r="128" spans="1:4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77"/>
      <c r="AL128" s="77"/>
      <c r="AM128" s="77"/>
      <c r="AN128" s="1"/>
      <c r="AO128" s="1"/>
      <c r="AP128" s="1"/>
      <c r="AQ128" s="1"/>
    </row>
    <row r="129" spans="1:4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77"/>
      <c r="AL129" s="77"/>
      <c r="AM129" s="77"/>
      <c r="AN129" s="1"/>
      <c r="AO129" s="1"/>
      <c r="AP129" s="1"/>
      <c r="AQ129" s="1"/>
    </row>
    <row r="130" spans="1:4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77"/>
      <c r="AL130" s="77"/>
      <c r="AM130" s="77"/>
      <c r="AN130" s="1"/>
      <c r="AO130" s="1"/>
      <c r="AP130" s="1"/>
      <c r="AQ130" s="1"/>
    </row>
    <row r="131" spans="1:4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77"/>
      <c r="AL131" s="77"/>
      <c r="AM131" s="77"/>
      <c r="AN131" s="1"/>
      <c r="AO131" s="1"/>
      <c r="AP131" s="1"/>
      <c r="AQ131" s="1"/>
    </row>
    <row r="132" spans="1:4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77"/>
      <c r="AL132" s="77"/>
      <c r="AM132" s="77"/>
      <c r="AN132" s="1"/>
      <c r="AO132" s="1"/>
      <c r="AP132" s="1"/>
      <c r="AQ132" s="1"/>
    </row>
    <row r="133" spans="1:4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77"/>
      <c r="AL133" s="77"/>
      <c r="AM133" s="77"/>
      <c r="AN133" s="1"/>
      <c r="AO133" s="1"/>
      <c r="AP133" s="1"/>
      <c r="AQ133" s="1"/>
    </row>
    <row r="134" spans="1:4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77"/>
      <c r="AL134" s="77"/>
      <c r="AM134" s="77"/>
      <c r="AN134" s="1"/>
      <c r="AO134" s="1"/>
      <c r="AP134" s="1"/>
      <c r="AQ134" s="1"/>
    </row>
    <row r="135" spans="1:4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77"/>
      <c r="AL135" s="77"/>
      <c r="AM135" s="77"/>
      <c r="AN135" s="1"/>
      <c r="AO135" s="1"/>
      <c r="AP135" s="1"/>
      <c r="AQ135" s="1"/>
    </row>
    <row r="136" spans="1:4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77"/>
      <c r="AL136" s="77"/>
      <c r="AM136" s="77"/>
      <c r="AN136" s="1"/>
      <c r="AO136" s="1"/>
      <c r="AP136" s="1"/>
      <c r="AQ136" s="1"/>
    </row>
    <row r="137" spans="1:4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77"/>
      <c r="AL137" s="77"/>
      <c r="AM137" s="77"/>
      <c r="AN137" s="1"/>
      <c r="AO137" s="1"/>
      <c r="AP137" s="1"/>
      <c r="AQ137" s="1"/>
    </row>
    <row r="138" spans="1:4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77"/>
      <c r="AL138" s="77"/>
      <c r="AM138" s="77"/>
      <c r="AN138" s="1"/>
      <c r="AO138" s="1"/>
      <c r="AP138" s="1"/>
      <c r="AQ138" s="1"/>
    </row>
    <row r="139" spans="1:4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77"/>
      <c r="AL139" s="77"/>
      <c r="AM139" s="77"/>
      <c r="AN139" s="1"/>
      <c r="AO139" s="1"/>
      <c r="AP139" s="1"/>
      <c r="AQ139" s="1"/>
    </row>
    <row r="140" spans="1:4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77"/>
      <c r="AL140" s="77"/>
      <c r="AM140" s="77"/>
      <c r="AN140" s="1"/>
      <c r="AO140" s="1"/>
      <c r="AP140" s="1"/>
      <c r="AQ140" s="1"/>
    </row>
    <row r="141" spans="1:4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77"/>
      <c r="AL141" s="77"/>
      <c r="AM141" s="77"/>
      <c r="AN141" s="1"/>
      <c r="AO141" s="1"/>
      <c r="AP141" s="1"/>
      <c r="AQ141" s="1"/>
    </row>
    <row r="142" spans="1:4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77"/>
      <c r="AL142" s="77"/>
      <c r="AM142" s="77"/>
      <c r="AN142" s="1"/>
      <c r="AO142" s="1"/>
      <c r="AP142" s="1"/>
      <c r="AQ142" s="1"/>
    </row>
    <row r="143" spans="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77"/>
      <c r="AL143" s="77"/>
      <c r="AM143" s="77"/>
      <c r="AN143" s="1"/>
      <c r="AO143" s="1"/>
      <c r="AP143" s="1"/>
      <c r="AQ143" s="1"/>
    </row>
    <row r="144" spans="1:4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77"/>
      <c r="AL144" s="77"/>
      <c r="AM144" s="77"/>
      <c r="AN144" s="1"/>
      <c r="AO144" s="1"/>
      <c r="AP144" s="1"/>
      <c r="AQ144" s="1"/>
    </row>
    <row r="145" spans="1:4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77"/>
      <c r="AL145" s="77"/>
      <c r="AM145" s="77"/>
      <c r="AN145" s="1"/>
      <c r="AO145" s="1"/>
      <c r="AP145" s="1"/>
      <c r="AQ145" s="1"/>
    </row>
    <row r="146" spans="1:4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77"/>
      <c r="AL146" s="77"/>
      <c r="AM146" s="77"/>
      <c r="AN146" s="1"/>
      <c r="AO146" s="1"/>
      <c r="AP146" s="1"/>
      <c r="AQ146" s="1"/>
    </row>
    <row r="147" spans="1:4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77"/>
      <c r="AL147" s="77"/>
      <c r="AM147" s="77"/>
      <c r="AN147" s="1"/>
      <c r="AO147" s="1"/>
      <c r="AP147" s="1"/>
      <c r="AQ147" s="1"/>
    </row>
    <row r="148" spans="1:4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77"/>
      <c r="AL148" s="77"/>
      <c r="AM148" s="77"/>
      <c r="AN148" s="1"/>
      <c r="AO148" s="1"/>
      <c r="AP148" s="1"/>
      <c r="AQ148" s="1"/>
    </row>
    <row r="149" spans="1:4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77"/>
      <c r="AL149" s="77"/>
      <c r="AM149" s="77"/>
      <c r="AN149" s="1"/>
      <c r="AO149" s="1"/>
      <c r="AP149" s="1"/>
      <c r="AQ149" s="1"/>
    </row>
    <row r="150" spans="1:4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77"/>
      <c r="AL150" s="77"/>
      <c r="AM150" s="77"/>
      <c r="AN150" s="1"/>
      <c r="AO150" s="1"/>
      <c r="AP150" s="1"/>
      <c r="AQ150" s="1"/>
    </row>
    <row r="151" spans="1:4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77"/>
      <c r="AL151" s="77"/>
      <c r="AM151" s="77"/>
      <c r="AN151" s="1"/>
      <c r="AO151" s="1"/>
      <c r="AP151" s="1"/>
      <c r="AQ151" s="1"/>
    </row>
    <row r="152" spans="1:4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77"/>
      <c r="AL152" s="77"/>
      <c r="AM152" s="77"/>
      <c r="AN152" s="1"/>
      <c r="AO152" s="1"/>
      <c r="AP152" s="1"/>
      <c r="AQ152" s="1"/>
    </row>
    <row r="153" spans="1:4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77"/>
      <c r="AL153" s="77"/>
      <c r="AM153" s="77"/>
      <c r="AN153" s="1"/>
      <c r="AO153" s="1"/>
      <c r="AP153" s="1"/>
      <c r="AQ153" s="1"/>
    </row>
    <row r="154" spans="1:4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77"/>
      <c r="AL154" s="77"/>
      <c r="AM154" s="77"/>
      <c r="AN154" s="1"/>
      <c r="AO154" s="1"/>
      <c r="AP154" s="1"/>
      <c r="AQ154" s="1"/>
    </row>
    <row r="155" spans="1:4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77"/>
      <c r="AL155" s="77"/>
      <c r="AM155" s="77"/>
      <c r="AN155" s="1"/>
      <c r="AO155" s="1"/>
      <c r="AP155" s="1"/>
      <c r="AQ155" s="1"/>
    </row>
    <row r="156" spans="1:4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77"/>
      <c r="AL156" s="77"/>
      <c r="AM156" s="77"/>
      <c r="AN156" s="1"/>
      <c r="AO156" s="1"/>
      <c r="AP156" s="1"/>
      <c r="AQ156" s="1"/>
    </row>
    <row r="157" spans="1:4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77"/>
      <c r="AL157" s="77"/>
      <c r="AM157" s="77"/>
      <c r="AN157" s="1"/>
      <c r="AO157" s="1"/>
      <c r="AP157" s="1"/>
      <c r="AQ157" s="1"/>
    </row>
    <row r="158" spans="1:4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77"/>
      <c r="AL158" s="77"/>
      <c r="AM158" s="77"/>
      <c r="AN158" s="1"/>
      <c r="AO158" s="1"/>
      <c r="AP158" s="1"/>
      <c r="AQ158" s="1"/>
    </row>
    <row r="159" spans="1:4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77"/>
      <c r="AL159" s="77"/>
      <c r="AM159" s="77"/>
      <c r="AN159" s="1"/>
      <c r="AO159" s="1"/>
      <c r="AP159" s="1"/>
      <c r="AQ159" s="1"/>
    </row>
    <row r="160" spans="1:4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77"/>
      <c r="AL160" s="77"/>
      <c r="AM160" s="77"/>
      <c r="AN160" s="1"/>
      <c r="AO160" s="1"/>
      <c r="AP160" s="1"/>
      <c r="AQ160" s="1"/>
    </row>
    <row r="161" spans="1:4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77"/>
      <c r="AL161" s="77"/>
      <c r="AM161" s="77"/>
      <c r="AN161" s="1"/>
      <c r="AO161" s="1"/>
      <c r="AP161" s="1"/>
      <c r="AQ161" s="1"/>
    </row>
    <row r="162" spans="1:4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77"/>
      <c r="AL162" s="77"/>
      <c r="AM162" s="77"/>
      <c r="AN162" s="1"/>
      <c r="AO162" s="1"/>
      <c r="AP162" s="1"/>
      <c r="AQ162" s="1"/>
    </row>
    <row r="163" spans="1:4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77"/>
      <c r="AL163" s="77"/>
      <c r="AM163" s="77"/>
      <c r="AN163" s="1"/>
      <c r="AO163" s="1"/>
      <c r="AP163" s="1"/>
      <c r="AQ163" s="1"/>
    </row>
    <row r="164" spans="1:4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77"/>
      <c r="AL164" s="77"/>
      <c r="AM164" s="77"/>
      <c r="AN164" s="1"/>
      <c r="AO164" s="1"/>
      <c r="AP164" s="1"/>
      <c r="AQ164" s="1"/>
    </row>
    <row r="165" spans="1:4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77"/>
      <c r="AL165" s="77"/>
      <c r="AM165" s="77"/>
      <c r="AN165" s="1"/>
      <c r="AO165" s="1"/>
      <c r="AP165" s="1"/>
      <c r="AQ165" s="1"/>
    </row>
    <row r="166" spans="1:4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77"/>
      <c r="AL166" s="77"/>
      <c r="AM166" s="77"/>
      <c r="AN166" s="1"/>
      <c r="AO166" s="1"/>
      <c r="AP166" s="1"/>
      <c r="AQ166" s="1"/>
    </row>
    <row r="167" spans="1:4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77"/>
      <c r="AL167" s="77"/>
      <c r="AM167" s="77"/>
      <c r="AN167" s="1"/>
      <c r="AO167" s="1"/>
      <c r="AP167" s="1"/>
      <c r="AQ167" s="1"/>
    </row>
    <row r="168" spans="1:4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77"/>
      <c r="AL168" s="77"/>
      <c r="AM168" s="77"/>
      <c r="AN168" s="1"/>
      <c r="AO168" s="1"/>
      <c r="AP168" s="1"/>
      <c r="AQ168" s="1"/>
    </row>
    <row r="169" spans="1:4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77"/>
      <c r="AL169" s="77"/>
      <c r="AM169" s="77"/>
      <c r="AN169" s="1"/>
      <c r="AO169" s="1"/>
      <c r="AP169" s="1"/>
      <c r="AQ169" s="1"/>
    </row>
    <row r="170" spans="1:4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77"/>
      <c r="AL170" s="77"/>
      <c r="AM170" s="77"/>
      <c r="AN170" s="1"/>
      <c r="AO170" s="1"/>
      <c r="AP170" s="1"/>
      <c r="AQ170" s="1"/>
    </row>
    <row r="171" spans="1:4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77"/>
      <c r="AL171" s="77"/>
      <c r="AM171" s="77"/>
      <c r="AN171" s="1"/>
      <c r="AO171" s="1"/>
      <c r="AP171" s="1"/>
      <c r="AQ171" s="1"/>
    </row>
    <row r="172" spans="1:4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77"/>
      <c r="AL172" s="77"/>
      <c r="AM172" s="77"/>
      <c r="AN172" s="1"/>
      <c r="AO172" s="1"/>
      <c r="AP172" s="1"/>
      <c r="AQ172" s="1"/>
    </row>
    <row r="173" spans="1:4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77"/>
      <c r="AL173" s="77"/>
      <c r="AM173" s="77"/>
      <c r="AN173" s="1"/>
      <c r="AO173" s="1"/>
      <c r="AP173" s="1"/>
      <c r="AQ173" s="1"/>
    </row>
    <row r="174" spans="1:4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77"/>
      <c r="AL174" s="77"/>
      <c r="AM174" s="77"/>
      <c r="AN174" s="1"/>
      <c r="AO174" s="1"/>
      <c r="AP174" s="1"/>
      <c r="AQ174" s="1"/>
    </row>
    <row r="175" spans="1:4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77"/>
      <c r="AL175" s="77"/>
      <c r="AM175" s="77"/>
      <c r="AN175" s="1"/>
      <c r="AO175" s="1"/>
      <c r="AP175" s="1"/>
      <c r="AQ175" s="1"/>
    </row>
    <row r="176" spans="1:4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77"/>
      <c r="AL176" s="77"/>
      <c r="AM176" s="77"/>
      <c r="AN176" s="1"/>
      <c r="AO176" s="1"/>
      <c r="AP176" s="1"/>
      <c r="AQ176" s="1"/>
    </row>
    <row r="177" spans="1:4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77"/>
      <c r="AL177" s="77"/>
      <c r="AM177" s="77"/>
      <c r="AN177" s="1"/>
      <c r="AO177" s="1"/>
      <c r="AP177" s="1"/>
      <c r="AQ177" s="1"/>
    </row>
    <row r="178" spans="1:4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77"/>
      <c r="AL178" s="77"/>
      <c r="AM178" s="77"/>
      <c r="AN178" s="1"/>
      <c r="AO178" s="1"/>
      <c r="AP178" s="1"/>
      <c r="AQ178" s="1"/>
    </row>
    <row r="179" spans="1:4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77"/>
      <c r="AL179" s="77"/>
      <c r="AM179" s="77"/>
      <c r="AN179" s="1"/>
      <c r="AO179" s="1"/>
      <c r="AP179" s="1"/>
      <c r="AQ179" s="1"/>
    </row>
    <row r="180" spans="1:4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77"/>
      <c r="AL180" s="77"/>
      <c r="AM180" s="77"/>
      <c r="AN180" s="1"/>
      <c r="AO180" s="1"/>
      <c r="AP180" s="1"/>
      <c r="AQ180" s="1"/>
    </row>
    <row r="181" spans="1:4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77"/>
      <c r="AL181" s="77"/>
      <c r="AM181" s="77"/>
      <c r="AN181" s="1"/>
      <c r="AO181" s="1"/>
      <c r="AP181" s="1"/>
      <c r="AQ181" s="1"/>
    </row>
    <row r="182" spans="1:4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77"/>
      <c r="AL182" s="77"/>
      <c r="AM182" s="77"/>
      <c r="AN182" s="1"/>
      <c r="AO182" s="1"/>
      <c r="AP182" s="1"/>
      <c r="AQ182" s="1"/>
    </row>
    <row r="183" spans="1:4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77"/>
      <c r="AL183" s="77"/>
      <c r="AM183" s="77"/>
      <c r="AN183" s="1"/>
      <c r="AO183" s="1"/>
      <c r="AP183" s="1"/>
      <c r="AQ183" s="1"/>
    </row>
    <row r="184" spans="1:4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77"/>
      <c r="AL184" s="77"/>
      <c r="AM184" s="77"/>
      <c r="AN184" s="1"/>
      <c r="AO184" s="1"/>
      <c r="AP184" s="1"/>
      <c r="AQ184" s="1"/>
    </row>
    <row r="185" spans="1:4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77"/>
      <c r="AL185" s="77"/>
      <c r="AM185" s="77"/>
      <c r="AN185" s="1"/>
      <c r="AO185" s="1"/>
      <c r="AP185" s="1"/>
      <c r="AQ185" s="1"/>
    </row>
    <row r="186" spans="1:4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77"/>
      <c r="AL186" s="77"/>
      <c r="AM186" s="77"/>
      <c r="AN186" s="1"/>
      <c r="AO186" s="1"/>
      <c r="AP186" s="1"/>
      <c r="AQ186" s="1"/>
    </row>
    <row r="187" spans="1:4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77"/>
      <c r="AL187" s="77"/>
      <c r="AM187" s="77"/>
      <c r="AN187" s="1"/>
      <c r="AO187" s="1"/>
      <c r="AP187" s="1"/>
      <c r="AQ187" s="1"/>
    </row>
    <row r="188" spans="1:4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77"/>
      <c r="AL188" s="77"/>
      <c r="AM188" s="77"/>
      <c r="AN188" s="1"/>
      <c r="AO188" s="1"/>
      <c r="AP188" s="1"/>
      <c r="AQ188" s="1"/>
    </row>
    <row r="189" spans="1:4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77"/>
      <c r="AL189" s="77"/>
      <c r="AM189" s="77"/>
      <c r="AN189" s="1"/>
      <c r="AO189" s="1"/>
      <c r="AP189" s="1"/>
      <c r="AQ189" s="1"/>
    </row>
    <row r="190" spans="1:4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77"/>
      <c r="AL190" s="77"/>
      <c r="AM190" s="77"/>
      <c r="AN190" s="1"/>
      <c r="AO190" s="1"/>
      <c r="AP190" s="1"/>
      <c r="AQ190" s="1"/>
    </row>
    <row r="191" spans="1:4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77"/>
      <c r="AL191" s="77"/>
      <c r="AM191" s="77"/>
      <c r="AN191" s="1"/>
      <c r="AO191" s="1"/>
      <c r="AP191" s="1"/>
      <c r="AQ191" s="1"/>
    </row>
    <row r="192" spans="1:4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77"/>
      <c r="AL192" s="77"/>
      <c r="AM192" s="77"/>
      <c r="AN192" s="1"/>
      <c r="AO192" s="1"/>
      <c r="AP192" s="1"/>
      <c r="AQ192" s="1"/>
    </row>
    <row r="193" spans="1:4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77"/>
      <c r="AL193" s="77"/>
      <c r="AM193" s="77"/>
      <c r="AN193" s="1"/>
      <c r="AO193" s="1"/>
      <c r="AP193" s="1"/>
      <c r="AQ193" s="1"/>
    </row>
    <row r="194" spans="1:4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77"/>
      <c r="AL194" s="77"/>
      <c r="AM194" s="77"/>
      <c r="AN194" s="1"/>
      <c r="AO194" s="1"/>
      <c r="AP194" s="1"/>
      <c r="AQ194" s="1"/>
    </row>
    <row r="195" spans="1:4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77"/>
      <c r="AL195" s="77"/>
      <c r="AM195" s="77"/>
      <c r="AN195" s="1"/>
      <c r="AO195" s="1"/>
      <c r="AP195" s="1"/>
      <c r="AQ195" s="1"/>
    </row>
    <row r="196" spans="1:4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77"/>
      <c r="AL196" s="77"/>
      <c r="AM196" s="77"/>
      <c r="AN196" s="1"/>
      <c r="AO196" s="1"/>
      <c r="AP196" s="1"/>
      <c r="AQ196" s="1"/>
    </row>
    <row r="197" spans="1:4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77"/>
      <c r="AL197" s="77"/>
      <c r="AM197" s="77"/>
      <c r="AN197" s="1"/>
      <c r="AO197" s="1"/>
      <c r="AP197" s="1"/>
      <c r="AQ197" s="1"/>
    </row>
    <row r="198" spans="1:4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77"/>
      <c r="AL198" s="77"/>
      <c r="AM198" s="77"/>
      <c r="AN198" s="1"/>
      <c r="AO198" s="1"/>
      <c r="AP198" s="1"/>
      <c r="AQ198" s="1"/>
    </row>
    <row r="199" spans="1:4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77"/>
      <c r="AL199" s="77"/>
      <c r="AM199" s="77"/>
      <c r="AN199" s="1"/>
      <c r="AO199" s="1"/>
      <c r="AP199" s="1"/>
      <c r="AQ199" s="1"/>
    </row>
    <row r="200" spans="1:4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77"/>
      <c r="AL200" s="77"/>
      <c r="AM200" s="77"/>
      <c r="AN200" s="1"/>
      <c r="AO200" s="1"/>
      <c r="AP200" s="1"/>
      <c r="AQ200" s="1"/>
    </row>
    <row r="201" spans="1:4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77"/>
      <c r="AL201" s="77"/>
      <c r="AM201" s="77"/>
      <c r="AN201" s="1"/>
      <c r="AO201" s="1"/>
      <c r="AP201" s="1"/>
      <c r="AQ201" s="1"/>
    </row>
    <row r="202" spans="1:4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77"/>
      <c r="AL202" s="77"/>
      <c r="AM202" s="77"/>
      <c r="AN202" s="1"/>
      <c r="AO202" s="1"/>
      <c r="AP202" s="1"/>
      <c r="AQ202" s="1"/>
    </row>
    <row r="203" spans="1:4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77"/>
      <c r="AL203" s="77"/>
      <c r="AM203" s="77"/>
      <c r="AN203" s="1"/>
      <c r="AO203" s="1"/>
      <c r="AP203" s="1"/>
      <c r="AQ203" s="1"/>
    </row>
    <row r="204" spans="1:4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77"/>
      <c r="AL204" s="77"/>
      <c r="AM204" s="77"/>
      <c r="AN204" s="1"/>
      <c r="AO204" s="1"/>
      <c r="AP204" s="1"/>
      <c r="AQ204" s="1"/>
    </row>
    <row r="205" spans="1:4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77"/>
      <c r="AL205" s="77"/>
      <c r="AM205" s="77"/>
      <c r="AN205" s="1"/>
      <c r="AO205" s="1"/>
      <c r="AP205" s="1"/>
      <c r="AQ205" s="1"/>
    </row>
    <row r="206" spans="1:4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77"/>
      <c r="AL206" s="77"/>
      <c r="AM206" s="77"/>
      <c r="AN206" s="1"/>
      <c r="AO206" s="1"/>
      <c r="AP206" s="1"/>
      <c r="AQ206" s="1"/>
    </row>
    <row r="207" spans="1:4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77"/>
      <c r="AL207" s="77"/>
      <c r="AM207" s="77"/>
      <c r="AN207" s="1"/>
      <c r="AO207" s="1"/>
      <c r="AP207" s="1"/>
      <c r="AQ207" s="1"/>
    </row>
    <row r="208" spans="1:4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77"/>
      <c r="AL208" s="77"/>
      <c r="AM208" s="77"/>
      <c r="AN208" s="1"/>
      <c r="AO208" s="1"/>
      <c r="AP208" s="1"/>
      <c r="AQ208" s="1"/>
    </row>
    <row r="209" spans="1:4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77"/>
      <c r="AL209" s="77"/>
      <c r="AM209" s="77"/>
      <c r="AN209" s="1"/>
      <c r="AO209" s="1"/>
      <c r="AP209" s="1"/>
      <c r="AQ209" s="1"/>
    </row>
    <row r="210" spans="1:4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77"/>
      <c r="AL210" s="77"/>
      <c r="AM210" s="77"/>
      <c r="AN210" s="1"/>
      <c r="AO210" s="1"/>
      <c r="AP210" s="1"/>
      <c r="AQ210" s="1"/>
    </row>
    <row r="211" spans="1:4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77"/>
      <c r="AL211" s="77"/>
      <c r="AM211" s="77"/>
      <c r="AN211" s="1"/>
      <c r="AO211" s="1"/>
      <c r="AP211" s="1"/>
      <c r="AQ211" s="1"/>
    </row>
    <row r="212" spans="1:4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77"/>
      <c r="AL212" s="77"/>
      <c r="AM212" s="77"/>
      <c r="AN212" s="1"/>
      <c r="AO212" s="1"/>
      <c r="AP212" s="1"/>
      <c r="AQ212" s="1"/>
    </row>
    <row r="213" spans="1:4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77"/>
      <c r="AL213" s="77"/>
      <c r="AM213" s="77"/>
      <c r="AN213" s="1"/>
      <c r="AO213" s="1"/>
      <c r="AP213" s="1"/>
      <c r="AQ213" s="1"/>
    </row>
    <row r="214" spans="1:4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77"/>
      <c r="AL214" s="77"/>
      <c r="AM214" s="77"/>
      <c r="AN214" s="1"/>
      <c r="AO214" s="1"/>
      <c r="AP214" s="1"/>
      <c r="AQ214" s="1"/>
    </row>
    <row r="215" spans="1:4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77"/>
      <c r="AL215" s="77"/>
      <c r="AM215" s="77"/>
      <c r="AN215" s="1"/>
      <c r="AO215" s="1"/>
      <c r="AP215" s="1"/>
      <c r="AQ215" s="1"/>
    </row>
    <row r="216" spans="1:4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77"/>
      <c r="AL216" s="77"/>
      <c r="AM216" s="77"/>
      <c r="AN216" s="1"/>
      <c r="AO216" s="1"/>
      <c r="AP216" s="1"/>
      <c r="AQ216" s="1"/>
    </row>
    <row r="217" spans="1:4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77"/>
      <c r="AL217" s="77"/>
      <c r="AM217" s="77"/>
      <c r="AN217" s="1"/>
      <c r="AO217" s="1"/>
      <c r="AP217" s="1"/>
      <c r="AQ217" s="1"/>
    </row>
    <row r="218" spans="1:4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77"/>
      <c r="AL218" s="77"/>
      <c r="AM218" s="77"/>
      <c r="AN218" s="1"/>
      <c r="AO218" s="1"/>
      <c r="AP218" s="1"/>
      <c r="AQ218" s="1"/>
    </row>
    <row r="219" spans="1:4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77"/>
      <c r="AL219" s="77"/>
      <c r="AM219" s="77"/>
      <c r="AN219" s="1"/>
      <c r="AO219" s="1"/>
      <c r="AP219" s="1"/>
      <c r="AQ219" s="1"/>
    </row>
    <row r="220" spans="1:4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77"/>
      <c r="AL220" s="77"/>
      <c r="AM220" s="77"/>
      <c r="AN220" s="1"/>
      <c r="AO220" s="1"/>
      <c r="AP220" s="1"/>
      <c r="AQ220" s="1"/>
    </row>
    <row r="221" spans="1:4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77"/>
      <c r="AL221" s="77"/>
      <c r="AM221" s="77"/>
      <c r="AN221" s="1"/>
      <c r="AO221" s="1"/>
      <c r="AP221" s="1"/>
      <c r="AQ221" s="1"/>
    </row>
    <row r="222" spans="1:4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77"/>
      <c r="AL222" s="77"/>
      <c r="AM222" s="77"/>
      <c r="AN222" s="1"/>
      <c r="AO222" s="1"/>
      <c r="AP222" s="1"/>
      <c r="AQ222" s="1"/>
    </row>
    <row r="223" spans="1:4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77"/>
      <c r="AL223" s="77"/>
      <c r="AM223" s="77"/>
      <c r="AN223" s="1"/>
      <c r="AO223" s="1"/>
      <c r="AP223" s="1"/>
      <c r="AQ223" s="1"/>
    </row>
    <row r="224" spans="1:4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77"/>
      <c r="AL224" s="77"/>
      <c r="AM224" s="77"/>
      <c r="AN224" s="1"/>
      <c r="AO224" s="1"/>
      <c r="AP224" s="1"/>
      <c r="AQ224" s="1"/>
    </row>
    <row r="225" spans="1:4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77"/>
      <c r="AL225" s="77"/>
      <c r="AM225" s="77"/>
      <c r="AN225" s="1"/>
      <c r="AO225" s="1"/>
      <c r="AP225" s="1"/>
      <c r="AQ225" s="1"/>
    </row>
    <row r="226" spans="1:4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77"/>
      <c r="AL226" s="77"/>
      <c r="AM226" s="77"/>
      <c r="AN226" s="1"/>
      <c r="AO226" s="1"/>
      <c r="AP226" s="1"/>
      <c r="AQ226" s="1"/>
    </row>
    <row r="227" spans="1:4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77"/>
      <c r="AL227" s="77"/>
      <c r="AM227" s="77"/>
      <c r="AN227" s="1"/>
      <c r="AO227" s="1"/>
      <c r="AP227" s="1"/>
      <c r="AQ227" s="1"/>
    </row>
    <row r="228" spans="1:4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77"/>
      <c r="AL228" s="77"/>
      <c r="AM228" s="77"/>
      <c r="AN228" s="1"/>
      <c r="AO228" s="1"/>
      <c r="AP228" s="1"/>
      <c r="AQ228" s="1"/>
    </row>
    <row r="229" spans="1:4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77"/>
      <c r="AL229" s="77"/>
      <c r="AM229" s="77"/>
      <c r="AN229" s="1"/>
      <c r="AO229" s="1"/>
      <c r="AP229" s="1"/>
      <c r="AQ229" s="1"/>
    </row>
    <row r="230" spans="1:4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77"/>
      <c r="AL230" s="77"/>
      <c r="AM230" s="77"/>
      <c r="AN230" s="1"/>
      <c r="AO230" s="1"/>
      <c r="AP230" s="1"/>
      <c r="AQ230" s="1"/>
    </row>
    <row r="231" spans="1:4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77"/>
      <c r="AL231" s="77"/>
      <c r="AM231" s="77"/>
      <c r="AN231" s="1"/>
      <c r="AO231" s="1"/>
      <c r="AP231" s="1"/>
      <c r="AQ231" s="1"/>
    </row>
    <row r="232" spans="1:4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77"/>
      <c r="AL232" s="77"/>
      <c r="AM232" s="77"/>
      <c r="AN232" s="1"/>
      <c r="AO232" s="1"/>
      <c r="AP232" s="1"/>
      <c r="AQ232" s="1"/>
    </row>
    <row r="233" spans="1:4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77"/>
      <c r="AL233" s="77"/>
      <c r="AM233" s="77"/>
      <c r="AN233" s="1"/>
      <c r="AO233" s="1"/>
      <c r="AP233" s="1"/>
      <c r="AQ233" s="1"/>
    </row>
    <row r="234" spans="1:4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77"/>
      <c r="AL234" s="77"/>
      <c r="AM234" s="77"/>
      <c r="AN234" s="1"/>
      <c r="AO234" s="1"/>
      <c r="AP234" s="1"/>
      <c r="AQ234" s="1"/>
    </row>
    <row r="235" spans="1:4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77"/>
      <c r="AL235" s="77"/>
      <c r="AM235" s="77"/>
      <c r="AN235" s="1"/>
      <c r="AO235" s="1"/>
      <c r="AP235" s="1"/>
      <c r="AQ235" s="1"/>
    </row>
    <row r="236" spans="1:4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77"/>
      <c r="AL236" s="77"/>
      <c r="AM236" s="77"/>
      <c r="AN236" s="1"/>
      <c r="AO236" s="1"/>
      <c r="AP236" s="1"/>
      <c r="AQ236" s="1"/>
    </row>
    <row r="237" spans="1:4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77"/>
      <c r="AL237" s="77"/>
      <c r="AM237" s="77"/>
      <c r="AN237" s="1"/>
      <c r="AO237" s="1"/>
      <c r="AP237" s="1"/>
      <c r="AQ237" s="1"/>
    </row>
    <row r="238" spans="1:4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77"/>
      <c r="AL238" s="77"/>
      <c r="AM238" s="77"/>
      <c r="AN238" s="1"/>
      <c r="AO238" s="1"/>
      <c r="AP238" s="1"/>
      <c r="AQ238" s="1"/>
    </row>
    <row r="239" spans="1:4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77"/>
      <c r="AL239" s="77"/>
      <c r="AM239" s="77"/>
      <c r="AN239" s="1"/>
      <c r="AO239" s="1"/>
      <c r="AP239" s="1"/>
      <c r="AQ239" s="1"/>
    </row>
    <row r="240" spans="1:4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77"/>
      <c r="AL240" s="77"/>
      <c r="AM240" s="77"/>
      <c r="AN240" s="1"/>
      <c r="AO240" s="1"/>
      <c r="AP240" s="1"/>
      <c r="AQ240" s="1"/>
    </row>
    <row r="241" spans="1:4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77"/>
      <c r="AL241" s="77"/>
      <c r="AM241" s="77"/>
      <c r="AN241" s="1"/>
      <c r="AO241" s="1"/>
      <c r="AP241" s="1"/>
      <c r="AQ241" s="1"/>
    </row>
    <row r="242" spans="1:4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77"/>
      <c r="AL242" s="77"/>
      <c r="AM242" s="77"/>
      <c r="AN242" s="1"/>
      <c r="AO242" s="1"/>
      <c r="AP242" s="1"/>
      <c r="AQ242" s="1"/>
    </row>
    <row r="243" spans="1: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77"/>
      <c r="AL243" s="77"/>
      <c r="AM243" s="77"/>
      <c r="AN243" s="1"/>
      <c r="AO243" s="1"/>
      <c r="AP243" s="1"/>
      <c r="AQ243" s="1"/>
    </row>
    <row r="244" spans="1:4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77"/>
      <c r="AL244" s="77"/>
      <c r="AM244" s="77"/>
      <c r="AN244" s="1"/>
      <c r="AO244" s="1"/>
      <c r="AP244" s="1"/>
      <c r="AQ244" s="1"/>
    </row>
    <row r="245" spans="1:4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77"/>
      <c r="AL245" s="77"/>
      <c r="AM245" s="77"/>
      <c r="AN245" s="1"/>
      <c r="AO245" s="1"/>
      <c r="AP245" s="1"/>
      <c r="AQ245" s="1"/>
    </row>
    <row r="246" spans="1:4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77"/>
      <c r="AL246" s="77"/>
      <c r="AM246" s="77"/>
      <c r="AN246" s="1"/>
      <c r="AO246" s="1"/>
      <c r="AP246" s="1"/>
      <c r="AQ246" s="1"/>
    </row>
    <row r="247" spans="1:4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77"/>
      <c r="AL247" s="77"/>
      <c r="AM247" s="77"/>
      <c r="AN247" s="1"/>
      <c r="AO247" s="1"/>
      <c r="AP247" s="1"/>
      <c r="AQ247" s="1"/>
    </row>
    <row r="248" spans="1:4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77"/>
      <c r="AL248" s="77"/>
      <c r="AM248" s="77"/>
      <c r="AN248" s="1"/>
      <c r="AO248" s="1"/>
      <c r="AP248" s="1"/>
      <c r="AQ248" s="1"/>
    </row>
    <row r="249" spans="1:4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77"/>
      <c r="AL249" s="77"/>
      <c r="AM249" s="77"/>
      <c r="AN249" s="1"/>
      <c r="AO249" s="1"/>
      <c r="AP249" s="1"/>
      <c r="AQ249" s="1"/>
    </row>
    <row r="250" spans="1:4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77"/>
      <c r="AL250" s="77"/>
      <c r="AM250" s="77"/>
      <c r="AN250" s="1"/>
      <c r="AO250" s="1"/>
      <c r="AP250" s="1"/>
      <c r="AQ250" s="1"/>
    </row>
    <row r="251" spans="1:4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77"/>
      <c r="AL251" s="77"/>
      <c r="AM251" s="77"/>
      <c r="AN251" s="1"/>
      <c r="AO251" s="1"/>
      <c r="AP251" s="1"/>
      <c r="AQ251" s="1"/>
    </row>
    <row r="252" spans="1:4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77"/>
      <c r="AL252" s="77"/>
      <c r="AM252" s="77"/>
      <c r="AN252" s="1"/>
      <c r="AO252" s="1"/>
      <c r="AP252" s="1"/>
      <c r="AQ252" s="1"/>
    </row>
    <row r="253" spans="1:4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77"/>
      <c r="AL253" s="77"/>
      <c r="AM253" s="77"/>
      <c r="AN253" s="1"/>
      <c r="AO253" s="1"/>
      <c r="AP253" s="1"/>
      <c r="AQ253" s="1"/>
    </row>
    <row r="254" spans="1:4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77"/>
      <c r="AL254" s="77"/>
      <c r="AM254" s="77"/>
      <c r="AN254" s="1"/>
      <c r="AO254" s="1"/>
      <c r="AP254" s="1"/>
      <c r="AQ254" s="1"/>
    </row>
    <row r="255" spans="1:4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77"/>
      <c r="AL255" s="77"/>
      <c r="AM255" s="77"/>
      <c r="AN255" s="1"/>
      <c r="AO255" s="1"/>
      <c r="AP255" s="1"/>
      <c r="AQ255" s="1"/>
    </row>
    <row r="256" spans="1:4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77"/>
      <c r="AL256" s="77"/>
      <c r="AM256" s="77"/>
      <c r="AN256" s="1"/>
      <c r="AO256" s="1"/>
      <c r="AP256" s="1"/>
      <c r="AQ256" s="1"/>
    </row>
    <row r="257" spans="1:4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77"/>
      <c r="AL257" s="77"/>
      <c r="AM257" s="77"/>
      <c r="AN257" s="1"/>
      <c r="AO257" s="1"/>
      <c r="AP257" s="1"/>
      <c r="AQ257" s="1"/>
    </row>
    <row r="258" spans="1:4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77"/>
      <c r="AL258" s="77"/>
      <c r="AM258" s="77"/>
      <c r="AN258" s="1"/>
      <c r="AO258" s="1"/>
      <c r="AP258" s="1"/>
      <c r="AQ258" s="1"/>
    </row>
    <row r="259" spans="1:4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77"/>
      <c r="AL259" s="77"/>
      <c r="AM259" s="77"/>
      <c r="AN259" s="1"/>
      <c r="AO259" s="1"/>
      <c r="AP259" s="1"/>
      <c r="AQ259" s="1"/>
    </row>
    <row r="260" spans="1:4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77"/>
      <c r="AL260" s="77"/>
      <c r="AM260" s="77"/>
      <c r="AN260" s="1"/>
      <c r="AO260" s="1"/>
      <c r="AP260" s="1"/>
      <c r="AQ260" s="1"/>
    </row>
    <row r="261" spans="1:4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77"/>
      <c r="AL261" s="77"/>
      <c r="AM261" s="77"/>
      <c r="AN261" s="1"/>
      <c r="AO261" s="1"/>
      <c r="AP261" s="1"/>
      <c r="AQ261" s="1"/>
    </row>
    <row r="262" spans="1:4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77"/>
      <c r="AL262" s="77"/>
      <c r="AM262" s="77"/>
      <c r="AN262" s="1"/>
      <c r="AO262" s="1"/>
      <c r="AP262" s="1"/>
      <c r="AQ262" s="1"/>
    </row>
    <row r="263" spans="1:4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77"/>
      <c r="AL263" s="77"/>
      <c r="AM263" s="77"/>
      <c r="AN263" s="1"/>
      <c r="AO263" s="1"/>
      <c r="AP263" s="1"/>
      <c r="AQ263" s="1"/>
    </row>
    <row r="264" spans="1:4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77"/>
      <c r="AL264" s="77"/>
      <c r="AM264" s="77"/>
      <c r="AN264" s="1"/>
      <c r="AO264" s="1"/>
      <c r="AP264" s="1"/>
      <c r="AQ264" s="1"/>
    </row>
    <row r="265" spans="1:4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77"/>
      <c r="AL265" s="77"/>
      <c r="AM265" s="77"/>
      <c r="AN265" s="1"/>
      <c r="AO265" s="1"/>
      <c r="AP265" s="1"/>
      <c r="AQ265" s="1"/>
    </row>
    <row r="266" spans="1:4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77"/>
      <c r="AL266" s="77"/>
      <c r="AM266" s="77"/>
      <c r="AN266" s="1"/>
      <c r="AO266" s="1"/>
      <c r="AP266" s="1"/>
      <c r="AQ266" s="1"/>
    </row>
    <row r="267" spans="1:4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77"/>
      <c r="AL267" s="77"/>
      <c r="AM267" s="77"/>
      <c r="AN267" s="1"/>
      <c r="AO267" s="1"/>
      <c r="AP267" s="1"/>
      <c r="AQ267" s="1"/>
    </row>
    <row r="268" spans="1:4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77"/>
      <c r="AL268" s="77"/>
      <c r="AM268" s="77"/>
      <c r="AN268" s="1"/>
      <c r="AO268" s="1"/>
      <c r="AP268" s="1"/>
      <c r="AQ268" s="1"/>
    </row>
    <row r="269" spans="1:4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77"/>
      <c r="AL269" s="77"/>
      <c r="AM269" s="77"/>
      <c r="AN269" s="1"/>
      <c r="AO269" s="1"/>
      <c r="AP269" s="1"/>
      <c r="AQ269" s="1"/>
    </row>
    <row r="270" spans="1:4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77"/>
      <c r="AL270" s="77"/>
      <c r="AM270" s="77"/>
      <c r="AN270" s="1"/>
      <c r="AO270" s="1"/>
      <c r="AP270" s="1"/>
      <c r="AQ270" s="1"/>
    </row>
    <row r="271" spans="1:4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77"/>
      <c r="AL271" s="77"/>
      <c r="AM271" s="77"/>
      <c r="AN271" s="1"/>
      <c r="AO271" s="1"/>
      <c r="AP271" s="1"/>
      <c r="AQ271" s="1"/>
    </row>
    <row r="272" spans="1:4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77"/>
      <c r="AL272" s="77"/>
      <c r="AM272" s="77"/>
      <c r="AN272" s="1"/>
      <c r="AO272" s="1"/>
      <c r="AP272" s="1"/>
      <c r="AQ272" s="1"/>
    </row>
    <row r="273" spans="1:4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77"/>
      <c r="AL273" s="77"/>
      <c r="AM273" s="77"/>
      <c r="AN273" s="1"/>
      <c r="AO273" s="1"/>
      <c r="AP273" s="1"/>
      <c r="AQ273" s="1"/>
    </row>
    <row r="274" spans="1:4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77"/>
      <c r="AL274" s="77"/>
      <c r="AM274" s="77"/>
      <c r="AN274" s="1"/>
      <c r="AO274" s="1"/>
      <c r="AP274" s="1"/>
      <c r="AQ274" s="1"/>
    </row>
    <row r="275" spans="1:4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77"/>
      <c r="AL275" s="77"/>
      <c r="AM275" s="77"/>
      <c r="AN275" s="1"/>
      <c r="AO275" s="1"/>
      <c r="AP275" s="1"/>
      <c r="AQ275" s="1"/>
    </row>
    <row r="276" spans="1:4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77"/>
      <c r="AL276" s="77"/>
      <c r="AM276" s="77"/>
      <c r="AN276" s="1"/>
      <c r="AO276" s="1"/>
      <c r="AP276" s="1"/>
      <c r="AQ276" s="1"/>
    </row>
    <row r="277" spans="1:4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77"/>
      <c r="AL277" s="77"/>
      <c r="AM277" s="77"/>
      <c r="AN277" s="1"/>
      <c r="AO277" s="1"/>
      <c r="AP277" s="1"/>
      <c r="AQ277" s="1"/>
    </row>
    <row r="278" spans="1:4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77"/>
      <c r="AL278" s="77"/>
      <c r="AM278" s="77"/>
      <c r="AN278" s="1"/>
      <c r="AO278" s="1"/>
      <c r="AP278" s="1"/>
      <c r="AQ278" s="1"/>
    </row>
    <row r="279" spans="1:4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77"/>
      <c r="AL279" s="77"/>
      <c r="AM279" s="77"/>
      <c r="AN279" s="1"/>
      <c r="AO279" s="1"/>
      <c r="AP279" s="1"/>
      <c r="AQ279" s="1"/>
    </row>
    <row r="280" spans="1:4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77"/>
      <c r="AL280" s="77"/>
      <c r="AM280" s="77"/>
      <c r="AN280" s="1"/>
      <c r="AO280" s="1"/>
      <c r="AP280" s="1"/>
      <c r="AQ280" s="1"/>
    </row>
    <row r="281" spans="1:4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77"/>
      <c r="AL281" s="77"/>
      <c r="AM281" s="77"/>
      <c r="AN281" s="1"/>
      <c r="AO281" s="1"/>
      <c r="AP281" s="1"/>
      <c r="AQ281" s="1"/>
    </row>
    <row r="282" spans="1:4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77"/>
      <c r="AL282" s="77"/>
      <c r="AM282" s="77"/>
      <c r="AN282" s="1"/>
      <c r="AO282" s="1"/>
      <c r="AP282" s="1"/>
      <c r="AQ282" s="1"/>
    </row>
    <row r="283" spans="1:4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77"/>
      <c r="AL283" s="77"/>
      <c r="AM283" s="77"/>
      <c r="AN283" s="1"/>
      <c r="AO283" s="1"/>
      <c r="AP283" s="1"/>
      <c r="AQ283" s="1"/>
    </row>
    <row r="284" spans="1:4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77"/>
      <c r="AL284" s="77"/>
      <c r="AM284" s="77"/>
      <c r="AN284" s="1"/>
      <c r="AO284" s="1"/>
      <c r="AP284" s="1"/>
      <c r="AQ284" s="1"/>
    </row>
    <row r="285" spans="1:4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77"/>
      <c r="AL285" s="77"/>
      <c r="AM285" s="77"/>
      <c r="AN285" s="1"/>
      <c r="AO285" s="1"/>
      <c r="AP285" s="1"/>
      <c r="AQ285" s="1"/>
    </row>
    <row r="286" spans="1:4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77"/>
      <c r="AL286" s="77"/>
      <c r="AM286" s="77"/>
      <c r="AN286" s="1"/>
      <c r="AO286" s="1"/>
      <c r="AP286" s="1"/>
      <c r="AQ286" s="1"/>
    </row>
    <row r="287" spans="1:4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77"/>
      <c r="AL287" s="77"/>
      <c r="AM287" s="77"/>
      <c r="AN287" s="1"/>
      <c r="AO287" s="1"/>
      <c r="AP287" s="1"/>
      <c r="AQ287" s="1"/>
    </row>
    <row r="288" spans="1:4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77"/>
      <c r="AL288" s="77"/>
      <c r="AM288" s="77"/>
      <c r="AN288" s="1"/>
      <c r="AO288" s="1"/>
      <c r="AP288" s="1"/>
      <c r="AQ288" s="1"/>
    </row>
    <row r="289" spans="1:4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77"/>
      <c r="AL289" s="77"/>
      <c r="AM289" s="77"/>
      <c r="AN289" s="1"/>
      <c r="AO289" s="1"/>
      <c r="AP289" s="1"/>
      <c r="AQ289" s="1"/>
    </row>
    <row r="290" spans="1:4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77"/>
      <c r="AL290" s="77"/>
      <c r="AM290" s="77"/>
      <c r="AN290" s="1"/>
      <c r="AO290" s="1"/>
      <c r="AP290" s="1"/>
      <c r="AQ290" s="1"/>
    </row>
    <row r="291" spans="1:4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77"/>
      <c r="AL291" s="77"/>
      <c r="AM291" s="77"/>
      <c r="AN291" s="1"/>
      <c r="AO291" s="1"/>
      <c r="AP291" s="1"/>
      <c r="AQ291" s="1"/>
    </row>
    <row r="292" spans="1:4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77"/>
      <c r="AL292" s="77"/>
      <c r="AM292" s="77"/>
      <c r="AN292" s="1"/>
      <c r="AO292" s="1"/>
      <c r="AP292" s="1"/>
      <c r="AQ292" s="1"/>
    </row>
    <row r="293" spans="1:4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77"/>
      <c r="AL293" s="77"/>
      <c r="AM293" s="77"/>
      <c r="AN293" s="1"/>
      <c r="AO293" s="1"/>
      <c r="AP293" s="1"/>
      <c r="AQ293" s="1"/>
    </row>
    <row r="294" spans="1:4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77"/>
      <c r="AL294" s="77"/>
      <c r="AM294" s="77"/>
      <c r="AN294" s="1"/>
      <c r="AO294" s="1"/>
      <c r="AP294" s="1"/>
      <c r="AQ294" s="1"/>
    </row>
    <row r="295" spans="1:4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77"/>
      <c r="AL295" s="77"/>
      <c r="AM295" s="77"/>
      <c r="AN295" s="1"/>
      <c r="AO295" s="1"/>
      <c r="AP295" s="1"/>
      <c r="AQ295" s="1"/>
    </row>
    <row r="296" spans="1:4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77"/>
      <c r="AL296" s="77"/>
      <c r="AM296" s="77"/>
      <c r="AN296" s="1"/>
      <c r="AO296" s="1"/>
      <c r="AP296" s="1"/>
      <c r="AQ296" s="1"/>
    </row>
    <row r="297" spans="1:4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77"/>
      <c r="AL297" s="77"/>
      <c r="AM297" s="77"/>
      <c r="AN297" s="1"/>
      <c r="AO297" s="1"/>
      <c r="AP297" s="1"/>
      <c r="AQ297" s="1"/>
    </row>
    <row r="298" spans="1:4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77"/>
      <c r="AL298" s="77"/>
      <c r="AM298" s="77"/>
      <c r="AN298" s="1"/>
      <c r="AO298" s="1"/>
      <c r="AP298" s="1"/>
      <c r="AQ298" s="1"/>
    </row>
    <row r="299" spans="1:4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77"/>
      <c r="AL299" s="77"/>
      <c r="AM299" s="77"/>
      <c r="AN299" s="1"/>
      <c r="AO299" s="1"/>
      <c r="AP299" s="1"/>
      <c r="AQ299" s="1"/>
    </row>
    <row r="300" spans="1:4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77"/>
      <c r="AL300" s="77"/>
      <c r="AM300" s="77"/>
      <c r="AN300" s="1"/>
      <c r="AO300" s="1"/>
      <c r="AP300" s="1"/>
      <c r="AQ300" s="1"/>
    </row>
    <row r="301" spans="1:4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77"/>
      <c r="AL301" s="77"/>
      <c r="AM301" s="77"/>
      <c r="AN301" s="1"/>
      <c r="AO301" s="1"/>
      <c r="AP301" s="1"/>
      <c r="AQ301" s="1"/>
    </row>
    <row r="302" spans="1:4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77"/>
      <c r="AL302" s="77"/>
      <c r="AM302" s="77"/>
      <c r="AN302" s="1"/>
      <c r="AO302" s="1"/>
      <c r="AP302" s="1"/>
      <c r="AQ302" s="1"/>
    </row>
    <row r="303" spans="1:4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77"/>
      <c r="AL303" s="77"/>
      <c r="AM303" s="77"/>
      <c r="AN303" s="1"/>
      <c r="AO303" s="1"/>
      <c r="AP303" s="1"/>
      <c r="AQ303" s="1"/>
    </row>
    <row r="304" spans="1:4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77"/>
      <c r="AL304" s="77"/>
      <c r="AM304" s="77"/>
      <c r="AN304" s="1"/>
      <c r="AO304" s="1"/>
      <c r="AP304" s="1"/>
      <c r="AQ304" s="1"/>
    </row>
    <row r="305" spans="1:4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77"/>
      <c r="AL305" s="77"/>
      <c r="AM305" s="77"/>
      <c r="AN305" s="1"/>
      <c r="AO305" s="1"/>
      <c r="AP305" s="1"/>
      <c r="AQ305" s="1"/>
    </row>
    <row r="306" spans="1:4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77"/>
      <c r="AL306" s="77"/>
      <c r="AM306" s="77"/>
      <c r="AN306" s="1"/>
      <c r="AO306" s="1"/>
      <c r="AP306" s="1"/>
      <c r="AQ306" s="1"/>
    </row>
    <row r="307" spans="1:4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77"/>
      <c r="AL307" s="77"/>
      <c r="AM307" s="77"/>
      <c r="AN307" s="1"/>
      <c r="AO307" s="1"/>
      <c r="AP307" s="1"/>
      <c r="AQ307" s="1"/>
    </row>
    <row r="308" spans="1:4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77"/>
      <c r="AL308" s="77"/>
      <c r="AM308" s="77"/>
      <c r="AN308" s="1"/>
      <c r="AO308" s="1"/>
      <c r="AP308" s="1"/>
      <c r="AQ308" s="1"/>
    </row>
    <row r="309" spans="1:4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77"/>
      <c r="AL309" s="77"/>
      <c r="AM309" s="77"/>
      <c r="AN309" s="1"/>
      <c r="AO309" s="1"/>
      <c r="AP309" s="1"/>
      <c r="AQ309" s="1"/>
    </row>
    <row r="310" spans="1:4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77"/>
      <c r="AL310" s="77"/>
      <c r="AM310" s="77"/>
      <c r="AN310" s="1"/>
      <c r="AO310" s="1"/>
      <c r="AP310" s="1"/>
      <c r="AQ310" s="1"/>
    </row>
    <row r="311" spans="1:4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77"/>
      <c r="AL311" s="77"/>
      <c r="AM311" s="77"/>
      <c r="AN311" s="1"/>
      <c r="AO311" s="1"/>
      <c r="AP311" s="1"/>
      <c r="AQ311" s="1"/>
    </row>
    <row r="312" spans="1:4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77"/>
      <c r="AL312" s="77"/>
      <c r="AM312" s="77"/>
      <c r="AN312" s="1"/>
      <c r="AO312" s="1"/>
      <c r="AP312" s="1"/>
      <c r="AQ312" s="1"/>
    </row>
    <row r="313" spans="1:4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77"/>
      <c r="AL313" s="77"/>
      <c r="AM313" s="77"/>
      <c r="AN313" s="1"/>
      <c r="AO313" s="1"/>
      <c r="AP313" s="1"/>
      <c r="AQ313" s="1"/>
    </row>
    <row r="314" spans="1:4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77"/>
      <c r="AL314" s="77"/>
      <c r="AM314" s="77"/>
      <c r="AN314" s="1"/>
      <c r="AO314" s="1"/>
      <c r="AP314" s="1"/>
      <c r="AQ314" s="1"/>
    </row>
    <row r="315" spans="1:4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77"/>
      <c r="AL315" s="77"/>
      <c r="AM315" s="77"/>
      <c r="AN315" s="1"/>
      <c r="AO315" s="1"/>
      <c r="AP315" s="1"/>
      <c r="AQ315" s="1"/>
    </row>
    <row r="316" spans="1:4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77"/>
      <c r="AL316" s="77"/>
      <c r="AM316" s="77"/>
      <c r="AN316" s="1"/>
      <c r="AO316" s="1"/>
      <c r="AP316" s="1"/>
      <c r="AQ316" s="1"/>
    </row>
    <row r="317" spans="1:4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77"/>
      <c r="AL317" s="77"/>
      <c r="AM317" s="77"/>
      <c r="AN317" s="1"/>
      <c r="AO317" s="1"/>
      <c r="AP317" s="1"/>
      <c r="AQ317" s="1"/>
    </row>
    <row r="318" spans="1:4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77"/>
      <c r="AL318" s="77"/>
      <c r="AM318" s="77"/>
      <c r="AN318" s="1"/>
      <c r="AO318" s="1"/>
      <c r="AP318" s="1"/>
      <c r="AQ318" s="1"/>
    </row>
    <row r="319" spans="1:4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77"/>
      <c r="AL319" s="77"/>
      <c r="AM319" s="77"/>
      <c r="AN319" s="1"/>
      <c r="AO319" s="1"/>
      <c r="AP319" s="1"/>
      <c r="AQ319" s="1"/>
    </row>
    <row r="320" spans="1:4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77"/>
      <c r="AL320" s="77"/>
      <c r="AM320" s="77"/>
      <c r="AN320" s="1"/>
      <c r="AO320" s="1"/>
      <c r="AP320" s="1"/>
      <c r="AQ320" s="1"/>
    </row>
    <row r="321" spans="1:4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77"/>
      <c r="AL321" s="77"/>
      <c r="AM321" s="77"/>
      <c r="AN321" s="1"/>
      <c r="AO321" s="1"/>
      <c r="AP321" s="1"/>
      <c r="AQ321" s="1"/>
    </row>
    <row r="322" spans="1:4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77"/>
      <c r="AL322" s="77"/>
      <c r="AM322" s="77"/>
      <c r="AN322" s="1"/>
      <c r="AO322" s="1"/>
      <c r="AP322" s="1"/>
      <c r="AQ322" s="1"/>
    </row>
    <row r="323" spans="1:4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77"/>
      <c r="AL323" s="77"/>
      <c r="AM323" s="77"/>
      <c r="AN323" s="1"/>
      <c r="AO323" s="1"/>
      <c r="AP323" s="1"/>
      <c r="AQ323" s="1"/>
    </row>
    <row r="324" spans="1:4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77"/>
      <c r="AL324" s="77"/>
      <c r="AM324" s="77"/>
      <c r="AN324" s="1"/>
      <c r="AO324" s="1"/>
      <c r="AP324" s="1"/>
      <c r="AQ324" s="1"/>
    </row>
    <row r="325" spans="1:4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77"/>
      <c r="AL325" s="77"/>
      <c r="AM325" s="77"/>
      <c r="AN325" s="1"/>
      <c r="AO325" s="1"/>
      <c r="AP325" s="1"/>
      <c r="AQ325" s="1"/>
    </row>
    <row r="326" spans="1:4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77"/>
      <c r="AL326" s="77"/>
      <c r="AM326" s="77"/>
      <c r="AN326" s="1"/>
      <c r="AO326" s="1"/>
      <c r="AP326" s="1"/>
      <c r="AQ326" s="1"/>
    </row>
    <row r="327" spans="1:4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77"/>
      <c r="AL327" s="77"/>
      <c r="AM327" s="77"/>
      <c r="AN327" s="1"/>
      <c r="AO327" s="1"/>
      <c r="AP327" s="1"/>
      <c r="AQ327" s="1"/>
    </row>
    <row r="328" spans="1:4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77"/>
      <c r="AL328" s="77"/>
      <c r="AM328" s="77"/>
      <c r="AN328" s="1"/>
      <c r="AO328" s="1"/>
      <c r="AP328" s="1"/>
      <c r="AQ328" s="1"/>
    </row>
    <row r="329" spans="1:4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77"/>
      <c r="AL329" s="77"/>
      <c r="AM329" s="77"/>
      <c r="AN329" s="1"/>
      <c r="AO329" s="1"/>
      <c r="AP329" s="1"/>
      <c r="AQ329" s="1"/>
    </row>
    <row r="330" spans="1:4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77"/>
      <c r="AL330" s="77"/>
      <c r="AM330" s="77"/>
      <c r="AN330" s="1"/>
      <c r="AO330" s="1"/>
      <c r="AP330" s="1"/>
      <c r="AQ330" s="1"/>
    </row>
    <row r="331" spans="1:4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77"/>
      <c r="AL331" s="77"/>
      <c r="AM331" s="77"/>
      <c r="AN331" s="1"/>
      <c r="AO331" s="1"/>
      <c r="AP331" s="1"/>
      <c r="AQ331" s="1"/>
    </row>
    <row r="332" spans="1:4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77"/>
      <c r="AL332" s="77"/>
      <c r="AM332" s="77"/>
      <c r="AN332" s="1"/>
      <c r="AO332" s="1"/>
      <c r="AP332" s="1"/>
      <c r="AQ332" s="1"/>
    </row>
    <row r="333" spans="1:4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77"/>
      <c r="AL333" s="77"/>
      <c r="AM333" s="77"/>
      <c r="AN333" s="1"/>
      <c r="AO333" s="1"/>
      <c r="AP333" s="1"/>
      <c r="AQ333" s="1"/>
    </row>
    <row r="334" spans="1:4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77"/>
      <c r="AL334" s="77"/>
      <c r="AM334" s="77"/>
      <c r="AN334" s="1"/>
      <c r="AO334" s="1"/>
      <c r="AP334" s="1"/>
      <c r="AQ334" s="1"/>
    </row>
    <row r="335" spans="1:4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77"/>
      <c r="AL335" s="77"/>
      <c r="AM335" s="77"/>
      <c r="AN335" s="1"/>
      <c r="AO335" s="1"/>
      <c r="AP335" s="1"/>
      <c r="AQ335" s="1"/>
    </row>
    <row r="336" spans="1:4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77"/>
      <c r="AL336" s="77"/>
      <c r="AM336" s="77"/>
      <c r="AN336" s="1"/>
      <c r="AO336" s="1"/>
      <c r="AP336" s="1"/>
      <c r="AQ336" s="1"/>
    </row>
    <row r="337" spans="1:4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77"/>
      <c r="AL337" s="77"/>
      <c r="AM337" s="77"/>
      <c r="AN337" s="1"/>
      <c r="AO337" s="1"/>
      <c r="AP337" s="1"/>
      <c r="AQ337" s="1"/>
    </row>
    <row r="338" spans="1:4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77"/>
      <c r="AL338" s="77"/>
      <c r="AM338" s="77"/>
      <c r="AN338" s="1"/>
      <c r="AO338" s="1"/>
      <c r="AP338" s="1"/>
      <c r="AQ338" s="1"/>
    </row>
    <row r="339" spans="1:4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77"/>
      <c r="AL339" s="77"/>
      <c r="AM339" s="77"/>
      <c r="AN339" s="1"/>
      <c r="AO339" s="1"/>
      <c r="AP339" s="1"/>
      <c r="AQ339" s="1"/>
    </row>
    <row r="340" spans="1:4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77"/>
      <c r="AL340" s="77"/>
      <c r="AM340" s="77"/>
      <c r="AN340" s="1"/>
      <c r="AO340" s="1"/>
      <c r="AP340" s="1"/>
      <c r="AQ340" s="1"/>
    </row>
    <row r="341" spans="1:4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77"/>
      <c r="AL341" s="77"/>
      <c r="AM341" s="77"/>
      <c r="AN341" s="1"/>
      <c r="AO341" s="1"/>
      <c r="AP341" s="1"/>
      <c r="AQ341" s="1"/>
    </row>
    <row r="342" spans="1:4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77"/>
      <c r="AL342" s="77"/>
      <c r="AM342" s="77"/>
      <c r="AN342" s="1"/>
      <c r="AO342" s="1"/>
      <c r="AP342" s="1"/>
      <c r="AQ342" s="1"/>
    </row>
    <row r="343" spans="1: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77"/>
      <c r="AL343" s="77"/>
      <c r="AM343" s="77"/>
      <c r="AN343" s="1"/>
      <c r="AO343" s="1"/>
      <c r="AP343" s="1"/>
      <c r="AQ343" s="1"/>
    </row>
    <row r="344" spans="1:4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77"/>
      <c r="AL344" s="77"/>
      <c r="AM344" s="77"/>
      <c r="AN344" s="1"/>
      <c r="AO344" s="1"/>
      <c r="AP344" s="1"/>
      <c r="AQ344" s="1"/>
    </row>
    <row r="345" spans="1:4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77"/>
      <c r="AL345" s="77"/>
      <c r="AM345" s="77"/>
      <c r="AN345" s="1"/>
      <c r="AO345" s="1"/>
      <c r="AP345" s="1"/>
      <c r="AQ345" s="1"/>
    </row>
    <row r="346" spans="1:4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77"/>
      <c r="AL346" s="77"/>
      <c r="AM346" s="77"/>
      <c r="AN346" s="1"/>
      <c r="AO346" s="1"/>
      <c r="AP346" s="1"/>
      <c r="AQ346" s="1"/>
    </row>
    <row r="347" spans="1:4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77"/>
      <c r="AL347" s="77"/>
      <c r="AM347" s="77"/>
      <c r="AN347" s="1"/>
      <c r="AO347" s="1"/>
      <c r="AP347" s="1"/>
      <c r="AQ347" s="1"/>
    </row>
    <row r="348" spans="1:4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77"/>
      <c r="AL348" s="77"/>
      <c r="AM348" s="77"/>
      <c r="AN348" s="1"/>
      <c r="AO348" s="1"/>
      <c r="AP348" s="1"/>
      <c r="AQ348" s="1"/>
    </row>
    <row r="349" spans="1:4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77"/>
      <c r="AL349" s="77"/>
      <c r="AM349" s="77"/>
      <c r="AN349" s="1"/>
      <c r="AO349" s="1"/>
      <c r="AP349" s="1"/>
      <c r="AQ349" s="1"/>
    </row>
    <row r="350" spans="1:4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77"/>
      <c r="AL350" s="77"/>
      <c r="AM350" s="77"/>
      <c r="AN350" s="1"/>
      <c r="AO350" s="1"/>
      <c r="AP350" s="1"/>
      <c r="AQ350" s="1"/>
    </row>
    <row r="351" spans="1:4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77"/>
      <c r="AL351" s="77"/>
      <c r="AM351" s="77"/>
      <c r="AN351" s="1"/>
      <c r="AO351" s="1"/>
      <c r="AP351" s="1"/>
      <c r="AQ351" s="1"/>
    </row>
    <row r="352" spans="1:4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77"/>
      <c r="AL352" s="77"/>
      <c r="AM352" s="77"/>
      <c r="AN352" s="1"/>
      <c r="AO352" s="1"/>
      <c r="AP352" s="1"/>
      <c r="AQ352" s="1"/>
    </row>
    <row r="353" spans="1:4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77"/>
      <c r="AL353" s="77"/>
      <c r="AM353" s="77"/>
      <c r="AN353" s="1"/>
      <c r="AO353" s="1"/>
      <c r="AP353" s="1"/>
      <c r="AQ353" s="1"/>
    </row>
    <row r="354" spans="1:4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77"/>
      <c r="AL354" s="77"/>
      <c r="AM354" s="77"/>
      <c r="AN354" s="1"/>
      <c r="AO354" s="1"/>
      <c r="AP354" s="1"/>
      <c r="AQ354" s="1"/>
    </row>
    <row r="355" spans="1:4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77"/>
      <c r="AL355" s="77"/>
      <c r="AM355" s="77"/>
      <c r="AN355" s="1"/>
      <c r="AO355" s="1"/>
      <c r="AP355" s="1"/>
      <c r="AQ355" s="1"/>
    </row>
    <row r="356" spans="1:4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77"/>
      <c r="AL356" s="77"/>
      <c r="AM356" s="77"/>
      <c r="AN356" s="1"/>
      <c r="AO356" s="1"/>
      <c r="AP356" s="1"/>
      <c r="AQ356" s="1"/>
    </row>
    <row r="357" spans="1:4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77"/>
      <c r="AL357" s="77"/>
      <c r="AM357" s="77"/>
      <c r="AN357" s="1"/>
      <c r="AO357" s="1"/>
      <c r="AP357" s="1"/>
      <c r="AQ357" s="1"/>
    </row>
    <row r="358" spans="1:4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77"/>
      <c r="AL358" s="77"/>
      <c r="AM358" s="77"/>
      <c r="AN358" s="1"/>
      <c r="AO358" s="1"/>
      <c r="AP358" s="1"/>
      <c r="AQ358" s="1"/>
    </row>
    <row r="359" spans="1:4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77"/>
      <c r="AL359" s="77"/>
      <c r="AM359" s="77"/>
      <c r="AN359" s="1"/>
      <c r="AO359" s="1"/>
      <c r="AP359" s="1"/>
      <c r="AQ359" s="1"/>
    </row>
    <row r="360" spans="1:4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77"/>
      <c r="AL360" s="77"/>
      <c r="AM360" s="77"/>
      <c r="AN360" s="1"/>
      <c r="AO360" s="1"/>
      <c r="AP360" s="1"/>
      <c r="AQ360" s="1"/>
    </row>
    <row r="361" spans="1:4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77"/>
      <c r="AL361" s="77"/>
      <c r="AM361" s="77"/>
      <c r="AN361" s="1"/>
      <c r="AO361" s="1"/>
      <c r="AP361" s="1"/>
      <c r="AQ361" s="1"/>
    </row>
    <row r="362" spans="1:4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77"/>
      <c r="AL362" s="77"/>
      <c r="AM362" s="77"/>
      <c r="AN362" s="1"/>
      <c r="AO362" s="1"/>
      <c r="AP362" s="1"/>
      <c r="AQ362" s="1"/>
    </row>
    <row r="363" spans="1:4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77"/>
      <c r="AL363" s="77"/>
      <c r="AM363" s="77"/>
      <c r="AN363" s="1"/>
      <c r="AO363" s="1"/>
      <c r="AP363" s="1"/>
      <c r="AQ363" s="1"/>
    </row>
    <row r="364" spans="1:4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77"/>
      <c r="AL364" s="77"/>
      <c r="AM364" s="77"/>
      <c r="AN364" s="1"/>
      <c r="AO364" s="1"/>
      <c r="AP364" s="1"/>
      <c r="AQ364" s="1"/>
    </row>
    <row r="365" spans="1:4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77"/>
      <c r="AL365" s="77"/>
      <c r="AM365" s="77"/>
      <c r="AN365" s="1"/>
      <c r="AO365" s="1"/>
      <c r="AP365" s="1"/>
      <c r="AQ365" s="1"/>
    </row>
    <row r="366" spans="1:4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77"/>
      <c r="AL366" s="77"/>
      <c r="AM366" s="77"/>
      <c r="AN366" s="1"/>
      <c r="AO366" s="1"/>
      <c r="AP366" s="1"/>
      <c r="AQ366" s="1"/>
    </row>
    <row r="367" spans="1:4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77"/>
      <c r="AL367" s="77"/>
      <c r="AM367" s="77"/>
      <c r="AN367" s="1"/>
      <c r="AO367" s="1"/>
      <c r="AP367" s="1"/>
      <c r="AQ367" s="1"/>
    </row>
    <row r="368" spans="1:4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77"/>
      <c r="AL368" s="77"/>
      <c r="AM368" s="77"/>
      <c r="AN368" s="1"/>
      <c r="AO368" s="1"/>
      <c r="AP368" s="1"/>
      <c r="AQ368" s="1"/>
    </row>
    <row r="369" spans="1:4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77"/>
      <c r="AL369" s="77"/>
      <c r="AM369" s="77"/>
      <c r="AN369" s="1"/>
      <c r="AO369" s="1"/>
      <c r="AP369" s="1"/>
      <c r="AQ369" s="1"/>
    </row>
    <row r="370" spans="1:4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77"/>
      <c r="AL370" s="77"/>
      <c r="AM370" s="77"/>
      <c r="AN370" s="1"/>
      <c r="AO370" s="1"/>
      <c r="AP370" s="1"/>
      <c r="AQ370" s="1"/>
    </row>
    <row r="371" spans="1:4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77"/>
      <c r="AL371" s="77"/>
      <c r="AM371" s="77"/>
      <c r="AN371" s="1"/>
      <c r="AO371" s="1"/>
      <c r="AP371" s="1"/>
      <c r="AQ371" s="1"/>
    </row>
    <row r="372" spans="1:4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77"/>
      <c r="AL372" s="77"/>
      <c r="AM372" s="77"/>
      <c r="AN372" s="1"/>
      <c r="AO372" s="1"/>
      <c r="AP372" s="1"/>
      <c r="AQ372" s="1"/>
    </row>
    <row r="373" spans="1:4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77"/>
      <c r="AL373" s="77"/>
      <c r="AM373" s="77"/>
      <c r="AN373" s="1"/>
      <c r="AO373" s="1"/>
      <c r="AP373" s="1"/>
      <c r="AQ373" s="1"/>
    </row>
    <row r="374" spans="1:4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77"/>
      <c r="AL374" s="77"/>
      <c r="AM374" s="77"/>
      <c r="AN374" s="1"/>
      <c r="AO374" s="1"/>
      <c r="AP374" s="1"/>
      <c r="AQ374" s="1"/>
    </row>
    <row r="375" spans="1:4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77"/>
      <c r="AL375" s="77"/>
      <c r="AM375" s="77"/>
      <c r="AN375" s="1"/>
      <c r="AO375" s="1"/>
      <c r="AP375" s="1"/>
      <c r="AQ375" s="1"/>
    </row>
    <row r="376" spans="1:4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77"/>
      <c r="AL376" s="77"/>
      <c r="AM376" s="77"/>
      <c r="AN376" s="1"/>
      <c r="AO376" s="1"/>
      <c r="AP376" s="1"/>
      <c r="AQ376" s="1"/>
    </row>
    <row r="377" spans="1:4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77"/>
      <c r="AL377" s="77"/>
      <c r="AM377" s="77"/>
      <c r="AN377" s="1"/>
      <c r="AO377" s="1"/>
      <c r="AP377" s="1"/>
      <c r="AQ377" s="1"/>
    </row>
    <row r="378" spans="1:4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77"/>
      <c r="AL378" s="77"/>
      <c r="AM378" s="77"/>
      <c r="AN378" s="1"/>
      <c r="AO378" s="1"/>
      <c r="AP378" s="1"/>
      <c r="AQ378" s="1"/>
    </row>
    <row r="379" spans="1:4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77"/>
      <c r="AL379" s="77"/>
      <c r="AM379" s="77"/>
      <c r="AN379" s="1"/>
      <c r="AO379" s="1"/>
      <c r="AP379" s="1"/>
      <c r="AQ379" s="1"/>
    </row>
    <row r="380" spans="1:4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77"/>
      <c r="AL380" s="77"/>
      <c r="AM380" s="77"/>
      <c r="AN380" s="1"/>
      <c r="AO380" s="1"/>
      <c r="AP380" s="1"/>
      <c r="AQ380" s="1"/>
    </row>
    <row r="381" spans="1:4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77"/>
      <c r="AL381" s="77"/>
      <c r="AM381" s="77"/>
      <c r="AN381" s="1"/>
      <c r="AO381" s="1"/>
      <c r="AP381" s="1"/>
      <c r="AQ381" s="1"/>
    </row>
    <row r="382" spans="1:4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77"/>
      <c r="AL382" s="77"/>
      <c r="AM382" s="77"/>
      <c r="AN382" s="1"/>
      <c r="AO382" s="1"/>
      <c r="AP382" s="1"/>
      <c r="AQ382" s="1"/>
    </row>
    <row r="383" spans="1:4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77"/>
      <c r="AL383" s="77"/>
      <c r="AM383" s="77"/>
      <c r="AN383" s="1"/>
      <c r="AO383" s="1"/>
      <c r="AP383" s="1"/>
      <c r="AQ383" s="1"/>
    </row>
    <row r="384" spans="1:4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77"/>
      <c r="AL384" s="77"/>
      <c r="AM384" s="77"/>
      <c r="AN384" s="1"/>
      <c r="AO384" s="1"/>
      <c r="AP384" s="1"/>
      <c r="AQ384" s="1"/>
    </row>
    <row r="385" spans="1:4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77"/>
      <c r="AL385" s="77"/>
      <c r="AM385" s="77"/>
      <c r="AN385" s="1"/>
      <c r="AO385" s="1"/>
      <c r="AP385" s="1"/>
      <c r="AQ385" s="1"/>
    </row>
    <row r="386" spans="1:4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77"/>
      <c r="AL386" s="77"/>
      <c r="AM386" s="77"/>
      <c r="AN386" s="1"/>
      <c r="AO386" s="1"/>
      <c r="AP386" s="1"/>
      <c r="AQ386" s="1"/>
    </row>
    <row r="387" spans="1:4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77"/>
      <c r="AL387" s="77"/>
      <c r="AM387" s="77"/>
      <c r="AN387" s="1"/>
      <c r="AO387" s="1"/>
      <c r="AP387" s="1"/>
      <c r="AQ387" s="1"/>
    </row>
    <row r="388" spans="1:4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77"/>
      <c r="AL388" s="77"/>
      <c r="AM388" s="77"/>
      <c r="AN388" s="1"/>
      <c r="AO388" s="1"/>
      <c r="AP388" s="1"/>
      <c r="AQ388" s="1"/>
    </row>
    <row r="389" spans="1:4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77"/>
      <c r="AL389" s="77"/>
      <c r="AM389" s="77"/>
      <c r="AN389" s="1"/>
      <c r="AO389" s="1"/>
      <c r="AP389" s="1"/>
      <c r="AQ389" s="1"/>
    </row>
    <row r="390" spans="1:4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77"/>
      <c r="AL390" s="77"/>
      <c r="AM390" s="77"/>
      <c r="AN390" s="1"/>
      <c r="AO390" s="1"/>
      <c r="AP390" s="1"/>
      <c r="AQ390" s="1"/>
    </row>
    <row r="391" spans="1:4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77"/>
      <c r="AL391" s="77"/>
      <c r="AM391" s="77"/>
      <c r="AN391" s="1"/>
      <c r="AO391" s="1"/>
      <c r="AP391" s="1"/>
      <c r="AQ391" s="1"/>
    </row>
    <row r="392" spans="1:4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77"/>
      <c r="AL392" s="77"/>
      <c r="AM392" s="77"/>
      <c r="AN392" s="1"/>
      <c r="AO392" s="1"/>
      <c r="AP392" s="1"/>
      <c r="AQ392" s="1"/>
    </row>
    <row r="393" spans="1:4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77"/>
      <c r="AL393" s="77"/>
      <c r="AM393" s="77"/>
      <c r="AN393" s="1"/>
      <c r="AO393" s="1"/>
      <c r="AP393" s="1"/>
      <c r="AQ393" s="1"/>
    </row>
    <row r="394" spans="1:4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77"/>
      <c r="AL394" s="77"/>
      <c r="AM394" s="77"/>
      <c r="AN394" s="1"/>
      <c r="AO394" s="1"/>
      <c r="AP394" s="1"/>
      <c r="AQ394" s="1"/>
    </row>
    <row r="395" spans="1:4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77"/>
      <c r="AL395" s="77"/>
      <c r="AM395" s="77"/>
      <c r="AN395" s="1"/>
      <c r="AO395" s="1"/>
      <c r="AP395" s="1"/>
      <c r="AQ395" s="1"/>
    </row>
    <row r="396" spans="1:4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77"/>
      <c r="AL396" s="77"/>
      <c r="AM396" s="77"/>
      <c r="AN396" s="1"/>
      <c r="AO396" s="1"/>
      <c r="AP396" s="1"/>
      <c r="AQ396" s="1"/>
    </row>
    <row r="397" spans="1:4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77"/>
      <c r="AL397" s="77"/>
      <c r="AM397" s="77"/>
      <c r="AN397" s="1"/>
      <c r="AO397" s="1"/>
      <c r="AP397" s="1"/>
      <c r="AQ397" s="1"/>
    </row>
    <row r="398" spans="1:4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77"/>
      <c r="AL398" s="77"/>
      <c r="AM398" s="77"/>
      <c r="AN398" s="1"/>
      <c r="AO398" s="1"/>
      <c r="AP398" s="1"/>
      <c r="AQ398" s="1"/>
    </row>
    <row r="399" spans="1:4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77"/>
      <c r="AL399" s="77"/>
      <c r="AM399" s="77"/>
      <c r="AN399" s="1"/>
      <c r="AO399" s="1"/>
      <c r="AP399" s="1"/>
      <c r="AQ399" s="1"/>
    </row>
    <row r="400" spans="1:4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77"/>
      <c r="AL400" s="77"/>
      <c r="AM400" s="77"/>
      <c r="AN400" s="1"/>
      <c r="AO400" s="1"/>
      <c r="AP400" s="1"/>
      <c r="AQ400" s="1"/>
    </row>
    <row r="401" spans="1:4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77"/>
      <c r="AL401" s="77"/>
      <c r="AM401" s="77"/>
      <c r="AN401" s="1"/>
      <c r="AO401" s="1"/>
      <c r="AP401" s="1"/>
      <c r="AQ401" s="1"/>
    </row>
    <row r="402" spans="1:4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77"/>
      <c r="AL402" s="77"/>
      <c r="AM402" s="77"/>
      <c r="AN402" s="1"/>
      <c r="AO402" s="1"/>
      <c r="AP402" s="1"/>
      <c r="AQ402" s="1"/>
    </row>
    <row r="403" spans="1:4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77"/>
      <c r="AL403" s="77"/>
      <c r="AM403" s="77"/>
      <c r="AN403" s="1"/>
      <c r="AO403" s="1"/>
      <c r="AP403" s="1"/>
      <c r="AQ403" s="1"/>
    </row>
    <row r="404" spans="1:4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77"/>
      <c r="AL404" s="77"/>
      <c r="AM404" s="77"/>
      <c r="AN404" s="1"/>
      <c r="AO404" s="1"/>
      <c r="AP404" s="1"/>
      <c r="AQ404" s="1"/>
    </row>
    <row r="405" spans="1:4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77"/>
      <c r="AL405" s="77"/>
      <c r="AM405" s="77"/>
      <c r="AN405" s="1"/>
      <c r="AO405" s="1"/>
      <c r="AP405" s="1"/>
      <c r="AQ405" s="1"/>
    </row>
    <row r="406" spans="1:4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77"/>
      <c r="AL406" s="77"/>
      <c r="AM406" s="77"/>
      <c r="AN406" s="1"/>
      <c r="AO406" s="1"/>
      <c r="AP406" s="1"/>
      <c r="AQ406" s="1"/>
    </row>
    <row r="407" spans="1:4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77"/>
      <c r="AL407" s="77"/>
      <c r="AM407" s="77"/>
      <c r="AN407" s="1"/>
      <c r="AO407" s="1"/>
      <c r="AP407" s="1"/>
      <c r="AQ407" s="1"/>
    </row>
    <row r="408" spans="1:4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77"/>
      <c r="AL408" s="77"/>
      <c r="AM408" s="77"/>
      <c r="AN408" s="1"/>
      <c r="AO408" s="1"/>
      <c r="AP408" s="1"/>
      <c r="AQ408" s="1"/>
    </row>
    <row r="409" spans="1:4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77"/>
      <c r="AL409" s="77"/>
      <c r="AM409" s="77"/>
      <c r="AN409" s="1"/>
      <c r="AO409" s="1"/>
      <c r="AP409" s="1"/>
      <c r="AQ409" s="1"/>
    </row>
    <row r="410" spans="1:4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77"/>
      <c r="AL410" s="77"/>
      <c r="AM410" s="77"/>
      <c r="AN410" s="1"/>
      <c r="AO410" s="1"/>
      <c r="AP410" s="1"/>
      <c r="AQ410" s="1"/>
    </row>
    <row r="411" spans="1:4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77"/>
      <c r="AL411" s="77"/>
      <c r="AM411" s="77"/>
      <c r="AN411" s="1"/>
      <c r="AO411" s="1"/>
      <c r="AP411" s="1"/>
      <c r="AQ411" s="1"/>
    </row>
    <row r="412" spans="1:4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77"/>
      <c r="AL412" s="77"/>
      <c r="AM412" s="77"/>
      <c r="AN412" s="1"/>
      <c r="AO412" s="1"/>
      <c r="AP412" s="1"/>
      <c r="AQ412" s="1"/>
    </row>
    <row r="413" spans="1:4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77"/>
      <c r="AL413" s="77"/>
      <c r="AM413" s="77"/>
      <c r="AN413" s="1"/>
      <c r="AO413" s="1"/>
      <c r="AP413" s="1"/>
      <c r="AQ413" s="1"/>
    </row>
    <row r="414" spans="1:4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77"/>
      <c r="AL414" s="77"/>
      <c r="AM414" s="77"/>
      <c r="AN414" s="1"/>
      <c r="AO414" s="1"/>
      <c r="AP414" s="1"/>
      <c r="AQ414" s="1"/>
    </row>
    <row r="415" spans="1:4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77"/>
      <c r="AL415" s="77"/>
      <c r="AM415" s="77"/>
      <c r="AN415" s="1"/>
      <c r="AO415" s="1"/>
      <c r="AP415" s="1"/>
      <c r="AQ415" s="1"/>
    </row>
    <row r="416" spans="1:4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77"/>
      <c r="AL416" s="77"/>
      <c r="AM416" s="77"/>
      <c r="AN416" s="1"/>
      <c r="AO416" s="1"/>
      <c r="AP416" s="1"/>
      <c r="AQ416" s="1"/>
    </row>
    <row r="417" spans="1:4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77"/>
      <c r="AL417" s="77"/>
      <c r="AM417" s="77"/>
      <c r="AN417" s="1"/>
      <c r="AO417" s="1"/>
      <c r="AP417" s="1"/>
      <c r="AQ417" s="1"/>
    </row>
    <row r="418" spans="1:4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77"/>
      <c r="AL418" s="77"/>
      <c r="AM418" s="77"/>
      <c r="AN418" s="1"/>
      <c r="AO418" s="1"/>
      <c r="AP418" s="1"/>
      <c r="AQ418" s="1"/>
    </row>
    <row r="419" spans="1:4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77"/>
      <c r="AL419" s="77"/>
      <c r="AM419" s="77"/>
      <c r="AN419" s="1"/>
      <c r="AO419" s="1"/>
      <c r="AP419" s="1"/>
      <c r="AQ419" s="1"/>
    </row>
    <row r="420" spans="1:4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77"/>
      <c r="AL420" s="77"/>
      <c r="AM420" s="77"/>
      <c r="AN420" s="1"/>
      <c r="AO420" s="1"/>
      <c r="AP420" s="1"/>
      <c r="AQ420" s="1"/>
    </row>
    <row r="421" spans="1:4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77"/>
      <c r="AL421" s="77"/>
      <c r="AM421" s="77"/>
      <c r="AN421" s="1"/>
      <c r="AO421" s="1"/>
      <c r="AP421" s="1"/>
      <c r="AQ421" s="1"/>
    </row>
    <row r="422" spans="1:4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77"/>
      <c r="AL422" s="77"/>
      <c r="AM422" s="77"/>
      <c r="AN422" s="1"/>
      <c r="AO422" s="1"/>
      <c r="AP422" s="1"/>
      <c r="AQ422" s="1"/>
    </row>
    <row r="423" spans="1:4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77"/>
      <c r="AL423" s="77"/>
      <c r="AM423" s="77"/>
      <c r="AN423" s="1"/>
      <c r="AO423" s="1"/>
      <c r="AP423" s="1"/>
      <c r="AQ423" s="1"/>
    </row>
    <row r="424" spans="1:4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77"/>
      <c r="AL424" s="77"/>
      <c r="AM424" s="77"/>
      <c r="AN424" s="1"/>
      <c r="AO424" s="1"/>
      <c r="AP424" s="1"/>
      <c r="AQ424" s="1"/>
    </row>
    <row r="425" spans="1:4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77"/>
      <c r="AL425" s="77"/>
      <c r="AM425" s="77"/>
      <c r="AN425" s="1"/>
      <c r="AO425" s="1"/>
      <c r="AP425" s="1"/>
      <c r="AQ425" s="1"/>
    </row>
    <row r="426" spans="1:4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77"/>
      <c r="AL426" s="77"/>
      <c r="AM426" s="77"/>
      <c r="AN426" s="1"/>
      <c r="AO426" s="1"/>
      <c r="AP426" s="1"/>
      <c r="AQ426" s="1"/>
    </row>
    <row r="427" spans="1:4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77"/>
      <c r="AL427" s="77"/>
      <c r="AM427" s="77"/>
      <c r="AN427" s="1"/>
      <c r="AO427" s="1"/>
      <c r="AP427" s="1"/>
      <c r="AQ427" s="1"/>
    </row>
    <row r="428" spans="1:4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77"/>
      <c r="AL428" s="77"/>
      <c r="AM428" s="77"/>
      <c r="AN428" s="1"/>
      <c r="AO428" s="1"/>
      <c r="AP428" s="1"/>
      <c r="AQ428" s="1"/>
    </row>
    <row r="429" spans="1:4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77"/>
      <c r="AL429" s="77"/>
      <c r="AM429" s="77"/>
      <c r="AN429" s="1"/>
      <c r="AO429" s="1"/>
      <c r="AP429" s="1"/>
      <c r="AQ429" s="1"/>
    </row>
    <row r="430" spans="1:4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77"/>
      <c r="AL430" s="77"/>
      <c r="AM430" s="77"/>
      <c r="AN430" s="1"/>
      <c r="AO430" s="1"/>
      <c r="AP430" s="1"/>
      <c r="AQ430" s="1"/>
    </row>
    <row r="431" spans="1:4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77"/>
      <c r="AL431" s="77"/>
      <c r="AM431" s="77"/>
      <c r="AN431" s="1"/>
      <c r="AO431" s="1"/>
      <c r="AP431" s="1"/>
      <c r="AQ431" s="1"/>
    </row>
    <row r="432" spans="1:4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77"/>
      <c r="AL432" s="77"/>
      <c r="AM432" s="77"/>
      <c r="AN432" s="1"/>
      <c r="AO432" s="1"/>
      <c r="AP432" s="1"/>
      <c r="AQ432" s="1"/>
    </row>
    <row r="433" spans="1:4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77"/>
      <c r="AL433" s="77"/>
      <c r="AM433" s="77"/>
      <c r="AN433" s="1"/>
      <c r="AO433" s="1"/>
      <c r="AP433" s="1"/>
      <c r="AQ433" s="1"/>
    </row>
    <row r="434" spans="1:4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77"/>
      <c r="AL434" s="77"/>
      <c r="AM434" s="77"/>
      <c r="AN434" s="1"/>
      <c r="AO434" s="1"/>
      <c r="AP434" s="1"/>
      <c r="AQ434" s="1"/>
    </row>
    <row r="435" spans="1:4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77"/>
      <c r="AL435" s="77"/>
      <c r="AM435" s="77"/>
      <c r="AN435" s="1"/>
      <c r="AO435" s="1"/>
      <c r="AP435" s="1"/>
      <c r="AQ435" s="1"/>
    </row>
    <row r="436" spans="1:4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77"/>
      <c r="AL436" s="77"/>
      <c r="AM436" s="77"/>
      <c r="AN436" s="1"/>
      <c r="AO436" s="1"/>
      <c r="AP436" s="1"/>
      <c r="AQ436" s="1"/>
    </row>
    <row r="437" spans="1:4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77"/>
      <c r="AL437" s="77"/>
      <c r="AM437" s="77"/>
      <c r="AN437" s="1"/>
      <c r="AO437" s="1"/>
      <c r="AP437" s="1"/>
      <c r="AQ437" s="1"/>
    </row>
    <row r="438" spans="1:4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77"/>
      <c r="AL438" s="77"/>
      <c r="AM438" s="77"/>
      <c r="AN438" s="1"/>
      <c r="AO438" s="1"/>
      <c r="AP438" s="1"/>
      <c r="AQ438" s="1"/>
    </row>
    <row r="439" spans="1:4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77"/>
      <c r="AL439" s="77"/>
      <c r="AM439" s="77"/>
      <c r="AN439" s="1"/>
      <c r="AO439" s="1"/>
      <c r="AP439" s="1"/>
      <c r="AQ439" s="1"/>
    </row>
    <row r="440" spans="1:4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77"/>
      <c r="AL440" s="77"/>
      <c r="AM440" s="77"/>
      <c r="AN440" s="1"/>
      <c r="AO440" s="1"/>
      <c r="AP440" s="1"/>
      <c r="AQ440" s="1"/>
    </row>
    <row r="441" spans="1:4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77"/>
      <c r="AL441" s="77"/>
      <c r="AM441" s="77"/>
      <c r="AN441" s="1"/>
      <c r="AO441" s="1"/>
      <c r="AP441" s="1"/>
      <c r="AQ441" s="1"/>
    </row>
    <row r="442" spans="1:4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77"/>
      <c r="AL442" s="77"/>
      <c r="AM442" s="77"/>
      <c r="AN442" s="1"/>
      <c r="AO442" s="1"/>
      <c r="AP442" s="1"/>
      <c r="AQ442" s="1"/>
    </row>
    <row r="443" spans="1: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77"/>
      <c r="AL443" s="77"/>
      <c r="AM443" s="77"/>
      <c r="AN443" s="1"/>
      <c r="AO443" s="1"/>
      <c r="AP443" s="1"/>
      <c r="AQ443" s="1"/>
    </row>
    <row r="444" spans="1:4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77"/>
      <c r="AL444" s="77"/>
      <c r="AM444" s="77"/>
      <c r="AN444" s="1"/>
      <c r="AO444" s="1"/>
      <c r="AP444" s="1"/>
      <c r="AQ444" s="1"/>
    </row>
    <row r="445" spans="1:4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77"/>
      <c r="AL445" s="77"/>
      <c r="AM445" s="77"/>
      <c r="AN445" s="1"/>
      <c r="AO445" s="1"/>
      <c r="AP445" s="1"/>
      <c r="AQ445" s="1"/>
    </row>
    <row r="446" spans="1:4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77"/>
      <c r="AL446" s="77"/>
      <c r="AM446" s="77"/>
      <c r="AN446" s="1"/>
      <c r="AO446" s="1"/>
      <c r="AP446" s="1"/>
      <c r="AQ446" s="1"/>
    </row>
    <row r="447" spans="1:4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77"/>
      <c r="AL447" s="77"/>
      <c r="AM447" s="77"/>
      <c r="AN447" s="1"/>
      <c r="AO447" s="1"/>
      <c r="AP447" s="1"/>
      <c r="AQ447" s="1"/>
    </row>
    <row r="448" spans="1:4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77"/>
      <c r="AL448" s="77"/>
      <c r="AM448" s="77"/>
      <c r="AN448" s="1"/>
      <c r="AO448" s="1"/>
      <c r="AP448" s="1"/>
      <c r="AQ448" s="1"/>
    </row>
    <row r="449" spans="1:4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77"/>
      <c r="AL449" s="77"/>
      <c r="AM449" s="77"/>
      <c r="AN449" s="1"/>
      <c r="AO449" s="1"/>
      <c r="AP449" s="1"/>
      <c r="AQ449" s="1"/>
    </row>
    <row r="450" spans="1:4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77"/>
      <c r="AL450" s="77"/>
      <c r="AM450" s="77"/>
      <c r="AN450" s="1"/>
      <c r="AO450" s="1"/>
      <c r="AP450" s="1"/>
      <c r="AQ450" s="1"/>
    </row>
    <row r="451" spans="1:4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77"/>
      <c r="AL451" s="77"/>
      <c r="AM451" s="77"/>
      <c r="AN451" s="1"/>
      <c r="AO451" s="1"/>
      <c r="AP451" s="1"/>
      <c r="AQ451" s="1"/>
    </row>
    <row r="452" spans="1:4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77"/>
      <c r="AL452" s="77"/>
      <c r="AM452" s="77"/>
      <c r="AN452" s="1"/>
      <c r="AO452" s="1"/>
      <c r="AP452" s="1"/>
      <c r="AQ452" s="1"/>
    </row>
    <row r="453" spans="1:4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77"/>
      <c r="AL453" s="77"/>
      <c r="AM453" s="77"/>
      <c r="AN453" s="1"/>
      <c r="AO453" s="1"/>
      <c r="AP453" s="1"/>
      <c r="AQ453" s="1"/>
    </row>
    <row r="454" spans="1:4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77"/>
      <c r="AL454" s="77"/>
      <c r="AM454" s="77"/>
      <c r="AN454" s="1"/>
      <c r="AO454" s="1"/>
      <c r="AP454" s="1"/>
      <c r="AQ454" s="1"/>
    </row>
    <row r="455" spans="1:4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77"/>
      <c r="AL455" s="77"/>
      <c r="AM455" s="77"/>
      <c r="AN455" s="1"/>
      <c r="AO455" s="1"/>
      <c r="AP455" s="1"/>
      <c r="AQ455" s="1"/>
    </row>
    <row r="456" spans="1:4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77"/>
      <c r="AL456" s="77"/>
      <c r="AM456" s="77"/>
      <c r="AN456" s="1"/>
      <c r="AO456" s="1"/>
      <c r="AP456" s="1"/>
      <c r="AQ456" s="1"/>
    </row>
    <row r="457" spans="1:4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77"/>
      <c r="AL457" s="77"/>
      <c r="AM457" s="77"/>
      <c r="AN457" s="1"/>
      <c r="AO457" s="1"/>
      <c r="AP457" s="1"/>
      <c r="AQ457" s="1"/>
    </row>
    <row r="458" spans="1:4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77"/>
      <c r="AL458" s="77"/>
      <c r="AM458" s="77"/>
      <c r="AN458" s="1"/>
      <c r="AO458" s="1"/>
      <c r="AP458" s="1"/>
      <c r="AQ458" s="1"/>
    </row>
    <row r="459" spans="1:4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77"/>
      <c r="AL459" s="77"/>
      <c r="AM459" s="77"/>
      <c r="AN459" s="1"/>
      <c r="AO459" s="1"/>
      <c r="AP459" s="1"/>
      <c r="AQ459" s="1"/>
    </row>
    <row r="460" spans="1:4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77"/>
      <c r="AL460" s="77"/>
      <c r="AM460" s="77"/>
      <c r="AN460" s="1"/>
      <c r="AO460" s="1"/>
      <c r="AP460" s="1"/>
      <c r="AQ460" s="1"/>
    </row>
    <row r="461" spans="1:4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77"/>
      <c r="AL461" s="77"/>
      <c r="AM461" s="77"/>
      <c r="AN461" s="1"/>
      <c r="AO461" s="1"/>
      <c r="AP461" s="1"/>
      <c r="AQ461" s="1"/>
    </row>
    <row r="462" spans="1:4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77"/>
      <c r="AL462" s="77"/>
      <c r="AM462" s="77"/>
      <c r="AN462" s="1"/>
      <c r="AO462" s="1"/>
      <c r="AP462" s="1"/>
      <c r="AQ462" s="1"/>
    </row>
    <row r="463" spans="1:4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77"/>
      <c r="AL463" s="77"/>
      <c r="AM463" s="77"/>
      <c r="AN463" s="1"/>
      <c r="AO463" s="1"/>
      <c r="AP463" s="1"/>
      <c r="AQ463" s="1"/>
    </row>
    <row r="464" spans="1:4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77"/>
      <c r="AL464" s="77"/>
      <c r="AM464" s="77"/>
      <c r="AN464" s="1"/>
      <c r="AO464" s="1"/>
      <c r="AP464" s="1"/>
      <c r="AQ464" s="1"/>
    </row>
    <row r="465" spans="1:4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77"/>
      <c r="AL465" s="77"/>
      <c r="AM465" s="77"/>
      <c r="AN465" s="1"/>
      <c r="AO465" s="1"/>
      <c r="AP465" s="1"/>
      <c r="AQ465" s="1"/>
    </row>
    <row r="466" spans="1:4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77"/>
      <c r="AL466" s="77"/>
      <c r="AM466" s="77"/>
      <c r="AN466" s="1"/>
      <c r="AO466" s="1"/>
      <c r="AP466" s="1"/>
      <c r="AQ466" s="1"/>
    </row>
    <row r="467" spans="1:4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77"/>
      <c r="AL467" s="77"/>
      <c r="AM467" s="77"/>
      <c r="AN467" s="1"/>
      <c r="AO467" s="1"/>
      <c r="AP467" s="1"/>
      <c r="AQ467" s="1"/>
    </row>
    <row r="468" spans="1:4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77"/>
      <c r="AL468" s="77"/>
      <c r="AM468" s="77"/>
      <c r="AN468" s="1"/>
      <c r="AO468" s="1"/>
      <c r="AP468" s="1"/>
      <c r="AQ468" s="1"/>
    </row>
    <row r="469" spans="1:4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77"/>
      <c r="AL469" s="77"/>
      <c r="AM469" s="77"/>
      <c r="AN469" s="1"/>
      <c r="AO469" s="1"/>
      <c r="AP469" s="1"/>
      <c r="AQ469" s="1"/>
    </row>
    <row r="470" spans="1:4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77"/>
      <c r="AL470" s="77"/>
      <c r="AM470" s="77"/>
      <c r="AN470" s="1"/>
      <c r="AO470" s="1"/>
      <c r="AP470" s="1"/>
      <c r="AQ470" s="1"/>
    </row>
    <row r="471" spans="1:4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77"/>
      <c r="AL471" s="77"/>
      <c r="AM471" s="77"/>
      <c r="AN471" s="1"/>
      <c r="AO471" s="1"/>
      <c r="AP471" s="1"/>
      <c r="AQ471" s="1"/>
    </row>
    <row r="472" spans="1:4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77"/>
      <c r="AL472" s="77"/>
      <c r="AM472" s="77"/>
      <c r="AN472" s="1"/>
      <c r="AO472" s="1"/>
      <c r="AP472" s="1"/>
      <c r="AQ472" s="1"/>
    </row>
    <row r="473" spans="1:4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77"/>
      <c r="AL473" s="77"/>
      <c r="AM473" s="77"/>
      <c r="AN473" s="1"/>
      <c r="AO473" s="1"/>
      <c r="AP473" s="1"/>
      <c r="AQ473" s="1"/>
    </row>
    <row r="474" spans="1:4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77"/>
      <c r="AL474" s="77"/>
      <c r="AM474" s="77"/>
      <c r="AN474" s="1"/>
      <c r="AO474" s="1"/>
      <c r="AP474" s="1"/>
      <c r="AQ474" s="1"/>
    </row>
    <row r="475" spans="1:4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77"/>
      <c r="AL475" s="77"/>
      <c r="AM475" s="77"/>
      <c r="AN475" s="1"/>
      <c r="AO475" s="1"/>
      <c r="AP475" s="1"/>
      <c r="AQ475" s="1"/>
    </row>
    <row r="476" spans="1:4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77"/>
      <c r="AL476" s="77"/>
      <c r="AM476" s="77"/>
      <c r="AN476" s="1"/>
      <c r="AO476" s="1"/>
      <c r="AP476" s="1"/>
      <c r="AQ476" s="1"/>
    </row>
    <row r="477" spans="1:4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77"/>
      <c r="AL477" s="77"/>
      <c r="AM477" s="77"/>
      <c r="AN477" s="1"/>
      <c r="AO477" s="1"/>
      <c r="AP477" s="1"/>
      <c r="AQ477" s="1"/>
    </row>
    <row r="478" spans="1:4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77"/>
      <c r="AL478" s="77"/>
      <c r="AM478" s="77"/>
      <c r="AN478" s="1"/>
      <c r="AO478" s="1"/>
      <c r="AP478" s="1"/>
      <c r="AQ478" s="1"/>
    </row>
    <row r="479" spans="1:4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77"/>
      <c r="AL479" s="77"/>
      <c r="AM479" s="77"/>
      <c r="AN479" s="1"/>
      <c r="AO479" s="1"/>
      <c r="AP479" s="1"/>
      <c r="AQ479" s="1"/>
    </row>
    <row r="480" spans="1:4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77"/>
      <c r="AL480" s="77"/>
      <c r="AM480" s="77"/>
      <c r="AN480" s="1"/>
      <c r="AO480" s="1"/>
      <c r="AP480" s="1"/>
      <c r="AQ480" s="1"/>
    </row>
    <row r="481" spans="1:4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77"/>
      <c r="AL481" s="77"/>
      <c r="AM481" s="77"/>
      <c r="AN481" s="1"/>
      <c r="AO481" s="1"/>
      <c r="AP481" s="1"/>
      <c r="AQ481" s="1"/>
    </row>
    <row r="482" spans="1:4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77"/>
      <c r="AL482" s="77"/>
      <c r="AM482" s="77"/>
      <c r="AN482" s="1"/>
      <c r="AO482" s="1"/>
      <c r="AP482" s="1"/>
      <c r="AQ482" s="1"/>
    </row>
    <row r="483" spans="1:4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77"/>
      <c r="AL483" s="77"/>
      <c r="AM483" s="77"/>
      <c r="AN483" s="1"/>
      <c r="AO483" s="1"/>
      <c r="AP483" s="1"/>
      <c r="AQ483" s="1"/>
    </row>
    <row r="484" spans="1:4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77"/>
      <c r="AL484" s="77"/>
      <c r="AM484" s="77"/>
      <c r="AN484" s="1"/>
      <c r="AO484" s="1"/>
      <c r="AP484" s="1"/>
      <c r="AQ484" s="1"/>
    </row>
    <row r="485" spans="1:4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77"/>
      <c r="AL485" s="77"/>
      <c r="AM485" s="77"/>
      <c r="AN485" s="1"/>
      <c r="AO485" s="1"/>
      <c r="AP485" s="1"/>
      <c r="AQ485" s="1"/>
    </row>
    <row r="486" spans="1:4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77"/>
      <c r="AL486" s="77"/>
      <c r="AM486" s="77"/>
      <c r="AN486" s="1"/>
      <c r="AO486" s="1"/>
      <c r="AP486" s="1"/>
      <c r="AQ486" s="1"/>
    </row>
    <row r="487" spans="1:4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77"/>
      <c r="AL487" s="77"/>
      <c r="AM487" s="77"/>
      <c r="AN487" s="1"/>
      <c r="AO487" s="1"/>
      <c r="AP487" s="1"/>
      <c r="AQ487" s="1"/>
    </row>
    <row r="488" spans="1:4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77"/>
      <c r="AL488" s="77"/>
      <c r="AM488" s="77"/>
      <c r="AN488" s="1"/>
      <c r="AO488" s="1"/>
      <c r="AP488" s="1"/>
      <c r="AQ488" s="1"/>
    </row>
    <row r="489" spans="1:4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77"/>
      <c r="AL489" s="77"/>
      <c r="AM489" s="77"/>
      <c r="AN489" s="1"/>
      <c r="AO489" s="1"/>
      <c r="AP489" s="1"/>
      <c r="AQ489" s="1"/>
    </row>
    <row r="490" spans="1:4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77"/>
      <c r="AL490" s="77"/>
      <c r="AM490" s="77"/>
      <c r="AN490" s="1"/>
      <c r="AO490" s="1"/>
      <c r="AP490" s="1"/>
      <c r="AQ490" s="1"/>
    </row>
    <row r="491" spans="1:4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77"/>
      <c r="AL491" s="77"/>
      <c r="AM491" s="77"/>
      <c r="AN491" s="1"/>
      <c r="AO491" s="1"/>
      <c r="AP491" s="1"/>
      <c r="AQ491" s="1"/>
    </row>
    <row r="492" spans="1:4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77"/>
      <c r="AL492" s="77"/>
      <c r="AM492" s="77"/>
      <c r="AN492" s="1"/>
      <c r="AO492" s="1"/>
      <c r="AP492" s="1"/>
      <c r="AQ492" s="1"/>
    </row>
    <row r="493" spans="1:4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77"/>
      <c r="AL493" s="77"/>
      <c r="AM493" s="77"/>
      <c r="AN493" s="1"/>
      <c r="AO493" s="1"/>
      <c r="AP493" s="1"/>
      <c r="AQ493" s="1"/>
    </row>
    <row r="494" spans="1:4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77"/>
      <c r="AL494" s="77"/>
      <c r="AM494" s="77"/>
      <c r="AN494" s="1"/>
      <c r="AO494" s="1"/>
      <c r="AP494" s="1"/>
      <c r="AQ494" s="1"/>
    </row>
    <row r="495" spans="1:4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77"/>
      <c r="AL495" s="77"/>
      <c r="AM495" s="77"/>
      <c r="AN495" s="1"/>
      <c r="AO495" s="1"/>
      <c r="AP495" s="1"/>
      <c r="AQ495" s="1"/>
    </row>
    <row r="496" spans="1:4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77"/>
      <c r="AL496" s="77"/>
      <c r="AM496" s="77"/>
      <c r="AN496" s="1"/>
      <c r="AO496" s="1"/>
      <c r="AP496" s="1"/>
      <c r="AQ496" s="1"/>
    </row>
    <row r="497" spans="1:4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77"/>
      <c r="AL497" s="77"/>
      <c r="AM497" s="77"/>
      <c r="AN497" s="1"/>
      <c r="AO497" s="1"/>
      <c r="AP497" s="1"/>
      <c r="AQ497" s="1"/>
    </row>
    <row r="498" spans="1:4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77"/>
      <c r="AL498" s="77"/>
      <c r="AM498" s="77"/>
      <c r="AN498" s="1"/>
      <c r="AO498" s="1"/>
      <c r="AP498" s="1"/>
      <c r="AQ498" s="1"/>
    </row>
    <row r="499" spans="1:4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77"/>
      <c r="AL499" s="77"/>
      <c r="AM499" s="77"/>
      <c r="AN499" s="1"/>
      <c r="AO499" s="1"/>
      <c r="AP499" s="1"/>
      <c r="AQ499" s="1"/>
    </row>
    <row r="500" spans="1:4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77"/>
      <c r="AL500" s="77"/>
      <c r="AM500" s="77"/>
      <c r="AN500" s="1"/>
      <c r="AO500" s="1"/>
      <c r="AP500" s="1"/>
      <c r="AQ500" s="1"/>
    </row>
    <row r="501" spans="1:4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77"/>
      <c r="AL501" s="77"/>
      <c r="AM501" s="77"/>
      <c r="AN501" s="1"/>
      <c r="AO501" s="1"/>
      <c r="AP501" s="1"/>
      <c r="AQ501" s="1"/>
    </row>
    <row r="502" spans="1:4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77"/>
      <c r="AL502" s="77"/>
      <c r="AM502" s="77"/>
      <c r="AN502" s="1"/>
      <c r="AO502" s="1"/>
      <c r="AP502" s="1"/>
      <c r="AQ502" s="1"/>
    </row>
    <row r="503" spans="1:4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77"/>
      <c r="AL503" s="77"/>
      <c r="AM503" s="77"/>
      <c r="AN503" s="1"/>
      <c r="AO503" s="1"/>
      <c r="AP503" s="1"/>
      <c r="AQ503" s="1"/>
    </row>
    <row r="504" spans="1:4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77"/>
      <c r="AL504" s="77"/>
      <c r="AM504" s="77"/>
      <c r="AN504" s="1"/>
      <c r="AO504" s="1"/>
      <c r="AP504" s="1"/>
      <c r="AQ504" s="1"/>
    </row>
    <row r="505" spans="1:4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77"/>
      <c r="AL505" s="77"/>
      <c r="AM505" s="77"/>
      <c r="AN505" s="1"/>
      <c r="AO505" s="1"/>
      <c r="AP505" s="1"/>
      <c r="AQ505" s="1"/>
    </row>
    <row r="506" spans="1:4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77"/>
      <c r="AL506" s="77"/>
      <c r="AM506" s="77"/>
      <c r="AN506" s="1"/>
      <c r="AO506" s="1"/>
      <c r="AP506" s="1"/>
      <c r="AQ506" s="1"/>
    </row>
    <row r="507" spans="1:4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77"/>
      <c r="AL507" s="77"/>
      <c r="AM507" s="77"/>
      <c r="AN507" s="1"/>
      <c r="AO507" s="1"/>
      <c r="AP507" s="1"/>
      <c r="AQ507" s="1"/>
    </row>
    <row r="508" spans="1:4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77"/>
      <c r="AL508" s="77"/>
      <c r="AM508" s="77"/>
      <c r="AN508" s="1"/>
      <c r="AO508" s="1"/>
      <c r="AP508" s="1"/>
      <c r="AQ508" s="1"/>
    </row>
    <row r="509" spans="1:4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77"/>
      <c r="AL509" s="77"/>
      <c r="AM509" s="77"/>
      <c r="AN509" s="1"/>
      <c r="AO509" s="1"/>
      <c r="AP509" s="1"/>
      <c r="AQ509" s="1"/>
    </row>
    <row r="510" spans="1:4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77"/>
      <c r="AL510" s="77"/>
      <c r="AM510" s="77"/>
      <c r="AN510" s="1"/>
      <c r="AO510" s="1"/>
      <c r="AP510" s="1"/>
      <c r="AQ510" s="1"/>
    </row>
    <row r="511" spans="1:4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77"/>
      <c r="AL511" s="77"/>
      <c r="AM511" s="77"/>
      <c r="AN511" s="1"/>
      <c r="AO511" s="1"/>
      <c r="AP511" s="1"/>
      <c r="AQ511" s="1"/>
    </row>
    <row r="512" spans="1:4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77"/>
      <c r="AL512" s="77"/>
      <c r="AM512" s="77"/>
      <c r="AN512" s="1"/>
      <c r="AO512" s="1"/>
      <c r="AP512" s="1"/>
      <c r="AQ512" s="1"/>
    </row>
    <row r="513" spans="1:4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77"/>
      <c r="AL513" s="77"/>
      <c r="AM513" s="77"/>
      <c r="AN513" s="1"/>
      <c r="AO513" s="1"/>
      <c r="AP513" s="1"/>
      <c r="AQ513" s="1"/>
    </row>
    <row r="514" spans="1:4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77"/>
      <c r="AL514" s="77"/>
      <c r="AM514" s="77"/>
      <c r="AN514" s="1"/>
      <c r="AO514" s="1"/>
      <c r="AP514" s="1"/>
      <c r="AQ514" s="1"/>
    </row>
    <row r="515" spans="1:4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77"/>
      <c r="AL515" s="77"/>
      <c r="AM515" s="77"/>
      <c r="AN515" s="1"/>
      <c r="AO515" s="1"/>
      <c r="AP515" s="1"/>
      <c r="AQ515" s="1"/>
    </row>
    <row r="516" spans="1:4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77"/>
      <c r="AL516" s="77"/>
      <c r="AM516" s="77"/>
      <c r="AN516" s="1"/>
      <c r="AO516" s="1"/>
      <c r="AP516" s="1"/>
      <c r="AQ516" s="1"/>
    </row>
    <row r="517" spans="1:4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77"/>
      <c r="AL517" s="77"/>
      <c r="AM517" s="77"/>
      <c r="AN517" s="1"/>
      <c r="AO517" s="1"/>
      <c r="AP517" s="1"/>
      <c r="AQ517" s="1"/>
    </row>
    <row r="518" spans="1:4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77"/>
      <c r="AL518" s="77"/>
      <c r="AM518" s="77"/>
      <c r="AN518" s="1"/>
      <c r="AO518" s="1"/>
      <c r="AP518" s="1"/>
      <c r="AQ518" s="1"/>
    </row>
    <row r="519" spans="1:4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77"/>
      <c r="AL519" s="77"/>
      <c r="AM519" s="77"/>
      <c r="AN519" s="1"/>
      <c r="AO519" s="1"/>
      <c r="AP519" s="1"/>
      <c r="AQ519" s="1"/>
    </row>
    <row r="520" spans="1:4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77"/>
      <c r="AL520" s="77"/>
      <c r="AM520" s="77"/>
      <c r="AN520" s="1"/>
      <c r="AO520" s="1"/>
      <c r="AP520" s="1"/>
      <c r="AQ520" s="1"/>
    </row>
    <row r="521" spans="1:4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77"/>
      <c r="AL521" s="77"/>
      <c r="AM521" s="77"/>
      <c r="AN521" s="1"/>
      <c r="AO521" s="1"/>
      <c r="AP521" s="1"/>
      <c r="AQ521" s="1"/>
    </row>
    <row r="522" spans="1:4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77"/>
      <c r="AL522" s="77"/>
      <c r="AM522" s="77"/>
      <c r="AN522" s="1"/>
      <c r="AO522" s="1"/>
      <c r="AP522" s="1"/>
      <c r="AQ522" s="1"/>
    </row>
    <row r="523" spans="1:4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77"/>
      <c r="AL523" s="77"/>
      <c r="AM523" s="77"/>
      <c r="AN523" s="1"/>
      <c r="AO523" s="1"/>
      <c r="AP523" s="1"/>
      <c r="AQ523" s="1"/>
    </row>
    <row r="524" spans="1:4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77"/>
      <c r="AL524" s="77"/>
      <c r="AM524" s="77"/>
      <c r="AN524" s="1"/>
      <c r="AO524" s="1"/>
      <c r="AP524" s="1"/>
      <c r="AQ524" s="1"/>
    </row>
    <row r="525" spans="1:4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77"/>
      <c r="AL525" s="77"/>
      <c r="AM525" s="77"/>
      <c r="AN525" s="1"/>
      <c r="AO525" s="1"/>
      <c r="AP525" s="1"/>
      <c r="AQ525" s="1"/>
    </row>
    <row r="526" spans="1:4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77"/>
      <c r="AL526" s="77"/>
      <c r="AM526" s="77"/>
      <c r="AN526" s="1"/>
      <c r="AO526" s="1"/>
      <c r="AP526" s="1"/>
      <c r="AQ526" s="1"/>
    </row>
    <row r="527" spans="1:4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77"/>
      <c r="AL527" s="77"/>
      <c r="AM527" s="77"/>
      <c r="AN527" s="1"/>
      <c r="AO527" s="1"/>
      <c r="AP527" s="1"/>
      <c r="AQ527" s="1"/>
    </row>
    <row r="528" spans="1:4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77"/>
      <c r="AL528" s="77"/>
      <c r="AM528" s="77"/>
      <c r="AN528" s="1"/>
      <c r="AO528" s="1"/>
      <c r="AP528" s="1"/>
      <c r="AQ528" s="1"/>
    </row>
    <row r="529" spans="1:4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77"/>
      <c r="AL529" s="77"/>
      <c r="AM529" s="77"/>
      <c r="AN529" s="1"/>
      <c r="AO529" s="1"/>
      <c r="AP529" s="1"/>
      <c r="AQ529" s="1"/>
    </row>
    <row r="530" spans="1:4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77"/>
      <c r="AL530" s="77"/>
      <c r="AM530" s="77"/>
      <c r="AN530" s="1"/>
      <c r="AO530" s="1"/>
      <c r="AP530" s="1"/>
      <c r="AQ530" s="1"/>
    </row>
    <row r="531" spans="1:4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77"/>
      <c r="AL531" s="77"/>
      <c r="AM531" s="77"/>
      <c r="AN531" s="1"/>
      <c r="AO531" s="1"/>
      <c r="AP531" s="1"/>
      <c r="AQ531" s="1"/>
    </row>
    <row r="532" spans="1:4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77"/>
      <c r="AL532" s="77"/>
      <c r="AM532" s="77"/>
      <c r="AN532" s="1"/>
      <c r="AO532" s="1"/>
      <c r="AP532" s="1"/>
      <c r="AQ532" s="1"/>
    </row>
    <row r="533" spans="1:4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77"/>
      <c r="AL533" s="77"/>
      <c r="AM533" s="77"/>
      <c r="AN533" s="1"/>
      <c r="AO533" s="1"/>
      <c r="AP533" s="1"/>
      <c r="AQ533" s="1"/>
    </row>
    <row r="534" spans="1:4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77"/>
      <c r="AL534" s="77"/>
      <c r="AM534" s="77"/>
      <c r="AN534" s="1"/>
      <c r="AO534" s="1"/>
      <c r="AP534" s="1"/>
      <c r="AQ534" s="1"/>
    </row>
    <row r="535" spans="1:4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77"/>
      <c r="AL535" s="77"/>
      <c r="AM535" s="77"/>
      <c r="AN535" s="1"/>
      <c r="AO535" s="1"/>
      <c r="AP535" s="1"/>
      <c r="AQ535" s="1"/>
    </row>
    <row r="536" spans="1:4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77"/>
      <c r="AL536" s="77"/>
      <c r="AM536" s="77"/>
      <c r="AN536" s="1"/>
      <c r="AO536" s="1"/>
      <c r="AP536" s="1"/>
      <c r="AQ536" s="1"/>
    </row>
    <row r="537" spans="1:4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77"/>
      <c r="AL537" s="77"/>
      <c r="AM537" s="77"/>
      <c r="AN537" s="1"/>
      <c r="AO537" s="1"/>
      <c r="AP537" s="1"/>
      <c r="AQ537" s="1"/>
    </row>
    <row r="538" spans="1:4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77"/>
      <c r="AL538" s="77"/>
      <c r="AM538" s="77"/>
      <c r="AN538" s="1"/>
      <c r="AO538" s="1"/>
      <c r="AP538" s="1"/>
      <c r="AQ538" s="1"/>
    </row>
    <row r="539" spans="1:4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77"/>
      <c r="AL539" s="77"/>
      <c r="AM539" s="77"/>
      <c r="AN539" s="1"/>
      <c r="AO539" s="1"/>
      <c r="AP539" s="1"/>
      <c r="AQ539" s="1"/>
    </row>
    <row r="540" spans="1:4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77"/>
      <c r="AL540" s="77"/>
      <c r="AM540" s="77"/>
      <c r="AN540" s="1"/>
      <c r="AO540" s="1"/>
      <c r="AP540" s="1"/>
      <c r="AQ540" s="1"/>
    </row>
    <row r="541" spans="1:4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77"/>
      <c r="AL541" s="77"/>
      <c r="AM541" s="77"/>
      <c r="AN541" s="1"/>
      <c r="AO541" s="1"/>
      <c r="AP541" s="1"/>
      <c r="AQ541" s="1"/>
    </row>
    <row r="542" spans="1:4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77"/>
      <c r="AL542" s="77"/>
      <c r="AM542" s="77"/>
      <c r="AN542" s="1"/>
      <c r="AO542" s="1"/>
      <c r="AP542" s="1"/>
      <c r="AQ542" s="1"/>
    </row>
    <row r="543" spans="1: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77"/>
      <c r="AL543" s="77"/>
      <c r="AM543" s="77"/>
      <c r="AN543" s="1"/>
      <c r="AO543" s="1"/>
      <c r="AP543" s="1"/>
      <c r="AQ543" s="1"/>
    </row>
    <row r="544" spans="1:4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77"/>
      <c r="AL544" s="77"/>
      <c r="AM544" s="77"/>
      <c r="AN544" s="1"/>
      <c r="AO544" s="1"/>
      <c r="AP544" s="1"/>
      <c r="AQ544" s="1"/>
    </row>
    <row r="545" spans="1:4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77"/>
      <c r="AL545" s="77"/>
      <c r="AM545" s="77"/>
      <c r="AN545" s="1"/>
      <c r="AO545" s="1"/>
      <c r="AP545" s="1"/>
      <c r="AQ545" s="1"/>
    </row>
    <row r="546" spans="1:4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77"/>
      <c r="AL546" s="77"/>
      <c r="AM546" s="77"/>
      <c r="AN546" s="1"/>
      <c r="AO546" s="1"/>
      <c r="AP546" s="1"/>
      <c r="AQ546" s="1"/>
    </row>
    <row r="547" spans="1:4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77"/>
      <c r="AL547" s="77"/>
      <c r="AM547" s="77"/>
      <c r="AN547" s="1"/>
      <c r="AO547" s="1"/>
      <c r="AP547" s="1"/>
      <c r="AQ547" s="1"/>
    </row>
    <row r="548" spans="1:4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77"/>
      <c r="AL548" s="77"/>
      <c r="AM548" s="77"/>
      <c r="AN548" s="1"/>
      <c r="AO548" s="1"/>
      <c r="AP548" s="1"/>
      <c r="AQ548" s="1"/>
    </row>
    <row r="549" spans="1:4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77"/>
      <c r="AL549" s="77"/>
      <c r="AM549" s="77"/>
      <c r="AN549" s="1"/>
      <c r="AO549" s="1"/>
      <c r="AP549" s="1"/>
      <c r="AQ549" s="1"/>
    </row>
    <row r="550" spans="1:4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77"/>
      <c r="AL550" s="77"/>
      <c r="AM550" s="77"/>
      <c r="AN550" s="1"/>
      <c r="AO550" s="1"/>
      <c r="AP550" s="1"/>
      <c r="AQ550" s="1"/>
    </row>
    <row r="551" spans="1:4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77"/>
      <c r="AL551" s="77"/>
      <c r="AM551" s="77"/>
      <c r="AN551" s="1"/>
      <c r="AO551" s="1"/>
      <c r="AP551" s="1"/>
      <c r="AQ551" s="1"/>
    </row>
    <row r="552" spans="1:4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77"/>
      <c r="AL552" s="77"/>
      <c r="AM552" s="77"/>
      <c r="AN552" s="1"/>
      <c r="AO552" s="1"/>
      <c r="AP552" s="1"/>
      <c r="AQ552" s="1"/>
    </row>
    <row r="553" spans="1:4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77"/>
      <c r="AL553" s="77"/>
      <c r="AM553" s="77"/>
      <c r="AN553" s="1"/>
      <c r="AO553" s="1"/>
      <c r="AP553" s="1"/>
      <c r="AQ553" s="1"/>
    </row>
    <row r="554" spans="1:4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77"/>
      <c r="AL554" s="77"/>
      <c r="AM554" s="77"/>
      <c r="AN554" s="1"/>
      <c r="AO554" s="1"/>
      <c r="AP554" s="1"/>
      <c r="AQ554" s="1"/>
    </row>
    <row r="555" spans="1:4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77"/>
      <c r="AL555" s="77"/>
      <c r="AM555" s="77"/>
      <c r="AN555" s="1"/>
      <c r="AO555" s="1"/>
      <c r="AP555" s="1"/>
      <c r="AQ555" s="1"/>
    </row>
    <row r="556" spans="1:4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77"/>
      <c r="AL556" s="77"/>
      <c r="AM556" s="77"/>
      <c r="AN556" s="1"/>
      <c r="AO556" s="1"/>
      <c r="AP556" s="1"/>
      <c r="AQ556" s="1"/>
    </row>
    <row r="557" spans="1:4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77"/>
      <c r="AL557" s="77"/>
      <c r="AM557" s="77"/>
      <c r="AN557" s="1"/>
      <c r="AO557" s="1"/>
      <c r="AP557" s="1"/>
      <c r="AQ557" s="1"/>
    </row>
    <row r="558" spans="1:4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77"/>
      <c r="AL558" s="77"/>
      <c r="AM558" s="77"/>
      <c r="AN558" s="1"/>
      <c r="AO558" s="1"/>
      <c r="AP558" s="1"/>
      <c r="AQ558" s="1"/>
    </row>
    <row r="559" spans="1:4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77"/>
      <c r="AL559" s="77"/>
      <c r="AM559" s="77"/>
      <c r="AN559" s="1"/>
      <c r="AO559" s="1"/>
      <c r="AP559" s="1"/>
      <c r="AQ559" s="1"/>
    </row>
    <row r="560" spans="1:4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77"/>
      <c r="AL560" s="77"/>
      <c r="AM560" s="77"/>
      <c r="AN560" s="1"/>
      <c r="AO560" s="1"/>
      <c r="AP560" s="1"/>
      <c r="AQ560" s="1"/>
    </row>
    <row r="561" spans="1:4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77"/>
      <c r="AL561" s="77"/>
      <c r="AM561" s="77"/>
      <c r="AN561" s="1"/>
      <c r="AO561" s="1"/>
      <c r="AP561" s="1"/>
      <c r="AQ561" s="1"/>
    </row>
    <row r="562" spans="1:4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77"/>
      <c r="AL562" s="77"/>
      <c r="AM562" s="77"/>
      <c r="AN562" s="1"/>
      <c r="AO562" s="1"/>
      <c r="AP562" s="1"/>
      <c r="AQ562" s="1"/>
    </row>
    <row r="563" spans="1:4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77"/>
      <c r="AL563" s="77"/>
      <c r="AM563" s="77"/>
      <c r="AN563" s="1"/>
      <c r="AO563" s="1"/>
      <c r="AP563" s="1"/>
      <c r="AQ563" s="1"/>
    </row>
    <row r="564" spans="1:4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77"/>
      <c r="AL564" s="77"/>
      <c r="AM564" s="77"/>
      <c r="AN564" s="1"/>
      <c r="AO564" s="1"/>
      <c r="AP564" s="1"/>
      <c r="AQ564" s="1"/>
    </row>
    <row r="565" spans="1:4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77"/>
      <c r="AL565" s="77"/>
      <c r="AM565" s="77"/>
      <c r="AN565" s="1"/>
      <c r="AO565" s="1"/>
      <c r="AP565" s="1"/>
      <c r="AQ565" s="1"/>
    </row>
    <row r="566" spans="1:4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77"/>
      <c r="AL566" s="77"/>
      <c r="AM566" s="77"/>
      <c r="AN566" s="1"/>
      <c r="AO566" s="1"/>
      <c r="AP566" s="1"/>
      <c r="AQ566" s="1"/>
    </row>
    <row r="567" spans="1:4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77"/>
      <c r="AL567" s="77"/>
      <c r="AM567" s="77"/>
      <c r="AN567" s="1"/>
      <c r="AO567" s="1"/>
      <c r="AP567" s="1"/>
      <c r="AQ567" s="1"/>
    </row>
    <row r="568" spans="1:4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77"/>
      <c r="AL568" s="77"/>
      <c r="AM568" s="77"/>
      <c r="AN568" s="1"/>
      <c r="AO568" s="1"/>
      <c r="AP568" s="1"/>
      <c r="AQ568" s="1"/>
    </row>
    <row r="569" spans="1:4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77"/>
      <c r="AL569" s="77"/>
      <c r="AM569" s="77"/>
      <c r="AN569" s="1"/>
      <c r="AO569" s="1"/>
      <c r="AP569" s="1"/>
      <c r="AQ569" s="1"/>
    </row>
    <row r="570" spans="1:4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77"/>
      <c r="AL570" s="77"/>
      <c r="AM570" s="77"/>
      <c r="AN570" s="1"/>
      <c r="AO570" s="1"/>
      <c r="AP570" s="1"/>
      <c r="AQ570" s="1"/>
    </row>
    <row r="571" spans="1:4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77"/>
      <c r="AL571" s="77"/>
      <c r="AM571" s="77"/>
      <c r="AN571" s="1"/>
      <c r="AO571" s="1"/>
      <c r="AP571" s="1"/>
      <c r="AQ571" s="1"/>
    </row>
    <row r="572" spans="1:4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77"/>
      <c r="AL572" s="77"/>
      <c r="AM572" s="77"/>
      <c r="AN572" s="1"/>
      <c r="AO572" s="1"/>
      <c r="AP572" s="1"/>
      <c r="AQ572" s="1"/>
    </row>
    <row r="573" spans="1:4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77"/>
      <c r="AL573" s="77"/>
      <c r="AM573" s="77"/>
      <c r="AN573" s="1"/>
      <c r="AO573" s="1"/>
      <c r="AP573" s="1"/>
      <c r="AQ573" s="1"/>
    </row>
    <row r="574" spans="1:4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77"/>
      <c r="AL574" s="77"/>
      <c r="AM574" s="77"/>
      <c r="AN574" s="1"/>
      <c r="AO574" s="1"/>
      <c r="AP574" s="1"/>
      <c r="AQ574" s="1"/>
    </row>
    <row r="575" spans="1:4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77"/>
      <c r="AL575" s="77"/>
      <c r="AM575" s="77"/>
      <c r="AN575" s="1"/>
      <c r="AO575" s="1"/>
      <c r="AP575" s="1"/>
      <c r="AQ575" s="1"/>
    </row>
    <row r="576" spans="1:4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77"/>
      <c r="AL576" s="77"/>
      <c r="AM576" s="77"/>
      <c r="AN576" s="1"/>
      <c r="AO576" s="1"/>
      <c r="AP576" s="1"/>
      <c r="AQ576" s="1"/>
    </row>
    <row r="577" spans="1:4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77"/>
      <c r="AL577" s="77"/>
      <c r="AM577" s="77"/>
      <c r="AN577" s="1"/>
      <c r="AO577" s="1"/>
      <c r="AP577" s="1"/>
      <c r="AQ577" s="1"/>
    </row>
    <row r="578" spans="1:4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77"/>
      <c r="AL578" s="77"/>
      <c r="AM578" s="77"/>
      <c r="AN578" s="1"/>
      <c r="AO578" s="1"/>
      <c r="AP578" s="1"/>
      <c r="AQ578" s="1"/>
    </row>
    <row r="579" spans="1:4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77"/>
      <c r="AL579" s="77"/>
      <c r="AM579" s="77"/>
      <c r="AN579" s="1"/>
      <c r="AO579" s="1"/>
      <c r="AP579" s="1"/>
      <c r="AQ579" s="1"/>
    </row>
    <row r="580" spans="1:4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77"/>
      <c r="AL580" s="77"/>
      <c r="AM580" s="77"/>
      <c r="AN580" s="1"/>
      <c r="AO580" s="1"/>
      <c r="AP580" s="1"/>
      <c r="AQ580" s="1"/>
    </row>
    <row r="581" spans="1:4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77"/>
      <c r="AL581" s="77"/>
      <c r="AM581" s="77"/>
      <c r="AN581" s="1"/>
      <c r="AO581" s="1"/>
      <c r="AP581" s="1"/>
      <c r="AQ581" s="1"/>
    </row>
    <row r="582" spans="1:4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77"/>
      <c r="AL582" s="77"/>
      <c r="AM582" s="77"/>
      <c r="AN582" s="1"/>
      <c r="AO582" s="1"/>
      <c r="AP582" s="1"/>
      <c r="AQ582" s="1"/>
    </row>
    <row r="583" spans="1:4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77"/>
      <c r="AL583" s="77"/>
      <c r="AM583" s="77"/>
      <c r="AN583" s="1"/>
      <c r="AO583" s="1"/>
      <c r="AP583" s="1"/>
      <c r="AQ583" s="1"/>
    </row>
    <row r="584" spans="1:4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77"/>
      <c r="AL584" s="77"/>
      <c r="AM584" s="77"/>
      <c r="AN584" s="1"/>
      <c r="AO584" s="1"/>
      <c r="AP584" s="1"/>
      <c r="AQ584" s="1"/>
    </row>
    <row r="585" spans="1:4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77"/>
      <c r="AL585" s="77"/>
      <c r="AM585" s="77"/>
      <c r="AN585" s="1"/>
      <c r="AO585" s="1"/>
      <c r="AP585" s="1"/>
      <c r="AQ585" s="1"/>
    </row>
    <row r="586" spans="1:4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77"/>
      <c r="AL586" s="77"/>
      <c r="AM586" s="77"/>
      <c r="AN586" s="1"/>
      <c r="AO586" s="1"/>
      <c r="AP586" s="1"/>
      <c r="AQ586" s="1"/>
    </row>
    <row r="587" spans="1:4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77"/>
      <c r="AL587" s="77"/>
      <c r="AM587" s="77"/>
      <c r="AN587" s="1"/>
      <c r="AO587" s="1"/>
      <c r="AP587" s="1"/>
      <c r="AQ587" s="1"/>
    </row>
    <row r="588" spans="1:4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77"/>
      <c r="AL588" s="77"/>
      <c r="AM588" s="77"/>
      <c r="AN588" s="1"/>
      <c r="AO588" s="1"/>
      <c r="AP588" s="1"/>
      <c r="AQ588" s="1"/>
    </row>
    <row r="589" spans="1:4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77"/>
      <c r="AL589" s="77"/>
      <c r="AM589" s="77"/>
      <c r="AN589" s="1"/>
      <c r="AO589" s="1"/>
      <c r="AP589" s="1"/>
      <c r="AQ589" s="1"/>
    </row>
    <row r="590" spans="1:4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77"/>
      <c r="AL590" s="77"/>
      <c r="AM590" s="77"/>
      <c r="AN590" s="1"/>
      <c r="AO590" s="1"/>
      <c r="AP590" s="1"/>
      <c r="AQ590" s="1"/>
    </row>
    <row r="591" spans="1:4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77"/>
      <c r="AL591" s="77"/>
      <c r="AM591" s="77"/>
      <c r="AN591" s="1"/>
      <c r="AO591" s="1"/>
      <c r="AP591" s="1"/>
      <c r="AQ591" s="1"/>
    </row>
    <row r="592" spans="1:4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77"/>
      <c r="AL592" s="77"/>
      <c r="AM592" s="77"/>
      <c r="AN592" s="1"/>
      <c r="AO592" s="1"/>
      <c r="AP592" s="1"/>
      <c r="AQ592" s="1"/>
    </row>
    <row r="593" spans="1:4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77"/>
      <c r="AL593" s="77"/>
      <c r="AM593" s="77"/>
      <c r="AN593" s="1"/>
      <c r="AO593" s="1"/>
      <c r="AP593" s="1"/>
      <c r="AQ593" s="1"/>
    </row>
    <row r="594" spans="1:4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77"/>
      <c r="AL594" s="77"/>
      <c r="AM594" s="77"/>
      <c r="AN594" s="1"/>
      <c r="AO594" s="1"/>
      <c r="AP594" s="1"/>
      <c r="AQ594" s="1"/>
    </row>
    <row r="595" spans="1:4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77"/>
      <c r="AL595" s="77"/>
      <c r="AM595" s="77"/>
      <c r="AN595" s="1"/>
      <c r="AO595" s="1"/>
      <c r="AP595" s="1"/>
      <c r="AQ595" s="1"/>
    </row>
    <row r="596" spans="1:4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77"/>
      <c r="AL596" s="77"/>
      <c r="AM596" s="77"/>
      <c r="AN596" s="1"/>
      <c r="AO596" s="1"/>
      <c r="AP596" s="1"/>
      <c r="AQ596" s="1"/>
    </row>
    <row r="597" spans="1:4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77"/>
      <c r="AL597" s="77"/>
      <c r="AM597" s="77"/>
      <c r="AN597" s="1"/>
      <c r="AO597" s="1"/>
      <c r="AP597" s="1"/>
      <c r="AQ597" s="1"/>
    </row>
    <row r="598" spans="1:4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77"/>
      <c r="AL598" s="77"/>
      <c r="AM598" s="77"/>
      <c r="AN598" s="1"/>
      <c r="AO598" s="1"/>
      <c r="AP598" s="1"/>
      <c r="AQ598" s="1"/>
    </row>
    <row r="599" spans="1:4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77"/>
      <c r="AL599" s="77"/>
      <c r="AM599" s="77"/>
      <c r="AN599" s="1"/>
      <c r="AO599" s="1"/>
      <c r="AP599" s="1"/>
      <c r="AQ599" s="1"/>
    </row>
    <row r="600" spans="1:4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77"/>
      <c r="AL600" s="77"/>
      <c r="AM600" s="77"/>
      <c r="AN600" s="1"/>
      <c r="AO600" s="1"/>
      <c r="AP600" s="1"/>
      <c r="AQ600" s="1"/>
    </row>
    <row r="601" spans="1:4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77"/>
      <c r="AL601" s="77"/>
      <c r="AM601" s="77"/>
      <c r="AN601" s="1"/>
      <c r="AO601" s="1"/>
      <c r="AP601" s="1"/>
      <c r="AQ601" s="1"/>
    </row>
    <row r="602" spans="1:4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77"/>
      <c r="AL602" s="77"/>
      <c r="AM602" s="77"/>
      <c r="AN602" s="1"/>
      <c r="AO602" s="1"/>
      <c r="AP602" s="1"/>
      <c r="AQ602" s="1"/>
    </row>
    <row r="603" spans="1:4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77"/>
      <c r="AL603" s="77"/>
      <c r="AM603" s="77"/>
      <c r="AN603" s="1"/>
      <c r="AO603" s="1"/>
      <c r="AP603" s="1"/>
      <c r="AQ603" s="1"/>
    </row>
    <row r="604" spans="1:4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77"/>
      <c r="AL604" s="77"/>
      <c r="AM604" s="77"/>
      <c r="AN604" s="1"/>
      <c r="AO604" s="1"/>
      <c r="AP604" s="1"/>
      <c r="AQ604" s="1"/>
    </row>
    <row r="605" spans="1:4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77"/>
      <c r="AL605" s="77"/>
      <c r="AM605" s="77"/>
      <c r="AN605" s="1"/>
      <c r="AO605" s="1"/>
      <c r="AP605" s="1"/>
      <c r="AQ605" s="1"/>
    </row>
    <row r="606" spans="1:4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77"/>
      <c r="AL606" s="77"/>
      <c r="AM606" s="77"/>
      <c r="AN606" s="1"/>
      <c r="AO606" s="1"/>
      <c r="AP606" s="1"/>
      <c r="AQ606" s="1"/>
    </row>
    <row r="607" spans="1:4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77"/>
      <c r="AL607" s="77"/>
      <c r="AM607" s="77"/>
      <c r="AN607" s="1"/>
      <c r="AO607" s="1"/>
      <c r="AP607" s="1"/>
      <c r="AQ607" s="1"/>
    </row>
    <row r="608" spans="1:4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77"/>
      <c r="AL608" s="77"/>
      <c r="AM608" s="77"/>
      <c r="AN608" s="1"/>
      <c r="AO608" s="1"/>
      <c r="AP608" s="1"/>
      <c r="AQ608" s="1"/>
    </row>
    <row r="609" spans="1:4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77"/>
      <c r="AL609" s="77"/>
      <c r="AM609" s="77"/>
      <c r="AN609" s="1"/>
      <c r="AO609" s="1"/>
      <c r="AP609" s="1"/>
      <c r="AQ609" s="1"/>
    </row>
    <row r="610" spans="1:4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77"/>
      <c r="AL610" s="77"/>
      <c r="AM610" s="77"/>
      <c r="AN610" s="1"/>
      <c r="AO610" s="1"/>
      <c r="AP610" s="1"/>
      <c r="AQ610" s="1"/>
    </row>
    <row r="611" spans="1:4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77"/>
      <c r="AL611" s="77"/>
      <c r="AM611" s="77"/>
      <c r="AN611" s="1"/>
      <c r="AO611" s="1"/>
      <c r="AP611" s="1"/>
      <c r="AQ611" s="1"/>
    </row>
    <row r="612" spans="1:4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77"/>
      <c r="AL612" s="77"/>
      <c r="AM612" s="77"/>
      <c r="AN612" s="1"/>
      <c r="AO612" s="1"/>
      <c r="AP612" s="1"/>
      <c r="AQ612" s="1"/>
    </row>
    <row r="613" spans="1:4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77"/>
      <c r="AL613" s="77"/>
      <c r="AM613" s="77"/>
      <c r="AN613" s="1"/>
      <c r="AO613" s="1"/>
      <c r="AP613" s="1"/>
      <c r="AQ613" s="1"/>
    </row>
    <row r="614" spans="1:4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77"/>
      <c r="AL614" s="77"/>
      <c r="AM614" s="77"/>
      <c r="AN614" s="1"/>
      <c r="AO614" s="1"/>
      <c r="AP614" s="1"/>
      <c r="AQ614" s="1"/>
    </row>
    <row r="615" spans="1:4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77"/>
      <c r="AL615" s="77"/>
      <c r="AM615" s="77"/>
      <c r="AN615" s="1"/>
      <c r="AO615" s="1"/>
      <c r="AP615" s="1"/>
      <c r="AQ615" s="1"/>
    </row>
    <row r="616" spans="1:4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77"/>
      <c r="AL616" s="77"/>
      <c r="AM616" s="77"/>
      <c r="AN616" s="1"/>
      <c r="AO616" s="1"/>
      <c r="AP616" s="1"/>
      <c r="AQ616" s="1"/>
    </row>
    <row r="617" spans="1:4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77"/>
      <c r="AL617" s="77"/>
      <c r="AM617" s="77"/>
      <c r="AN617" s="1"/>
      <c r="AO617" s="1"/>
      <c r="AP617" s="1"/>
      <c r="AQ617" s="1"/>
    </row>
    <row r="618" spans="1:4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77"/>
      <c r="AL618" s="77"/>
      <c r="AM618" s="77"/>
      <c r="AN618" s="1"/>
      <c r="AO618" s="1"/>
      <c r="AP618" s="1"/>
      <c r="AQ618" s="1"/>
    </row>
    <row r="619" spans="1:4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77"/>
      <c r="AL619" s="77"/>
      <c r="AM619" s="77"/>
      <c r="AN619" s="1"/>
      <c r="AO619" s="1"/>
      <c r="AP619" s="1"/>
      <c r="AQ619" s="1"/>
    </row>
    <row r="620" spans="1:4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77"/>
      <c r="AL620" s="77"/>
      <c r="AM620" s="77"/>
      <c r="AN620" s="1"/>
      <c r="AO620" s="1"/>
      <c r="AP620" s="1"/>
      <c r="AQ620" s="1"/>
    </row>
    <row r="621" spans="1:4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77"/>
      <c r="AL621" s="77"/>
      <c r="AM621" s="77"/>
      <c r="AN621" s="1"/>
      <c r="AO621" s="1"/>
      <c r="AP621" s="1"/>
      <c r="AQ621" s="1"/>
    </row>
    <row r="622" spans="1:4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77"/>
      <c r="AL622" s="77"/>
      <c r="AM622" s="77"/>
      <c r="AN622" s="1"/>
      <c r="AO622" s="1"/>
      <c r="AP622" s="1"/>
      <c r="AQ622" s="1"/>
    </row>
    <row r="623" spans="1:4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77"/>
      <c r="AL623" s="77"/>
      <c r="AM623" s="77"/>
      <c r="AN623" s="1"/>
      <c r="AO623" s="1"/>
      <c r="AP623" s="1"/>
      <c r="AQ623" s="1"/>
    </row>
    <row r="624" spans="1:4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77"/>
      <c r="AL624" s="77"/>
      <c r="AM624" s="77"/>
      <c r="AN624" s="1"/>
      <c r="AO624" s="1"/>
      <c r="AP624" s="1"/>
      <c r="AQ624" s="1"/>
    </row>
    <row r="625" spans="1:4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77"/>
      <c r="AL625" s="77"/>
      <c r="AM625" s="77"/>
      <c r="AN625" s="1"/>
      <c r="AO625" s="1"/>
      <c r="AP625" s="1"/>
      <c r="AQ625" s="1"/>
    </row>
    <row r="626" spans="1:4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77"/>
      <c r="AL626" s="77"/>
      <c r="AM626" s="77"/>
      <c r="AN626" s="1"/>
      <c r="AO626" s="1"/>
      <c r="AP626" s="1"/>
      <c r="AQ626" s="1"/>
    </row>
    <row r="627" spans="1:4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77"/>
      <c r="AL627" s="77"/>
      <c r="AM627" s="77"/>
      <c r="AN627" s="1"/>
      <c r="AO627" s="1"/>
      <c r="AP627" s="1"/>
      <c r="AQ627" s="1"/>
    </row>
    <row r="628" spans="1:4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77"/>
      <c r="AL628" s="77"/>
      <c r="AM628" s="77"/>
      <c r="AN628" s="1"/>
      <c r="AO628" s="1"/>
      <c r="AP628" s="1"/>
      <c r="AQ628" s="1"/>
    </row>
    <row r="629" spans="1:4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77"/>
      <c r="AL629" s="77"/>
      <c r="AM629" s="77"/>
      <c r="AN629" s="1"/>
      <c r="AO629" s="1"/>
      <c r="AP629" s="1"/>
      <c r="AQ629" s="1"/>
    </row>
    <row r="630" spans="1:4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77"/>
      <c r="AL630" s="77"/>
      <c r="AM630" s="77"/>
      <c r="AN630" s="1"/>
      <c r="AO630" s="1"/>
      <c r="AP630" s="1"/>
      <c r="AQ630" s="1"/>
    </row>
    <row r="631" spans="1:4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77"/>
      <c r="AL631" s="77"/>
      <c r="AM631" s="77"/>
      <c r="AN631" s="1"/>
      <c r="AO631" s="1"/>
      <c r="AP631" s="1"/>
      <c r="AQ631" s="1"/>
    </row>
    <row r="632" spans="1:4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77"/>
      <c r="AL632" s="77"/>
      <c r="AM632" s="77"/>
      <c r="AN632" s="1"/>
      <c r="AO632" s="1"/>
      <c r="AP632" s="1"/>
      <c r="AQ632" s="1"/>
    </row>
    <row r="633" spans="1:4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77"/>
      <c r="AL633" s="77"/>
      <c r="AM633" s="77"/>
      <c r="AN633" s="1"/>
      <c r="AO633" s="1"/>
      <c r="AP633" s="1"/>
      <c r="AQ633" s="1"/>
    </row>
    <row r="634" spans="1:4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77"/>
      <c r="AL634" s="77"/>
      <c r="AM634" s="77"/>
      <c r="AN634" s="1"/>
      <c r="AO634" s="1"/>
      <c r="AP634" s="1"/>
      <c r="AQ634" s="1"/>
    </row>
    <row r="635" spans="1:4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77"/>
      <c r="AL635" s="77"/>
      <c r="AM635" s="77"/>
      <c r="AN635" s="1"/>
      <c r="AO635" s="1"/>
      <c r="AP635" s="1"/>
      <c r="AQ635" s="1"/>
    </row>
    <row r="636" spans="1:4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77"/>
      <c r="AL636" s="77"/>
      <c r="AM636" s="77"/>
      <c r="AN636" s="1"/>
      <c r="AO636" s="1"/>
      <c r="AP636" s="1"/>
      <c r="AQ636" s="1"/>
    </row>
    <row r="637" spans="1:4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77"/>
      <c r="AL637" s="77"/>
      <c r="AM637" s="77"/>
      <c r="AN637" s="1"/>
      <c r="AO637" s="1"/>
      <c r="AP637" s="1"/>
      <c r="AQ637" s="1"/>
    </row>
    <row r="638" spans="1:4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77"/>
      <c r="AL638" s="77"/>
      <c r="AM638" s="77"/>
      <c r="AN638" s="1"/>
      <c r="AO638" s="1"/>
      <c r="AP638" s="1"/>
      <c r="AQ638" s="1"/>
    </row>
    <row r="639" spans="1:4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77"/>
      <c r="AL639" s="77"/>
      <c r="AM639" s="77"/>
      <c r="AN639" s="1"/>
      <c r="AO639" s="1"/>
      <c r="AP639" s="1"/>
      <c r="AQ639" s="1"/>
    </row>
    <row r="640" spans="1:4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77"/>
      <c r="AL640" s="77"/>
      <c r="AM640" s="77"/>
      <c r="AN640" s="1"/>
      <c r="AO640" s="1"/>
      <c r="AP640" s="1"/>
      <c r="AQ640" s="1"/>
    </row>
    <row r="641" spans="1:4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77"/>
      <c r="AL641" s="77"/>
      <c r="AM641" s="77"/>
      <c r="AN641" s="1"/>
      <c r="AO641" s="1"/>
      <c r="AP641" s="1"/>
      <c r="AQ641" s="1"/>
    </row>
    <row r="642" spans="1:4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77"/>
      <c r="AL642" s="77"/>
      <c r="AM642" s="77"/>
      <c r="AN642" s="1"/>
      <c r="AO642" s="1"/>
      <c r="AP642" s="1"/>
      <c r="AQ642" s="1"/>
    </row>
    <row r="643" spans="1: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77"/>
      <c r="AL643" s="77"/>
      <c r="AM643" s="77"/>
      <c r="AN643" s="1"/>
      <c r="AO643" s="1"/>
      <c r="AP643" s="1"/>
      <c r="AQ643" s="1"/>
    </row>
    <row r="644" spans="1:4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77"/>
      <c r="AL644" s="77"/>
      <c r="AM644" s="77"/>
      <c r="AN644" s="1"/>
      <c r="AO644" s="1"/>
      <c r="AP644" s="1"/>
      <c r="AQ644" s="1"/>
    </row>
    <row r="645" spans="1:4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77"/>
      <c r="AL645" s="77"/>
      <c r="AM645" s="77"/>
      <c r="AN645" s="1"/>
      <c r="AO645" s="1"/>
      <c r="AP645" s="1"/>
      <c r="AQ645" s="1"/>
    </row>
    <row r="646" spans="1:4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77"/>
      <c r="AL646" s="77"/>
      <c r="AM646" s="77"/>
      <c r="AN646" s="1"/>
      <c r="AO646" s="1"/>
      <c r="AP646" s="1"/>
      <c r="AQ646" s="1"/>
    </row>
    <row r="647" spans="1:4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77"/>
      <c r="AL647" s="77"/>
      <c r="AM647" s="77"/>
      <c r="AN647" s="1"/>
      <c r="AO647" s="1"/>
      <c r="AP647" s="1"/>
      <c r="AQ647" s="1"/>
    </row>
    <row r="648" spans="1:4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77"/>
      <c r="AL648" s="77"/>
      <c r="AM648" s="77"/>
      <c r="AN648" s="1"/>
      <c r="AO648" s="1"/>
      <c r="AP648" s="1"/>
      <c r="AQ648" s="1"/>
    </row>
    <row r="649" spans="1:4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77"/>
      <c r="AL649" s="77"/>
      <c r="AM649" s="77"/>
      <c r="AN649" s="1"/>
      <c r="AO649" s="1"/>
      <c r="AP649" s="1"/>
      <c r="AQ649" s="1"/>
    </row>
    <row r="650" spans="1:4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77"/>
      <c r="AL650" s="77"/>
      <c r="AM650" s="77"/>
      <c r="AN650" s="1"/>
      <c r="AO650" s="1"/>
      <c r="AP650" s="1"/>
      <c r="AQ650" s="1"/>
    </row>
    <row r="651" spans="1:4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77"/>
      <c r="AL651" s="77"/>
      <c r="AM651" s="77"/>
      <c r="AN651" s="1"/>
      <c r="AO651" s="1"/>
      <c r="AP651" s="1"/>
      <c r="AQ651" s="1"/>
    </row>
    <row r="652" spans="1:4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77"/>
      <c r="AL652" s="77"/>
      <c r="AM652" s="77"/>
      <c r="AN652" s="1"/>
      <c r="AO652" s="1"/>
      <c r="AP652" s="1"/>
      <c r="AQ652" s="1"/>
    </row>
    <row r="653" spans="1:4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77"/>
      <c r="AL653" s="77"/>
      <c r="AM653" s="77"/>
      <c r="AN653" s="1"/>
      <c r="AO653" s="1"/>
      <c r="AP653" s="1"/>
      <c r="AQ653" s="1"/>
    </row>
    <row r="654" spans="1:4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77"/>
      <c r="AL654" s="77"/>
      <c r="AM654" s="77"/>
      <c r="AN654" s="1"/>
      <c r="AO654" s="1"/>
      <c r="AP654" s="1"/>
      <c r="AQ654" s="1"/>
    </row>
    <row r="655" spans="1:4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77"/>
      <c r="AL655" s="77"/>
      <c r="AM655" s="77"/>
      <c r="AN655" s="1"/>
      <c r="AO655" s="1"/>
      <c r="AP655" s="1"/>
      <c r="AQ655" s="1"/>
    </row>
    <row r="656" spans="1:4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77"/>
      <c r="AL656" s="77"/>
      <c r="AM656" s="77"/>
      <c r="AN656" s="1"/>
      <c r="AO656" s="1"/>
      <c r="AP656" s="1"/>
      <c r="AQ656" s="1"/>
    </row>
    <row r="657" spans="1:4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77"/>
      <c r="AL657" s="77"/>
      <c r="AM657" s="77"/>
      <c r="AN657" s="1"/>
      <c r="AO657" s="1"/>
      <c r="AP657" s="1"/>
      <c r="AQ657" s="1"/>
    </row>
    <row r="658" spans="1:4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77"/>
      <c r="AL658" s="77"/>
      <c r="AM658" s="77"/>
      <c r="AN658" s="1"/>
      <c r="AO658" s="1"/>
      <c r="AP658" s="1"/>
      <c r="AQ658" s="1"/>
    </row>
    <row r="659" spans="1:4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77"/>
      <c r="AL659" s="77"/>
      <c r="AM659" s="77"/>
      <c r="AN659" s="1"/>
      <c r="AO659" s="1"/>
      <c r="AP659" s="1"/>
      <c r="AQ659" s="1"/>
    </row>
    <row r="660" spans="1:4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77"/>
      <c r="AL660" s="77"/>
      <c r="AM660" s="77"/>
      <c r="AN660" s="1"/>
      <c r="AO660" s="1"/>
      <c r="AP660" s="1"/>
      <c r="AQ660" s="1"/>
    </row>
    <row r="661" spans="1:4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77"/>
      <c r="AL661" s="77"/>
      <c r="AM661" s="77"/>
      <c r="AN661" s="1"/>
      <c r="AO661" s="1"/>
      <c r="AP661" s="1"/>
      <c r="AQ661" s="1"/>
    </row>
    <row r="662" spans="1:4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77"/>
      <c r="AL662" s="77"/>
      <c r="AM662" s="77"/>
      <c r="AN662" s="1"/>
      <c r="AO662" s="1"/>
      <c r="AP662" s="1"/>
      <c r="AQ662" s="1"/>
    </row>
    <row r="663" spans="1:4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77"/>
      <c r="AL663" s="77"/>
      <c r="AM663" s="77"/>
      <c r="AN663" s="1"/>
      <c r="AO663" s="1"/>
      <c r="AP663" s="1"/>
      <c r="AQ663" s="1"/>
    </row>
    <row r="664" spans="1:4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77"/>
      <c r="AL664" s="77"/>
      <c r="AM664" s="77"/>
      <c r="AN664" s="1"/>
      <c r="AO664" s="1"/>
      <c r="AP664" s="1"/>
      <c r="AQ664" s="1"/>
    </row>
    <row r="665" spans="1:4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77"/>
      <c r="AL665" s="77"/>
      <c r="AM665" s="77"/>
      <c r="AN665" s="1"/>
      <c r="AO665" s="1"/>
      <c r="AP665" s="1"/>
      <c r="AQ665" s="1"/>
    </row>
    <row r="666" spans="1:4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77"/>
      <c r="AL666" s="77"/>
      <c r="AM666" s="77"/>
      <c r="AN666" s="1"/>
      <c r="AO666" s="1"/>
      <c r="AP666" s="1"/>
      <c r="AQ666" s="1"/>
    </row>
    <row r="667" spans="1:4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77"/>
      <c r="AL667" s="77"/>
      <c r="AM667" s="77"/>
      <c r="AN667" s="1"/>
      <c r="AO667" s="1"/>
      <c r="AP667" s="1"/>
      <c r="AQ667" s="1"/>
    </row>
    <row r="668" spans="1:4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77"/>
      <c r="AL668" s="77"/>
      <c r="AM668" s="77"/>
      <c r="AN668" s="1"/>
      <c r="AO668" s="1"/>
      <c r="AP668" s="1"/>
      <c r="AQ668" s="1"/>
    </row>
    <row r="669" spans="1:4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77"/>
      <c r="AL669" s="77"/>
      <c r="AM669" s="77"/>
      <c r="AN669" s="1"/>
      <c r="AO669" s="1"/>
      <c r="AP669" s="1"/>
      <c r="AQ669" s="1"/>
    </row>
    <row r="670" spans="1:4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77"/>
      <c r="AL670" s="77"/>
      <c r="AM670" s="77"/>
      <c r="AN670" s="1"/>
      <c r="AO670" s="1"/>
      <c r="AP670" s="1"/>
      <c r="AQ670" s="1"/>
    </row>
    <row r="671" spans="1:4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77"/>
      <c r="AL671" s="77"/>
      <c r="AM671" s="77"/>
      <c r="AN671" s="1"/>
      <c r="AO671" s="1"/>
      <c r="AP671" s="1"/>
      <c r="AQ671" s="1"/>
    </row>
    <row r="672" spans="1:4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77"/>
      <c r="AL672" s="77"/>
      <c r="AM672" s="77"/>
      <c r="AN672" s="1"/>
      <c r="AO672" s="1"/>
      <c r="AP672" s="1"/>
      <c r="AQ672" s="1"/>
    </row>
    <row r="673" spans="1:4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77"/>
      <c r="AL673" s="77"/>
      <c r="AM673" s="77"/>
      <c r="AN673" s="1"/>
      <c r="AO673" s="1"/>
      <c r="AP673" s="1"/>
      <c r="AQ673" s="1"/>
    </row>
    <row r="674" spans="1:4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77"/>
      <c r="AL674" s="77"/>
      <c r="AM674" s="77"/>
      <c r="AN674" s="1"/>
      <c r="AO674" s="1"/>
      <c r="AP674" s="1"/>
      <c r="AQ674" s="1"/>
    </row>
    <row r="675" spans="1:4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77"/>
      <c r="AL675" s="77"/>
      <c r="AM675" s="77"/>
      <c r="AN675" s="1"/>
      <c r="AO675" s="1"/>
      <c r="AP675" s="1"/>
      <c r="AQ675" s="1"/>
    </row>
    <row r="676" spans="1:4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77"/>
      <c r="AL676" s="77"/>
      <c r="AM676" s="77"/>
      <c r="AN676" s="1"/>
      <c r="AO676" s="1"/>
      <c r="AP676" s="1"/>
      <c r="AQ676" s="1"/>
    </row>
    <row r="677" spans="1:4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77"/>
      <c r="AL677" s="77"/>
      <c r="AM677" s="77"/>
      <c r="AN677" s="1"/>
      <c r="AO677" s="1"/>
      <c r="AP677" s="1"/>
      <c r="AQ677" s="1"/>
    </row>
    <row r="678" spans="1:4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77"/>
      <c r="AL678" s="77"/>
      <c r="AM678" s="77"/>
      <c r="AN678" s="1"/>
      <c r="AO678" s="1"/>
      <c r="AP678" s="1"/>
      <c r="AQ678" s="1"/>
    </row>
    <row r="679" spans="1:4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77"/>
      <c r="AL679" s="77"/>
      <c r="AM679" s="77"/>
      <c r="AN679" s="1"/>
      <c r="AO679" s="1"/>
      <c r="AP679" s="1"/>
      <c r="AQ679" s="1"/>
    </row>
    <row r="680" spans="1:4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77"/>
      <c r="AL680" s="77"/>
      <c r="AM680" s="77"/>
      <c r="AN680" s="1"/>
      <c r="AO680" s="1"/>
      <c r="AP680" s="1"/>
      <c r="AQ680" s="1"/>
    </row>
    <row r="681" spans="1:4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77"/>
      <c r="AL681" s="77"/>
      <c r="AM681" s="77"/>
      <c r="AN681" s="1"/>
      <c r="AO681" s="1"/>
      <c r="AP681" s="1"/>
      <c r="AQ681" s="1"/>
    </row>
    <row r="682" spans="1:4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77"/>
      <c r="AL682" s="77"/>
      <c r="AM682" s="77"/>
      <c r="AN682" s="1"/>
      <c r="AO682" s="1"/>
      <c r="AP682" s="1"/>
      <c r="AQ682" s="1"/>
    </row>
    <row r="683" spans="1:4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77"/>
      <c r="AL683" s="77"/>
      <c r="AM683" s="77"/>
      <c r="AN683" s="1"/>
      <c r="AO683" s="1"/>
      <c r="AP683" s="1"/>
      <c r="AQ683" s="1"/>
    </row>
    <row r="684" spans="1:4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77"/>
      <c r="AL684" s="77"/>
      <c r="AM684" s="77"/>
      <c r="AN684" s="1"/>
      <c r="AO684" s="1"/>
      <c r="AP684" s="1"/>
      <c r="AQ684" s="1"/>
    </row>
    <row r="685" spans="1:4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77"/>
      <c r="AL685" s="77"/>
      <c r="AM685" s="77"/>
      <c r="AN685" s="1"/>
      <c r="AO685" s="1"/>
      <c r="AP685" s="1"/>
      <c r="AQ685" s="1"/>
    </row>
    <row r="686" spans="1:4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77"/>
      <c r="AL686" s="77"/>
      <c r="AM686" s="77"/>
      <c r="AN686" s="1"/>
      <c r="AO686" s="1"/>
      <c r="AP686" s="1"/>
      <c r="AQ686" s="1"/>
    </row>
    <row r="687" spans="1:4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77"/>
      <c r="AL687" s="77"/>
      <c r="AM687" s="77"/>
      <c r="AN687" s="1"/>
      <c r="AO687" s="1"/>
      <c r="AP687" s="1"/>
      <c r="AQ687" s="1"/>
    </row>
    <row r="688" spans="1:4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77"/>
      <c r="AL688" s="77"/>
      <c r="AM688" s="77"/>
      <c r="AN688" s="1"/>
      <c r="AO688" s="1"/>
      <c r="AP688" s="1"/>
      <c r="AQ688" s="1"/>
    </row>
    <row r="689" spans="1:4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77"/>
      <c r="AL689" s="77"/>
      <c r="AM689" s="77"/>
      <c r="AN689" s="1"/>
      <c r="AO689" s="1"/>
      <c r="AP689" s="1"/>
      <c r="AQ689" s="1"/>
    </row>
    <row r="690" spans="1:4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77"/>
      <c r="AL690" s="77"/>
      <c r="AM690" s="77"/>
      <c r="AN690" s="1"/>
      <c r="AO690" s="1"/>
      <c r="AP690" s="1"/>
      <c r="AQ690" s="1"/>
    </row>
    <row r="691" spans="1:4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77"/>
      <c r="AL691" s="77"/>
      <c r="AM691" s="77"/>
      <c r="AN691" s="1"/>
      <c r="AO691" s="1"/>
      <c r="AP691" s="1"/>
      <c r="AQ691" s="1"/>
    </row>
    <row r="692" spans="1:4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77"/>
      <c r="AL692" s="77"/>
      <c r="AM692" s="77"/>
      <c r="AN692" s="1"/>
      <c r="AO692" s="1"/>
      <c r="AP692" s="1"/>
      <c r="AQ692" s="1"/>
    </row>
    <row r="693" spans="1:4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77"/>
      <c r="AL693" s="77"/>
      <c r="AM693" s="77"/>
      <c r="AN693" s="1"/>
      <c r="AO693" s="1"/>
      <c r="AP693" s="1"/>
      <c r="AQ693" s="1"/>
    </row>
    <row r="694" spans="1:4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77"/>
      <c r="AL694" s="77"/>
      <c r="AM694" s="77"/>
      <c r="AN694" s="1"/>
      <c r="AO694" s="1"/>
      <c r="AP694" s="1"/>
      <c r="AQ694" s="1"/>
    </row>
    <row r="695" spans="1:4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77"/>
      <c r="AL695" s="77"/>
      <c r="AM695" s="77"/>
      <c r="AN695" s="1"/>
      <c r="AO695" s="1"/>
      <c r="AP695" s="1"/>
      <c r="AQ695" s="1"/>
    </row>
    <row r="696" spans="1:4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77"/>
      <c r="AL696" s="77"/>
      <c r="AM696" s="77"/>
      <c r="AN696" s="1"/>
      <c r="AO696" s="1"/>
      <c r="AP696" s="1"/>
      <c r="AQ696" s="1"/>
    </row>
    <row r="697" spans="1:4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77"/>
      <c r="AL697" s="77"/>
      <c r="AM697" s="77"/>
      <c r="AN697" s="1"/>
      <c r="AO697" s="1"/>
      <c r="AP697" s="1"/>
      <c r="AQ697" s="1"/>
    </row>
    <row r="698" spans="1:4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77"/>
      <c r="AL698" s="77"/>
      <c r="AM698" s="77"/>
      <c r="AN698" s="1"/>
      <c r="AO698" s="1"/>
      <c r="AP698" s="1"/>
      <c r="AQ698" s="1"/>
    </row>
    <row r="699" spans="1:4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77"/>
      <c r="AL699" s="77"/>
      <c r="AM699" s="77"/>
      <c r="AN699" s="1"/>
      <c r="AO699" s="1"/>
      <c r="AP699" s="1"/>
      <c r="AQ699" s="1"/>
    </row>
    <row r="700" spans="1:4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77"/>
      <c r="AL700" s="77"/>
      <c r="AM700" s="77"/>
      <c r="AN700" s="1"/>
      <c r="AO700" s="1"/>
      <c r="AP700" s="1"/>
      <c r="AQ700" s="1"/>
    </row>
    <row r="701" spans="1:4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77"/>
      <c r="AL701" s="77"/>
      <c r="AM701" s="77"/>
      <c r="AN701" s="1"/>
      <c r="AO701" s="1"/>
      <c r="AP701" s="1"/>
      <c r="AQ701" s="1"/>
    </row>
    <row r="702" spans="1:4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77"/>
      <c r="AL702" s="77"/>
      <c r="AM702" s="77"/>
      <c r="AN702" s="1"/>
      <c r="AO702" s="1"/>
      <c r="AP702" s="1"/>
      <c r="AQ702" s="1"/>
    </row>
    <row r="703" spans="1:4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77"/>
      <c r="AL703" s="77"/>
      <c r="AM703" s="77"/>
      <c r="AN703" s="1"/>
      <c r="AO703" s="1"/>
      <c r="AP703" s="1"/>
      <c r="AQ703" s="1"/>
    </row>
    <row r="704" spans="1:4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77"/>
      <c r="AL704" s="77"/>
      <c r="AM704" s="77"/>
      <c r="AN704" s="1"/>
      <c r="AO704" s="1"/>
      <c r="AP704" s="1"/>
      <c r="AQ704" s="1"/>
    </row>
    <row r="705" spans="1:4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77"/>
      <c r="AL705" s="77"/>
      <c r="AM705" s="77"/>
      <c r="AN705" s="1"/>
      <c r="AO705" s="1"/>
      <c r="AP705" s="1"/>
      <c r="AQ705" s="1"/>
    </row>
    <row r="706" spans="1:4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77"/>
      <c r="AL706" s="77"/>
      <c r="AM706" s="77"/>
      <c r="AN706" s="1"/>
      <c r="AO706" s="1"/>
      <c r="AP706" s="1"/>
      <c r="AQ706" s="1"/>
    </row>
    <row r="707" spans="1:4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77"/>
      <c r="AL707" s="77"/>
      <c r="AM707" s="77"/>
      <c r="AN707" s="1"/>
      <c r="AO707" s="1"/>
      <c r="AP707" s="1"/>
      <c r="AQ707" s="1"/>
    </row>
    <row r="708" spans="1:4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77"/>
      <c r="AL708" s="77"/>
      <c r="AM708" s="77"/>
      <c r="AN708" s="1"/>
      <c r="AO708" s="1"/>
      <c r="AP708" s="1"/>
      <c r="AQ708" s="1"/>
    </row>
    <row r="709" spans="1:4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77"/>
      <c r="AL709" s="77"/>
      <c r="AM709" s="77"/>
      <c r="AN709" s="1"/>
      <c r="AO709" s="1"/>
      <c r="AP709" s="1"/>
      <c r="AQ709" s="1"/>
    </row>
    <row r="710" spans="1:4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77"/>
      <c r="AL710" s="77"/>
      <c r="AM710" s="77"/>
      <c r="AN710" s="1"/>
      <c r="AO710" s="1"/>
      <c r="AP710" s="1"/>
      <c r="AQ710" s="1"/>
    </row>
    <row r="711" spans="1:4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77"/>
      <c r="AL711" s="77"/>
      <c r="AM711" s="77"/>
      <c r="AN711" s="1"/>
      <c r="AO711" s="1"/>
      <c r="AP711" s="1"/>
      <c r="AQ711" s="1"/>
    </row>
    <row r="712" spans="1:4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77"/>
      <c r="AL712" s="77"/>
      <c r="AM712" s="77"/>
      <c r="AN712" s="1"/>
      <c r="AO712" s="1"/>
      <c r="AP712" s="1"/>
      <c r="AQ712" s="1"/>
    </row>
    <row r="713" spans="1:4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77"/>
      <c r="AL713" s="77"/>
      <c r="AM713" s="77"/>
      <c r="AN713" s="1"/>
      <c r="AO713" s="1"/>
      <c r="AP713" s="1"/>
      <c r="AQ713" s="1"/>
    </row>
    <row r="714" spans="1:4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77"/>
      <c r="AL714" s="77"/>
      <c r="AM714" s="77"/>
      <c r="AN714" s="1"/>
      <c r="AO714" s="1"/>
      <c r="AP714" s="1"/>
      <c r="AQ714" s="1"/>
    </row>
    <row r="715" spans="1:4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77"/>
      <c r="AL715" s="77"/>
      <c r="AM715" s="77"/>
      <c r="AN715" s="1"/>
      <c r="AO715" s="1"/>
      <c r="AP715" s="1"/>
      <c r="AQ715" s="1"/>
    </row>
    <row r="716" spans="1:4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77"/>
      <c r="AL716" s="77"/>
      <c r="AM716" s="77"/>
      <c r="AN716" s="1"/>
      <c r="AO716" s="1"/>
      <c r="AP716" s="1"/>
      <c r="AQ716" s="1"/>
    </row>
    <row r="717" spans="1:4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77"/>
      <c r="AL717" s="77"/>
      <c r="AM717" s="77"/>
      <c r="AN717" s="1"/>
      <c r="AO717" s="1"/>
      <c r="AP717" s="1"/>
      <c r="AQ717" s="1"/>
    </row>
    <row r="718" spans="1:4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77"/>
      <c r="AL718" s="77"/>
      <c r="AM718" s="77"/>
      <c r="AN718" s="1"/>
      <c r="AO718" s="1"/>
      <c r="AP718" s="1"/>
      <c r="AQ718" s="1"/>
    </row>
    <row r="719" spans="1:4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77"/>
      <c r="AL719" s="77"/>
      <c r="AM719" s="77"/>
      <c r="AN719" s="1"/>
      <c r="AO719" s="1"/>
      <c r="AP719" s="1"/>
      <c r="AQ719" s="1"/>
    </row>
    <row r="720" spans="1:4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77"/>
      <c r="AL720" s="77"/>
      <c r="AM720" s="77"/>
      <c r="AN720" s="1"/>
      <c r="AO720" s="1"/>
      <c r="AP720" s="1"/>
      <c r="AQ720" s="1"/>
    </row>
    <row r="721" spans="1:4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77"/>
      <c r="AL721" s="77"/>
      <c r="AM721" s="77"/>
      <c r="AN721" s="1"/>
      <c r="AO721" s="1"/>
      <c r="AP721" s="1"/>
      <c r="AQ721" s="1"/>
    </row>
    <row r="722" spans="1:4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77"/>
      <c r="AL722" s="77"/>
      <c r="AM722" s="77"/>
      <c r="AN722" s="1"/>
      <c r="AO722" s="1"/>
      <c r="AP722" s="1"/>
      <c r="AQ722" s="1"/>
    </row>
    <row r="723" spans="1:4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77"/>
      <c r="AL723" s="77"/>
      <c r="AM723" s="77"/>
      <c r="AN723" s="1"/>
      <c r="AO723" s="1"/>
      <c r="AP723" s="1"/>
      <c r="AQ723" s="1"/>
    </row>
    <row r="724" spans="1:4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77"/>
      <c r="AL724" s="77"/>
      <c r="AM724" s="77"/>
      <c r="AN724" s="1"/>
      <c r="AO724" s="1"/>
      <c r="AP724" s="1"/>
      <c r="AQ724" s="1"/>
    </row>
    <row r="725" spans="1:4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77"/>
      <c r="AL725" s="77"/>
      <c r="AM725" s="77"/>
      <c r="AN725" s="1"/>
      <c r="AO725" s="1"/>
      <c r="AP725" s="1"/>
      <c r="AQ725" s="1"/>
    </row>
    <row r="726" spans="1:4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77"/>
      <c r="AL726" s="77"/>
      <c r="AM726" s="77"/>
      <c r="AN726" s="1"/>
      <c r="AO726" s="1"/>
      <c r="AP726" s="1"/>
      <c r="AQ726" s="1"/>
    </row>
    <row r="727" spans="1:4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77"/>
      <c r="AL727" s="77"/>
      <c r="AM727" s="77"/>
      <c r="AN727" s="1"/>
      <c r="AO727" s="1"/>
      <c r="AP727" s="1"/>
      <c r="AQ727" s="1"/>
    </row>
    <row r="728" spans="1:4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77"/>
      <c r="AL728" s="77"/>
      <c r="AM728" s="77"/>
      <c r="AN728" s="1"/>
      <c r="AO728" s="1"/>
      <c r="AP728" s="1"/>
      <c r="AQ728" s="1"/>
    </row>
    <row r="729" spans="1:4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77"/>
      <c r="AL729" s="77"/>
      <c r="AM729" s="77"/>
      <c r="AN729" s="1"/>
      <c r="AO729" s="1"/>
      <c r="AP729" s="1"/>
      <c r="AQ729" s="1"/>
    </row>
    <row r="730" spans="1:4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77"/>
      <c r="AL730" s="77"/>
      <c r="AM730" s="77"/>
      <c r="AN730" s="1"/>
      <c r="AO730" s="1"/>
      <c r="AP730" s="1"/>
      <c r="AQ730" s="1"/>
    </row>
    <row r="731" spans="1:4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77"/>
      <c r="AL731" s="77"/>
      <c r="AM731" s="77"/>
      <c r="AN731" s="1"/>
      <c r="AO731" s="1"/>
      <c r="AP731" s="1"/>
      <c r="AQ731" s="1"/>
    </row>
    <row r="732" spans="1:4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77"/>
      <c r="AL732" s="77"/>
      <c r="AM732" s="77"/>
      <c r="AN732" s="1"/>
      <c r="AO732" s="1"/>
      <c r="AP732" s="1"/>
      <c r="AQ732" s="1"/>
    </row>
    <row r="733" spans="1:4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77"/>
      <c r="AL733" s="77"/>
      <c r="AM733" s="77"/>
      <c r="AN733" s="1"/>
      <c r="AO733" s="1"/>
      <c r="AP733" s="1"/>
      <c r="AQ733" s="1"/>
    </row>
    <row r="734" spans="1:4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77"/>
      <c r="AL734" s="77"/>
      <c r="AM734" s="77"/>
      <c r="AN734" s="1"/>
      <c r="AO734" s="1"/>
      <c r="AP734" s="1"/>
      <c r="AQ734" s="1"/>
    </row>
    <row r="735" spans="1:4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77"/>
      <c r="AL735" s="77"/>
      <c r="AM735" s="77"/>
      <c r="AN735" s="1"/>
      <c r="AO735" s="1"/>
      <c r="AP735" s="1"/>
      <c r="AQ735" s="1"/>
    </row>
    <row r="736" spans="1:4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77"/>
      <c r="AL736" s="77"/>
      <c r="AM736" s="77"/>
      <c r="AN736" s="1"/>
      <c r="AO736" s="1"/>
      <c r="AP736" s="1"/>
      <c r="AQ736" s="1"/>
    </row>
    <row r="737" spans="1:4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77"/>
      <c r="AL737" s="77"/>
      <c r="AM737" s="77"/>
      <c r="AN737" s="1"/>
      <c r="AO737" s="1"/>
      <c r="AP737" s="1"/>
      <c r="AQ737" s="1"/>
    </row>
    <row r="738" spans="1:4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77"/>
      <c r="AL738" s="77"/>
      <c r="AM738" s="77"/>
      <c r="AN738" s="1"/>
      <c r="AO738" s="1"/>
      <c r="AP738" s="1"/>
      <c r="AQ738" s="1"/>
    </row>
    <row r="739" spans="1:4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77"/>
      <c r="AL739" s="77"/>
      <c r="AM739" s="77"/>
      <c r="AN739" s="1"/>
      <c r="AO739" s="1"/>
      <c r="AP739" s="1"/>
      <c r="AQ739" s="1"/>
    </row>
    <row r="740" spans="1:4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77"/>
      <c r="AL740" s="77"/>
      <c r="AM740" s="77"/>
      <c r="AN740" s="1"/>
      <c r="AO740" s="1"/>
      <c r="AP740" s="1"/>
      <c r="AQ740" s="1"/>
    </row>
    <row r="741" spans="1:4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77"/>
      <c r="AL741" s="77"/>
      <c r="AM741" s="77"/>
      <c r="AN741" s="1"/>
      <c r="AO741" s="1"/>
      <c r="AP741" s="1"/>
      <c r="AQ741" s="1"/>
    </row>
    <row r="742" spans="1:4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77"/>
      <c r="AL742" s="77"/>
      <c r="AM742" s="77"/>
      <c r="AN742" s="1"/>
      <c r="AO742" s="1"/>
      <c r="AP742" s="1"/>
      <c r="AQ742" s="1"/>
    </row>
    <row r="743" spans="1: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77"/>
      <c r="AL743" s="77"/>
      <c r="AM743" s="77"/>
      <c r="AN743" s="1"/>
      <c r="AO743" s="1"/>
      <c r="AP743" s="1"/>
      <c r="AQ743" s="1"/>
    </row>
    <row r="744" spans="1:4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77"/>
      <c r="AL744" s="77"/>
      <c r="AM744" s="77"/>
      <c r="AN744" s="1"/>
      <c r="AO744" s="1"/>
      <c r="AP744" s="1"/>
      <c r="AQ744" s="1"/>
    </row>
    <row r="745" spans="1:4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77"/>
      <c r="AL745" s="77"/>
      <c r="AM745" s="77"/>
      <c r="AN745" s="1"/>
      <c r="AO745" s="1"/>
      <c r="AP745" s="1"/>
      <c r="AQ745" s="1"/>
    </row>
    <row r="746" spans="1:4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77"/>
      <c r="AL746" s="77"/>
      <c r="AM746" s="77"/>
      <c r="AN746" s="1"/>
      <c r="AO746" s="1"/>
      <c r="AP746" s="1"/>
      <c r="AQ746" s="1"/>
    </row>
    <row r="747" spans="1:4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77"/>
      <c r="AL747" s="77"/>
      <c r="AM747" s="77"/>
      <c r="AN747" s="1"/>
      <c r="AO747" s="1"/>
      <c r="AP747" s="1"/>
      <c r="AQ747" s="1"/>
    </row>
    <row r="748" spans="1:4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77"/>
      <c r="AL748" s="77"/>
      <c r="AM748" s="77"/>
      <c r="AN748" s="1"/>
      <c r="AO748" s="1"/>
      <c r="AP748" s="1"/>
      <c r="AQ748" s="1"/>
    </row>
    <row r="749" spans="1:4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77"/>
      <c r="AL749" s="77"/>
      <c r="AM749" s="77"/>
      <c r="AN749" s="1"/>
      <c r="AO749" s="1"/>
      <c r="AP749" s="1"/>
      <c r="AQ749" s="1"/>
    </row>
    <row r="750" spans="1:4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77"/>
      <c r="AL750" s="77"/>
      <c r="AM750" s="77"/>
      <c r="AN750" s="1"/>
      <c r="AO750" s="1"/>
      <c r="AP750" s="1"/>
      <c r="AQ750" s="1"/>
    </row>
    <row r="751" spans="1:4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77"/>
      <c r="AL751" s="77"/>
      <c r="AM751" s="77"/>
      <c r="AN751" s="1"/>
      <c r="AO751" s="1"/>
      <c r="AP751" s="1"/>
      <c r="AQ751" s="1"/>
    </row>
    <row r="752" spans="1:4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77"/>
      <c r="AL752" s="77"/>
      <c r="AM752" s="77"/>
      <c r="AN752" s="1"/>
      <c r="AO752" s="1"/>
      <c r="AP752" s="1"/>
      <c r="AQ752" s="1"/>
    </row>
    <row r="753" spans="1:4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77"/>
      <c r="AL753" s="77"/>
      <c r="AM753" s="77"/>
      <c r="AN753" s="1"/>
      <c r="AO753" s="1"/>
      <c r="AP753" s="1"/>
      <c r="AQ753" s="1"/>
    </row>
    <row r="754" spans="1:4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77"/>
      <c r="AL754" s="77"/>
      <c r="AM754" s="77"/>
      <c r="AN754" s="1"/>
      <c r="AO754" s="1"/>
      <c r="AP754" s="1"/>
      <c r="AQ754" s="1"/>
    </row>
    <row r="755" spans="1:4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77"/>
      <c r="AL755" s="77"/>
      <c r="AM755" s="77"/>
      <c r="AN755" s="1"/>
      <c r="AO755" s="1"/>
      <c r="AP755" s="1"/>
      <c r="AQ755" s="1"/>
    </row>
    <row r="756" spans="1:4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77"/>
      <c r="AL756" s="77"/>
      <c r="AM756" s="77"/>
      <c r="AN756" s="1"/>
      <c r="AO756" s="1"/>
      <c r="AP756" s="1"/>
      <c r="AQ756" s="1"/>
    </row>
    <row r="757" spans="1:4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77"/>
      <c r="AL757" s="77"/>
      <c r="AM757" s="77"/>
      <c r="AN757" s="1"/>
      <c r="AO757" s="1"/>
      <c r="AP757" s="1"/>
      <c r="AQ757" s="1"/>
    </row>
    <row r="758" spans="1:4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77"/>
      <c r="AL758" s="77"/>
      <c r="AM758" s="77"/>
      <c r="AN758" s="1"/>
      <c r="AO758" s="1"/>
      <c r="AP758" s="1"/>
      <c r="AQ758" s="1"/>
    </row>
    <row r="759" spans="1:4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77"/>
      <c r="AL759" s="77"/>
      <c r="AM759" s="77"/>
      <c r="AN759" s="1"/>
      <c r="AO759" s="1"/>
      <c r="AP759" s="1"/>
      <c r="AQ759" s="1"/>
    </row>
    <row r="760" spans="1:4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77"/>
      <c r="AL760" s="77"/>
      <c r="AM760" s="77"/>
      <c r="AN760" s="1"/>
      <c r="AO760" s="1"/>
      <c r="AP760" s="1"/>
      <c r="AQ760" s="1"/>
    </row>
    <row r="761" spans="1:4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77"/>
      <c r="AL761" s="77"/>
      <c r="AM761" s="77"/>
      <c r="AN761" s="1"/>
      <c r="AO761" s="1"/>
      <c r="AP761" s="1"/>
      <c r="AQ761" s="1"/>
    </row>
    <row r="762" spans="1:4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77"/>
      <c r="AL762" s="77"/>
      <c r="AM762" s="77"/>
      <c r="AN762" s="1"/>
      <c r="AO762" s="1"/>
      <c r="AP762" s="1"/>
      <c r="AQ762" s="1"/>
    </row>
    <row r="763" spans="1:4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77"/>
      <c r="AL763" s="77"/>
      <c r="AM763" s="77"/>
      <c r="AN763" s="1"/>
      <c r="AO763" s="1"/>
      <c r="AP763" s="1"/>
      <c r="AQ763" s="1"/>
    </row>
    <row r="764" spans="1:4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77"/>
      <c r="AL764" s="77"/>
      <c r="AM764" s="77"/>
      <c r="AN764" s="1"/>
      <c r="AO764" s="1"/>
      <c r="AP764" s="1"/>
      <c r="AQ764" s="1"/>
    </row>
    <row r="765" spans="1:4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77"/>
      <c r="AL765" s="77"/>
      <c r="AM765" s="77"/>
      <c r="AN765" s="1"/>
      <c r="AO765" s="1"/>
      <c r="AP765" s="1"/>
      <c r="AQ765" s="1"/>
    </row>
    <row r="766" spans="1:4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77"/>
      <c r="AL766" s="77"/>
      <c r="AM766" s="77"/>
      <c r="AN766" s="1"/>
      <c r="AO766" s="1"/>
      <c r="AP766" s="1"/>
      <c r="AQ766" s="1"/>
    </row>
    <row r="767" spans="1:4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77"/>
      <c r="AL767" s="77"/>
      <c r="AM767" s="77"/>
      <c r="AN767" s="1"/>
      <c r="AO767" s="1"/>
      <c r="AP767" s="1"/>
      <c r="AQ767" s="1"/>
    </row>
    <row r="768" spans="1:4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77"/>
      <c r="AL768" s="77"/>
      <c r="AM768" s="77"/>
      <c r="AN768" s="1"/>
      <c r="AO768" s="1"/>
      <c r="AP768" s="1"/>
      <c r="AQ768" s="1"/>
    </row>
    <row r="769" spans="1:4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77"/>
      <c r="AL769" s="77"/>
      <c r="AM769" s="77"/>
      <c r="AN769" s="1"/>
      <c r="AO769" s="1"/>
      <c r="AP769" s="1"/>
      <c r="AQ769" s="1"/>
    </row>
    <row r="770" spans="1:4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77"/>
      <c r="AL770" s="77"/>
      <c r="AM770" s="77"/>
      <c r="AN770" s="1"/>
      <c r="AO770" s="1"/>
      <c r="AP770" s="1"/>
      <c r="AQ770" s="1"/>
    </row>
    <row r="771" spans="1:4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77"/>
      <c r="AL771" s="77"/>
      <c r="AM771" s="77"/>
      <c r="AN771" s="1"/>
      <c r="AO771" s="1"/>
      <c r="AP771" s="1"/>
      <c r="AQ771" s="1"/>
    </row>
    <row r="772" spans="1:4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77"/>
      <c r="AL772" s="77"/>
      <c r="AM772" s="77"/>
      <c r="AN772" s="1"/>
      <c r="AO772" s="1"/>
      <c r="AP772" s="1"/>
      <c r="AQ772" s="1"/>
    </row>
    <row r="773" spans="1:4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77"/>
      <c r="AL773" s="77"/>
      <c r="AM773" s="77"/>
      <c r="AN773" s="1"/>
      <c r="AO773" s="1"/>
      <c r="AP773" s="1"/>
      <c r="AQ773" s="1"/>
    </row>
    <row r="774" spans="1:4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77"/>
      <c r="AL774" s="77"/>
      <c r="AM774" s="77"/>
      <c r="AN774" s="1"/>
      <c r="AO774" s="1"/>
      <c r="AP774" s="1"/>
      <c r="AQ774" s="1"/>
    </row>
    <row r="775" spans="1:4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77"/>
      <c r="AL775" s="77"/>
      <c r="AM775" s="77"/>
      <c r="AN775" s="1"/>
      <c r="AO775" s="1"/>
      <c r="AP775" s="1"/>
      <c r="AQ775" s="1"/>
    </row>
    <row r="776" spans="1:4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77"/>
      <c r="AL776" s="77"/>
      <c r="AM776" s="77"/>
      <c r="AN776" s="1"/>
      <c r="AO776" s="1"/>
      <c r="AP776" s="1"/>
      <c r="AQ776" s="1"/>
    </row>
    <row r="777" spans="1:4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77"/>
      <c r="AL777" s="77"/>
      <c r="AM777" s="77"/>
      <c r="AN777" s="1"/>
      <c r="AO777" s="1"/>
      <c r="AP777" s="1"/>
      <c r="AQ777" s="1"/>
    </row>
    <row r="778" spans="1:4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77"/>
      <c r="AL778" s="77"/>
      <c r="AM778" s="77"/>
      <c r="AN778" s="1"/>
      <c r="AO778" s="1"/>
      <c r="AP778" s="1"/>
      <c r="AQ778" s="1"/>
    </row>
    <row r="779" spans="1:4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77"/>
      <c r="AL779" s="77"/>
      <c r="AM779" s="77"/>
      <c r="AN779" s="1"/>
      <c r="AO779" s="1"/>
      <c r="AP779" s="1"/>
      <c r="AQ779" s="1"/>
    </row>
    <row r="780" spans="1:4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77"/>
      <c r="AL780" s="77"/>
      <c r="AM780" s="77"/>
      <c r="AN780" s="1"/>
      <c r="AO780" s="1"/>
      <c r="AP780" s="1"/>
      <c r="AQ780" s="1"/>
    </row>
    <row r="781" spans="1:4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77"/>
      <c r="AL781" s="77"/>
      <c r="AM781" s="77"/>
      <c r="AN781" s="1"/>
      <c r="AO781" s="1"/>
      <c r="AP781" s="1"/>
      <c r="AQ781" s="1"/>
    </row>
    <row r="782" spans="1:4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77"/>
      <c r="AL782" s="77"/>
      <c r="AM782" s="77"/>
      <c r="AN782" s="1"/>
      <c r="AO782" s="1"/>
      <c r="AP782" s="1"/>
      <c r="AQ782" s="1"/>
    </row>
    <row r="783" spans="1:4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77"/>
      <c r="AL783" s="77"/>
      <c r="AM783" s="77"/>
      <c r="AN783" s="1"/>
      <c r="AO783" s="1"/>
      <c r="AP783" s="1"/>
      <c r="AQ783" s="1"/>
    </row>
    <row r="784" spans="1:4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77"/>
      <c r="AL784" s="77"/>
      <c r="AM784" s="77"/>
      <c r="AN784" s="1"/>
      <c r="AO784" s="1"/>
      <c r="AP784" s="1"/>
      <c r="AQ784" s="1"/>
    </row>
    <row r="785" spans="1:4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77"/>
      <c r="AL785" s="77"/>
      <c r="AM785" s="77"/>
      <c r="AN785" s="1"/>
      <c r="AO785" s="1"/>
      <c r="AP785" s="1"/>
      <c r="AQ785" s="1"/>
    </row>
    <row r="786" spans="1:4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77"/>
      <c r="AL786" s="77"/>
      <c r="AM786" s="77"/>
      <c r="AN786" s="1"/>
      <c r="AO786" s="1"/>
      <c r="AP786" s="1"/>
      <c r="AQ786" s="1"/>
    </row>
    <row r="787" spans="1:4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77"/>
      <c r="AL787" s="77"/>
      <c r="AM787" s="77"/>
      <c r="AN787" s="1"/>
      <c r="AO787" s="1"/>
      <c r="AP787" s="1"/>
      <c r="AQ787" s="1"/>
    </row>
    <row r="788" spans="1:4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77"/>
      <c r="AL788" s="77"/>
      <c r="AM788" s="77"/>
      <c r="AN788" s="1"/>
      <c r="AO788" s="1"/>
      <c r="AP788" s="1"/>
      <c r="AQ788" s="1"/>
    </row>
    <row r="789" spans="1:4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77"/>
      <c r="AL789" s="77"/>
      <c r="AM789" s="77"/>
      <c r="AN789" s="1"/>
      <c r="AO789" s="1"/>
      <c r="AP789" s="1"/>
      <c r="AQ789" s="1"/>
    </row>
    <row r="790" spans="1:4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77"/>
      <c r="AL790" s="77"/>
      <c r="AM790" s="77"/>
      <c r="AN790" s="1"/>
      <c r="AO790" s="1"/>
      <c r="AP790" s="1"/>
      <c r="AQ790" s="1"/>
    </row>
    <row r="791" spans="1:4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77"/>
      <c r="AL791" s="77"/>
      <c r="AM791" s="77"/>
      <c r="AN791" s="1"/>
      <c r="AO791" s="1"/>
      <c r="AP791" s="1"/>
      <c r="AQ791" s="1"/>
    </row>
    <row r="792" spans="1:4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77"/>
      <c r="AL792" s="77"/>
      <c r="AM792" s="77"/>
      <c r="AN792" s="1"/>
      <c r="AO792" s="1"/>
      <c r="AP792" s="1"/>
      <c r="AQ792" s="1"/>
    </row>
    <row r="793" spans="1:4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77"/>
      <c r="AL793" s="77"/>
      <c r="AM793" s="77"/>
      <c r="AN793" s="1"/>
      <c r="AO793" s="1"/>
      <c r="AP793" s="1"/>
      <c r="AQ793" s="1"/>
    </row>
    <row r="794" spans="1:4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77"/>
      <c r="AL794" s="77"/>
      <c r="AM794" s="77"/>
      <c r="AN794" s="1"/>
      <c r="AO794" s="1"/>
      <c r="AP794" s="1"/>
      <c r="AQ794" s="1"/>
    </row>
    <row r="795" spans="1:4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77"/>
      <c r="AL795" s="77"/>
      <c r="AM795" s="77"/>
      <c r="AN795" s="1"/>
      <c r="AO795" s="1"/>
      <c r="AP795" s="1"/>
      <c r="AQ795" s="1"/>
    </row>
    <row r="796" spans="1:4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77"/>
      <c r="AL796" s="77"/>
      <c r="AM796" s="77"/>
      <c r="AN796" s="1"/>
      <c r="AO796" s="1"/>
      <c r="AP796" s="1"/>
      <c r="AQ796" s="1"/>
    </row>
    <row r="797" spans="1:4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77"/>
      <c r="AL797" s="77"/>
      <c r="AM797" s="77"/>
      <c r="AN797" s="1"/>
      <c r="AO797" s="1"/>
      <c r="AP797" s="1"/>
      <c r="AQ797" s="1"/>
    </row>
    <row r="798" spans="1:4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77"/>
      <c r="AL798" s="77"/>
      <c r="AM798" s="77"/>
      <c r="AN798" s="1"/>
      <c r="AO798" s="1"/>
      <c r="AP798" s="1"/>
      <c r="AQ798" s="1"/>
    </row>
    <row r="799" spans="1:4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77"/>
      <c r="AL799" s="77"/>
      <c r="AM799" s="77"/>
      <c r="AN799" s="1"/>
      <c r="AO799" s="1"/>
      <c r="AP799" s="1"/>
      <c r="AQ799" s="1"/>
    </row>
    <row r="800" spans="1:4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77"/>
      <c r="AL800" s="77"/>
      <c r="AM800" s="77"/>
      <c r="AN800" s="1"/>
      <c r="AO800" s="1"/>
      <c r="AP800" s="1"/>
      <c r="AQ800" s="1"/>
    </row>
    <row r="801" spans="1:4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77"/>
      <c r="AL801" s="77"/>
      <c r="AM801" s="77"/>
      <c r="AN801" s="1"/>
      <c r="AO801" s="1"/>
      <c r="AP801" s="1"/>
      <c r="AQ801" s="1"/>
    </row>
    <row r="802" spans="1:4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77"/>
      <c r="AL802" s="77"/>
      <c r="AM802" s="77"/>
      <c r="AN802" s="1"/>
      <c r="AO802" s="1"/>
      <c r="AP802" s="1"/>
      <c r="AQ802" s="1"/>
    </row>
    <row r="803" spans="1:4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77"/>
      <c r="AL803" s="77"/>
      <c r="AM803" s="77"/>
      <c r="AN803" s="1"/>
      <c r="AO803" s="1"/>
      <c r="AP803" s="1"/>
      <c r="AQ803" s="1"/>
    </row>
    <row r="804" spans="1:4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77"/>
      <c r="AL804" s="77"/>
      <c r="AM804" s="77"/>
      <c r="AN804" s="1"/>
      <c r="AO804" s="1"/>
      <c r="AP804" s="1"/>
      <c r="AQ804" s="1"/>
    </row>
    <row r="805" spans="1:4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77"/>
      <c r="AL805" s="77"/>
      <c r="AM805" s="77"/>
      <c r="AN805" s="1"/>
      <c r="AO805" s="1"/>
      <c r="AP805" s="1"/>
      <c r="AQ805" s="1"/>
    </row>
    <row r="806" spans="1:4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77"/>
      <c r="AL806" s="77"/>
      <c r="AM806" s="77"/>
      <c r="AN806" s="1"/>
      <c r="AO806" s="1"/>
      <c r="AP806" s="1"/>
      <c r="AQ806" s="1"/>
    </row>
    <row r="807" spans="1:4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77"/>
      <c r="AL807" s="77"/>
      <c r="AM807" s="77"/>
      <c r="AN807" s="1"/>
      <c r="AO807" s="1"/>
      <c r="AP807" s="1"/>
      <c r="AQ807" s="1"/>
    </row>
    <row r="808" spans="1:4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77"/>
      <c r="AL808" s="77"/>
      <c r="AM808" s="77"/>
      <c r="AN808" s="1"/>
      <c r="AO808" s="1"/>
      <c r="AP808" s="1"/>
      <c r="AQ808" s="1"/>
    </row>
    <row r="809" spans="1:4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77"/>
      <c r="AL809" s="77"/>
      <c r="AM809" s="77"/>
      <c r="AN809" s="1"/>
      <c r="AO809" s="1"/>
      <c r="AP809" s="1"/>
      <c r="AQ809" s="1"/>
    </row>
    <row r="810" spans="1:4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77"/>
      <c r="AL810" s="77"/>
      <c r="AM810" s="77"/>
      <c r="AN810" s="1"/>
      <c r="AO810" s="1"/>
      <c r="AP810" s="1"/>
      <c r="AQ810" s="1"/>
    </row>
    <row r="811" spans="1:4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77"/>
      <c r="AL811" s="77"/>
      <c r="AM811" s="77"/>
      <c r="AN811" s="1"/>
      <c r="AO811" s="1"/>
      <c r="AP811" s="1"/>
      <c r="AQ811" s="1"/>
    </row>
    <row r="812" spans="1:4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77"/>
      <c r="AL812" s="77"/>
      <c r="AM812" s="77"/>
      <c r="AN812" s="1"/>
      <c r="AO812" s="1"/>
      <c r="AP812" s="1"/>
      <c r="AQ812" s="1"/>
    </row>
    <row r="813" spans="1:4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77"/>
      <c r="AL813" s="77"/>
      <c r="AM813" s="77"/>
      <c r="AN813" s="1"/>
      <c r="AO813" s="1"/>
      <c r="AP813" s="1"/>
      <c r="AQ813" s="1"/>
    </row>
    <row r="814" spans="1:4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77"/>
      <c r="AL814" s="77"/>
      <c r="AM814" s="77"/>
      <c r="AN814" s="1"/>
      <c r="AO814" s="1"/>
      <c r="AP814" s="1"/>
      <c r="AQ814" s="1"/>
    </row>
    <row r="815" spans="1:4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77"/>
      <c r="AL815" s="77"/>
      <c r="AM815" s="77"/>
      <c r="AN815" s="1"/>
      <c r="AO815" s="1"/>
      <c r="AP815" s="1"/>
      <c r="AQ815" s="1"/>
    </row>
    <row r="816" spans="1:4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77"/>
      <c r="AL816" s="77"/>
      <c r="AM816" s="77"/>
      <c r="AN816" s="1"/>
      <c r="AO816" s="1"/>
      <c r="AP816" s="1"/>
      <c r="AQ816" s="1"/>
    </row>
    <row r="817" spans="1:4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77"/>
      <c r="AL817" s="77"/>
      <c r="AM817" s="77"/>
      <c r="AN817" s="1"/>
      <c r="AO817" s="1"/>
      <c r="AP817" s="1"/>
      <c r="AQ817" s="1"/>
    </row>
    <row r="818" spans="1:4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77"/>
      <c r="AL818" s="77"/>
      <c r="AM818" s="77"/>
      <c r="AN818" s="1"/>
      <c r="AO818" s="1"/>
      <c r="AP818" s="1"/>
      <c r="AQ818" s="1"/>
    </row>
    <row r="819" spans="1:4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77"/>
      <c r="AL819" s="77"/>
      <c r="AM819" s="77"/>
      <c r="AN819" s="1"/>
      <c r="AO819" s="1"/>
      <c r="AP819" s="1"/>
      <c r="AQ819" s="1"/>
    </row>
    <row r="820" spans="1:4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77"/>
      <c r="AL820" s="77"/>
      <c r="AM820" s="77"/>
      <c r="AN820" s="1"/>
      <c r="AO820" s="1"/>
      <c r="AP820" s="1"/>
      <c r="AQ820" s="1"/>
    </row>
    <row r="821" spans="1:4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77"/>
      <c r="AL821" s="77"/>
      <c r="AM821" s="77"/>
      <c r="AN821" s="1"/>
      <c r="AO821" s="1"/>
      <c r="AP821" s="1"/>
      <c r="AQ821" s="1"/>
    </row>
    <row r="822" spans="1:4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77"/>
      <c r="AL822" s="77"/>
      <c r="AM822" s="77"/>
      <c r="AN822" s="1"/>
      <c r="AO822" s="1"/>
      <c r="AP822" s="1"/>
      <c r="AQ822" s="1"/>
    </row>
    <row r="823" spans="1:4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77"/>
      <c r="AL823" s="77"/>
      <c r="AM823" s="77"/>
      <c r="AN823" s="1"/>
      <c r="AO823" s="1"/>
      <c r="AP823" s="1"/>
      <c r="AQ823" s="1"/>
    </row>
    <row r="824" spans="1:4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77"/>
      <c r="AL824" s="77"/>
      <c r="AM824" s="77"/>
      <c r="AN824" s="1"/>
      <c r="AO824" s="1"/>
      <c r="AP824" s="1"/>
      <c r="AQ824" s="1"/>
    </row>
    <row r="825" spans="1:4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77"/>
      <c r="AL825" s="77"/>
      <c r="AM825" s="77"/>
      <c r="AN825" s="1"/>
      <c r="AO825" s="1"/>
      <c r="AP825" s="1"/>
      <c r="AQ825" s="1"/>
    </row>
    <row r="826" spans="1:4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77"/>
      <c r="AL826" s="77"/>
      <c r="AM826" s="77"/>
      <c r="AN826" s="1"/>
      <c r="AO826" s="1"/>
      <c r="AP826" s="1"/>
      <c r="AQ826" s="1"/>
    </row>
    <row r="827" spans="1:4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77"/>
      <c r="AL827" s="77"/>
      <c r="AM827" s="77"/>
      <c r="AN827" s="1"/>
      <c r="AO827" s="1"/>
      <c r="AP827" s="1"/>
      <c r="AQ827" s="1"/>
    </row>
    <row r="828" spans="1:4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77"/>
      <c r="AL828" s="77"/>
      <c r="AM828" s="77"/>
      <c r="AN828" s="1"/>
      <c r="AO828" s="1"/>
      <c r="AP828" s="1"/>
      <c r="AQ828" s="1"/>
    </row>
    <row r="829" spans="1:4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77"/>
      <c r="AL829" s="77"/>
      <c r="AM829" s="77"/>
      <c r="AN829" s="1"/>
      <c r="AO829" s="1"/>
      <c r="AP829" s="1"/>
      <c r="AQ829" s="1"/>
    </row>
    <row r="830" spans="1:4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77"/>
      <c r="AL830" s="77"/>
      <c r="AM830" s="77"/>
      <c r="AN830" s="1"/>
      <c r="AO830" s="1"/>
      <c r="AP830" s="1"/>
      <c r="AQ830" s="1"/>
    </row>
    <row r="831" spans="1:4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77"/>
      <c r="AL831" s="77"/>
      <c r="AM831" s="77"/>
      <c r="AN831" s="1"/>
      <c r="AO831" s="1"/>
      <c r="AP831" s="1"/>
      <c r="AQ831" s="1"/>
    </row>
    <row r="832" spans="1:4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77"/>
      <c r="AL832" s="77"/>
      <c r="AM832" s="77"/>
      <c r="AN832" s="1"/>
      <c r="AO832" s="1"/>
      <c r="AP832" s="1"/>
      <c r="AQ832" s="1"/>
    </row>
    <row r="833" spans="1:4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77"/>
      <c r="AL833" s="77"/>
      <c r="AM833" s="77"/>
      <c r="AN833" s="1"/>
      <c r="AO833" s="1"/>
      <c r="AP833" s="1"/>
      <c r="AQ833" s="1"/>
    </row>
    <row r="834" spans="1:4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77"/>
      <c r="AL834" s="77"/>
      <c r="AM834" s="77"/>
      <c r="AN834" s="1"/>
      <c r="AO834" s="1"/>
      <c r="AP834" s="1"/>
      <c r="AQ834" s="1"/>
    </row>
    <row r="835" spans="1:4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77"/>
      <c r="AL835" s="77"/>
      <c r="AM835" s="77"/>
      <c r="AN835" s="1"/>
      <c r="AO835" s="1"/>
      <c r="AP835" s="1"/>
      <c r="AQ835" s="1"/>
    </row>
    <row r="836" spans="1:4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77"/>
      <c r="AL836" s="77"/>
      <c r="AM836" s="77"/>
      <c r="AN836" s="1"/>
      <c r="AO836" s="1"/>
      <c r="AP836" s="1"/>
      <c r="AQ836" s="1"/>
    </row>
    <row r="837" spans="1:4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77"/>
      <c r="AL837" s="77"/>
      <c r="AM837" s="77"/>
      <c r="AN837" s="1"/>
      <c r="AO837" s="1"/>
      <c r="AP837" s="1"/>
      <c r="AQ837" s="1"/>
    </row>
    <row r="838" spans="1:4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77"/>
      <c r="AL838" s="77"/>
      <c r="AM838" s="77"/>
      <c r="AN838" s="1"/>
      <c r="AO838" s="1"/>
      <c r="AP838" s="1"/>
      <c r="AQ838" s="1"/>
    </row>
    <row r="839" spans="1:4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77"/>
      <c r="AL839" s="77"/>
      <c r="AM839" s="77"/>
      <c r="AN839" s="1"/>
      <c r="AO839" s="1"/>
      <c r="AP839" s="1"/>
      <c r="AQ839" s="1"/>
    </row>
    <row r="840" spans="1:4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77"/>
      <c r="AL840" s="77"/>
      <c r="AM840" s="77"/>
      <c r="AN840" s="1"/>
      <c r="AO840" s="1"/>
      <c r="AP840" s="1"/>
      <c r="AQ840" s="1"/>
    </row>
    <row r="841" spans="1:4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77"/>
      <c r="AL841" s="77"/>
      <c r="AM841" s="77"/>
      <c r="AN841" s="1"/>
      <c r="AO841" s="1"/>
      <c r="AP841" s="1"/>
      <c r="AQ841" s="1"/>
    </row>
    <row r="842" spans="1:4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77"/>
      <c r="AL842" s="77"/>
      <c r="AM842" s="77"/>
      <c r="AN842" s="1"/>
      <c r="AO842" s="1"/>
      <c r="AP842" s="1"/>
      <c r="AQ842" s="1"/>
    </row>
    <row r="843" spans="1: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77"/>
      <c r="AL843" s="77"/>
      <c r="AM843" s="77"/>
      <c r="AN843" s="1"/>
      <c r="AO843" s="1"/>
      <c r="AP843" s="1"/>
      <c r="AQ843" s="1"/>
    </row>
    <row r="844" spans="1:4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77"/>
      <c r="AL844" s="77"/>
      <c r="AM844" s="77"/>
      <c r="AN844" s="1"/>
      <c r="AO844" s="1"/>
      <c r="AP844" s="1"/>
      <c r="AQ844" s="1"/>
    </row>
    <row r="845" spans="1:4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77"/>
      <c r="AL845" s="77"/>
      <c r="AM845" s="77"/>
      <c r="AN845" s="1"/>
      <c r="AO845" s="1"/>
      <c r="AP845" s="1"/>
      <c r="AQ845" s="1"/>
    </row>
    <row r="846" spans="1:4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77"/>
      <c r="AL846" s="77"/>
      <c r="AM846" s="77"/>
      <c r="AN846" s="1"/>
      <c r="AO846" s="1"/>
      <c r="AP846" s="1"/>
      <c r="AQ846" s="1"/>
    </row>
    <row r="847" spans="1:4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77"/>
      <c r="AL847" s="77"/>
      <c r="AM847" s="77"/>
      <c r="AN847" s="1"/>
      <c r="AO847" s="1"/>
      <c r="AP847" s="1"/>
      <c r="AQ847" s="1"/>
    </row>
    <row r="848" spans="1:4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77"/>
      <c r="AL848" s="77"/>
      <c r="AM848" s="77"/>
      <c r="AN848" s="1"/>
      <c r="AO848" s="1"/>
      <c r="AP848" s="1"/>
      <c r="AQ848" s="1"/>
    </row>
    <row r="849" spans="1:4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77"/>
      <c r="AL849" s="77"/>
      <c r="AM849" s="77"/>
      <c r="AN849" s="1"/>
      <c r="AO849" s="1"/>
      <c r="AP849" s="1"/>
      <c r="AQ849" s="1"/>
    </row>
    <row r="850" spans="1:4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77"/>
      <c r="AL850" s="77"/>
      <c r="AM850" s="77"/>
      <c r="AN850" s="1"/>
      <c r="AO850" s="1"/>
      <c r="AP850" s="1"/>
      <c r="AQ850" s="1"/>
    </row>
    <row r="851" spans="1:4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77"/>
      <c r="AL851" s="77"/>
      <c r="AM851" s="77"/>
      <c r="AN851" s="1"/>
      <c r="AO851" s="1"/>
      <c r="AP851" s="1"/>
      <c r="AQ851" s="1"/>
    </row>
    <row r="852" spans="1:4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77"/>
      <c r="AL852" s="77"/>
      <c r="AM852" s="77"/>
      <c r="AN852" s="1"/>
      <c r="AO852" s="1"/>
      <c r="AP852" s="1"/>
      <c r="AQ852" s="1"/>
    </row>
    <row r="853" spans="1:4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77"/>
      <c r="AL853" s="77"/>
      <c r="AM853" s="77"/>
      <c r="AN853" s="1"/>
      <c r="AO853" s="1"/>
      <c r="AP853" s="1"/>
      <c r="AQ853" s="1"/>
    </row>
    <row r="854" spans="1:4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77"/>
      <c r="AL854" s="77"/>
      <c r="AM854" s="77"/>
      <c r="AN854" s="1"/>
      <c r="AO854" s="1"/>
      <c r="AP854" s="1"/>
      <c r="AQ854" s="1"/>
    </row>
    <row r="855" spans="1:4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77"/>
      <c r="AL855" s="77"/>
      <c r="AM855" s="77"/>
      <c r="AN855" s="1"/>
      <c r="AO855" s="1"/>
      <c r="AP855" s="1"/>
      <c r="AQ855" s="1"/>
    </row>
    <row r="856" spans="1:4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77"/>
      <c r="AL856" s="77"/>
      <c r="AM856" s="77"/>
      <c r="AN856" s="1"/>
      <c r="AO856" s="1"/>
      <c r="AP856" s="1"/>
      <c r="AQ856" s="1"/>
    </row>
    <row r="857" spans="1:4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77"/>
      <c r="AL857" s="77"/>
      <c r="AM857" s="77"/>
      <c r="AN857" s="1"/>
      <c r="AO857" s="1"/>
      <c r="AP857" s="1"/>
      <c r="AQ857" s="1"/>
    </row>
    <row r="858" spans="1:4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77"/>
      <c r="AL858" s="77"/>
      <c r="AM858" s="77"/>
      <c r="AN858" s="1"/>
      <c r="AO858" s="1"/>
      <c r="AP858" s="1"/>
      <c r="AQ858" s="1"/>
    </row>
    <row r="859" spans="1:4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77"/>
      <c r="AL859" s="77"/>
      <c r="AM859" s="77"/>
      <c r="AN859" s="1"/>
      <c r="AO859" s="1"/>
      <c r="AP859" s="1"/>
      <c r="AQ859" s="1"/>
    </row>
    <row r="860" spans="1:4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77"/>
      <c r="AL860" s="77"/>
      <c r="AM860" s="77"/>
      <c r="AN860" s="1"/>
      <c r="AO860" s="1"/>
      <c r="AP860" s="1"/>
      <c r="AQ860" s="1"/>
    </row>
    <row r="861" spans="1:4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77"/>
      <c r="AL861" s="77"/>
      <c r="AM861" s="77"/>
      <c r="AN861" s="1"/>
      <c r="AO861" s="1"/>
      <c r="AP861" s="1"/>
      <c r="AQ861" s="1"/>
    </row>
    <row r="862" spans="1:4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77"/>
      <c r="AL862" s="77"/>
      <c r="AM862" s="77"/>
      <c r="AN862" s="1"/>
      <c r="AO862" s="1"/>
      <c r="AP862" s="1"/>
      <c r="AQ862" s="1"/>
    </row>
    <row r="863" spans="1:4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77"/>
      <c r="AL863" s="77"/>
      <c r="AM863" s="77"/>
      <c r="AN863" s="1"/>
      <c r="AO863" s="1"/>
      <c r="AP863" s="1"/>
      <c r="AQ863" s="1"/>
    </row>
    <row r="864" spans="1:4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77"/>
      <c r="AL864" s="77"/>
      <c r="AM864" s="77"/>
      <c r="AN864" s="1"/>
      <c r="AO864" s="1"/>
      <c r="AP864" s="1"/>
      <c r="AQ864" s="1"/>
    </row>
    <row r="865" spans="1:4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77"/>
      <c r="AL865" s="77"/>
      <c r="AM865" s="77"/>
      <c r="AN865" s="1"/>
      <c r="AO865" s="1"/>
      <c r="AP865" s="1"/>
      <c r="AQ865" s="1"/>
    </row>
    <row r="866" spans="1:4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77"/>
      <c r="AL866" s="77"/>
      <c r="AM866" s="77"/>
      <c r="AN866" s="1"/>
      <c r="AO866" s="1"/>
      <c r="AP866" s="1"/>
      <c r="AQ866" s="1"/>
    </row>
    <row r="867" spans="1:4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77"/>
      <c r="AL867" s="77"/>
      <c r="AM867" s="77"/>
      <c r="AN867" s="1"/>
      <c r="AO867" s="1"/>
      <c r="AP867" s="1"/>
      <c r="AQ867" s="1"/>
    </row>
    <row r="868" spans="1:4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77"/>
      <c r="AL868" s="77"/>
      <c r="AM868" s="77"/>
      <c r="AN868" s="1"/>
      <c r="AO868" s="1"/>
      <c r="AP868" s="1"/>
      <c r="AQ868" s="1"/>
    </row>
    <row r="869" spans="1:4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77"/>
      <c r="AL869" s="77"/>
      <c r="AM869" s="77"/>
      <c r="AN869" s="1"/>
      <c r="AO869" s="1"/>
      <c r="AP869" s="1"/>
      <c r="AQ869" s="1"/>
    </row>
    <row r="870" spans="1:4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77"/>
      <c r="AL870" s="77"/>
      <c r="AM870" s="77"/>
      <c r="AN870" s="1"/>
      <c r="AO870" s="1"/>
      <c r="AP870" s="1"/>
      <c r="AQ870" s="1"/>
    </row>
    <row r="871" spans="1:4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77"/>
      <c r="AL871" s="77"/>
      <c r="AM871" s="77"/>
      <c r="AN871" s="1"/>
      <c r="AO871" s="1"/>
      <c r="AP871" s="1"/>
      <c r="AQ871" s="1"/>
    </row>
    <row r="872" spans="1:4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77"/>
      <c r="AL872" s="77"/>
      <c r="AM872" s="77"/>
      <c r="AN872" s="1"/>
      <c r="AO872" s="1"/>
      <c r="AP872" s="1"/>
      <c r="AQ872" s="1"/>
    </row>
    <row r="873" spans="1:4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77"/>
      <c r="AL873" s="77"/>
      <c r="AM873" s="77"/>
      <c r="AN873" s="1"/>
      <c r="AO873" s="1"/>
      <c r="AP873" s="1"/>
      <c r="AQ873" s="1"/>
    </row>
    <row r="874" spans="1:4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77"/>
      <c r="AL874" s="77"/>
      <c r="AM874" s="77"/>
      <c r="AN874" s="1"/>
      <c r="AO874" s="1"/>
      <c r="AP874" s="1"/>
      <c r="AQ874" s="1"/>
    </row>
    <row r="875" spans="1:4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77"/>
      <c r="AL875" s="77"/>
      <c r="AM875" s="77"/>
      <c r="AN875" s="1"/>
      <c r="AO875" s="1"/>
      <c r="AP875" s="1"/>
      <c r="AQ875" s="1"/>
    </row>
    <row r="876" spans="1:4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77"/>
      <c r="AL876" s="77"/>
      <c r="AM876" s="77"/>
      <c r="AN876" s="1"/>
      <c r="AO876" s="1"/>
      <c r="AP876" s="1"/>
      <c r="AQ876" s="1"/>
    </row>
    <row r="877" spans="1:4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77"/>
      <c r="AL877" s="77"/>
      <c r="AM877" s="77"/>
      <c r="AN877" s="1"/>
      <c r="AO877" s="1"/>
      <c r="AP877" s="1"/>
      <c r="AQ877" s="1"/>
    </row>
    <row r="878" spans="1:4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77"/>
      <c r="AL878" s="77"/>
      <c r="AM878" s="77"/>
      <c r="AN878" s="1"/>
      <c r="AO878" s="1"/>
      <c r="AP878" s="1"/>
      <c r="AQ878" s="1"/>
    </row>
    <row r="879" spans="1:4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77"/>
      <c r="AL879" s="77"/>
      <c r="AM879" s="77"/>
      <c r="AN879" s="1"/>
      <c r="AO879" s="1"/>
      <c r="AP879" s="1"/>
      <c r="AQ879" s="1"/>
    </row>
    <row r="880" spans="1:4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77"/>
      <c r="AL880" s="77"/>
      <c r="AM880" s="77"/>
      <c r="AN880" s="1"/>
      <c r="AO880" s="1"/>
      <c r="AP880" s="1"/>
      <c r="AQ880" s="1"/>
    </row>
    <row r="881" spans="1:4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77"/>
      <c r="AL881" s="77"/>
      <c r="AM881" s="77"/>
      <c r="AN881" s="1"/>
      <c r="AO881" s="1"/>
      <c r="AP881" s="1"/>
      <c r="AQ881" s="1"/>
    </row>
    <row r="882" spans="1:4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77"/>
      <c r="AL882" s="77"/>
      <c r="AM882" s="77"/>
      <c r="AN882" s="1"/>
      <c r="AO882" s="1"/>
      <c r="AP882" s="1"/>
      <c r="AQ882" s="1"/>
    </row>
    <row r="883" spans="1:4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77"/>
      <c r="AL883" s="77"/>
      <c r="AM883" s="77"/>
      <c r="AN883" s="1"/>
      <c r="AO883" s="1"/>
      <c r="AP883" s="1"/>
      <c r="AQ883" s="1"/>
    </row>
    <row r="884" spans="1:4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77"/>
      <c r="AL884" s="77"/>
      <c r="AM884" s="77"/>
      <c r="AN884" s="1"/>
      <c r="AO884" s="1"/>
      <c r="AP884" s="1"/>
      <c r="AQ884" s="1"/>
    </row>
    <row r="885" spans="1:4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77"/>
      <c r="AL885" s="77"/>
      <c r="AM885" s="77"/>
      <c r="AN885" s="1"/>
      <c r="AO885" s="1"/>
      <c r="AP885" s="1"/>
      <c r="AQ885" s="1"/>
    </row>
    <row r="886" spans="1:4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77"/>
      <c r="AL886" s="77"/>
      <c r="AM886" s="77"/>
      <c r="AN886" s="1"/>
      <c r="AO886" s="1"/>
      <c r="AP886" s="1"/>
      <c r="AQ886" s="1"/>
    </row>
    <row r="887" spans="1:4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77"/>
      <c r="AL887" s="77"/>
      <c r="AM887" s="77"/>
      <c r="AN887" s="1"/>
      <c r="AO887" s="1"/>
      <c r="AP887" s="1"/>
      <c r="AQ887" s="1"/>
    </row>
    <row r="888" spans="1:4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77"/>
      <c r="AL888" s="77"/>
      <c r="AM888" s="77"/>
      <c r="AN888" s="1"/>
      <c r="AO888" s="1"/>
      <c r="AP888" s="1"/>
      <c r="AQ888" s="1"/>
    </row>
    <row r="889" spans="1:4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77"/>
      <c r="AL889" s="77"/>
      <c r="AM889" s="77"/>
      <c r="AN889" s="1"/>
      <c r="AO889" s="1"/>
      <c r="AP889" s="1"/>
      <c r="AQ889" s="1"/>
    </row>
    <row r="890" spans="1:4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77"/>
      <c r="AL890" s="77"/>
      <c r="AM890" s="77"/>
      <c r="AN890" s="1"/>
      <c r="AO890" s="1"/>
      <c r="AP890" s="1"/>
      <c r="AQ890" s="1"/>
    </row>
    <row r="891" spans="1:4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77"/>
      <c r="AL891" s="77"/>
      <c r="AM891" s="77"/>
      <c r="AN891" s="1"/>
      <c r="AO891" s="1"/>
      <c r="AP891" s="1"/>
      <c r="AQ891" s="1"/>
    </row>
    <row r="892" spans="1:4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77"/>
      <c r="AL892" s="77"/>
      <c r="AM892" s="77"/>
      <c r="AN892" s="1"/>
      <c r="AO892" s="1"/>
      <c r="AP892" s="1"/>
      <c r="AQ892" s="1"/>
    </row>
    <row r="893" spans="1:4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77"/>
      <c r="AL893" s="77"/>
      <c r="AM893" s="77"/>
      <c r="AN893" s="1"/>
      <c r="AO893" s="1"/>
      <c r="AP893" s="1"/>
      <c r="AQ893" s="1"/>
    </row>
    <row r="894" spans="1:4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77"/>
      <c r="AL894" s="77"/>
      <c r="AM894" s="77"/>
      <c r="AN894" s="1"/>
      <c r="AO894" s="1"/>
      <c r="AP894" s="1"/>
      <c r="AQ894" s="1"/>
    </row>
    <row r="895" spans="1:4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77"/>
      <c r="AL895" s="77"/>
      <c r="AM895" s="77"/>
      <c r="AN895" s="1"/>
      <c r="AO895" s="1"/>
      <c r="AP895" s="1"/>
      <c r="AQ895" s="1"/>
    </row>
    <row r="896" spans="1:4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77"/>
      <c r="AL896" s="77"/>
      <c r="AM896" s="77"/>
      <c r="AN896" s="1"/>
      <c r="AO896" s="1"/>
      <c r="AP896" s="1"/>
      <c r="AQ896" s="1"/>
    </row>
    <row r="897" spans="1:4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77"/>
      <c r="AL897" s="77"/>
      <c r="AM897" s="77"/>
      <c r="AN897" s="1"/>
      <c r="AO897" s="1"/>
      <c r="AP897" s="1"/>
      <c r="AQ897" s="1"/>
    </row>
    <row r="898" spans="1:4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77"/>
      <c r="AL898" s="77"/>
      <c r="AM898" s="77"/>
      <c r="AN898" s="1"/>
      <c r="AO898" s="1"/>
      <c r="AP898" s="1"/>
      <c r="AQ898" s="1"/>
    </row>
    <row r="899" spans="1:4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77"/>
      <c r="AL899" s="77"/>
      <c r="AM899" s="77"/>
      <c r="AN899" s="1"/>
      <c r="AO899" s="1"/>
      <c r="AP899" s="1"/>
      <c r="AQ899" s="1"/>
    </row>
    <row r="900" spans="1:4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77"/>
      <c r="AL900" s="77"/>
      <c r="AM900" s="77"/>
      <c r="AN900" s="1"/>
      <c r="AO900" s="1"/>
      <c r="AP900" s="1"/>
      <c r="AQ900" s="1"/>
    </row>
    <row r="901" spans="1:4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77"/>
      <c r="AL901" s="77"/>
      <c r="AM901" s="77"/>
      <c r="AN901" s="1"/>
      <c r="AO901" s="1"/>
      <c r="AP901" s="1"/>
      <c r="AQ901" s="1"/>
    </row>
    <row r="902" spans="1:4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77"/>
      <c r="AL902" s="77"/>
      <c r="AM902" s="77"/>
      <c r="AN902" s="1"/>
      <c r="AO902" s="1"/>
      <c r="AP902" s="1"/>
      <c r="AQ902" s="1"/>
    </row>
    <row r="903" spans="1:4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77"/>
      <c r="AL903" s="77"/>
      <c r="AM903" s="77"/>
      <c r="AN903" s="1"/>
      <c r="AO903" s="1"/>
      <c r="AP903" s="1"/>
      <c r="AQ903" s="1"/>
    </row>
    <row r="904" spans="1:4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77"/>
      <c r="AL904" s="77"/>
      <c r="AM904" s="77"/>
      <c r="AN904" s="1"/>
      <c r="AO904" s="1"/>
      <c r="AP904" s="1"/>
      <c r="AQ904" s="1"/>
    </row>
    <row r="905" spans="1:4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77"/>
      <c r="AL905" s="77"/>
      <c r="AM905" s="77"/>
      <c r="AN905" s="1"/>
      <c r="AO905" s="1"/>
      <c r="AP905" s="1"/>
      <c r="AQ905" s="1"/>
    </row>
    <row r="906" spans="1:4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77"/>
      <c r="AL906" s="77"/>
      <c r="AM906" s="77"/>
      <c r="AN906" s="1"/>
      <c r="AO906" s="1"/>
      <c r="AP906" s="1"/>
      <c r="AQ906" s="1"/>
    </row>
    <row r="907" spans="1:4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77"/>
      <c r="AL907" s="77"/>
      <c r="AM907" s="77"/>
      <c r="AN907" s="1"/>
      <c r="AO907" s="1"/>
      <c r="AP907" s="1"/>
      <c r="AQ907" s="1"/>
    </row>
    <row r="908" spans="1:4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77"/>
      <c r="AL908" s="77"/>
      <c r="AM908" s="77"/>
      <c r="AN908" s="1"/>
      <c r="AO908" s="1"/>
      <c r="AP908" s="1"/>
      <c r="AQ908" s="1"/>
    </row>
    <row r="909" spans="1:4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77"/>
      <c r="AL909" s="77"/>
      <c r="AM909" s="77"/>
      <c r="AN909" s="1"/>
      <c r="AO909" s="1"/>
      <c r="AP909" s="1"/>
      <c r="AQ909" s="1"/>
    </row>
    <row r="910" spans="1:4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77"/>
      <c r="AL910" s="77"/>
      <c r="AM910" s="77"/>
      <c r="AN910" s="1"/>
      <c r="AO910" s="1"/>
      <c r="AP910" s="1"/>
      <c r="AQ910" s="1"/>
    </row>
    <row r="911" spans="1:4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77"/>
      <c r="AL911" s="77"/>
      <c r="AM911" s="77"/>
      <c r="AN911" s="1"/>
      <c r="AO911" s="1"/>
      <c r="AP911" s="1"/>
      <c r="AQ911" s="1"/>
    </row>
    <row r="912" spans="1:4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77"/>
      <c r="AL912" s="77"/>
      <c r="AM912" s="77"/>
      <c r="AN912" s="1"/>
      <c r="AO912" s="1"/>
      <c r="AP912" s="1"/>
      <c r="AQ912" s="1"/>
    </row>
    <row r="913" spans="1:4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77"/>
      <c r="AL913" s="77"/>
      <c r="AM913" s="77"/>
      <c r="AN913" s="1"/>
      <c r="AO913" s="1"/>
      <c r="AP913" s="1"/>
      <c r="AQ913" s="1"/>
    </row>
    <row r="914" spans="1:4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77"/>
      <c r="AL914" s="77"/>
      <c r="AM914" s="77"/>
      <c r="AN914" s="1"/>
      <c r="AO914" s="1"/>
      <c r="AP914" s="1"/>
      <c r="AQ914" s="1"/>
    </row>
    <row r="915" spans="1:4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77"/>
      <c r="AL915" s="77"/>
      <c r="AM915" s="77"/>
      <c r="AN915" s="1"/>
      <c r="AO915" s="1"/>
      <c r="AP915" s="1"/>
      <c r="AQ915" s="1"/>
    </row>
    <row r="916" spans="1:4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77"/>
      <c r="AL916" s="77"/>
      <c r="AM916" s="77"/>
      <c r="AN916" s="1"/>
      <c r="AO916" s="1"/>
      <c r="AP916" s="1"/>
      <c r="AQ916" s="1"/>
    </row>
    <row r="917" spans="1:4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77"/>
      <c r="AL917" s="77"/>
      <c r="AM917" s="77"/>
      <c r="AN917" s="1"/>
      <c r="AO917" s="1"/>
      <c r="AP917" s="1"/>
      <c r="AQ917" s="1"/>
    </row>
    <row r="918" spans="1:4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77"/>
      <c r="AL918" s="77"/>
      <c r="AM918" s="77"/>
      <c r="AN918" s="1"/>
      <c r="AO918" s="1"/>
      <c r="AP918" s="1"/>
      <c r="AQ918" s="1"/>
    </row>
    <row r="919" spans="1:4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77"/>
      <c r="AL919" s="77"/>
      <c r="AM919" s="77"/>
      <c r="AN919" s="1"/>
      <c r="AO919" s="1"/>
      <c r="AP919" s="1"/>
      <c r="AQ919" s="1"/>
    </row>
    <row r="920" spans="1:4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77"/>
      <c r="AL920" s="77"/>
      <c r="AM920" s="77"/>
      <c r="AN920" s="1"/>
      <c r="AO920" s="1"/>
      <c r="AP920" s="1"/>
      <c r="AQ920" s="1"/>
    </row>
    <row r="921" spans="1:4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77"/>
      <c r="AL921" s="77"/>
      <c r="AM921" s="77"/>
      <c r="AN921" s="1"/>
      <c r="AO921" s="1"/>
      <c r="AP921" s="1"/>
      <c r="AQ921" s="1"/>
    </row>
    <row r="922" spans="1:4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77"/>
      <c r="AL922" s="77"/>
      <c r="AM922" s="77"/>
      <c r="AN922" s="1"/>
      <c r="AO922" s="1"/>
      <c r="AP922" s="1"/>
      <c r="AQ922" s="1"/>
    </row>
    <row r="923" spans="1:4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77"/>
      <c r="AL923" s="77"/>
      <c r="AM923" s="77"/>
      <c r="AN923" s="1"/>
      <c r="AO923" s="1"/>
      <c r="AP923" s="1"/>
      <c r="AQ923" s="1"/>
    </row>
    <row r="924" spans="1:4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77"/>
      <c r="AL924" s="77"/>
      <c r="AM924" s="77"/>
      <c r="AN924" s="1"/>
      <c r="AO924" s="1"/>
      <c r="AP924" s="1"/>
      <c r="AQ924" s="1"/>
    </row>
    <row r="925" spans="1:4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77"/>
      <c r="AL925" s="77"/>
      <c r="AM925" s="77"/>
      <c r="AN925" s="1"/>
      <c r="AO925" s="1"/>
      <c r="AP925" s="1"/>
      <c r="AQ925" s="1"/>
    </row>
    <row r="926" spans="1:4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77"/>
      <c r="AL926" s="77"/>
      <c r="AM926" s="77"/>
      <c r="AN926" s="1"/>
      <c r="AO926" s="1"/>
      <c r="AP926" s="1"/>
      <c r="AQ926" s="1"/>
    </row>
    <row r="927" spans="1:4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77"/>
      <c r="AL927" s="77"/>
      <c r="AM927" s="77"/>
      <c r="AN927" s="1"/>
      <c r="AO927" s="1"/>
      <c r="AP927" s="1"/>
      <c r="AQ927" s="1"/>
    </row>
    <row r="928" spans="1:4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77"/>
      <c r="AL928" s="77"/>
      <c r="AM928" s="77"/>
      <c r="AN928" s="1"/>
      <c r="AO928" s="1"/>
      <c r="AP928" s="1"/>
      <c r="AQ928" s="1"/>
    </row>
    <row r="929" spans="1:4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77"/>
      <c r="AL929" s="77"/>
      <c r="AM929" s="77"/>
      <c r="AN929" s="1"/>
      <c r="AO929" s="1"/>
      <c r="AP929" s="1"/>
      <c r="AQ929" s="1"/>
    </row>
    <row r="930" spans="1:4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77"/>
      <c r="AL930" s="77"/>
      <c r="AM930" s="77"/>
      <c r="AN930" s="1"/>
      <c r="AO930" s="1"/>
      <c r="AP930" s="1"/>
      <c r="AQ930" s="1"/>
    </row>
    <row r="931" spans="1:4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77"/>
      <c r="AL931" s="77"/>
      <c r="AM931" s="77"/>
      <c r="AN931" s="1"/>
      <c r="AO931" s="1"/>
      <c r="AP931" s="1"/>
      <c r="AQ931" s="1"/>
    </row>
    <row r="932" spans="1:4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77"/>
      <c r="AL932" s="77"/>
      <c r="AM932" s="77"/>
      <c r="AN932" s="1"/>
      <c r="AO932" s="1"/>
      <c r="AP932" s="1"/>
      <c r="AQ932" s="1"/>
    </row>
    <row r="933" spans="1:4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77"/>
      <c r="AL933" s="77"/>
      <c r="AM933" s="77"/>
      <c r="AN933" s="1"/>
      <c r="AO933" s="1"/>
      <c r="AP933" s="1"/>
      <c r="AQ933" s="1"/>
    </row>
    <row r="934" spans="1:4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77"/>
      <c r="AL934" s="77"/>
      <c r="AM934" s="77"/>
      <c r="AN934" s="1"/>
      <c r="AO934" s="1"/>
      <c r="AP934" s="1"/>
      <c r="AQ934" s="1"/>
    </row>
    <row r="935" spans="1:4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77"/>
      <c r="AL935" s="77"/>
      <c r="AM935" s="77"/>
      <c r="AN935" s="1"/>
      <c r="AO935" s="1"/>
      <c r="AP935" s="1"/>
      <c r="AQ935" s="1"/>
    </row>
    <row r="936" spans="1:4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77"/>
      <c r="AL936" s="77"/>
      <c r="AM936" s="77"/>
      <c r="AN936" s="1"/>
      <c r="AO936" s="1"/>
      <c r="AP936" s="1"/>
      <c r="AQ936" s="1"/>
    </row>
    <row r="937" spans="1:4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77"/>
      <c r="AL937" s="77"/>
      <c r="AM937" s="77"/>
      <c r="AN937" s="1"/>
      <c r="AO937" s="1"/>
      <c r="AP937" s="1"/>
      <c r="AQ937" s="1"/>
    </row>
    <row r="938" spans="1:4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77"/>
      <c r="AL938" s="77"/>
      <c r="AM938" s="77"/>
      <c r="AN938" s="1"/>
      <c r="AO938" s="1"/>
      <c r="AP938" s="1"/>
      <c r="AQ938" s="1"/>
    </row>
    <row r="939" spans="1:4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77"/>
      <c r="AL939" s="77"/>
      <c r="AM939" s="77"/>
      <c r="AN939" s="1"/>
      <c r="AO939" s="1"/>
      <c r="AP939" s="1"/>
      <c r="AQ939" s="1"/>
    </row>
    <row r="940" spans="1:4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77"/>
      <c r="AL940" s="77"/>
      <c r="AM940" s="77"/>
      <c r="AN940" s="1"/>
      <c r="AO940" s="1"/>
      <c r="AP940" s="1"/>
      <c r="AQ940" s="1"/>
    </row>
    <row r="941" spans="1:4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77"/>
      <c r="AL941" s="77"/>
      <c r="AM941" s="77"/>
      <c r="AN941" s="1"/>
      <c r="AO941" s="1"/>
      <c r="AP941" s="1"/>
      <c r="AQ941" s="1"/>
    </row>
    <row r="942" spans="1:4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77"/>
      <c r="AL942" s="77"/>
      <c r="AM942" s="77"/>
      <c r="AN942" s="1"/>
      <c r="AO942" s="1"/>
      <c r="AP942" s="1"/>
      <c r="AQ942" s="1"/>
    </row>
    <row r="943" spans="1: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77"/>
      <c r="AL943" s="77"/>
      <c r="AM943" s="77"/>
      <c r="AN943" s="1"/>
      <c r="AO943" s="1"/>
      <c r="AP943" s="1"/>
      <c r="AQ943" s="1"/>
    </row>
    <row r="944" spans="1:4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77"/>
      <c r="AL944" s="77"/>
      <c r="AM944" s="77"/>
      <c r="AN944" s="1"/>
      <c r="AO944" s="1"/>
      <c r="AP944" s="1"/>
      <c r="AQ944" s="1"/>
    </row>
    <row r="945" spans="1:4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77"/>
      <c r="AL945" s="77"/>
      <c r="AM945" s="77"/>
      <c r="AN945" s="1"/>
      <c r="AO945" s="1"/>
      <c r="AP945" s="1"/>
      <c r="AQ945" s="1"/>
    </row>
    <row r="946" spans="1:4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77"/>
      <c r="AL946" s="77"/>
      <c r="AM946" s="77"/>
      <c r="AN946" s="1"/>
      <c r="AO946" s="1"/>
      <c r="AP946" s="1"/>
      <c r="AQ946" s="1"/>
    </row>
    <row r="947" spans="1:4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77"/>
      <c r="AL947" s="77"/>
      <c r="AM947" s="77"/>
      <c r="AN947" s="1"/>
      <c r="AO947" s="1"/>
      <c r="AP947" s="1"/>
      <c r="AQ947" s="1"/>
    </row>
    <row r="948" spans="1:4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77"/>
      <c r="AL948" s="77"/>
      <c r="AM948" s="77"/>
      <c r="AN948" s="1"/>
      <c r="AO948" s="1"/>
      <c r="AP948" s="1"/>
      <c r="AQ948" s="1"/>
    </row>
    <row r="949" spans="1:4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77"/>
      <c r="AL949" s="77"/>
      <c r="AM949" s="77"/>
      <c r="AN949" s="1"/>
      <c r="AO949" s="1"/>
      <c r="AP949" s="1"/>
      <c r="AQ949" s="1"/>
    </row>
    <row r="950" spans="1:4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77"/>
      <c r="AL950" s="77"/>
      <c r="AM950" s="77"/>
      <c r="AN950" s="1"/>
      <c r="AO950" s="1"/>
      <c r="AP950" s="1"/>
      <c r="AQ950" s="1"/>
    </row>
    <row r="951" spans="1:4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77"/>
      <c r="AL951" s="77"/>
      <c r="AM951" s="77"/>
      <c r="AN951" s="1"/>
      <c r="AO951" s="1"/>
      <c r="AP951" s="1"/>
      <c r="AQ951" s="1"/>
    </row>
    <row r="952" spans="1:4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77"/>
      <c r="AL952" s="77"/>
      <c r="AM952" s="77"/>
      <c r="AN952" s="1"/>
      <c r="AO952" s="1"/>
      <c r="AP952" s="1"/>
      <c r="AQ952" s="1"/>
    </row>
    <row r="953" spans="1:4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77"/>
      <c r="AL953" s="77"/>
      <c r="AM953" s="77"/>
      <c r="AN953" s="1"/>
      <c r="AO953" s="1"/>
      <c r="AP953" s="1"/>
      <c r="AQ953" s="1"/>
    </row>
    <row r="954" spans="1:4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77"/>
      <c r="AL954" s="77"/>
      <c r="AM954" s="77"/>
      <c r="AN954" s="1"/>
      <c r="AO954" s="1"/>
      <c r="AP954" s="1"/>
      <c r="AQ954" s="1"/>
    </row>
    <row r="955" spans="1:4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77"/>
      <c r="AL955" s="77"/>
      <c r="AM955" s="77"/>
      <c r="AN955" s="1"/>
      <c r="AO955" s="1"/>
      <c r="AP955" s="1"/>
      <c r="AQ955" s="1"/>
    </row>
    <row r="956" spans="1:4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77"/>
      <c r="AL956" s="77"/>
      <c r="AM956" s="77"/>
      <c r="AN956" s="1"/>
      <c r="AO956" s="1"/>
      <c r="AP956" s="1"/>
      <c r="AQ956" s="1"/>
    </row>
    <row r="957" spans="1:4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77"/>
      <c r="AL957" s="77"/>
      <c r="AM957" s="77"/>
      <c r="AN957" s="1"/>
      <c r="AO957" s="1"/>
      <c r="AP957" s="1"/>
      <c r="AQ957" s="1"/>
    </row>
    <row r="958" spans="1:4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77"/>
      <c r="AL958" s="77"/>
      <c r="AM958" s="77"/>
      <c r="AN958" s="1"/>
      <c r="AO958" s="1"/>
      <c r="AP958" s="1"/>
      <c r="AQ958" s="1"/>
    </row>
    <row r="959" spans="1:4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77"/>
      <c r="AL959" s="77"/>
      <c r="AM959" s="77"/>
      <c r="AN959" s="1"/>
      <c r="AO959" s="1"/>
      <c r="AP959" s="1"/>
      <c r="AQ959" s="1"/>
    </row>
    <row r="960" spans="1:4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77"/>
      <c r="AL960" s="77"/>
      <c r="AM960" s="77"/>
      <c r="AN960" s="1"/>
      <c r="AO960" s="1"/>
      <c r="AP960" s="1"/>
      <c r="AQ960" s="1"/>
    </row>
    <row r="961" spans="1:4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77"/>
      <c r="AL961" s="77"/>
      <c r="AM961" s="77"/>
      <c r="AN961" s="1"/>
      <c r="AO961" s="1"/>
      <c r="AP961" s="1"/>
      <c r="AQ961" s="1"/>
    </row>
    <row r="962" spans="1:4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77"/>
      <c r="AL962" s="77"/>
      <c r="AM962" s="77"/>
      <c r="AN962" s="1"/>
      <c r="AO962" s="1"/>
      <c r="AP962" s="1"/>
      <c r="AQ962" s="1"/>
    </row>
    <row r="963" spans="1:4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77"/>
      <c r="AL963" s="77"/>
      <c r="AM963" s="77"/>
      <c r="AN963" s="1"/>
      <c r="AO963" s="1"/>
      <c r="AP963" s="1"/>
      <c r="AQ963" s="1"/>
    </row>
    <row r="964" spans="1:4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77"/>
      <c r="AL964" s="77"/>
      <c r="AM964" s="77"/>
      <c r="AN964" s="1"/>
      <c r="AO964" s="1"/>
      <c r="AP964" s="1"/>
      <c r="AQ964" s="1"/>
    </row>
    <row r="965" spans="1:4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77"/>
      <c r="AL965" s="77"/>
      <c r="AM965" s="77"/>
      <c r="AN965" s="1"/>
      <c r="AO965" s="1"/>
      <c r="AP965" s="1"/>
      <c r="AQ965" s="1"/>
    </row>
    <row r="966" spans="1:4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77"/>
      <c r="AL966" s="77"/>
      <c r="AM966" s="77"/>
      <c r="AN966" s="1"/>
      <c r="AO966" s="1"/>
      <c r="AP966" s="1"/>
      <c r="AQ966" s="1"/>
    </row>
    <row r="967" spans="1:4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77"/>
      <c r="AL967" s="77"/>
      <c r="AM967" s="77"/>
      <c r="AN967" s="1"/>
      <c r="AO967" s="1"/>
      <c r="AP967" s="1"/>
      <c r="AQ967" s="1"/>
    </row>
    <row r="968" spans="1:4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77"/>
      <c r="AL968" s="77"/>
      <c r="AM968" s="77"/>
      <c r="AN968" s="1"/>
      <c r="AO968" s="1"/>
      <c r="AP968" s="1"/>
      <c r="AQ968" s="1"/>
    </row>
    <row r="969" spans="1:4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77"/>
      <c r="AL969" s="77"/>
      <c r="AM969" s="77"/>
      <c r="AN969" s="1"/>
      <c r="AO969" s="1"/>
      <c r="AP969" s="1"/>
      <c r="AQ969" s="1"/>
    </row>
    <row r="970" spans="1:4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77"/>
      <c r="AL970" s="77"/>
      <c r="AM970" s="77"/>
      <c r="AN970" s="1"/>
      <c r="AO970" s="1"/>
      <c r="AP970" s="1"/>
      <c r="AQ970" s="1"/>
    </row>
    <row r="971" spans="1:4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77"/>
      <c r="AL971" s="77"/>
      <c r="AM971" s="77"/>
      <c r="AN971" s="1"/>
      <c r="AO971" s="1"/>
      <c r="AP971" s="1"/>
      <c r="AQ971" s="1"/>
    </row>
    <row r="972" spans="1:4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77"/>
      <c r="AL972" s="77"/>
      <c r="AM972" s="77"/>
      <c r="AN972" s="1"/>
      <c r="AO972" s="1"/>
      <c r="AP972" s="1"/>
      <c r="AQ972" s="1"/>
    </row>
    <row r="973" spans="1:4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77"/>
      <c r="AL973" s="77"/>
      <c r="AM973" s="77"/>
      <c r="AN973" s="1"/>
      <c r="AO973" s="1"/>
      <c r="AP973" s="1"/>
      <c r="AQ973" s="1"/>
    </row>
    <row r="974" spans="1:4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77"/>
      <c r="AL974" s="77"/>
      <c r="AM974" s="77"/>
      <c r="AN974" s="1"/>
      <c r="AO974" s="1"/>
      <c r="AP974" s="1"/>
      <c r="AQ974" s="1"/>
    </row>
    <row r="975" spans="1:4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77"/>
      <c r="AL975" s="77"/>
      <c r="AM975" s="77"/>
      <c r="AN975" s="1"/>
      <c r="AO975" s="1"/>
      <c r="AP975" s="1"/>
      <c r="AQ975" s="1"/>
    </row>
    <row r="976" spans="1:4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77"/>
      <c r="AL976" s="77"/>
      <c r="AM976" s="77"/>
      <c r="AN976" s="1"/>
      <c r="AO976" s="1"/>
      <c r="AP976" s="1"/>
      <c r="AQ976" s="1"/>
    </row>
    <row r="977" spans="1:4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77"/>
      <c r="AL977" s="77"/>
      <c r="AM977" s="77"/>
      <c r="AN977" s="1"/>
      <c r="AO977" s="1"/>
      <c r="AP977" s="1"/>
      <c r="AQ977" s="1"/>
    </row>
    <row r="978" spans="1:4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77"/>
      <c r="AL978" s="77"/>
      <c r="AM978" s="77"/>
      <c r="AN978" s="1"/>
      <c r="AO978" s="1"/>
      <c r="AP978" s="1"/>
      <c r="AQ978" s="1"/>
    </row>
    <row r="979" spans="1:4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77"/>
      <c r="AL979" s="77"/>
      <c r="AM979" s="77"/>
      <c r="AN979" s="1"/>
      <c r="AO979" s="1"/>
      <c r="AP979" s="1"/>
      <c r="AQ979" s="1"/>
    </row>
    <row r="980" spans="1:4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77"/>
      <c r="AL980" s="77"/>
      <c r="AM980" s="77"/>
      <c r="AN980" s="1"/>
      <c r="AO980" s="1"/>
      <c r="AP980" s="1"/>
      <c r="AQ980" s="1"/>
    </row>
    <row r="981" spans="1:4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77"/>
      <c r="AL981" s="77"/>
      <c r="AM981" s="77"/>
      <c r="AN981" s="1"/>
      <c r="AO981" s="1"/>
      <c r="AP981" s="1"/>
      <c r="AQ981" s="1"/>
    </row>
    <row r="982" spans="1:4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77"/>
      <c r="AL982" s="77"/>
      <c r="AM982" s="77"/>
      <c r="AN982" s="1"/>
      <c r="AO982" s="1"/>
      <c r="AP982" s="1"/>
      <c r="AQ982" s="1"/>
    </row>
    <row r="983" spans="1:4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77"/>
      <c r="AL983" s="77"/>
      <c r="AM983" s="77"/>
      <c r="AN983" s="1"/>
      <c r="AO983" s="1"/>
      <c r="AP983" s="1"/>
      <c r="AQ983" s="1"/>
    </row>
    <row r="984" spans="1:4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77"/>
      <c r="AL984" s="77"/>
      <c r="AM984" s="77"/>
      <c r="AN984" s="1"/>
      <c r="AO984" s="1"/>
      <c r="AP984" s="1"/>
      <c r="AQ984" s="1"/>
    </row>
    <row r="985" spans="1:4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77"/>
      <c r="AL985" s="77"/>
      <c r="AM985" s="77"/>
      <c r="AN985" s="1"/>
      <c r="AO985" s="1"/>
      <c r="AP985" s="1"/>
      <c r="AQ985" s="1"/>
    </row>
    <row r="986" spans="1:4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77"/>
      <c r="AL986" s="77"/>
      <c r="AM986" s="77"/>
      <c r="AN986" s="1"/>
      <c r="AO986" s="1"/>
      <c r="AP986" s="1"/>
      <c r="AQ986" s="1"/>
    </row>
    <row r="987" spans="1:4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77"/>
      <c r="AL987" s="77"/>
      <c r="AM987" s="77"/>
      <c r="AN987" s="1"/>
      <c r="AO987" s="1"/>
      <c r="AP987" s="1"/>
      <c r="AQ987" s="1"/>
    </row>
    <row r="988" spans="1:4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77"/>
      <c r="AL988" s="77"/>
      <c r="AM988" s="77"/>
      <c r="AN988" s="1"/>
      <c r="AO988" s="1"/>
      <c r="AP988" s="1"/>
      <c r="AQ988" s="1"/>
    </row>
    <row r="989" spans="1:4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77"/>
      <c r="AL989" s="77"/>
      <c r="AM989" s="77"/>
      <c r="AN989" s="1"/>
      <c r="AO989" s="1"/>
      <c r="AP989" s="1"/>
      <c r="AQ989" s="1"/>
    </row>
    <row r="990" spans="1:4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77"/>
      <c r="AL990" s="77"/>
      <c r="AM990" s="77"/>
      <c r="AN990" s="1"/>
      <c r="AO990" s="1"/>
      <c r="AP990" s="1"/>
      <c r="AQ990" s="1"/>
    </row>
    <row r="991" spans="1:4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77"/>
      <c r="AL991" s="77"/>
      <c r="AM991" s="77"/>
      <c r="AN991" s="1"/>
      <c r="AO991" s="1"/>
      <c r="AP991" s="1"/>
      <c r="AQ991" s="1"/>
    </row>
    <row r="992" spans="1:43" ht="14.4">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77"/>
      <c r="AL992" s="77"/>
      <c r="AM992" s="77"/>
      <c r="AN992" s="1"/>
      <c r="AO992" s="1"/>
      <c r="AP992" s="1"/>
      <c r="AQ992" s="1"/>
    </row>
    <row r="993" spans="1:43" ht="14.4">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77"/>
      <c r="AL993" s="77"/>
      <c r="AM993" s="77"/>
      <c r="AN993" s="1"/>
      <c r="AO993" s="1"/>
      <c r="AP993" s="1"/>
      <c r="AQ993" s="1"/>
    </row>
    <row r="994" spans="1:43" ht="14.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77"/>
      <c r="AL994" s="77"/>
      <c r="AM994" s="77"/>
      <c r="AN994" s="1"/>
      <c r="AO994" s="1"/>
      <c r="AP994" s="1"/>
      <c r="AQ994" s="1"/>
    </row>
    <row r="995" spans="1:43" ht="14.4">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77"/>
      <c r="AL995" s="77"/>
      <c r="AM995" s="77"/>
      <c r="AN995" s="1"/>
      <c r="AO995" s="1"/>
      <c r="AP995" s="1"/>
      <c r="AQ995" s="1"/>
    </row>
    <row r="996" spans="1:43" ht="14.4">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77"/>
      <c r="AL996" s="77"/>
      <c r="AM996" s="77"/>
      <c r="AN996" s="1"/>
      <c r="AO996" s="1"/>
      <c r="AP996" s="1"/>
      <c r="AQ996" s="1"/>
    </row>
  </sheetData>
  <mergeCells count="198">
    <mergeCell ref="AN49:AN55"/>
    <mergeCell ref="R52:R55"/>
    <mergeCell ref="T52:T55"/>
    <mergeCell ref="AE52:AE53"/>
    <mergeCell ref="AE54:AE55"/>
    <mergeCell ref="AD14:AD34"/>
    <mergeCell ref="AG49:AG55"/>
    <mergeCell ref="AH49:AH55"/>
    <mergeCell ref="AI49:AI55"/>
    <mergeCell ref="AJ49:AJ55"/>
    <mergeCell ref="AK49:AK55"/>
    <mergeCell ref="AM49:AM55"/>
    <mergeCell ref="R49:R51"/>
    <mergeCell ref="S49:S55"/>
    <mergeCell ref="T49:T51"/>
    <mergeCell ref="U49:U55"/>
    <mergeCell ref="AD49:AD55"/>
    <mergeCell ref="AE49:AE51"/>
    <mergeCell ref="AK42:AK48"/>
    <mergeCell ref="AN42:AN48"/>
    <mergeCell ref="AN35:AN41"/>
    <mergeCell ref="R38:R41"/>
    <mergeCell ref="T38:T41"/>
    <mergeCell ref="AE38:AE39"/>
    <mergeCell ref="I49:I55"/>
    <mergeCell ref="J49:J55"/>
    <mergeCell ref="K49:K55"/>
    <mergeCell ref="L49:L55"/>
    <mergeCell ref="M49:M55"/>
    <mergeCell ref="N49:N55"/>
    <mergeCell ref="AH42:AH48"/>
    <mergeCell ref="AI42:AI48"/>
    <mergeCell ref="AJ42:AJ48"/>
    <mergeCell ref="R45:R48"/>
    <mergeCell ref="T45:T48"/>
    <mergeCell ref="AE45:AE46"/>
    <mergeCell ref="AE47:AE48"/>
    <mergeCell ref="S42:S48"/>
    <mergeCell ref="T42:T44"/>
    <mergeCell ref="U42:U48"/>
    <mergeCell ref="AD42:AD48"/>
    <mergeCell ref="AE42:AE44"/>
    <mergeCell ref="AG42:AG48"/>
    <mergeCell ref="I42:I48"/>
    <mergeCell ref="J42:J48"/>
    <mergeCell ref="K42:K48"/>
    <mergeCell ref="N42:N48"/>
    <mergeCell ref="R42:R44"/>
    <mergeCell ref="AG35:AG41"/>
    <mergeCell ref="AH35:AH41"/>
    <mergeCell ref="AI35:AI41"/>
    <mergeCell ref="I35:I41"/>
    <mergeCell ref="J35:J41"/>
    <mergeCell ref="K35:K41"/>
    <mergeCell ref="L35:L41"/>
    <mergeCell ref="M35:M41"/>
    <mergeCell ref="N35:N41"/>
    <mergeCell ref="AK35:AK41"/>
    <mergeCell ref="AM35:AM41"/>
    <mergeCell ref="R35:R37"/>
    <mergeCell ref="S35:S41"/>
    <mergeCell ref="T35:T37"/>
    <mergeCell ref="U35:U41"/>
    <mergeCell ref="AD35:AD41"/>
    <mergeCell ref="AE35:AE37"/>
    <mergeCell ref="AE40:AE41"/>
    <mergeCell ref="M21:M27"/>
    <mergeCell ref="N21:N27"/>
    <mergeCell ref="R21:R23"/>
    <mergeCell ref="S21:S27"/>
    <mergeCell ref="T21:T23"/>
    <mergeCell ref="U21:U27"/>
    <mergeCell ref="I28:I34"/>
    <mergeCell ref="J28:J34"/>
    <mergeCell ref="K28:K34"/>
    <mergeCell ref="L28:L34"/>
    <mergeCell ref="M28:M34"/>
    <mergeCell ref="N28:N34"/>
    <mergeCell ref="R31:R34"/>
    <mergeCell ref="T31:T34"/>
    <mergeCell ref="X14:X55"/>
    <mergeCell ref="Y14:Y55"/>
    <mergeCell ref="Z14:Z55"/>
    <mergeCell ref="AA14:AA55"/>
    <mergeCell ref="AB14:AB55"/>
    <mergeCell ref="AN21:AN27"/>
    <mergeCell ref="R24:R27"/>
    <mergeCell ref="T24:T27"/>
    <mergeCell ref="AE24:AE25"/>
    <mergeCell ref="AE26:AE27"/>
    <mergeCell ref="AJ21:AJ27"/>
    <mergeCell ref="AK21:AK27"/>
    <mergeCell ref="AM21:AM27"/>
    <mergeCell ref="AK28:AK34"/>
    <mergeCell ref="AM28:AM34"/>
    <mergeCell ref="AN28:AN34"/>
    <mergeCell ref="AE31:AE32"/>
    <mergeCell ref="AE33:AE34"/>
    <mergeCell ref="AE28:AE30"/>
    <mergeCell ref="AG28:AG34"/>
    <mergeCell ref="AH28:AH34"/>
    <mergeCell ref="AI28:AI34"/>
    <mergeCell ref="AJ28:AJ34"/>
    <mergeCell ref="AJ35:AJ41"/>
    <mergeCell ref="V14:V55"/>
    <mergeCell ref="R28:R30"/>
    <mergeCell ref="S28:S34"/>
    <mergeCell ref="T28:T30"/>
    <mergeCell ref="U28:U34"/>
    <mergeCell ref="AJ14:AJ20"/>
    <mergeCell ref="AK14:AK20"/>
    <mergeCell ref="AM14:AM20"/>
    <mergeCell ref="AN14:AN20"/>
    <mergeCell ref="R17:R20"/>
    <mergeCell ref="T17:T20"/>
    <mergeCell ref="W17:W55"/>
    <mergeCell ref="AE17:AE18"/>
    <mergeCell ref="AE19:AE20"/>
    <mergeCell ref="AC14:AC55"/>
    <mergeCell ref="AE14:AE16"/>
    <mergeCell ref="AG14:AG20"/>
    <mergeCell ref="AH14:AH20"/>
    <mergeCell ref="AI14:AI20"/>
    <mergeCell ref="AE21:AE23"/>
    <mergeCell ref="AG21:AG27"/>
    <mergeCell ref="AH21:AH27"/>
    <mergeCell ref="AI21:AI27"/>
    <mergeCell ref="W14:W15"/>
    <mergeCell ref="X12:X13"/>
    <mergeCell ref="Z12:Z13"/>
    <mergeCell ref="AA12:AA13"/>
    <mergeCell ref="O12:O13"/>
    <mergeCell ref="P12:P13"/>
    <mergeCell ref="Q12:Q13"/>
    <mergeCell ref="R12:R13"/>
    <mergeCell ref="S12:S13"/>
    <mergeCell ref="T12:T13"/>
    <mergeCell ref="A14:A55"/>
    <mergeCell ref="B14:B55"/>
    <mergeCell ref="C14:C55"/>
    <mergeCell ref="D14:D55"/>
    <mergeCell ref="E14:E55"/>
    <mergeCell ref="F14:F55"/>
    <mergeCell ref="G14:G55"/>
    <mergeCell ref="U12:U13"/>
    <mergeCell ref="V12:V13"/>
    <mergeCell ref="H14:H55"/>
    <mergeCell ref="I14:I20"/>
    <mergeCell ref="J14:J20"/>
    <mergeCell ref="K14:K20"/>
    <mergeCell ref="L14:L20"/>
    <mergeCell ref="M14:M20"/>
    <mergeCell ref="I21:I27"/>
    <mergeCell ref="J21:J27"/>
    <mergeCell ref="K21:K27"/>
    <mergeCell ref="L21:L27"/>
    <mergeCell ref="N14:N20"/>
    <mergeCell ref="R14:R16"/>
    <mergeCell ref="S14:S20"/>
    <mergeCell ref="T14:T16"/>
    <mergeCell ref="U14:U20"/>
    <mergeCell ref="A9:B9"/>
    <mergeCell ref="C9:J9"/>
    <mergeCell ref="A10:D10"/>
    <mergeCell ref="E10:AE10"/>
    <mergeCell ref="AG10:AK12"/>
    <mergeCell ref="AM10:AN12"/>
    <mergeCell ref="A11:A13"/>
    <mergeCell ref="B11:B13"/>
    <mergeCell ref="C11:C13"/>
    <mergeCell ref="D11:D13"/>
    <mergeCell ref="E11:H11"/>
    <mergeCell ref="I11:W11"/>
    <mergeCell ref="Z11:AE11"/>
    <mergeCell ref="E12:H12"/>
    <mergeCell ref="I12:I13"/>
    <mergeCell ref="J12:J13"/>
    <mergeCell ref="K12:K13"/>
    <mergeCell ref="L12:L13"/>
    <mergeCell ref="M12:M13"/>
    <mergeCell ref="N12:N13"/>
    <mergeCell ref="AB12:AB13"/>
    <mergeCell ref="AC12:AC13"/>
    <mergeCell ref="AD12:AE12"/>
    <mergeCell ref="W12:W13"/>
    <mergeCell ref="A6:B6"/>
    <mergeCell ref="C6:J6"/>
    <mergeCell ref="A7:B7"/>
    <mergeCell ref="C7:J7"/>
    <mergeCell ref="A8:B8"/>
    <mergeCell ref="C8:J8"/>
    <mergeCell ref="A1:B4"/>
    <mergeCell ref="C1:AJ2"/>
    <mergeCell ref="AK1:AM1"/>
    <mergeCell ref="AK2:AM2"/>
    <mergeCell ref="C3:AJ4"/>
    <mergeCell ref="AK3:AM3"/>
    <mergeCell ref="AK4:AM4"/>
  </mergeCells>
  <conditionalFormatting sqref="H14">
    <cfRule type="containsText" dxfId="5" priority="1" operator="containsText" text="EXTREMO">
      <formula>NOT(ISERROR(SEARCH(("EXTREMO"),(H14))))</formula>
    </cfRule>
    <cfRule type="containsText" dxfId="4" priority="2" operator="containsText" text="ALTO">
      <formula>NOT(ISERROR(SEARCH(("ALTO"),(H14))))</formula>
    </cfRule>
    <cfRule type="containsText" dxfId="3" priority="3" operator="containsText" text="MODERADO">
      <formula>NOT(ISERROR(SEARCH(("MODERADO"),(H14))))</formula>
    </cfRule>
  </conditionalFormatting>
  <conditionalFormatting sqref="Z14">
    <cfRule type="containsText" dxfId="2" priority="4" operator="containsText" text="EXTREMO">
      <formula>NOT(ISERROR(SEARCH(("EXTREMO"),(Z14))))</formula>
    </cfRule>
    <cfRule type="containsText" dxfId="1" priority="5" operator="containsText" text="ALTO">
      <formula>NOT(ISERROR(SEARCH(("ALTO"),(Z14))))</formula>
    </cfRule>
    <cfRule type="containsText" dxfId="0" priority="6" operator="containsText" text="MODERADO">
      <formula>NOT(ISERROR(SEARCH(("MODERADO"),(Z14))))</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EED0D1CE-5E05-4F24-9316-50097AE8D268}">
          <x14:formula1>
            <xm:f>Datos!$J$6:$K$6</xm:f>
          </x14:formula1>
          <xm:sqref>P18 P25 P32 P39 P46 P53</xm:sqref>
        </x14:dataValidation>
        <x14:dataValidation type="list" allowBlank="1" showErrorMessage="1" xr:uid="{CD0AF1E4-DE0B-47E5-A29C-852D901E5862}">
          <x14:formula1>
            <xm:f>Datos!$J$8:$L$8</xm:f>
          </x14:formula1>
          <xm:sqref>P20 P27 P34 P41 P48 P55</xm:sqref>
        </x14:dataValidation>
        <x14:dataValidation type="list" allowBlank="1" showErrorMessage="1" xr:uid="{41576D44-113D-4AD4-86D1-EA4BC3CA2177}">
          <x14:formula1>
            <xm:f>Datos!$I$14:$I$16</xm:f>
          </x14:formula1>
          <xm:sqref>S14 S21 S28 S35 S42 S49</xm:sqref>
        </x14:dataValidation>
        <x14:dataValidation type="list" allowBlank="1" showErrorMessage="1" xr:uid="{F0C96A5E-B6FA-4F9D-8A62-04D9DE438167}">
          <x14:formula1>
            <xm:f>Datos!$I$19:$I$20</xm:f>
          </x14:formula1>
          <xm:sqref>W14</xm:sqref>
        </x14:dataValidation>
        <x14:dataValidation type="list" allowBlank="1" showErrorMessage="1" xr:uid="{AA36890E-4FC8-4AF4-82BF-80DA6772D864}">
          <x14:formula1>
            <xm:f>Datos!$A$17:$A$18</xm:f>
          </x14:formula1>
          <xm:sqref>AC14</xm:sqref>
        </x14:dataValidation>
        <x14:dataValidation type="list" allowBlank="1" showErrorMessage="1" xr:uid="{6A447472-0DC9-4026-8D20-BB903EC38074}">
          <x14:formula1>
            <xm:f>Datos!$J$7:$K$7</xm:f>
          </x14:formula1>
          <xm:sqref>P19 P26 P33 P40 P47 P54</xm:sqref>
        </x14:dataValidation>
        <x14:dataValidation type="list" allowBlank="1" showErrorMessage="1" xr:uid="{B1AF0744-6FD6-443C-A0D2-9FC86D29F6F0}">
          <x14:formula1>
            <xm:f>Datos!$J$3:$K$3</xm:f>
          </x14:formula1>
          <xm:sqref>P15 P22 P29 P36 P43 P50</xm:sqref>
        </x14:dataValidation>
        <x14:dataValidation type="list" allowBlank="1" showErrorMessage="1" xr:uid="{E38609BB-F1EC-46A6-8A76-32DC021B71CB}">
          <x14:formula1>
            <xm:f>Datos!$A$3:$A$7</xm:f>
          </x14:formula1>
          <xm:sqref>E14</xm:sqref>
        </x14:dataValidation>
        <x14:dataValidation type="list" allowBlank="1" showErrorMessage="1" xr:uid="{90E9D50D-2AE5-4767-9EBB-013F260144DF}">
          <x14:formula1>
            <xm:f>Datos!$J$5:$L$5</xm:f>
          </x14:formula1>
          <xm:sqref>P17 P24 P31 P38 P45 P52</xm:sqref>
        </x14:dataValidation>
        <x14:dataValidation type="list" allowBlank="1" showErrorMessage="1" xr:uid="{98E73410-9C92-451C-9E40-16E2D8CB08FF}">
          <x14:formula1>
            <xm:f>Datos!$J$4:$K$4</xm:f>
          </x14:formula1>
          <xm:sqref>P16 P23 P30 P37 P44 P51</xm:sqref>
        </x14:dataValidation>
        <x14:dataValidation type="list" allowBlank="1" showErrorMessage="1" xr:uid="{ABC67A1F-7409-4B24-8B88-E6C8942915D6}">
          <x14:formula1>
            <xm:f>Datos!$A$11:$A$13</xm:f>
          </x14:formula1>
          <xm:sqref>AA14</xm:sqref>
        </x14:dataValidation>
        <x14:dataValidation type="list" allowBlank="1" showErrorMessage="1" xr:uid="{847E3E25-07E0-4FD6-AA87-4C44CB021588}">
          <x14:formula1>
            <xm:f>Datos!$B$3:$B$5</xm:f>
          </x14:formula1>
          <xm:sqref>F14</xm:sqref>
        </x14:dataValidation>
        <x14:dataValidation type="list" allowBlank="1" showErrorMessage="1" xr:uid="{5F7923F5-F5DE-43E4-9DAE-875F00E603E5}">
          <x14:formula1>
            <xm:f>Datos!$J$2:$K$2</xm:f>
          </x14:formula1>
          <xm:sqref>P14 P21 P28 P35 P42 P49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657B3-D25E-497B-A851-6A55B2CE0C21}">
  <dimension ref="A1:D1000"/>
  <sheetViews>
    <sheetView view="pageBreakPreview" zoomScale="112" zoomScaleNormal="100" zoomScaleSheetLayoutView="112" workbookViewId="0">
      <selection activeCell="B16" sqref="B16"/>
    </sheetView>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thickBot="1">
      <c r="A1" s="198" t="s">
        <v>123</v>
      </c>
      <c r="B1" s="145"/>
      <c r="C1" s="145"/>
      <c r="D1" s="147"/>
    </row>
    <row r="2" spans="1:4" thickBot="1">
      <c r="A2" s="199" t="s">
        <v>124</v>
      </c>
      <c r="B2" s="19" t="s">
        <v>125</v>
      </c>
      <c r="C2" s="198" t="s">
        <v>126</v>
      </c>
      <c r="D2" s="147"/>
    </row>
    <row r="3" spans="1:4" thickBot="1">
      <c r="A3" s="200"/>
      <c r="B3" s="62" t="s">
        <v>127</v>
      </c>
      <c r="C3" s="63" t="s">
        <v>58</v>
      </c>
      <c r="D3" s="63" t="s">
        <v>60</v>
      </c>
    </row>
    <row r="4" spans="1:4" thickBot="1">
      <c r="A4" s="20">
        <v>1</v>
      </c>
      <c r="B4" s="64" t="s">
        <v>128</v>
      </c>
      <c r="C4" s="92" t="s">
        <v>138</v>
      </c>
      <c r="D4" s="92"/>
    </row>
    <row r="5" spans="1:4" thickBot="1">
      <c r="A5" s="20">
        <v>2</v>
      </c>
      <c r="B5" s="64" t="s">
        <v>129</v>
      </c>
      <c r="C5" s="92" t="s">
        <v>138</v>
      </c>
      <c r="D5" s="92"/>
    </row>
    <row r="6" spans="1:4" thickBot="1">
      <c r="A6" s="20">
        <v>3</v>
      </c>
      <c r="B6" s="64" t="s">
        <v>130</v>
      </c>
      <c r="C6" s="92"/>
      <c r="D6" s="92" t="s">
        <v>138</v>
      </c>
    </row>
    <row r="7" spans="1:4" thickBot="1">
      <c r="A7" s="20">
        <v>4</v>
      </c>
      <c r="B7" s="64" t="s">
        <v>131</v>
      </c>
      <c r="C7" s="92"/>
      <c r="D7" s="92" t="s">
        <v>138</v>
      </c>
    </row>
    <row r="8" spans="1:4" thickBot="1">
      <c r="A8" s="20">
        <v>5</v>
      </c>
      <c r="B8" s="64" t="s">
        <v>132</v>
      </c>
      <c r="C8" s="92"/>
      <c r="D8" s="92" t="s">
        <v>138</v>
      </c>
    </row>
    <row r="9" spans="1:4" thickBot="1">
      <c r="A9" s="20">
        <v>6</v>
      </c>
      <c r="B9" s="64" t="s">
        <v>133</v>
      </c>
      <c r="C9" s="92" t="s">
        <v>138</v>
      </c>
      <c r="D9" s="92"/>
    </row>
    <row r="10" spans="1:4" thickBot="1">
      <c r="A10" s="20">
        <v>7</v>
      </c>
      <c r="B10" s="64" t="s">
        <v>134</v>
      </c>
      <c r="C10" s="92"/>
      <c r="D10" s="92" t="s">
        <v>138</v>
      </c>
    </row>
    <row r="11" spans="1:4" thickBot="1">
      <c r="A11" s="20">
        <v>8</v>
      </c>
      <c r="B11" s="64" t="s">
        <v>135</v>
      </c>
      <c r="C11" s="92"/>
      <c r="D11" s="92" t="s">
        <v>138</v>
      </c>
    </row>
    <row r="12" spans="1:4" thickBot="1">
      <c r="A12" s="20">
        <v>9</v>
      </c>
      <c r="B12" s="64" t="s">
        <v>136</v>
      </c>
      <c r="C12" s="92"/>
      <c r="D12" s="92" t="s">
        <v>138</v>
      </c>
    </row>
    <row r="13" spans="1:4" thickBot="1">
      <c r="A13" s="20">
        <v>10</v>
      </c>
      <c r="B13" s="64" t="s">
        <v>137</v>
      </c>
      <c r="C13" s="92" t="s">
        <v>138</v>
      </c>
      <c r="D13" s="92"/>
    </row>
    <row r="14" spans="1:4" thickBot="1">
      <c r="A14" s="20">
        <v>11</v>
      </c>
      <c r="B14" s="64" t="s">
        <v>139</v>
      </c>
      <c r="C14" s="92" t="s">
        <v>138</v>
      </c>
      <c r="D14" s="92"/>
    </row>
    <row r="15" spans="1:4" thickBot="1">
      <c r="A15" s="20">
        <v>12</v>
      </c>
      <c r="B15" s="64" t="s">
        <v>140</v>
      </c>
      <c r="C15" s="92" t="s">
        <v>138</v>
      </c>
      <c r="D15" s="92"/>
    </row>
    <row r="16" spans="1:4" thickBot="1">
      <c r="A16" s="20">
        <v>13</v>
      </c>
      <c r="B16" s="64" t="s">
        <v>141</v>
      </c>
      <c r="C16" s="92" t="s">
        <v>138</v>
      </c>
      <c r="D16" s="92"/>
    </row>
    <row r="17" spans="1:4" thickBot="1">
      <c r="A17" s="20">
        <v>14</v>
      </c>
      <c r="B17" s="64" t="s">
        <v>142</v>
      </c>
      <c r="C17" s="92"/>
      <c r="D17" s="92" t="s">
        <v>138</v>
      </c>
    </row>
    <row r="18" spans="1:4" thickBot="1">
      <c r="A18" s="20">
        <v>15</v>
      </c>
      <c r="B18" s="64" t="s">
        <v>143</v>
      </c>
      <c r="C18" s="92"/>
      <c r="D18" s="92" t="s">
        <v>138</v>
      </c>
    </row>
    <row r="19" spans="1:4" thickBot="1">
      <c r="A19" s="20">
        <v>16</v>
      </c>
      <c r="B19" s="64" t="s">
        <v>144</v>
      </c>
      <c r="C19" s="92"/>
      <c r="D19" s="92" t="s">
        <v>138</v>
      </c>
    </row>
    <row r="20" spans="1:4" thickBot="1">
      <c r="A20" s="20">
        <v>17</v>
      </c>
      <c r="B20" s="64" t="s">
        <v>145</v>
      </c>
      <c r="C20" s="92"/>
      <c r="D20" s="92" t="s">
        <v>138</v>
      </c>
    </row>
    <row r="21" spans="1:4" ht="15.75" customHeight="1" thickBot="1">
      <c r="A21" s="20">
        <v>18</v>
      </c>
      <c r="B21" s="64" t="s">
        <v>146</v>
      </c>
      <c r="C21" s="92"/>
      <c r="D21" s="92" t="s">
        <v>138</v>
      </c>
    </row>
    <row r="22" spans="1:4" ht="15.75" customHeight="1" thickBot="1">
      <c r="A22" s="21">
        <v>19</v>
      </c>
      <c r="B22" s="64" t="s">
        <v>147</v>
      </c>
      <c r="C22" s="92"/>
      <c r="D22" s="92" t="s">
        <v>138</v>
      </c>
    </row>
    <row r="23" spans="1:4" ht="15" customHeight="1">
      <c r="A23" s="201" t="s">
        <v>148</v>
      </c>
      <c r="B23" s="155"/>
      <c r="C23" s="155"/>
      <c r="D23" s="149"/>
    </row>
    <row r="24" spans="1:4" ht="15.75" customHeight="1">
      <c r="A24" s="202" t="s">
        <v>149</v>
      </c>
      <c r="B24" s="163"/>
      <c r="C24" s="163"/>
      <c r="D24" s="164"/>
    </row>
    <row r="25" spans="1:4" ht="15.75" customHeight="1">
      <c r="A25" s="203" t="s">
        <v>150</v>
      </c>
      <c r="B25" s="163"/>
      <c r="C25" s="163"/>
      <c r="D25" s="164"/>
    </row>
    <row r="26" spans="1:4" ht="15.75" customHeight="1" thickBot="1">
      <c r="A26" s="204" t="s">
        <v>151</v>
      </c>
      <c r="B26" s="205"/>
      <c r="C26" s="205"/>
      <c r="D26" s="206"/>
    </row>
    <row r="27" spans="1:4" ht="15.75" customHeight="1" thickBot="1">
      <c r="A27" s="196" t="s">
        <v>152</v>
      </c>
      <c r="B27" s="145"/>
      <c r="C27" s="147"/>
      <c r="D27" s="22" t="str">
        <f>IF(AND(COUNTIF($C$19,"")=1,COUNTIF($C$1:$C$22,"X")&lt;6,COUNTIF($C$1:$C$22,"X")&gt;0),"X","")</f>
        <v/>
      </c>
    </row>
    <row r="28" spans="1:4" ht="15.75" customHeight="1" thickBot="1">
      <c r="A28" s="196" t="s">
        <v>153</v>
      </c>
      <c r="B28" s="145"/>
      <c r="C28" s="147"/>
      <c r="D28" s="22" t="str">
        <f>IF(AND(COUNTIF($C$19,"")=1,COUNTIF($C$1:$C$22,"X")&lt;12,COUNTIF($C$1:$C$22,"X")&gt;5),"X","")</f>
        <v>X</v>
      </c>
    </row>
    <row r="29" spans="1:4" ht="15.75" customHeight="1" thickBot="1">
      <c r="A29" s="197" t="s">
        <v>154</v>
      </c>
      <c r="B29" s="156"/>
      <c r="C29" s="153"/>
      <c r="D29" s="22"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 footer="0"/>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999"/>
  <sheetViews>
    <sheetView view="pageBreakPreview" zoomScale="60" zoomScaleNormal="100" workbookViewId="0">
      <selection activeCell="D12" sqref="D12"/>
    </sheetView>
  </sheetViews>
  <sheetFormatPr baseColWidth="10" defaultColWidth="14.44140625" defaultRowHeight="15" customHeight="1"/>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26" width="10.6640625" customWidth="1"/>
  </cols>
  <sheetData>
    <row r="1" spans="2:15" ht="14.4">
      <c r="B1" s="255" t="s">
        <v>155</v>
      </c>
      <c r="C1" s="156"/>
      <c r="D1" s="156"/>
      <c r="E1" s="1"/>
      <c r="F1" s="1"/>
      <c r="G1" s="1"/>
      <c r="H1" s="1"/>
      <c r="J1" s="256" t="s">
        <v>156</v>
      </c>
      <c r="K1" s="161"/>
      <c r="L1" s="161"/>
    </row>
    <row r="2" spans="2:15" ht="14.4">
      <c r="B2" s="65" t="s">
        <v>157</v>
      </c>
      <c r="C2" s="23" t="s">
        <v>158</v>
      </c>
      <c r="D2" s="66" t="s">
        <v>159</v>
      </c>
      <c r="E2" s="24"/>
      <c r="F2" s="24"/>
      <c r="G2" s="24"/>
      <c r="H2" s="24"/>
      <c r="J2" s="24"/>
      <c r="K2" s="24"/>
      <c r="L2" s="24"/>
    </row>
    <row r="3" spans="2:15" ht="28.8">
      <c r="B3" s="25" t="s">
        <v>160</v>
      </c>
      <c r="C3" s="26" t="s">
        <v>161</v>
      </c>
      <c r="D3" s="27" t="s">
        <v>162</v>
      </c>
      <c r="E3" s="28"/>
      <c r="F3" s="28"/>
      <c r="G3" s="28"/>
      <c r="H3" s="257"/>
      <c r="I3" s="258" t="s">
        <v>163</v>
      </c>
      <c r="J3" s="29" t="s">
        <v>160</v>
      </c>
      <c r="K3" s="259" t="s">
        <v>164</v>
      </c>
      <c r="L3" s="206"/>
      <c r="M3" s="30" t="s">
        <v>165</v>
      </c>
      <c r="N3" s="30" t="s">
        <v>165</v>
      </c>
      <c r="O3" s="30" t="s">
        <v>165</v>
      </c>
    </row>
    <row r="4" spans="2:15" ht="28.8">
      <c r="B4" s="31" t="s">
        <v>166</v>
      </c>
      <c r="C4" s="32" t="s">
        <v>167</v>
      </c>
      <c r="D4" s="33" t="s">
        <v>168</v>
      </c>
      <c r="E4" s="28"/>
      <c r="F4" s="28"/>
      <c r="G4" s="28"/>
      <c r="H4" s="161"/>
      <c r="I4" s="161"/>
      <c r="J4" s="34" t="s">
        <v>166</v>
      </c>
      <c r="K4" s="260"/>
      <c r="L4" s="261"/>
      <c r="M4" s="35" t="s">
        <v>169</v>
      </c>
      <c r="N4" s="30" t="s">
        <v>165</v>
      </c>
      <c r="O4" s="30" t="s">
        <v>165</v>
      </c>
    </row>
    <row r="5" spans="2:15" ht="28.8">
      <c r="B5" s="36" t="s">
        <v>170</v>
      </c>
      <c r="C5" s="32" t="s">
        <v>171</v>
      </c>
      <c r="D5" s="33" t="s">
        <v>172</v>
      </c>
      <c r="E5" s="28"/>
      <c r="F5" s="28"/>
      <c r="G5" s="28"/>
      <c r="H5" s="161"/>
      <c r="I5" s="161"/>
      <c r="J5" s="37" t="s">
        <v>170</v>
      </c>
      <c r="K5" s="260"/>
      <c r="L5" s="261"/>
      <c r="M5" s="35" t="s">
        <v>169</v>
      </c>
      <c r="N5" s="30" t="s">
        <v>165</v>
      </c>
      <c r="O5" s="30" t="s">
        <v>165</v>
      </c>
    </row>
    <row r="6" spans="2:15" ht="28.8">
      <c r="B6" s="38" t="s">
        <v>173</v>
      </c>
      <c r="C6" s="32" t="s">
        <v>174</v>
      </c>
      <c r="D6" s="33" t="s">
        <v>175</v>
      </c>
      <c r="E6" s="28"/>
      <c r="F6" s="28"/>
      <c r="G6" s="28"/>
      <c r="H6" s="161"/>
      <c r="I6" s="161"/>
      <c r="J6" s="39" t="s">
        <v>173</v>
      </c>
      <c r="K6" s="260"/>
      <c r="L6" s="261"/>
      <c r="M6" s="40" t="s">
        <v>176</v>
      </c>
      <c r="N6" s="35" t="s">
        <v>169</v>
      </c>
      <c r="O6" s="30" t="s">
        <v>165</v>
      </c>
    </row>
    <row r="7" spans="2:15" ht="43.2">
      <c r="B7" s="41" t="s">
        <v>177</v>
      </c>
      <c r="C7" s="42" t="s">
        <v>178</v>
      </c>
      <c r="D7" s="43" t="s">
        <v>179</v>
      </c>
      <c r="E7" s="28"/>
      <c r="F7" s="28"/>
      <c r="G7" s="28"/>
      <c r="H7" s="161"/>
      <c r="I7" s="161"/>
      <c r="J7" s="44" t="s">
        <v>177</v>
      </c>
      <c r="K7" s="262"/>
      <c r="L7" s="194"/>
      <c r="M7" s="40" t="s">
        <v>176</v>
      </c>
      <c r="N7" s="35" t="s">
        <v>169</v>
      </c>
      <c r="O7" s="35" t="s">
        <v>169</v>
      </c>
    </row>
    <row r="8" spans="2:15" ht="15" customHeight="1">
      <c r="K8" s="45" t="s">
        <v>180</v>
      </c>
      <c r="L8" s="46" t="s">
        <v>181</v>
      </c>
      <c r="M8" s="47" t="s">
        <v>182</v>
      </c>
      <c r="N8" s="48" t="s">
        <v>183</v>
      </c>
      <c r="O8" s="49" t="s">
        <v>184</v>
      </c>
    </row>
    <row r="9" spans="2:15" ht="27" customHeight="1">
      <c r="K9" s="263" t="s">
        <v>185</v>
      </c>
      <c r="L9" s="161"/>
      <c r="M9" s="161"/>
      <c r="N9" s="161"/>
      <c r="O9" s="161"/>
    </row>
    <row r="10" spans="2:15" ht="27.75" customHeight="1">
      <c r="K10" s="264"/>
      <c r="L10" s="161"/>
      <c r="M10" s="161"/>
      <c r="N10" s="161"/>
      <c r="O10" s="161"/>
    </row>
    <row r="12" spans="2:15" ht="67.5" customHeight="1">
      <c r="I12" s="50" t="s">
        <v>165</v>
      </c>
      <c r="J12" s="51" t="s">
        <v>186</v>
      </c>
      <c r="K12" s="250" t="s">
        <v>187</v>
      </c>
      <c r="L12" s="158"/>
      <c r="M12" s="158"/>
      <c r="N12" s="158"/>
      <c r="O12" s="159"/>
    </row>
    <row r="13" spans="2:15" ht="52.5" customHeight="1">
      <c r="I13" s="52" t="s">
        <v>169</v>
      </c>
      <c r="J13" s="53" t="s">
        <v>188</v>
      </c>
      <c r="K13" s="251" t="s">
        <v>189</v>
      </c>
      <c r="L13" s="163"/>
      <c r="M13" s="163"/>
      <c r="N13" s="163"/>
      <c r="O13" s="133"/>
    </row>
    <row r="14" spans="2:15" ht="81.75" customHeight="1">
      <c r="I14" s="54" t="s">
        <v>176</v>
      </c>
      <c r="J14" s="55" t="s">
        <v>190</v>
      </c>
      <c r="K14" s="252" t="s">
        <v>191</v>
      </c>
      <c r="L14" s="253"/>
      <c r="M14" s="253"/>
      <c r="N14" s="253"/>
      <c r="O14" s="254"/>
    </row>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0">
    <mergeCell ref="K12:O12"/>
    <mergeCell ref="K13:O13"/>
    <mergeCell ref="K14:O14"/>
    <mergeCell ref="B1:D1"/>
    <mergeCell ref="J1:L1"/>
    <mergeCell ref="H3:H7"/>
    <mergeCell ref="I3:I7"/>
    <mergeCell ref="K3:L7"/>
    <mergeCell ref="K9:O9"/>
    <mergeCell ref="K10:O10"/>
  </mergeCells>
  <pageMargins left="0.7" right="0.7" top="0.75" bottom="0.75" header="0" footer="0"/>
  <pageSetup scale="6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B23A4EC43CDE749A62256EEEC0C8489" ma:contentTypeVersion="6" ma:contentTypeDescription="Crear nuevo documento." ma:contentTypeScope="" ma:versionID="aa2e9e194902ed416d90b68e17be0484">
  <xsd:schema xmlns:xsd="http://www.w3.org/2001/XMLSchema" xmlns:xs="http://www.w3.org/2001/XMLSchema" xmlns:p="http://schemas.microsoft.com/office/2006/metadata/properties" xmlns:ns2="2bcd8d9a-e3ce-4278-8494-bebf124bca11" xmlns:ns3="9e32f49c-a1e3-4a4d-b30c-05a23b16a24c" targetNamespace="http://schemas.microsoft.com/office/2006/metadata/properties" ma:root="true" ma:fieldsID="6946bd3f5e8d019a349c29d83233ec1a" ns2:_="" ns3:_="">
    <xsd:import namespace="2bcd8d9a-e3ce-4278-8494-bebf124bca11"/>
    <xsd:import namespace="9e32f49c-a1e3-4a4d-b30c-05a23b16a2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d8d9a-e3ce-4278-8494-bebf124bca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32f49c-a1e3-4a4d-b30c-05a23b16a24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D21C10-7883-49BD-B9D9-1111289C3999}">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2.xml><?xml version="1.0" encoding="utf-8"?>
<ds:datastoreItem xmlns:ds="http://schemas.openxmlformats.org/officeDocument/2006/customXml" ds:itemID="{40944011-2CA7-45FB-B067-A8647788EA81}">
  <ds:schemaRefs>
    <ds:schemaRef ds:uri="http://schemas.microsoft.com/sharepoint/v3/contenttype/forms"/>
  </ds:schemaRefs>
</ds:datastoreItem>
</file>

<file path=customXml/itemProps3.xml><?xml version="1.0" encoding="utf-8"?>
<ds:datastoreItem xmlns:ds="http://schemas.openxmlformats.org/officeDocument/2006/customXml" ds:itemID="{A37E426F-E907-47FE-A102-396A287F2C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d8d9a-e3ce-4278-8494-bebf124bca11"/>
    <ds:schemaRef ds:uri="9e32f49c-a1e3-4a4d-b30c-05a23b16a2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Datos</vt:lpstr>
      <vt:lpstr>CONTROL DE CAMBIOS</vt:lpstr>
      <vt:lpstr>Riesgo Corrupción #1</vt:lpstr>
      <vt:lpstr>ENCUESTA DE IMPACTO R1</vt:lpstr>
      <vt:lpstr>Riesgo Corrupción #2</vt:lpstr>
      <vt:lpstr>ENCUESTA DE IMPACTO R2</vt:lpstr>
      <vt:lpstr>Riesgo Corrupción #3</vt:lpstr>
      <vt:lpstr>ENCUESTA DE IMPACTO R3</vt:lpstr>
      <vt:lpstr>Instructivo</vt:lpstr>
      <vt:lpstr>'Riesgo Corrupción #1'!Área_de_impresión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cp:lastPrinted>2025-09-09T20:41:37Z</cp:lastPrinted>
  <dcterms:created xsi:type="dcterms:W3CDTF">2020-01-16T20:08:19Z</dcterms:created>
  <dcterms:modified xsi:type="dcterms:W3CDTF">2026-01-15T02:44:55Z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0x010100FB23A4EC43CDE749A62256EEEC0C8489</vt:lpwstr>
  </property>
  <property fmtid="{D5CDD505-2E9C-101B-9397-08002B2CF9AE}" pid="3" name="MediaServiceImageTags">
    <vt:lpwstr/>
  </property>
  <property fmtid="{D5CDD505-2E9C-101B-9397-08002B2CF9AE}" pid="4" name="Order">
    <vt:r8>4000</vt:r8>
  </property>
</Properties>
</file>