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C:\Users\oscaroj\Otros\Desktop\OSCAR\3. PARTICIPACIÓN CIUDADANA\2. PLAN INSTITUCIONAL DE PARTICIPACIÓN CIUDADANA\2019\SEGUIMIENTO\II SEGUIMIENTO\"/>
    </mc:Choice>
  </mc:AlternateContent>
  <xr:revisionPtr revIDLastSave="0" documentId="13_ncr:1_{4EAD2F59-E0F3-4F2B-A6F0-13EA66FCED02}" xr6:coauthVersionLast="41" xr6:coauthVersionMax="41" xr10:uidLastSave="{00000000-0000-0000-0000-000000000000}"/>
  <bookViews>
    <workbookView xWindow="-120" yWindow="-120" windowWidth="29040" windowHeight="15840" xr2:uid="{00000000-000D-0000-FFFF-FFFF00000000}"/>
  </bookViews>
  <sheets>
    <sheet name="PLAN DE ACCIÓN" sheetId="2" r:id="rId1"/>
  </sheets>
  <definedNames>
    <definedName name="_xlnm.Print_Area" localSheetId="0">'PLAN DE ACCIÓN'!$A$1:$Z$158</definedName>
    <definedName name="_xlnm.Print_Titles" localSheetId="0">'PLAN DE ACCIÓN'!$1:$4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71" i="2" l="1"/>
  <c r="B88" i="2" l="1"/>
  <c r="Z91" i="2"/>
  <c r="Z92" i="2"/>
  <c r="B33" i="2"/>
  <c r="Z45" i="2"/>
  <c r="Z44" i="2"/>
  <c r="Z47" i="2"/>
  <c r="Z46" i="2"/>
  <c r="Z43" i="2"/>
  <c r="Z42" i="2"/>
  <c r="M157" i="2" l="1"/>
  <c r="K157" i="2"/>
  <c r="B107" i="2" l="1"/>
  <c r="Z113" i="2"/>
  <c r="Z112" i="2"/>
  <c r="Z111" i="2"/>
  <c r="Z110" i="2"/>
  <c r="Z109" i="2"/>
  <c r="Z108" i="2"/>
  <c r="M105" i="2"/>
  <c r="Z98" i="2"/>
  <c r="Z97" i="2"/>
  <c r="Z96" i="2"/>
  <c r="Z95" i="2"/>
  <c r="Z94" i="2"/>
  <c r="Z93" i="2"/>
  <c r="Z90" i="2"/>
  <c r="Z89" i="2"/>
  <c r="M86" i="2"/>
  <c r="Z79" i="2"/>
  <c r="I158" i="2" s="1"/>
  <c r="Z78" i="2"/>
  <c r="Z77" i="2"/>
  <c r="Z76" i="2"/>
  <c r="Z75" i="2"/>
  <c r="Z74" i="2"/>
  <c r="Z73" i="2"/>
  <c r="Z72" i="2"/>
  <c r="M69" i="2"/>
  <c r="I157" i="2" s="1"/>
  <c r="M16" i="2"/>
  <c r="C157" i="2" s="1"/>
  <c r="M31" i="2"/>
  <c r="E157" i="2" s="1"/>
  <c r="M54" i="2"/>
  <c r="G157" i="2" s="1"/>
  <c r="Z62" i="2"/>
  <c r="Z61" i="2"/>
  <c r="Z60" i="2"/>
  <c r="Z59" i="2"/>
  <c r="Z58" i="2"/>
  <c r="Z57" i="2"/>
  <c r="B56" i="2"/>
  <c r="Z24" i="2"/>
  <c r="Z23" i="2"/>
  <c r="Z22" i="2"/>
  <c r="Z21" i="2"/>
  <c r="Z20" i="2"/>
  <c r="Z19" i="2"/>
  <c r="B18" i="2"/>
  <c r="K158" i="2" l="1"/>
  <c r="M158" i="2"/>
  <c r="G158" i="2"/>
  <c r="C158" i="2"/>
  <c r="N157" i="2"/>
  <c r="Z149" i="2"/>
  <c r="Z148" i="2"/>
  <c r="Z147" i="2"/>
  <c r="Z146" i="2"/>
  <c r="Z145" i="2"/>
  <c r="Z144" i="2"/>
  <c r="Z143" i="2"/>
  <c r="Z142" i="2"/>
  <c r="B141" i="2"/>
  <c r="Z131" i="2"/>
  <c r="Z130" i="2"/>
  <c r="Z129" i="2"/>
  <c r="Z128" i="2"/>
  <c r="Z127" i="2"/>
  <c r="Z126" i="2"/>
  <c r="Z125" i="2"/>
  <c r="Z124" i="2"/>
  <c r="B123" i="2"/>
  <c r="Z41" i="2"/>
  <c r="Z40" i="2"/>
  <c r="Z39" i="2"/>
  <c r="Z38" i="2"/>
  <c r="Z37" i="2"/>
  <c r="Z36" i="2"/>
  <c r="Z35" i="2"/>
  <c r="Z34" i="2"/>
  <c r="E158" i="2" l="1"/>
  <c r="N158" i="2" s="1"/>
  <c r="R15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Hernan Humberto Parra</author>
  </authors>
  <commentList>
    <comment ref="K122" authorId="0" shapeId="0" xr:uid="{00000000-0006-0000-0000-000006000000}">
      <text>
        <r>
          <rPr>
            <b/>
            <sz val="9"/>
            <color indexed="81"/>
            <rFont val="Tahoma"/>
            <family val="2"/>
          </rPr>
          <t>OAP:</t>
        </r>
        <r>
          <rPr>
            <sz val="9"/>
            <color indexed="81"/>
            <rFont val="Tahoma"/>
            <family val="2"/>
          </rPr>
          <t xml:space="preserve">
Descripción detallada cualitativa y cuantitativa de las actividades adelantadas en los seguimientos "acumulados"</t>
        </r>
      </text>
    </comment>
    <comment ref="L122" authorId="0" shapeId="0" xr:uid="{00000000-0006-0000-0000-000007000000}">
      <text>
        <r>
          <rPr>
            <b/>
            <sz val="9"/>
            <color indexed="81"/>
            <rFont val="Tahoma"/>
            <family val="2"/>
          </rPr>
          <t>OAP:</t>
        </r>
        <r>
          <rPr>
            <sz val="9"/>
            <color indexed="81"/>
            <rFont val="Tahoma"/>
            <family val="2"/>
          </rPr>
          <t xml:space="preserve">
(Evidencias de las actividades adelantadas en los seguimientos "acumulados")</t>
        </r>
      </text>
    </comment>
    <comment ref="K140" authorId="0" shapeId="0" xr:uid="{00000000-0006-0000-0000-000008000000}">
      <text>
        <r>
          <rPr>
            <b/>
            <sz val="9"/>
            <color indexed="81"/>
            <rFont val="Tahoma"/>
            <family val="2"/>
          </rPr>
          <t>OAP:</t>
        </r>
        <r>
          <rPr>
            <sz val="9"/>
            <color indexed="81"/>
            <rFont val="Tahoma"/>
            <family val="2"/>
          </rPr>
          <t xml:space="preserve">
Descripción detallada cualitativa y cuantitativa de las actividades adelantadas en los seguimientos "acumulados"</t>
        </r>
      </text>
    </comment>
    <comment ref="L140" authorId="0" shapeId="0" xr:uid="{00000000-0006-0000-0000-000009000000}">
      <text>
        <r>
          <rPr>
            <b/>
            <sz val="9"/>
            <color indexed="81"/>
            <rFont val="Tahoma"/>
            <family val="2"/>
          </rPr>
          <t>OAP:</t>
        </r>
        <r>
          <rPr>
            <sz val="9"/>
            <color indexed="81"/>
            <rFont val="Tahoma"/>
            <family val="2"/>
          </rPr>
          <t xml:space="preserve">
(Evidencias de las actividades adelantadas en los seguimientos "acumulados")</t>
        </r>
      </text>
    </comment>
  </commentList>
</comments>
</file>

<file path=xl/sharedStrings.xml><?xml version="1.0" encoding="utf-8"?>
<sst xmlns="http://schemas.openxmlformats.org/spreadsheetml/2006/main" count="668" uniqueCount="311">
  <si>
    <t>FEB</t>
  </si>
  <si>
    <t>MAR</t>
  </si>
  <si>
    <t>ABR</t>
  </si>
  <si>
    <t>MAY</t>
  </si>
  <si>
    <t>JUN</t>
  </si>
  <si>
    <t>JUL</t>
  </si>
  <si>
    <t>AGO</t>
  </si>
  <si>
    <t>SEP</t>
  </si>
  <si>
    <t>OCT</t>
  </si>
  <si>
    <t>NOV</t>
  </si>
  <si>
    <t>DIC</t>
  </si>
  <si>
    <t>ENE</t>
  </si>
  <si>
    <t>TOTAL PLANEADO/
EJECUTADO</t>
  </si>
  <si>
    <r>
      <rPr>
        <b/>
        <sz val="10"/>
        <color indexed="8"/>
        <rFont val="Times New Roman"/>
        <family val="1"/>
      </rPr>
      <t>META</t>
    </r>
    <r>
      <rPr>
        <sz val="10"/>
        <color indexed="8"/>
        <rFont val="Times New Roman"/>
        <family val="1"/>
      </rPr>
      <t xml:space="preserve">
</t>
    </r>
    <r>
      <rPr>
        <sz val="7"/>
        <color indexed="8"/>
        <rFont val="Times New Roman"/>
        <family val="1"/>
      </rPr>
      <t>(Fin o limite del objetivo, normalmente numérico. Agregar cuantas metas se requieran)</t>
    </r>
  </si>
  <si>
    <r>
      <rPr>
        <b/>
        <sz val="10"/>
        <color indexed="8"/>
        <rFont val="Times New Roman"/>
        <family val="1"/>
      </rPr>
      <t>RECURSOS</t>
    </r>
    <r>
      <rPr>
        <sz val="10"/>
        <color indexed="8"/>
        <rFont val="Times New Roman"/>
        <family val="1"/>
      </rPr>
      <t xml:space="preserve">
</t>
    </r>
    <r>
      <rPr>
        <sz val="7"/>
        <color indexed="8"/>
        <rFont val="Times New Roman"/>
        <family val="1"/>
      </rPr>
      <t>(Económicos, tecnológicos, insumos y Humanos)</t>
    </r>
  </si>
  <si>
    <r>
      <rPr>
        <b/>
        <sz val="10"/>
        <color indexed="8"/>
        <rFont val="Times New Roman"/>
        <family val="1"/>
      </rPr>
      <t>PRODUCTO</t>
    </r>
    <r>
      <rPr>
        <sz val="10"/>
        <color indexed="8"/>
        <rFont val="Times New Roman"/>
        <family val="1"/>
      </rPr>
      <t xml:space="preserve">
</t>
    </r>
    <r>
      <rPr>
        <sz val="7"/>
        <color indexed="8"/>
        <rFont val="Times New Roman"/>
        <family val="1"/>
      </rPr>
      <t>(Resultado o evidencia de la actividad. No se modifica en el seguimiento)</t>
    </r>
  </si>
  <si>
    <t>P/E</t>
  </si>
  <si>
    <r>
      <rPr>
        <b/>
        <sz val="10"/>
        <color indexed="8"/>
        <rFont val="Times New Roman"/>
        <family val="1"/>
      </rPr>
      <t xml:space="preserve">CÓMO </t>
    </r>
    <r>
      <rPr>
        <sz val="10"/>
        <color indexed="8"/>
        <rFont val="Times New Roman"/>
        <family val="1"/>
      </rPr>
      <t xml:space="preserve">
</t>
    </r>
    <r>
      <rPr>
        <sz val="8"/>
        <color indexed="8"/>
        <rFont val="Times New Roman"/>
        <family val="1"/>
      </rPr>
      <t>(Actividades a realizar para cumplir con el objetivo)</t>
    </r>
  </si>
  <si>
    <r>
      <rPr>
        <b/>
        <sz val="10"/>
        <color indexed="8"/>
        <rFont val="Times New Roman"/>
        <family val="1"/>
      </rPr>
      <t xml:space="preserve">QUIÉN </t>
    </r>
    <r>
      <rPr>
        <sz val="10"/>
        <color indexed="8"/>
        <rFont val="Times New Roman"/>
        <family val="1"/>
      </rPr>
      <t xml:space="preserve">
</t>
    </r>
    <r>
      <rPr>
        <sz val="7"/>
        <color indexed="8"/>
        <rFont val="Times New Roman"/>
        <family val="1"/>
      </rPr>
      <t>(Indicar el cargo quien lidera la actividad)</t>
    </r>
  </si>
  <si>
    <r>
      <rPr>
        <b/>
        <sz val="10"/>
        <color indexed="8"/>
        <rFont val="Times New Roman"/>
        <family val="1"/>
      </rPr>
      <t>DÓNDE</t>
    </r>
    <r>
      <rPr>
        <sz val="10"/>
        <color indexed="8"/>
        <rFont val="Times New Roman"/>
        <family val="1"/>
      </rPr>
      <t xml:space="preserve">
</t>
    </r>
    <r>
      <rPr>
        <sz val="7"/>
        <color indexed="8"/>
        <rFont val="Times New Roman"/>
        <family val="1"/>
      </rPr>
      <t>(Indicar en donde se realiza el como)</t>
    </r>
  </si>
  <si>
    <r>
      <rPr>
        <b/>
        <sz val="9"/>
        <color indexed="9"/>
        <rFont val="Times New Roman"/>
        <family val="1"/>
      </rPr>
      <t xml:space="preserve">RESPONSABLE </t>
    </r>
    <r>
      <rPr>
        <sz val="7"/>
        <color indexed="9"/>
        <rFont val="Times New Roman"/>
        <family val="1"/>
      </rPr>
      <t>(Cargo del responsable de la ejecución del Plan)</t>
    </r>
  </si>
  <si>
    <r>
      <rPr>
        <b/>
        <sz val="10"/>
        <rFont val="Times New Roman"/>
        <family val="1"/>
      </rPr>
      <t>INDICADOR</t>
    </r>
    <r>
      <rPr>
        <b/>
        <sz val="9"/>
        <rFont val="Times New Roman"/>
        <family val="1"/>
      </rPr>
      <t xml:space="preserve"> 
</t>
    </r>
    <r>
      <rPr>
        <sz val="7"/>
        <rFont val="Times New Roman"/>
        <family val="1"/>
      </rPr>
      <t>(Fórmula para la medición de la meta, agregar indicador para cada meta)</t>
    </r>
  </si>
  <si>
    <r>
      <t xml:space="preserve">Resultado 1ra. Variable del indicador
</t>
    </r>
    <r>
      <rPr>
        <sz val="10"/>
        <color indexed="9"/>
        <rFont val="Times New Roman"/>
        <family val="1"/>
      </rPr>
      <t/>
    </r>
  </si>
  <si>
    <r>
      <t xml:space="preserve">Resultado 2da. Variable del indicador
</t>
    </r>
    <r>
      <rPr>
        <sz val="10"/>
        <color indexed="9"/>
        <rFont val="Times New Roman"/>
        <family val="1"/>
      </rPr>
      <t/>
    </r>
  </si>
  <si>
    <t>RESULTADO DEL INDICADOR</t>
  </si>
  <si>
    <r>
      <rPr>
        <b/>
        <sz val="9"/>
        <color indexed="9"/>
        <rFont val="Times New Roman"/>
        <family val="1"/>
      </rPr>
      <t xml:space="preserve">PROCESO </t>
    </r>
    <r>
      <rPr>
        <sz val="7"/>
        <color indexed="9"/>
        <rFont val="Times New Roman"/>
        <family val="1"/>
      </rPr>
      <t>(Indicar el nombre del proceso como se encuentra en el mapa de procesos)</t>
    </r>
  </si>
  <si>
    <r>
      <rPr>
        <b/>
        <sz val="11"/>
        <color indexed="9"/>
        <rFont val="Times New Roman"/>
        <family val="1"/>
      </rPr>
      <t>SEGUIMIENTOS</t>
    </r>
    <r>
      <rPr>
        <sz val="10"/>
        <color indexed="9"/>
        <rFont val="Times New Roman"/>
        <family val="1"/>
      </rPr>
      <t xml:space="preserve"> (Solo aplica para seguimientos)</t>
    </r>
  </si>
  <si>
    <r>
      <rPr>
        <b/>
        <sz val="10"/>
        <color indexed="9"/>
        <rFont val="Times New Roman"/>
        <family val="1"/>
      </rPr>
      <t>INTERPRETACIÓN</t>
    </r>
    <r>
      <rPr>
        <b/>
        <sz val="8"/>
        <color indexed="9"/>
        <rFont val="Times New Roman"/>
        <family val="1"/>
      </rPr>
      <t xml:space="preserve"> </t>
    </r>
    <r>
      <rPr>
        <sz val="8"/>
        <color indexed="9"/>
        <rFont val="Times New Roman"/>
        <family val="1"/>
      </rPr>
      <t xml:space="preserve">
</t>
    </r>
    <r>
      <rPr>
        <sz val="7"/>
        <color indexed="9"/>
        <rFont val="Times New Roman"/>
        <family val="1"/>
      </rPr>
      <t>(Realice una breve descripción ejecutiva del resultado del indicador, en referencia a los resultados de las variables)</t>
    </r>
  </si>
  <si>
    <t xml:space="preserve">Nombre: </t>
  </si>
  <si>
    <t>Cargo:</t>
  </si>
  <si>
    <t>Cargo/No. contrato:</t>
  </si>
  <si>
    <r>
      <rPr>
        <b/>
        <sz val="10"/>
        <color indexed="8"/>
        <rFont val="Times New Roman"/>
        <family val="1"/>
      </rPr>
      <t>No</t>
    </r>
    <r>
      <rPr>
        <sz val="10"/>
        <color indexed="8"/>
        <rFont val="Times New Roman"/>
        <family val="1"/>
      </rPr>
      <t xml:space="preserve">.
</t>
    </r>
    <r>
      <rPr>
        <sz val="7"/>
        <color indexed="8"/>
        <rFont val="Times New Roman"/>
        <family val="1"/>
      </rPr>
      <t>Agregar según se requieran</t>
    </r>
  </si>
  <si>
    <t>ACCIONES ESTRATÉGICAS</t>
  </si>
  <si>
    <r>
      <rPr>
        <b/>
        <sz val="10"/>
        <color indexed="8"/>
        <rFont val="Times New Roman"/>
        <family val="1"/>
      </rPr>
      <t>¿POR QUÉ?</t>
    </r>
    <r>
      <rPr>
        <sz val="10"/>
        <color indexed="8"/>
        <rFont val="Times New Roman"/>
        <family val="1"/>
      </rPr>
      <t xml:space="preserve"> 
</t>
    </r>
    <r>
      <rPr>
        <sz val="7"/>
        <color indexed="8"/>
        <rFont val="Times New Roman"/>
        <family val="1"/>
      </rPr>
      <t>(Condición o razón por la cual se formula la acción estratégica)</t>
    </r>
  </si>
  <si>
    <t>SOPORTES</t>
  </si>
  <si>
    <t>GESTIÓN DE MEJORAMIENTO</t>
  </si>
  <si>
    <t>PLANEACIÓN</t>
  </si>
  <si>
    <t>COMUNICACIONES</t>
  </si>
  <si>
    <t>INVESTIGACIÓN</t>
  </si>
  <si>
    <t>SEGUIMIENTO Y EVALUACIÓN A LA GESTIÓN</t>
  </si>
  <si>
    <t>ATENCIÓN A LA CIUDADANÍA</t>
  </si>
  <si>
    <t>GESTIÓN DE DESARROLLO HUMANO</t>
  </si>
  <si>
    <t>GESTIÓN FINANCIERA</t>
  </si>
  <si>
    <t>SERVICIOS ADMINISTRATIVOS</t>
  </si>
  <si>
    <t>GESTIÓN LOGÍSTICA</t>
  </si>
  <si>
    <t>GESTIÓN DOCUMENTAL</t>
  </si>
  <si>
    <t>MANTENIMIENTO DE BIENES</t>
  </si>
  <si>
    <t>CONTROL INTERNO DISCIPLINARIO</t>
  </si>
  <si>
    <t>GESTIÓN AMBIENTAL</t>
  </si>
  <si>
    <t>GESTIÓN JURÍDICA</t>
  </si>
  <si>
    <t>GESTIÓN CONTRACTUAL</t>
  </si>
  <si>
    <t>VIGENCIA</t>
  </si>
  <si>
    <t>MODELO PEDAGÓGICO</t>
  </si>
  <si>
    <t>DESCRIPCIÓN DE  ACTIVIDADES EJECUTADAS  ACUMULADO</t>
  </si>
  <si>
    <r>
      <t>% del cómo</t>
    </r>
    <r>
      <rPr>
        <sz val="6"/>
        <color indexed="8"/>
        <rFont val="Times New Roman"/>
        <family val="1"/>
      </rPr>
      <t xml:space="preserve"> (Suma 100)</t>
    </r>
  </si>
  <si>
    <r>
      <rPr>
        <b/>
        <sz val="8"/>
        <color indexed="8"/>
        <rFont val="Times New Roman"/>
        <family val="1"/>
      </rPr>
      <t>1.</t>
    </r>
    <r>
      <rPr>
        <sz val="8"/>
        <color indexed="8"/>
        <rFont val="Times New Roman"/>
        <family val="1"/>
      </rPr>
      <t xml:space="preserve"> IMPLEMENTAR UNA CULTURA INSTITUCIONAL ENFOCADA EN LA ATENCIÓN INMEDIATA EFECTIVA Y EFICIENTE EN EL RESTABLECIMIENTO DE LOS DERECHOS DE TODOS LOS NNAJ DE IDIPRON Y REFORZAR SUS REDES DE APOYO</t>
    </r>
  </si>
  <si>
    <t>Indicador</t>
  </si>
  <si>
    <t>Cómos</t>
  </si>
  <si>
    <t>SUBTOTAL</t>
  </si>
  <si>
    <t>CUMPLIMIENTO PLAN DE ACCIÓN</t>
  </si>
  <si>
    <t>Acción Estratégica No. 01</t>
  </si>
  <si>
    <t>Acción Estratégica No. 02</t>
  </si>
  <si>
    <t>Acción Estratégica No. 03</t>
  </si>
  <si>
    <t>Acción Estratégica No. 04</t>
  </si>
  <si>
    <r>
      <rPr>
        <sz val="7"/>
        <color indexed="30"/>
        <rFont val="Times New Roman"/>
        <family val="1"/>
      </rPr>
      <t xml:space="preserve"> </t>
    </r>
    <r>
      <rPr>
        <sz val="6"/>
        <color indexed="30"/>
        <rFont val="Times New Roman"/>
        <family val="1"/>
      </rPr>
      <t>Planeado</t>
    </r>
  </si>
  <si>
    <t>Ejecutado</t>
  </si>
  <si>
    <r>
      <t xml:space="preserve">2. </t>
    </r>
    <r>
      <rPr>
        <sz val="8"/>
        <color indexed="8"/>
        <rFont val="Times New Roman"/>
        <family val="1"/>
      </rPr>
      <t>IDEAR MODELOS DE FORMACIÓN QUE PERMITAN EDUCAR Y DESARROLLAR COMPETENCIAS LABORALES Y CIUDADANAS A LOS NNAJ, EN EL TERRITORIO, UNIDADES Y TODO ESPACIO DETERMINADO AL ALCANCE DEL INSTITUTO PARA EL 2019</t>
    </r>
  </si>
  <si>
    <r>
      <t xml:space="preserve">3. </t>
    </r>
    <r>
      <rPr>
        <sz val="8"/>
        <color indexed="8"/>
        <rFont val="Times New Roman"/>
        <family val="1"/>
      </rPr>
      <t>DESARROLLAR ACCIONES AFIRMATIVAS DE ENFOQUE DIFERENCIAL E INCLUSIÓN A TODOS LOS GRUPOS PRIORIZADOS DENTRO DE LA POBLACIÓN OBJETIVO DEL IDIPRON</t>
    </r>
  </si>
  <si>
    <r>
      <rPr>
        <b/>
        <sz val="8"/>
        <color indexed="8"/>
        <rFont val="Times New Roman"/>
        <family val="1"/>
      </rPr>
      <t>4.</t>
    </r>
    <r>
      <rPr>
        <sz val="8"/>
        <color indexed="8"/>
        <rFont val="Times New Roman"/>
        <family val="1"/>
      </rPr>
      <t xml:space="preserve"> DISEÑAR ESTRATEGIAS Y TÁCTICAS EFECTIVAS Y EFICIENTES PARA QUE EN CINCO 5 AÑOS NO HAYA UN SOLO MENOR DE EDAD HABITANTE DE CALLE EN LA CIUDAD DE BOGOTÁ. </t>
    </r>
  </si>
  <si>
    <r>
      <rPr>
        <b/>
        <sz val="8"/>
        <color indexed="8"/>
        <rFont val="Times New Roman"/>
        <family val="1"/>
      </rPr>
      <t>5.</t>
    </r>
    <r>
      <rPr>
        <sz val="8"/>
        <color indexed="8"/>
        <rFont val="Times New Roman"/>
        <family val="1"/>
      </rPr>
      <t xml:space="preserve"> CONSTRUIR ENTORNOS PROTECTORES, AFECTIVOS Y DIGNOS, ENFOCADOS A BRINDAR CALIDAD DE VIDA CON ESTÁNDARES DE SATISFACCIÓN (&gt;75%) PARA LOS NNAJ.</t>
    </r>
  </si>
  <si>
    <r>
      <rPr>
        <b/>
        <sz val="8"/>
        <color indexed="8"/>
        <rFont val="Times New Roman"/>
        <family val="1"/>
      </rPr>
      <t>6.</t>
    </r>
    <r>
      <rPr>
        <sz val="8"/>
        <color indexed="8"/>
        <rFont val="Times New Roman"/>
        <family val="1"/>
      </rPr>
      <t xml:space="preserve"> IMPLEMENTAR ACCIONES QUE MINIMICEN LAS POSIBILIDADES DE VINCULACIÓN/CONTINUIDAD EN REDES ILEGALES DE LOS NNAJ, ASÍ COMO EL DESARROLLO DE SUS HABILIDADES PARA EL MANEJO DEL CONFLICTO POR VÍAS PACÍFICAS Y AFECTIVAS.</t>
    </r>
  </si>
  <si>
    <r>
      <rPr>
        <b/>
        <sz val="8"/>
        <color indexed="8"/>
        <rFont val="Times New Roman"/>
        <family val="1"/>
      </rPr>
      <t>7.</t>
    </r>
    <r>
      <rPr>
        <sz val="8"/>
        <color indexed="8"/>
        <rFont val="Times New Roman"/>
        <family val="1"/>
      </rPr>
      <t xml:space="preserve"> DESARROLLAR UNA EXPERTICIA EN LAS PROBLEMÁTICAS DE LAS DINÁMICAS DE LA CALLE, DE MODO QUE EN 4 AÑOS SEA EL REFERENTE PRINCIPAL A NIVEL NACIONAL.</t>
    </r>
  </si>
  <si>
    <r>
      <rPr>
        <b/>
        <sz val="8"/>
        <color indexed="8"/>
        <rFont val="Times New Roman"/>
        <family val="1"/>
      </rPr>
      <t>8.</t>
    </r>
    <r>
      <rPr>
        <sz val="8"/>
        <color indexed="8"/>
        <rFont val="Times New Roman"/>
        <family val="1"/>
      </rPr>
      <t xml:space="preserve"> OFRECER EN TODOS LOS TIPOS DE INTERVENCIÓN DEL IDIPRON (TERRITORIO, EXTERNADO E INTERNADO) ESPACIOS Y PROGRAMAS QUE INCENTIVEN LA PARTICIPACIÓN DE LOS NNAJ EN DIVERSOS CAMPOS DE LAS ARTES. </t>
    </r>
  </si>
  <si>
    <r>
      <rPr>
        <b/>
        <sz val="8"/>
        <color indexed="8"/>
        <rFont val="Times New Roman"/>
        <family val="1"/>
      </rPr>
      <t>9.</t>
    </r>
    <r>
      <rPr>
        <sz val="8"/>
        <color indexed="8"/>
        <rFont val="Times New Roman"/>
        <family val="1"/>
      </rPr>
      <t xml:space="preserve"> DISEÑAR PROGRAMAS EFECTIVOS DE SENSIBILIZACIÓN Y PREVENCIÓN DE LA ESCNNA, DONDE SE DISMINUYA LA NATURALIZACIÓN DEL DELITO. </t>
    </r>
  </si>
  <si>
    <t>Incluir en el perfil de voluntarios personas u organizaciones expertas en enfoque diferencial con el fin de especializarnos en el tema.</t>
  </si>
  <si>
    <t>Realizar acciones efectivas e inmediatas para la restitución de derechos de NNAJ y sus redes de apoyo.</t>
  </si>
  <si>
    <t xml:space="preserve">Promover acciones y procesos ágiles tanto administrativos como misionales que hagan más eficiente la gestión y sus registros </t>
  </si>
  <si>
    <t>Fortalecimiento de la cultura institucional: lo administrativo en función de lo misional.</t>
  </si>
  <si>
    <t>Modificación de la estructura organizacional del Instituto y operatividad.</t>
  </si>
  <si>
    <t xml:space="preserve">Sensibilizar y reforzar la identidad institucional en todos y cada uno de los funcionarios y contratistas del Instituto </t>
  </si>
  <si>
    <t>Crear mesas de ayuda que permita realizar monitoreo y seguimiento a los requerimientos administrativos y misionales.</t>
  </si>
  <si>
    <t>Puesta en marcha del Centro de Formación para el Trabajo y Desarrollo Humano Javier De Nicoló del IDIPRON (formación técnica, operativa y asistencial entre otras)</t>
  </si>
  <si>
    <t>Formación académica en la Escuela Pedagógica Integral del IDIPRON flexible y adaptable a las necesidades de los NNAJ</t>
  </si>
  <si>
    <t>Celebración de Convenios Interadministrativos con entidades educativas de formación Superior.</t>
  </si>
  <si>
    <t>Celebración de Convenios Interadministrativos para el desarrollo de competencias para el mundo del trabajo</t>
  </si>
  <si>
    <t>Formación de Gestores de Cultura Ciudadana y de Derechos Humanos.</t>
  </si>
  <si>
    <t>Formación y desarrollo de competencias en Emprendimiento y Empleabilidad.</t>
  </si>
  <si>
    <t>Aprovechar las oportunidades de expertos en educación alternativa, a través de voluntarios nacionales e internacionales que fortalezcan el modelo de formación.</t>
  </si>
  <si>
    <t>Fortalecer la apropiación de competencias ciudadanas, Derechos Humanos y Deberes tanto para los NNAJ como servidores y Contratistas.</t>
  </si>
  <si>
    <t>Ejecutar modelos de atención con enfoques diferenciales.</t>
  </si>
  <si>
    <t>Capacitación en enfoque diferencial tanto para los NNAJ como servidores y contratistas.</t>
  </si>
  <si>
    <t>Realizar ejercicios territoriales para transformar imaginarios y disminución de discriminación.</t>
  </si>
  <si>
    <t>Generar espacios de inclusión y acciones afirmativas de los grupos priorizados, no solo para los NNAJ, sino servidores y contratistas.</t>
  </si>
  <si>
    <t>Fortalecimiento de la gestión con las redes familiares y comunitarias</t>
  </si>
  <si>
    <t>Implementación de acciones territoriales para la dignificación de Derechos</t>
  </si>
  <si>
    <t>Promover redes de investigación sobre las diferentes dinámicas que se encuentren en la calle que involucren a los NNAJ.</t>
  </si>
  <si>
    <t>Involucrar voluntarios que desde el núcleo de las familias acompañen y fortalezcan la generación de capacidades.</t>
  </si>
  <si>
    <t>Hacer copartícipe a la comunidad en general en la sensibilización, identificación y mitigación de factores que generan la habitancia de calle.</t>
  </si>
  <si>
    <t>Teniendo como base el Censo de 2017 diseñar una línea de trabajo y medición que permita garantizar un cierre para diciembre de 2019 cumpliendo el objetivo.</t>
  </si>
  <si>
    <t>Afianzar e interiorizar que el afecto es la columna vertebral en las relaciones interpersonales, tanto para NNAJ como servidores y contratistas.</t>
  </si>
  <si>
    <t>Garantía de espacios, insumos y elementos de calidad para los NNAJ</t>
  </si>
  <si>
    <t>Desarrollo e implementación del Plan de Atención Individual y Familiar.</t>
  </si>
  <si>
    <t>Implementación de un Sistema de Medición y Monitoreo de indicadores del proceso misional.</t>
  </si>
  <si>
    <t>Innovar en la adecuación de espacios dignos para los NNAJ de acuerdo a las necesidades y teniendo en cuenta el enfoque diferencial.</t>
  </si>
  <si>
    <t>Garantizar la calidad y calidez de los ambientes y espacios de infraestructura en el 100% de las UPI.</t>
  </si>
  <si>
    <t>Construcción de modelo “Jueces de Paz”</t>
  </si>
  <si>
    <t>Desarrollo de técnicas para la negociación en conflictos</t>
  </si>
  <si>
    <t>Capacitaciones y talleres sobre normatividad y alternativas, que faciliten la comprensión y asimilación de derechos y deberes.</t>
  </si>
  <si>
    <t>Promover en la empresa privada y comunidades voluntarios que participen en el proceso pedagógico fomentando respeto y reciprocidad.</t>
  </si>
  <si>
    <t>Desarrollo de talleres y actividades que lleven a la desnaturalización del delito.</t>
  </si>
  <si>
    <t>Posicionamiento del Instituto a través del conocimiento y trabajo realizado en calle.</t>
  </si>
  <si>
    <t>Elaboración de documentos y elementos para visibilizar e ilustrar la gestión y trabajo histórico.</t>
  </si>
  <si>
    <t>Sistematizar el proceso histórico del abordaje de las dinámicas de la calle.</t>
  </si>
  <si>
    <t>Generar conversatorios y otros eventos promovidos por el Instituto sobre las diversas dinámicas de la calle que atiende el IDIPRON.</t>
  </si>
  <si>
    <t>Realizar mediciones pertinentes y regulares a todas las dinámicas manejadas, que den cuenta de la evolución y experticia de dichas problemáticas.</t>
  </si>
  <si>
    <t>Escuelas de Artes propias del IDIPRON y grupos artísticos en las diferentes ramas.</t>
  </si>
  <si>
    <t>Formación a través de convenios interadministrativos</t>
  </si>
  <si>
    <t>Programar y ejecutar talleres (teatro, pintura, música…) en las UPIs para motivar en los NNAJ el interés por las diferentes modalidades artísticas.</t>
  </si>
  <si>
    <t>Gestionar y vincular la participación activa del voluntariado en el cronograma de talleres y el acompañamiento en los grupos artísticos de los NNAJ para el seguimiento de su formación integral.</t>
  </si>
  <si>
    <t>Consolidar alianzas estratégicas con entidades públicas, privadas y fundaciones que promuevan el arte.</t>
  </si>
  <si>
    <t>Generar diversas exposiciones o eventos en los cuales se puedan visualizar los “productos” artísticos de los NNAJ.</t>
  </si>
  <si>
    <t>Capacitación y socialización de la problemática en todos los espacios de intervención.</t>
  </si>
  <si>
    <t>Investigación y experticia en la problemática.</t>
  </si>
  <si>
    <t>Articulación y construcción de rutas interinstitucionales para la prevención y atención.</t>
  </si>
  <si>
    <t>Empoderar a los NNA sobre sus derechos para que identifiquen y eviten las situaciones de riesgo de ESCNNA.</t>
  </si>
  <si>
    <t>Movilizar redes sociales, interinstitucionales (públicas y privadas) y comunitarias para establecer alianzas de prevención y respuesta inmediata con participación de voluntarios expertos.</t>
  </si>
  <si>
    <t xml:space="preserve"> Sostenibilidad del Sistema Integrado de Gestión.</t>
  </si>
  <si>
    <t xml:space="preserve"> Inversión en modernización tecnológica y de las comunicaciones.</t>
  </si>
  <si>
    <t xml:space="preserve"> Intervenir los escenarios en los que se presenta la ESCNNA para disminuir la naturalización de este delito.</t>
  </si>
  <si>
    <t xml:space="preserve">POLÍTICA DEL SISTEMA INTEGRADO DE GESTIÓN </t>
  </si>
  <si>
    <t xml:space="preserve"> • El desarrollo del talento humano, orientado a la prestación del servicio oportuno y eficiente, mediante su motivación y la prevención de situaciones de riesgo, tanto en seguridad como en salud ocupacional y medio ambiente. • La protección de la confidencialidad de la información, de la integridad, la disponibilidad y autenticidad de los activos de información. Así como el correcto tratamiento de datos según lo estipulado por la Ley, en especial a los datos relacionados con los NNAJ y los servidores públicos o particulares que ejercen funciones públicas en el IDIPRON, cuando previamente lo autoricen. • La conservación de la memoria institucional mediante la administración y conservación de los documentos de archivo, producidos en el ejercicio de su gestión. • Cumplir con la normatividad legal y organizacional vigente incluidos los requisitos del Sistema Integrado de Gestión, para beneficio de nuestros NNAJ, ciudadanos, servidores, directivas, proveedores y la comunidad en general. Para lograr lo anterior se debe promover un ambiente de responsabilidad social, destinando los recursos necesarios para la sostenibilidad de nuestro Sistema Integrado de Gestión y el mejoramiento continuo de los procesos de manera eficaz, eficiente y efectiva.</t>
  </si>
  <si>
    <t>IDIPRON de acuerdo con su Misión, en la promoción del Goce Pleno de derechos de su población (NNAJ) se encuentra comprometido con: • El desarrollo de actividades y/o prestación de servicios con calidad; calidez en la atención y respeto por la libertad.  • La conservación del medio ambiente, previniendo su contaminación.</t>
  </si>
  <si>
    <t>OBJETIVO ESTRATÉGICO</t>
  </si>
  <si>
    <r>
      <t xml:space="preserve">ACCIÓN ESTRATÉGICA No. 1
</t>
    </r>
    <r>
      <rPr>
        <sz val="9"/>
        <color indexed="8"/>
        <rFont val="Times New Roman"/>
        <family val="1"/>
      </rPr>
      <t>(Tomar en lo posible de las sugeridas al final)</t>
    </r>
  </si>
  <si>
    <r>
      <t xml:space="preserve">ACCIÓN ESTRATÉGICA No. 3
</t>
    </r>
    <r>
      <rPr>
        <sz val="9"/>
        <color indexed="8"/>
        <rFont val="Times New Roman"/>
        <family val="1"/>
      </rPr>
      <t>(Tomar en lo posible de las sugeridas al final)</t>
    </r>
  </si>
  <si>
    <r>
      <t xml:space="preserve">ACCIÓN ESTRATÉGICA No. 2
</t>
    </r>
    <r>
      <rPr>
        <sz val="9"/>
        <color indexed="8"/>
        <rFont val="Times New Roman"/>
        <family val="1"/>
      </rPr>
      <t>(Tomar en lo posible de las sugeridas al final)</t>
    </r>
  </si>
  <si>
    <r>
      <t xml:space="preserve">ACCIÓN ESTRATÉGICA No. 4
</t>
    </r>
    <r>
      <rPr>
        <sz val="9"/>
        <color indexed="8"/>
        <rFont val="Times New Roman"/>
        <family val="1"/>
      </rPr>
      <t>(Tomar en lo posible de las sugeridas al final)</t>
    </r>
  </si>
  <si>
    <r>
      <t xml:space="preserve">10 </t>
    </r>
    <r>
      <rPr>
        <sz val="8"/>
        <color indexed="8"/>
        <rFont val="Times New Roman"/>
        <family val="1"/>
      </rPr>
      <t xml:space="preserve">ROBUSTECER LA GESTIÓN INSTITUCIONAL IMPLEMENTANDO DE MANERA EFICAZ Y EFICIENTE LOS LINEAMIENTOS ASOCIADOS A LA CALIDAD, SEGURIDAD Y SALUD OCUPACIONAL, GESTIÓN AMBIENTAL, RESPONSABILIDAD SOCIAL, GESTIÓN DOCUMENTAL, SEGURIDAD </t>
    </r>
    <r>
      <rPr>
        <b/>
        <sz val="8"/>
        <color indexed="8"/>
        <rFont val="Times New Roman"/>
        <family val="1"/>
      </rPr>
      <t>DE LA INFORMACIÓN, CONTROL INTERNO Y LUCHA CONTRA LA CORRUPCIÓN.</t>
    </r>
  </si>
  <si>
    <t>OBJETIVO 1</t>
  </si>
  <si>
    <t>OBJETIVO 2</t>
  </si>
  <si>
    <t>OBJETIVO 3</t>
  </si>
  <si>
    <t>OBJETIVO 4</t>
  </si>
  <si>
    <t>OBJETIVO 5</t>
  </si>
  <si>
    <t>OBJETIVO 6</t>
  </si>
  <si>
    <t>OBJETIVO 7</t>
  </si>
  <si>
    <t>OBJETIVO 8</t>
  </si>
  <si>
    <t>OBJETIVO 9</t>
  </si>
  <si>
    <r>
      <rPr>
        <b/>
        <sz val="9"/>
        <color indexed="9"/>
        <rFont val="Times New Roman"/>
        <family val="1"/>
      </rPr>
      <t xml:space="preserve">DEPENDENCIA </t>
    </r>
    <r>
      <rPr>
        <sz val="7"/>
        <color indexed="9"/>
        <rFont val="Times New Roman"/>
        <family val="1"/>
      </rPr>
      <t>(Indicar el nombre de la dependencia según organigrama)</t>
    </r>
  </si>
  <si>
    <r>
      <rPr>
        <b/>
        <sz val="8"/>
        <color indexed="8"/>
        <rFont val="Times New Roman"/>
        <family val="1"/>
      </rPr>
      <t>Descripción de cambios y observaciones:</t>
    </r>
    <r>
      <rPr>
        <sz val="8"/>
        <color indexed="8"/>
        <rFont val="Times New Roman"/>
        <family val="1"/>
      </rPr>
      <t xml:space="preserve"> (Describir las observaciones y/o los cambios que se surtan al plan de acción citando la acción estratégica y la fecha en que comienza a aplicar dicho cambio. Solo se permitirán cambios al plan de acción hasta el 30 de Junio del año en curso).</t>
    </r>
  </si>
  <si>
    <r>
      <t xml:space="preserve">Proyectó:  </t>
    </r>
    <r>
      <rPr>
        <sz val="8"/>
        <color theme="0" tint="-0.34998626667073579"/>
        <rFont val="Times New Roman"/>
        <family val="1"/>
      </rPr>
      <t>Nombre completo - Cargo</t>
    </r>
  </si>
  <si>
    <t>Elaborado por</t>
  </si>
  <si>
    <t xml:space="preserve">Validado y aprobado por </t>
  </si>
  <si>
    <t>Espacio Diligenciado por la Oficina Asesora de Planeación</t>
  </si>
  <si>
    <t>Nota: Para la elaboración del Plan Institucional de Participación Ciudadana los items que no aplican son: Política y objetivo estratégico</t>
  </si>
  <si>
    <t>Con el fin de contribuir a la política de “0” papel, este formato no se debe imprimir es solo necesario diligenciarlo y enviarlo en medios electrónicos</t>
  </si>
  <si>
    <t>PROCESO</t>
  </si>
  <si>
    <t>CÓDIGO</t>
  </si>
  <si>
    <t>E-PLA-FT-003</t>
  </si>
  <si>
    <t>VERSIÓN</t>
  </si>
  <si>
    <t>FORMATO</t>
  </si>
  <si>
    <t>FORMULACIÓN Y SEGUIMIENTO DEL PLAN DE ACCIÓN</t>
  </si>
  <si>
    <t>VIGENTE DESDE</t>
  </si>
  <si>
    <t>RESULTADO</t>
  </si>
  <si>
    <t>META</t>
  </si>
  <si>
    <t>08</t>
  </si>
  <si>
    <t>PÁGINA</t>
  </si>
  <si>
    <t>OFICINA ASESORA DE PLANEACIÓN</t>
  </si>
  <si>
    <t>JEFE OFICINA ASESORA DE PLANEACIÓN</t>
  </si>
  <si>
    <t>Respuesta a las necesidades propias de la Participación Ciudadana</t>
  </si>
  <si>
    <t>Tener los insumos para diseñar las acciones en todos los niveles o grados de la Gestión pública para promover la Participaión Ciudadana</t>
  </si>
  <si>
    <t>Plan Institucional de Participación Ciudadana 2019</t>
  </si>
  <si>
    <t>Conformar equipo de trabajo para la formulación y el desarollo de actividades de participacón ciudadana</t>
  </si>
  <si>
    <t>Oficina Asesora de Planeación</t>
  </si>
  <si>
    <t>Equipo de contratistas 
Oficina Asesora de Planeación</t>
  </si>
  <si>
    <t>Equipo de participación ciudadana OAP</t>
  </si>
  <si>
    <t>Actualizar documento Plan Institucional de Participación Ciudadama</t>
  </si>
  <si>
    <t>Equipo de participación ciudadana 
Oficina Asesora de Planeación</t>
  </si>
  <si>
    <t>Documento actualizado del Plan Institucional de Participación</t>
  </si>
  <si>
    <t>Diseñar las acciones y actividades a desarrollar por el Instituto para promover la participación ciudadana en la vigencia 2019</t>
  </si>
  <si>
    <t>Plan Institucional de Particiapción Ciudadana 2019</t>
  </si>
  <si>
    <t>Se requiere una Estrategia de Participación Ciudadana, la cual sea el direccionamiento para la planeación de las actividades y/o acciones a realizar por el Instituto y a las cuales se les pueda realizar seguimiento.</t>
  </si>
  <si>
    <t>Consolidar propuestas conjuntas y acuerdos entre la ciudadanía y la entidad</t>
  </si>
  <si>
    <t>Diálogo Bidireccional: Ciudadanía y administración pública para la formulación de la participación ciudadana.</t>
  </si>
  <si>
    <t>No de actividades realizadas con participación ciudadana / No de actividades planificadas con participación de la ciudadania</t>
  </si>
  <si>
    <t>Encuesta de Socialización Plan AntiCorrupción y Atención al Ciudadano</t>
  </si>
  <si>
    <t>Virtual: página web de la entidad</t>
  </si>
  <si>
    <t>Humanos
Logísticos
Tecnológicos</t>
  </si>
  <si>
    <t xml:space="preserve">Publicación encuesta 25%
Aplicar encuesta e invitar a opinar 50%
Analizar resultados 25% 
</t>
  </si>
  <si>
    <t>Encuesta de satisfacción</t>
  </si>
  <si>
    <t>Área de investigaciones</t>
  </si>
  <si>
    <t>Unidades de Protección Integral (UPI)</t>
  </si>
  <si>
    <t xml:space="preserve">Elaboración de encuesta 20%
Aplicar encuesta 50%
Analizar resultados 20% 
</t>
  </si>
  <si>
    <t>Colaboratorio de participación en calles alternativas</t>
  </si>
  <si>
    <t xml:space="preserve">Sede Calle 61 IDIPRON Subdirecciones acordadas con IDPAC </t>
  </si>
  <si>
    <t>Logístico (transporte, auditorio, video beam, computadores, etc.)
Subdirecciones IDPAC</t>
  </si>
  <si>
    <t>Diseñar estrategia de Colaboratorio 40%
Implementación de sesiones de trabajo 30%
Desarrollar un informe sobre el ejercicio 30%</t>
  </si>
  <si>
    <t>Foros Virtuales de Participación</t>
  </si>
  <si>
    <t xml:space="preserve">Oficina Asesora de Planeación - Área de investigaciones - Área de Comunicaciones - Equipo de Particiapción Ciudadana - Área Sociolegal - Equipo Enfoque Diferencial - Área Salud (Mitigación) - Equipo ESCNNA </t>
  </si>
  <si>
    <t>Virtual: página web de la entidad
Sede Calle 61</t>
  </si>
  <si>
    <t>Diseño de estrategia de Foros Virtuales de Participación
Foro Virtual de Participación Justicia Restaurativa
Foro Virtual de Participación Enfoque Diferencial
Foro Virtual de Participación Mitigación
Foro Virtual de Participación ESCNNA
Informe de la estrategia de Foros Virtuales de Participación</t>
  </si>
  <si>
    <t>Promover la participación en instancias locales y distritales</t>
  </si>
  <si>
    <t>Seguimiento y monitoreo a la participación en instancias locales y distritales</t>
  </si>
  <si>
    <t># de informes ejecutivos entregados a Dirección</t>
  </si>
  <si>
    <t>Informe de Gestión de Participación Ciudadana del 2018</t>
  </si>
  <si>
    <t>Informe de Gestión de la participación utilizando la nueva metodología</t>
  </si>
  <si>
    <t>Diseñar e implementar una matriz de consolidación de la participación a nivel local y distrital.</t>
  </si>
  <si>
    <t>20% Ajuste o Diseño de matriz
10% capacitación a delegados
70% Implementación y seguimiento</t>
  </si>
  <si>
    <t>Entrega de informes ejecutivos a Dirección General</t>
  </si>
  <si>
    <t>Elaboración de Informes (80%)
Informes entregados a Dirección General (20%)</t>
  </si>
  <si>
    <t>Publicar y divulgar información de interés al ciudadano</t>
  </si>
  <si>
    <t>Publicar y divulgar la información y los instrumentos de planeación de la entidad</t>
  </si>
  <si>
    <t>No de publicaciones realizadas / No de publicaciones propuestas</t>
  </si>
  <si>
    <t>Promover los escenarios de participación para conocer las opiniones, sugerencias y demás inquietudes de la ciudadanía respecto a la gestión de la administración</t>
  </si>
  <si>
    <t>Se requiere fortalecer la participación en las diferentes instancias de participación Local y Distrital con el fin de articular las acciones interinstitucionales, visibilizar la gestión desarrollada por el Instituto y recopilar la información que de estas se genere (que sean de relevancia para el Instituto) con el fin de hacer seguimiento y cumplimiento a los compromisos adquiridos institucionalmente.</t>
  </si>
  <si>
    <t xml:space="preserve">Publicación de información </t>
  </si>
  <si>
    <t xml:space="preserve">Publicación de la información según la Ley de transparencia y de acceso a la información pública </t>
  </si>
  <si>
    <t>Publicación de instrumentos de planeación IDIPRON</t>
  </si>
  <si>
    <t>Plan de acción
Plan Anticorrupción y de Atención al Ciudadano.
Mapa de riesgos de corrupción.
Plan de Participación Ciudadana.</t>
  </si>
  <si>
    <t xml:space="preserve">Publicación de encuestas </t>
  </si>
  <si>
    <t>Encuesta Plan Anticorrupción y Atención al Ciudadano 2019 30% 
Publicación percepción ciudadanos habitantes de Calle 35%
Encuesta de Satisfacción 35%</t>
  </si>
  <si>
    <t>Publicación de la Estrategia de Rendición de Cuentas</t>
  </si>
  <si>
    <t>Publicación de la Estrategia Integral de Rendición de Cuentas 2019 50%
Informe de la Estrategia Integral de Rendición de Cuentas 2019</t>
  </si>
  <si>
    <r>
      <t xml:space="preserve">ACCIÓN ESTRATÉGICA No. 5
</t>
    </r>
    <r>
      <rPr>
        <sz val="9"/>
        <color indexed="8"/>
        <rFont val="Times New Roman"/>
        <family val="1"/>
      </rPr>
      <t>(Tomar en lo posible de las sugeridas al final)</t>
    </r>
  </si>
  <si>
    <t>Con el fin de cumplir con la normatividad de la Ley de transparencia y acceso a la información,se busca promover la publicación de información para que el ciudadano tenga acceso de manera clara y a tiempo y, de esta manera, pueda realizar control social a la gestión pública.</t>
  </si>
  <si>
    <t>Promover los mecanismos de control social a la gestión de la entidad</t>
  </si>
  <si>
    <t>Consolidar la Estrategia Integral de Rendición de Cuentas</t>
  </si>
  <si>
    <t>Con el fin de generar un mejor control social de la gestión de la entidad se requiere promover y fortalecer los mecanismos de rendición de cuentas donde el ciudadado desempeñe un papel determinante con una participación incidente</t>
  </si>
  <si>
    <t>Conformar equipo de trabajo y realizar la Estrategia de Rendición de Cuentas</t>
  </si>
  <si>
    <t>Documento Estrategia Integral de Rendición de Cuentas 2019</t>
  </si>
  <si>
    <t>Realizar Audiencias Públicas Participativas de Rendición de Cuentas</t>
  </si>
  <si>
    <t>Unidad de Protección Integral - Perdomo
Sede Calle 61</t>
  </si>
  <si>
    <t>I Rendición de Cuentas 45%
II Rendición de Cuentas 45%
Rendición de Cuentas de Integración Social 10%</t>
  </si>
  <si>
    <t>Realizar seguimiento a compromisos de las Audiencias Públicas Participatias de Rendición de Cuentas</t>
  </si>
  <si>
    <t>Respuesta y publicación de los compromisos</t>
  </si>
  <si>
    <t>Elaborar informe la Estrategia de Rendición de Cuentas</t>
  </si>
  <si>
    <t xml:space="preserve">Informe ejecutivo de la Estrategia Integral de Rendición de Cuentas 2019 </t>
  </si>
  <si>
    <r>
      <t xml:space="preserve">ACCIÓN ESTRATÉGICA No. 6
</t>
    </r>
    <r>
      <rPr>
        <sz val="9"/>
        <color indexed="8"/>
        <rFont val="Times New Roman"/>
        <family val="1"/>
      </rPr>
      <t>(Tomar en lo posible de las sugeridas al final)</t>
    </r>
  </si>
  <si>
    <t>Seguimiento y evaluación del procesos de participación ciudadana de la entidad</t>
  </si>
  <si>
    <t>Construir un plan de mejoramiento de participación ciudadana</t>
  </si>
  <si>
    <t>Documento borrador del Plan Institucional de Participación Ciudadana 2020</t>
  </si>
  <si>
    <t>La entidad requiere un proceso de retroalimetnación para tener los insumos y fortalecer los mecanismos de participación ciudadana mediante planes de mejoramiento.</t>
  </si>
  <si>
    <t>Realizar monitoreo y seguimiento trimestral al Plan Institucional de Participación</t>
  </si>
  <si>
    <t>Elaboración de seguimiento trimestral al Plan Institucional de Participación Ciudadana 2019</t>
  </si>
  <si>
    <t>Presentar resultados del Plan Institucional de Participación Ciudadana</t>
  </si>
  <si>
    <t>Diagnóstico sobre la Estrategia de Particapción Ciudadana / Informe de Gestión 2019</t>
  </si>
  <si>
    <t>Realizar formulacion preliminar del Plan Institucional de Participación Ciudadana 2020</t>
  </si>
  <si>
    <t>Formulación preliminar del Plan Institucional de Particiapción Ciudadana 2020</t>
  </si>
  <si>
    <t>Acción Estratégica No. 05</t>
  </si>
  <si>
    <t>Acción Estratégica No. 06</t>
  </si>
  <si>
    <t xml:space="preserve">Talleres con jóvenes </t>
  </si>
  <si>
    <t>Oficina Asesora de Planeación - Equipo de Particiapción Ciudadana - Unidades de Protección Integral UPI</t>
  </si>
  <si>
    <t>Realización de talleres con jóvenes beneficiarios de Unidades de Protección Integral</t>
  </si>
  <si>
    <t>Encuentro Ciudadano</t>
  </si>
  <si>
    <t xml:space="preserve">Oficina Asesora de Planeación - Equipo de Particiapción Ciudadana - </t>
  </si>
  <si>
    <t>Localidades</t>
  </si>
  <si>
    <t>Encuentro con los Observatorios ciudadanos - Mesa de Pactos y verificación</t>
  </si>
  <si>
    <t>Realización de encuentro con ciudadanos en localidades priorizadas</t>
  </si>
  <si>
    <t>Asistencia a Mesa de Pactos y Verificación con el fin dar respuesa a requerimientos de los Observatorios Ciudadanos</t>
  </si>
  <si>
    <t>Realización de diálogos ciudadanos</t>
  </si>
  <si>
    <t>Foros Virtuales de Participación (Justicia Restaurativa; Enfoque Diferencial, Mitigación, ESCNNA)
Encuentros Ciudadanos
Talleres con jóvenes (Unidades de Protección Integral)
Mesa de Pactos y verificación</t>
  </si>
  <si>
    <t>Virtual, localidades, Unidades de Protección Integral</t>
  </si>
  <si>
    <t>Informe de la Estrategia Integral de Rendición de Cuentas 2019</t>
  </si>
  <si>
    <r>
      <rPr>
        <b/>
        <sz val="9"/>
        <color rgb="FF000000"/>
        <rFont val="Times New Roman"/>
        <family val="1"/>
      </rPr>
      <t xml:space="preserve">Primer seguimiento:
</t>
    </r>
    <r>
      <rPr>
        <sz val="9"/>
        <color indexed="8"/>
        <rFont val="Times New Roman"/>
        <family val="1"/>
      </rPr>
      <t xml:space="preserve">Se realiza contratación de dos (2) profesionales desde la Oficina Asesora de Planeación, para el liderzago de participación ciudadana. 
Se delega Técnico Operativo de carrera administrativa para apoyo de participacion ciudadana. </t>
    </r>
  </si>
  <si>
    <r>
      <rPr>
        <b/>
        <sz val="9"/>
        <color rgb="FF000000"/>
        <rFont val="Times New Roman"/>
        <family val="1"/>
      </rPr>
      <t>Primer seguimiento:</t>
    </r>
    <r>
      <rPr>
        <sz val="9"/>
        <color indexed="8"/>
        <rFont val="Times New Roman"/>
        <family val="1"/>
      </rPr>
      <t xml:space="preserve">
Contratos por prestación de servicios: 
0096/2019
0068/2019
Técnico operativo Técnico 2014 grado 03 (resolución)</t>
    </r>
  </si>
  <si>
    <r>
      <rPr>
        <b/>
        <sz val="9"/>
        <color rgb="FF000000"/>
        <rFont val="Times New Roman"/>
        <family val="1"/>
      </rPr>
      <t xml:space="preserve">Primer seguimiento:
</t>
    </r>
    <r>
      <rPr>
        <sz val="9"/>
        <color indexed="8"/>
        <rFont val="Times New Roman"/>
        <family val="1"/>
      </rPr>
      <t xml:space="preserve">La encuesta de socialización Plan Anticorrupción se publico a traves de la página web de la entidad el día ----- 
Se envío correo institucional para la divulgación y garantía del diligenciamiento  </t>
    </r>
  </si>
  <si>
    <r>
      <rPr>
        <b/>
        <sz val="9"/>
        <color rgb="FF000000"/>
        <rFont val="Times New Roman"/>
        <family val="1"/>
      </rPr>
      <t>Primer seguimiento:</t>
    </r>
    <r>
      <rPr>
        <sz val="9"/>
        <color indexed="8"/>
        <rFont val="Times New Roman"/>
        <family val="1"/>
      </rPr>
      <t xml:space="preserve">
Correo enviado por la responsable del Transparenica</t>
    </r>
  </si>
  <si>
    <r>
      <rPr>
        <b/>
        <sz val="9"/>
        <color rgb="FF000000"/>
        <rFont val="Times New Roman"/>
        <family val="1"/>
      </rPr>
      <t>Primer seguimiento:</t>
    </r>
    <r>
      <rPr>
        <sz val="9"/>
        <color indexed="8"/>
        <rFont val="Times New Roman"/>
        <family val="1"/>
      </rPr>
      <t xml:space="preserve">
Diseño de estrategia de Foros Virtuales de Participación
Foro Virtual de Justicia Restaurativa
Foro Virtual de Enfoque Diferencial</t>
    </r>
  </si>
  <si>
    <r>
      <rPr>
        <b/>
        <sz val="9"/>
        <color rgb="FF000000"/>
        <rFont val="Times New Roman"/>
        <family val="1"/>
      </rPr>
      <t>Primer seguimiento:</t>
    </r>
    <r>
      <rPr>
        <sz val="9"/>
        <color indexed="8"/>
        <rFont val="Times New Roman"/>
        <family val="1"/>
      </rPr>
      <t xml:space="preserve">
Documento de estrategia de Foros Virtuales de Participación
Informe - evidencias fotograficas de realización del Facebook Live y seguimeinto del Foro de Justicia Restaurativa y Enfoque Diferencial</t>
    </r>
  </si>
  <si>
    <r>
      <rPr>
        <b/>
        <sz val="9"/>
        <color rgb="FF000000"/>
        <rFont val="Times New Roman"/>
        <family val="1"/>
      </rPr>
      <t>Primer seguimiento:</t>
    </r>
    <r>
      <rPr>
        <sz val="9"/>
        <color indexed="8"/>
        <rFont val="Times New Roman"/>
        <family val="1"/>
      </rPr>
      <t xml:space="preserve">
Realización del encuentro ciudadano en la localidad de Puente Aranda</t>
    </r>
  </si>
  <si>
    <r>
      <rPr>
        <b/>
        <sz val="9"/>
        <color rgb="FF000000"/>
        <rFont val="Times New Roman"/>
        <family val="1"/>
      </rPr>
      <t>Primer seguimiento:</t>
    </r>
    <r>
      <rPr>
        <sz val="9"/>
        <color indexed="8"/>
        <rFont val="Times New Roman"/>
        <family val="1"/>
      </rPr>
      <t xml:space="preserve">
Realización del encuentro ciudadano en la localidad de Puente Aranda, lista de asistencia, formato de sistematización de información</t>
    </r>
  </si>
  <si>
    <r>
      <rPr>
        <b/>
        <sz val="9"/>
        <color rgb="FF000000"/>
        <rFont val="Times New Roman"/>
        <family val="1"/>
      </rPr>
      <t>Primer seguimiento:</t>
    </r>
    <r>
      <rPr>
        <sz val="9"/>
        <color indexed="8"/>
        <rFont val="Times New Roman"/>
        <family val="1"/>
      </rPr>
      <t xml:space="preserve">
Realización de la gestión realizada por el Equipo de Participación Vigencia 2018</t>
    </r>
  </si>
  <si>
    <r>
      <rPr>
        <b/>
        <sz val="9"/>
        <color rgb="FF000000"/>
        <rFont val="Times New Roman"/>
        <family val="1"/>
      </rPr>
      <t>Primer seguimiento:</t>
    </r>
    <r>
      <rPr>
        <sz val="9"/>
        <color indexed="8"/>
        <rFont val="Times New Roman"/>
        <family val="1"/>
      </rPr>
      <t xml:space="preserve">
Documento Informe de Gestión Participación Ciudadana 2018</t>
    </r>
  </si>
  <si>
    <r>
      <t xml:space="preserve">Primer seguimiento:
</t>
    </r>
    <r>
      <rPr>
        <sz val="9"/>
        <color rgb="FF000000"/>
        <rFont val="Times New Roman"/>
        <family val="1"/>
      </rPr>
      <t>Publicación de la información con relación a la Ley de transparencia y acceso a la información pública</t>
    </r>
  </si>
  <si>
    <r>
      <t xml:space="preserve">Primer seguimiento:
</t>
    </r>
    <r>
      <rPr>
        <sz val="9"/>
        <color rgb="FF000000"/>
        <rFont val="Times New Roman"/>
        <family val="1"/>
      </rPr>
      <t>Link de transparencia y acceso a la información pública</t>
    </r>
  </si>
  <si>
    <r>
      <t xml:space="preserve">Primer seguimiento:
</t>
    </r>
    <r>
      <rPr>
        <sz val="9"/>
        <color rgb="FF000000"/>
        <rFont val="Times New Roman"/>
        <family val="1"/>
      </rPr>
      <t>Se realizó publicación de la información con relación a planes de acción, Plan Anticorrupción y Atenicón al Ciudadano, Mapa de Riesgos</t>
    </r>
  </si>
  <si>
    <r>
      <t xml:space="preserve">Primer seguimiento:
</t>
    </r>
    <r>
      <rPr>
        <sz val="9"/>
        <color rgb="FF000000"/>
        <rFont val="Times New Roman"/>
        <family val="1"/>
      </rPr>
      <t>Publicación en el Link de transparencia y acceso a la información pública</t>
    </r>
  </si>
  <si>
    <r>
      <t xml:space="preserve">Primer seguimiento:
</t>
    </r>
    <r>
      <rPr>
        <sz val="9"/>
        <color rgb="FF000000"/>
        <rFont val="Times New Roman"/>
        <family val="1"/>
      </rPr>
      <t xml:space="preserve">Se realizó la publicación de la encuentas del Plan Anticorrupción y Atención al Ciudadano </t>
    </r>
  </si>
  <si>
    <r>
      <t xml:space="preserve">Primer seguimiento:
</t>
    </r>
    <r>
      <rPr>
        <sz val="9"/>
        <color rgb="FF000000"/>
        <rFont val="Times New Roman"/>
        <family val="1"/>
      </rPr>
      <t>Correo de la persona encargada de transparencia y publicación de la encuesta en la página web del Instituto</t>
    </r>
  </si>
  <si>
    <t>Se viene adelantado el alistamiento de la Estrategia Integral de Rendición de Cuentas para la realización de las actividades repectivas</t>
  </si>
  <si>
    <r>
      <rPr>
        <b/>
        <sz val="9"/>
        <color rgb="FF000000"/>
        <rFont val="Times New Roman"/>
        <family val="1"/>
      </rPr>
      <t>Primer seguimiento:</t>
    </r>
    <r>
      <rPr>
        <sz val="9"/>
        <color indexed="8"/>
        <rFont val="Times New Roman"/>
        <family val="1"/>
      </rPr>
      <t xml:space="preserve">
Se realiza reunión para indicaciones SIG - MIPG, como guía para la actualización y posibles modificaciones del documento Plan Institucional de Participación. 
Se realiza reunion equipo de trabajo para planteamiento de mejoras al documento. 
</t>
    </r>
    <r>
      <rPr>
        <b/>
        <sz val="9"/>
        <color rgb="FF000000"/>
        <rFont val="Times New Roman"/>
        <family val="1"/>
      </rPr>
      <t>Segundo seguimiento:</t>
    </r>
    <r>
      <rPr>
        <sz val="9"/>
        <color indexed="8"/>
        <rFont val="Times New Roman"/>
        <family val="1"/>
      </rPr>
      <t xml:space="preserve">
Reunión de seguimiento MIPG</t>
    </r>
  </si>
  <si>
    <r>
      <rPr>
        <b/>
        <sz val="9"/>
        <color rgb="FF000000"/>
        <rFont val="Times New Roman"/>
        <family val="1"/>
      </rPr>
      <t>Primer seguimiento:</t>
    </r>
    <r>
      <rPr>
        <sz val="9"/>
        <color indexed="8"/>
        <rFont val="Times New Roman"/>
        <family val="1"/>
      </rPr>
      <t xml:space="preserve">
Acta reunión lineamientos SIG / MIPG
Acta reunión equipo de trabajo. 
</t>
    </r>
    <r>
      <rPr>
        <b/>
        <sz val="9"/>
        <color rgb="FF000000"/>
        <rFont val="Times New Roman"/>
        <family val="1"/>
      </rPr>
      <t>Segundo seguimiento:</t>
    </r>
    <r>
      <rPr>
        <sz val="9"/>
        <color indexed="8"/>
        <rFont val="Times New Roman"/>
        <family val="1"/>
      </rPr>
      <t xml:space="preserve">
Correo de reunión y acta</t>
    </r>
  </si>
  <si>
    <r>
      <rPr>
        <b/>
        <sz val="9"/>
        <color rgb="FF000000"/>
        <rFont val="Times New Roman"/>
        <family val="1"/>
      </rPr>
      <t>Primer seguimiento:</t>
    </r>
    <r>
      <rPr>
        <sz val="9"/>
        <color indexed="8"/>
        <rFont val="Times New Roman"/>
        <family val="1"/>
      </rPr>
      <t xml:space="preserve">
Revisión del Plan institucional de Participación Ciudadana vigencia 2018, para posibles cambios vigencia 2019. 
</t>
    </r>
    <r>
      <rPr>
        <b/>
        <sz val="9"/>
        <color rgb="FF000000"/>
        <rFont val="Times New Roman"/>
        <family val="1"/>
      </rPr>
      <t>Segundo seguimiento:</t>
    </r>
    <r>
      <rPr>
        <sz val="9"/>
        <color indexed="8"/>
        <rFont val="Times New Roman"/>
        <family val="1"/>
      </rPr>
      <t xml:space="preserve">
Identificación de temas para actualización del docuemnto. Tiempos para oficialziar</t>
    </r>
  </si>
  <si>
    <r>
      <rPr>
        <b/>
        <sz val="9"/>
        <color rgb="FF000000"/>
        <rFont val="Times New Roman"/>
        <family val="1"/>
      </rPr>
      <t>Primer seguimiento:</t>
    </r>
    <r>
      <rPr>
        <sz val="9"/>
        <color indexed="8"/>
        <rFont val="Times New Roman"/>
        <family val="1"/>
      </rPr>
      <t xml:space="preserve">
Plan Institucional de Participación Ciudadana 2018.
Acta revisión. 
</t>
    </r>
    <r>
      <rPr>
        <b/>
        <sz val="9"/>
        <color rgb="FF000000"/>
        <rFont val="Times New Roman"/>
        <family val="1"/>
      </rPr>
      <t>Segundo seguimiento:</t>
    </r>
    <r>
      <rPr>
        <sz val="9"/>
        <color indexed="8"/>
        <rFont val="Times New Roman"/>
        <family val="1"/>
      </rPr>
      <t xml:space="preserve">
Correo de reunión y acta</t>
    </r>
  </si>
  <si>
    <r>
      <rPr>
        <b/>
        <sz val="9"/>
        <color rgb="FF000000"/>
        <rFont val="Times New Roman"/>
        <family val="1"/>
      </rPr>
      <t>Primer seguimiento</t>
    </r>
    <r>
      <rPr>
        <sz val="9"/>
        <color rgb="FF000000"/>
        <rFont val="Times New Roman"/>
        <family val="1"/>
      </rPr>
      <t xml:space="preserve">:
Se realizó el Plan de Trabajo el cual contempla el inicio de las actividades el 11 de abril de 2019 en la Unided de Protección Integral del Edén
</t>
    </r>
    <r>
      <rPr>
        <b/>
        <sz val="9"/>
        <color rgb="FF000000"/>
        <rFont val="Times New Roman"/>
        <family val="1"/>
      </rPr>
      <t xml:space="preserve">Segundo seguimiento:
</t>
    </r>
    <r>
      <rPr>
        <sz val="9"/>
        <color rgb="FF000000"/>
        <rFont val="Times New Roman"/>
        <family val="1"/>
      </rPr>
      <t>Se realizaron las reuniones y los talleres con los jóvenes de la Unidad de Protección del Edén ene el marco del Plan de trabajo establecido entre IDIPRON/IDPAC</t>
    </r>
  </si>
  <si>
    <r>
      <rPr>
        <b/>
        <sz val="9"/>
        <color rgb="FF000000"/>
        <rFont val="Times New Roman"/>
        <family val="1"/>
      </rPr>
      <t>Primer Seguimiento</t>
    </r>
    <r>
      <rPr>
        <sz val="9"/>
        <color indexed="8"/>
        <rFont val="Times New Roman"/>
        <family val="1"/>
      </rPr>
      <t xml:space="preserve">:
Primera actividad se realizará el 11 de abril
Cronograma y Plan de Trabajo se contemplan reuniones de alistamiento 20% y realización de talleres 80%
</t>
    </r>
    <r>
      <rPr>
        <b/>
        <sz val="9"/>
        <color rgb="FF000000"/>
        <rFont val="Times New Roman"/>
        <family val="1"/>
      </rPr>
      <t xml:space="preserve">Segundo seguimiento:
</t>
    </r>
    <r>
      <rPr>
        <sz val="9"/>
        <color rgb="FF000000"/>
        <rFont val="Times New Roman"/>
        <family val="1"/>
      </rPr>
      <t>Reuniones de alistamiento 20%
Cuatro talleres realizados (evidencias fotográficos, ejercicios e información recopilada 80%).</t>
    </r>
    <r>
      <rPr>
        <sz val="9"/>
        <color indexed="8"/>
        <rFont val="Times New Roman"/>
        <family val="1"/>
      </rPr>
      <t xml:space="preserve">
</t>
    </r>
  </si>
  <si>
    <r>
      <rPr>
        <b/>
        <sz val="9"/>
        <color rgb="FF000000"/>
        <rFont val="Times New Roman"/>
        <family val="1"/>
      </rPr>
      <t>Primer seguimiento:</t>
    </r>
    <r>
      <rPr>
        <sz val="9"/>
        <color indexed="8"/>
        <rFont val="Times New Roman"/>
        <family val="1"/>
      </rPr>
      <t xml:space="preserve">
Realización de talleres con jóvenes de las Unidades de Protección Oasis, La 32
</t>
    </r>
    <r>
      <rPr>
        <b/>
        <sz val="9"/>
        <color rgb="FF000000"/>
        <rFont val="Times New Roman"/>
        <family val="1"/>
      </rPr>
      <t xml:space="preserve">Segundo seguimiento:
</t>
    </r>
    <r>
      <rPr>
        <sz val="9"/>
        <color rgb="FF000000"/>
        <rFont val="Times New Roman"/>
        <family val="1"/>
      </rPr>
      <t>Realización de taller en Servitá</t>
    </r>
  </si>
  <si>
    <r>
      <rPr>
        <b/>
        <sz val="9"/>
        <color rgb="FF000000"/>
        <rFont val="Times New Roman"/>
        <family val="1"/>
      </rPr>
      <t>Primer seguimiento:</t>
    </r>
    <r>
      <rPr>
        <sz val="9"/>
        <color indexed="8"/>
        <rFont val="Times New Roman"/>
        <family val="1"/>
      </rPr>
      <t xml:space="preserve">
Listado de asistencia, formato de sistematización de información
</t>
    </r>
    <r>
      <rPr>
        <b/>
        <sz val="9"/>
        <color rgb="FF000000"/>
        <rFont val="Times New Roman"/>
        <family val="1"/>
      </rPr>
      <t>Segundo seguimiento:</t>
    </r>
    <r>
      <rPr>
        <sz val="9"/>
        <color indexed="8"/>
        <rFont val="Times New Roman"/>
        <family val="1"/>
      </rPr>
      <t xml:space="preserve">
Listado de asistencia, formato de sistematización de información</t>
    </r>
  </si>
  <si>
    <r>
      <rPr>
        <b/>
        <sz val="9"/>
        <color rgb="FF000000"/>
        <rFont val="Times New Roman"/>
        <family val="1"/>
      </rPr>
      <t>Primer seguimiento:</t>
    </r>
    <r>
      <rPr>
        <sz val="9"/>
        <color indexed="8"/>
        <rFont val="Times New Roman"/>
        <family val="1"/>
      </rPr>
      <t xml:space="preserve">
Realización de informes a las localidad
Asistencia a las Mesa de Pactos y verificación
</t>
    </r>
    <r>
      <rPr>
        <b/>
        <sz val="9"/>
        <color rgb="FF000000"/>
        <rFont val="Times New Roman"/>
        <family val="1"/>
      </rPr>
      <t>Segundo seguimiento:</t>
    </r>
    <r>
      <rPr>
        <sz val="9"/>
        <color indexed="8"/>
        <rFont val="Times New Roman"/>
        <family val="1"/>
      </rPr>
      <t xml:space="preserve">
Asistenica a Mesa de Pactos y verificación</t>
    </r>
  </si>
  <si>
    <r>
      <rPr>
        <b/>
        <sz val="9"/>
        <color rgb="FF000000"/>
        <rFont val="Times New Roman"/>
        <family val="1"/>
      </rPr>
      <t>Primer seguimiento:</t>
    </r>
    <r>
      <rPr>
        <sz val="9"/>
        <color indexed="8"/>
        <rFont val="Times New Roman"/>
        <family val="1"/>
      </rPr>
      <t xml:space="preserve">
Informes por las localidades, lista de asistencia y registro fotográfico
</t>
    </r>
    <r>
      <rPr>
        <b/>
        <sz val="9"/>
        <color rgb="FF000000"/>
        <rFont val="Times New Roman"/>
        <family val="1"/>
      </rPr>
      <t>Segundo seguimiento:</t>
    </r>
    <r>
      <rPr>
        <sz val="9"/>
        <color indexed="8"/>
        <rFont val="Times New Roman"/>
        <family val="1"/>
      </rPr>
      <t xml:space="preserve">
Lista de asistencia y registro fotográfico</t>
    </r>
  </si>
  <si>
    <t>Se vienen realizando las actividades, en el tercer trimestre muchas de ellas serán contempladas.</t>
  </si>
  <si>
    <t>Se identificaron los temas para actualizar el Plan Institucional de Participación Ciudadana.</t>
  </si>
  <si>
    <t>El equipo se encuentra en la recopilación de la información de la Matriz de Diligenciamiento con el fin de elaborar el primer informe que será entregado a dirección en el tercer trimestre</t>
  </si>
  <si>
    <r>
      <rPr>
        <b/>
        <sz val="9"/>
        <color rgb="FF000000"/>
        <rFont val="Times New Roman"/>
        <family val="1"/>
      </rPr>
      <t>Primer seguimiento:</t>
    </r>
    <r>
      <rPr>
        <sz val="9"/>
        <color indexed="8"/>
        <rFont val="Times New Roman"/>
        <family val="1"/>
      </rPr>
      <t xml:space="preserve">
Ajuste y diseño de matriz de diligenciamiento de instancias locales y distritales de Participación - implementación y seguimiento I trimestre
</t>
    </r>
    <r>
      <rPr>
        <b/>
        <sz val="9"/>
        <color rgb="FF000000"/>
        <rFont val="Times New Roman"/>
        <family val="1"/>
      </rPr>
      <t xml:space="preserve">Segundo seguimiento:
</t>
    </r>
    <r>
      <rPr>
        <sz val="9"/>
        <color rgb="FF000000"/>
        <rFont val="Times New Roman"/>
        <family val="1"/>
      </rPr>
      <t>Seguimiento a instancias de particpación</t>
    </r>
  </si>
  <si>
    <r>
      <rPr>
        <b/>
        <sz val="9"/>
        <color rgb="FF000000"/>
        <rFont val="Times New Roman"/>
        <family val="1"/>
      </rPr>
      <t>Primer seguimiento:</t>
    </r>
    <r>
      <rPr>
        <sz val="9"/>
        <color indexed="8"/>
        <rFont val="Times New Roman"/>
        <family val="1"/>
      </rPr>
      <t xml:space="preserve">
Matriz de diligenciamiento - Drive de Participación Ciudadana 20%
Lista de Asistenica - Reunión delegados a instancias de Participación 10%
Seguimiento a la Matriz (Febrero 5%/ Marzo 5%)
</t>
    </r>
    <r>
      <rPr>
        <b/>
        <sz val="9"/>
        <color rgb="FF000000"/>
        <rFont val="Times New Roman"/>
        <family val="1"/>
      </rPr>
      <t xml:space="preserve">Segundo Seguimiento:
</t>
    </r>
    <r>
      <rPr>
        <sz val="9"/>
        <color rgb="FF000000"/>
        <rFont val="Times New Roman"/>
        <family val="1"/>
      </rPr>
      <t>Seguimiento a la Matriz (marzo 5%, abril 5%, y mayo 5%)</t>
    </r>
  </si>
  <si>
    <r>
      <rPr>
        <b/>
        <sz val="9"/>
        <color rgb="FF000000"/>
        <rFont val="Times New Roman"/>
        <family val="1"/>
      </rPr>
      <t>Primer seguimiento</t>
    </r>
    <r>
      <rPr>
        <sz val="9"/>
        <color indexed="8"/>
        <rFont val="Times New Roman"/>
        <family val="1"/>
      </rPr>
      <t xml:space="preserve">:
Proceso de recolección de información de la Matriz de Diligenciamiento - primer semestre de 2019
</t>
    </r>
    <r>
      <rPr>
        <b/>
        <sz val="9"/>
        <color rgb="FF000000"/>
        <rFont val="Times New Roman"/>
        <family val="1"/>
      </rPr>
      <t>Segundo seguimiento:</t>
    </r>
    <r>
      <rPr>
        <sz val="9"/>
        <color indexed="8"/>
        <rFont val="Times New Roman"/>
        <family val="1"/>
      </rPr>
      <t xml:space="preserve">
Seguimiento y recopilación de inforación de la matriz de diligenciamiento</t>
    </r>
  </si>
  <si>
    <r>
      <rPr>
        <b/>
        <sz val="9"/>
        <color rgb="FF000000"/>
        <rFont val="Times New Roman"/>
        <family val="1"/>
      </rPr>
      <t>Primer seguimiento</t>
    </r>
    <r>
      <rPr>
        <sz val="9"/>
        <color indexed="8"/>
        <rFont val="Times New Roman"/>
        <family val="1"/>
      </rPr>
      <t xml:space="preserve">:
Primer informe será presentado en Abril
</t>
    </r>
    <r>
      <rPr>
        <b/>
        <sz val="9"/>
        <color rgb="FF000000"/>
        <rFont val="Times New Roman"/>
        <family val="1"/>
      </rPr>
      <t>Segundo Seguimiento:</t>
    </r>
    <r>
      <rPr>
        <sz val="9"/>
        <color indexed="8"/>
        <rFont val="Times New Roman"/>
        <family val="1"/>
      </rPr>
      <t xml:space="preserve">
Se encuentra en proceso de elaboración el primer informe con la información recopilada de la Matriz de diligenciamiento del primer y segundo trimestre</t>
    </r>
  </si>
  <si>
    <t>Se viene adelantando las actividades con el fin de publicar la información, entre tercer trimestre y cuarto se seguirá realizando las actividades para dar cumpimiento al indicador</t>
  </si>
  <si>
    <r>
      <rPr>
        <b/>
        <sz val="9"/>
        <color rgb="FF000000"/>
        <rFont val="Times New Roman"/>
        <family val="1"/>
      </rPr>
      <t>Segundo seguimiento:</t>
    </r>
    <r>
      <rPr>
        <sz val="9"/>
        <color indexed="8"/>
        <rFont val="Times New Roman"/>
        <family val="1"/>
      </rPr>
      <t xml:space="preserve">
Elaboración y publicación de la Estrategia Integral de Rendición de Cuentas</t>
    </r>
  </si>
  <si>
    <r>
      <rPr>
        <b/>
        <sz val="9"/>
        <color rgb="FF000000"/>
        <rFont val="Times New Roman"/>
        <family val="1"/>
      </rPr>
      <t>Segundo seguimiento:</t>
    </r>
    <r>
      <rPr>
        <sz val="9"/>
        <color indexed="8"/>
        <rFont val="Times New Roman"/>
        <family val="1"/>
      </rPr>
      <t xml:space="preserve">
Publicación de la Estrategia Integral de Rendición de Cuentas</t>
    </r>
  </si>
  <si>
    <r>
      <t xml:space="preserve">Primer seguimiento:
</t>
    </r>
    <r>
      <rPr>
        <sz val="9"/>
        <color rgb="FF000000"/>
        <rFont val="Times New Roman"/>
        <family val="1"/>
      </rPr>
      <t>Elaboración de la Estrategia Integral de Rendición de Cuentas</t>
    </r>
    <r>
      <rPr>
        <b/>
        <sz val="9"/>
        <color rgb="FF000000"/>
        <rFont val="Times New Roman"/>
        <family val="1"/>
      </rPr>
      <t xml:space="preserve">
Segundo seguimiento:
</t>
    </r>
    <r>
      <rPr>
        <sz val="9"/>
        <color rgb="FF000000"/>
        <rFont val="Times New Roman"/>
        <family val="1"/>
      </rPr>
      <t>Publicación de la Estrategia Integral de Rendición de Cuentas 2019</t>
    </r>
  </si>
  <si>
    <r>
      <t xml:space="preserve">Primer seguimiento:
</t>
    </r>
    <r>
      <rPr>
        <sz val="9"/>
        <color rgb="FF000000"/>
        <rFont val="Times New Roman"/>
        <family val="1"/>
      </rPr>
      <t>Documento preliminar de la Estrategia Integral de Rendición de Cuentas</t>
    </r>
    <r>
      <rPr>
        <b/>
        <sz val="9"/>
        <color rgb="FF000000"/>
        <rFont val="Times New Roman"/>
        <family val="1"/>
      </rPr>
      <t xml:space="preserve">
Segundo Seguimiento:
</t>
    </r>
    <r>
      <rPr>
        <sz val="9"/>
        <color rgb="FF000000"/>
        <rFont val="Times New Roman"/>
        <family val="1"/>
      </rPr>
      <t>Publicación de la Estrategia Integral de Rendición de Cuentas 2019</t>
    </r>
  </si>
  <si>
    <r>
      <t xml:space="preserve">Segundo seguimiento:
</t>
    </r>
    <r>
      <rPr>
        <sz val="9"/>
        <color rgb="FF000000"/>
        <rFont val="Times New Roman"/>
        <family val="1"/>
      </rPr>
      <t>Realización de la I Audiencia Pública de Rendición de Cuentas</t>
    </r>
  </si>
  <si>
    <r>
      <t xml:space="preserve">Segundo seguimiento:
</t>
    </r>
    <r>
      <rPr>
        <sz val="9"/>
        <color rgb="FF000000"/>
        <rFont val="Times New Roman"/>
        <family val="1"/>
      </rPr>
      <t>Seguimiento a compromisos de la I Audiencia Pública de Rendición de Cuentas</t>
    </r>
  </si>
  <si>
    <r>
      <t xml:space="preserve">Segundo seguimiento:
</t>
    </r>
    <r>
      <rPr>
        <sz val="9"/>
        <color rgb="FF000000"/>
        <rFont val="Times New Roman"/>
        <family val="1"/>
      </rPr>
      <t>Respuesa a compromisos de la I Audiencia Pública de Rendición de Cuentas</t>
    </r>
  </si>
  <si>
    <r>
      <t xml:space="preserve">Primer seguimiento:
</t>
    </r>
    <r>
      <rPr>
        <sz val="9"/>
        <color rgb="FF000000"/>
        <rFont val="Times New Roman"/>
        <family val="1"/>
      </rPr>
      <t>Realización de Foros Virtuales de Participación (Justicia Restaurativa, Enfoque diferencial)
Realización de talleres con jóvenes en Unidad de Protección Integral Oasis y la 32
Realización de encuentro ciudadano localidad de Puente Aranda</t>
    </r>
    <r>
      <rPr>
        <b/>
        <sz val="9"/>
        <color rgb="FF000000"/>
        <rFont val="Times New Roman"/>
        <family val="1"/>
      </rPr>
      <t xml:space="preserve">, </t>
    </r>
    <r>
      <rPr>
        <sz val="9"/>
        <color rgb="FF000000"/>
        <rFont val="Times New Roman"/>
        <family val="1"/>
      </rPr>
      <t>Informes y mesa de pactos y verificación</t>
    </r>
    <r>
      <rPr>
        <b/>
        <sz val="9"/>
        <color rgb="FF000000"/>
        <rFont val="Times New Roman"/>
        <family val="1"/>
      </rPr>
      <t xml:space="preserve">
Segundo seguimiento:
</t>
    </r>
    <r>
      <rPr>
        <sz val="9"/>
        <color rgb="FF000000"/>
        <rFont val="Times New Roman"/>
        <family val="1"/>
      </rPr>
      <t>Realización de talleres con jóvenes de Servitá, Mesa de Pactos y verificación en localidades</t>
    </r>
  </si>
  <si>
    <r>
      <t xml:space="preserve">Primer seguimiento:
</t>
    </r>
    <r>
      <rPr>
        <sz val="9"/>
        <color rgb="FF000000"/>
        <rFont val="Times New Roman"/>
        <family val="1"/>
      </rPr>
      <t>Evidencias fotográficas, listado de asistencias, formatos de sistematización de información</t>
    </r>
    <r>
      <rPr>
        <b/>
        <sz val="9"/>
        <color rgb="FF000000"/>
        <rFont val="Times New Roman"/>
        <family val="1"/>
      </rPr>
      <t xml:space="preserve">
Segundo seguimiento:
</t>
    </r>
    <r>
      <rPr>
        <sz val="9"/>
        <color rgb="FF000000"/>
        <rFont val="Times New Roman"/>
        <family val="1"/>
      </rPr>
      <t>Evidencias fotográficas, listado de asistencias, formatos de sistematización de información</t>
    </r>
  </si>
  <si>
    <t>Se viene adelantado el alistamiento de la Estrategia Integral de Rendición de Cuentas para la realización de las actividades repectivas e ir generando los insumos para el informe</t>
  </si>
  <si>
    <r>
      <t xml:space="preserve">Primer seguimiento:
</t>
    </r>
    <r>
      <rPr>
        <sz val="9"/>
        <color rgb="FF000000"/>
        <rFont val="Times New Roman"/>
        <family val="1"/>
      </rPr>
      <t>I Seguimiento al Plan Institucional de Participación Ciudadana</t>
    </r>
    <r>
      <rPr>
        <b/>
        <sz val="9"/>
        <color rgb="FF000000"/>
        <rFont val="Times New Roman"/>
        <family val="1"/>
      </rPr>
      <t xml:space="preserve">
Segundo seguimiento:
</t>
    </r>
    <r>
      <rPr>
        <sz val="9"/>
        <color rgb="FF000000"/>
        <rFont val="Times New Roman"/>
        <family val="1"/>
      </rPr>
      <t>II Seguimiento al Plan Institucional de Participación Ciudadana</t>
    </r>
  </si>
  <si>
    <t xml:space="preserve">Oficina Asesora de Planeación - Equipo Participación Ciudadana </t>
  </si>
  <si>
    <t>Oscar Leonardo Ortiz Jerez</t>
  </si>
  <si>
    <t>Profesiona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</si>
</sst>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58" x14ac:knownFonts="1">
    <font>
      <sz val="11"/>
      <color theme="1"/>
      <name val="Calibri"/>
      <family val="2"/>
      <scheme val="minor"/>
    </font>
    <font>
      <sz val="11"/>
      <color indexed="8"/>
      <name val="Calibri"/>
      <family val="2"/>
    </font>
    <font>
      <sz val="11"/>
      <color indexed="8"/>
      <name val="Calibri"/>
      <family val="2"/>
    </font>
    <font>
      <sz val="8"/>
      <color indexed="8"/>
      <name val="Times New Roman"/>
      <family val="1"/>
    </font>
    <font>
      <sz val="9"/>
      <color indexed="8"/>
      <name val="Times New Roman"/>
      <family val="1"/>
    </font>
    <font>
      <sz val="10"/>
      <color indexed="8"/>
      <name val="Times New Roman"/>
      <family val="1"/>
    </font>
    <font>
      <sz val="10"/>
      <name val="Times New Roman"/>
      <family val="1"/>
    </font>
    <font>
      <b/>
      <sz val="9"/>
      <color indexed="8"/>
      <name val="Times New Roman"/>
      <family val="1"/>
    </font>
    <font>
      <sz val="7"/>
      <color indexed="8"/>
      <name val="Times New Roman"/>
      <family val="1"/>
    </font>
    <font>
      <b/>
      <sz val="10"/>
      <color indexed="8"/>
      <name val="Times New Roman"/>
      <family val="1"/>
    </font>
    <font>
      <b/>
      <sz val="10"/>
      <name val="Times New Roman"/>
      <family val="1"/>
    </font>
    <font>
      <sz val="8"/>
      <name val="Times New Roman"/>
      <family val="1"/>
    </font>
    <font>
      <b/>
      <sz val="8"/>
      <color indexed="8"/>
      <name val="Times New Roman"/>
      <family val="1"/>
    </font>
    <font>
      <sz val="6"/>
      <color indexed="8"/>
      <name val="Times New Roman"/>
      <family val="1"/>
    </font>
    <font>
      <b/>
      <sz val="9"/>
      <name val="Times New Roman"/>
      <family val="1"/>
    </font>
    <font>
      <sz val="9"/>
      <name val="Times New Roman"/>
      <family val="1"/>
    </font>
    <font>
      <sz val="7"/>
      <name val="Times New Roman"/>
      <family val="1"/>
    </font>
    <font>
      <sz val="10"/>
      <color indexed="9"/>
      <name val="Times New Roman"/>
      <family val="1"/>
    </font>
    <font>
      <b/>
      <sz val="10"/>
      <color indexed="9"/>
      <name val="Times New Roman"/>
      <family val="1"/>
    </font>
    <font>
      <b/>
      <sz val="9"/>
      <color indexed="9"/>
      <name val="Times New Roman"/>
      <family val="1"/>
    </font>
    <font>
      <sz val="7"/>
      <color indexed="9"/>
      <name val="Times New Roman"/>
      <family val="1"/>
    </font>
    <font>
      <b/>
      <sz val="8"/>
      <color indexed="9"/>
      <name val="Times New Roman"/>
      <family val="1"/>
    </font>
    <font>
      <sz val="8"/>
      <color indexed="9"/>
      <name val="Times New Roman"/>
      <family val="1"/>
    </font>
    <font>
      <b/>
      <sz val="11"/>
      <color indexed="9"/>
      <name val="Times New Roman"/>
      <family val="1"/>
    </font>
    <font>
      <sz val="9"/>
      <color indexed="81"/>
      <name val="Tahoma"/>
      <family val="2"/>
    </font>
    <font>
      <b/>
      <sz val="9"/>
      <color indexed="81"/>
      <name val="Tahoma"/>
      <family val="2"/>
    </font>
    <font>
      <b/>
      <sz val="12"/>
      <name val="Times New Roman"/>
      <family val="1"/>
    </font>
    <font>
      <b/>
      <sz val="14"/>
      <name val="Times New Roman"/>
      <family val="1"/>
    </font>
    <font>
      <sz val="10.5"/>
      <color indexed="8"/>
      <name val="Times New Roman"/>
      <family val="1"/>
    </font>
    <font>
      <sz val="11"/>
      <name val="Times New Roman"/>
      <family val="1"/>
    </font>
    <font>
      <b/>
      <sz val="7"/>
      <name val="Times New Roman"/>
      <family val="1"/>
    </font>
    <font>
      <b/>
      <sz val="6"/>
      <color indexed="8"/>
      <name val="Times New Roman"/>
      <family val="1"/>
    </font>
    <font>
      <sz val="6"/>
      <color indexed="30"/>
      <name val="Times New Roman"/>
      <family val="1"/>
    </font>
    <font>
      <sz val="9"/>
      <color indexed="30"/>
      <name val="Times New Roman"/>
      <family val="1"/>
    </font>
    <font>
      <sz val="7"/>
      <color indexed="30"/>
      <name val="Times New Roman"/>
      <family val="1"/>
    </font>
    <font>
      <sz val="6"/>
      <name val="Times New Roman"/>
      <family val="1"/>
    </font>
    <font>
      <sz val="9"/>
      <color indexed="9"/>
      <name val="Times New Roman"/>
      <family val="1"/>
    </font>
    <font>
      <b/>
      <sz val="8"/>
      <color theme="0"/>
      <name val="Times New Roman"/>
      <family val="1"/>
    </font>
    <font>
      <sz val="7.5"/>
      <color theme="0"/>
      <name val="Times New Roman"/>
      <family val="1"/>
    </font>
    <font>
      <sz val="9"/>
      <color theme="0"/>
      <name val="Times New Roman"/>
      <family val="1"/>
    </font>
    <font>
      <sz val="8"/>
      <color theme="0"/>
      <name val="Times New Roman"/>
      <family val="1"/>
    </font>
    <font>
      <b/>
      <sz val="10"/>
      <color rgb="FF00B0F0"/>
      <name val="Times New Roman"/>
      <family val="1"/>
    </font>
    <font>
      <sz val="9"/>
      <color rgb="FF0070C0"/>
      <name val="Times New Roman"/>
      <family val="1"/>
    </font>
    <font>
      <sz val="9"/>
      <color theme="1"/>
      <name val="Times New Roman"/>
      <family val="1"/>
    </font>
    <font>
      <sz val="10"/>
      <color theme="0"/>
      <name val="Times New Roman"/>
      <family val="1"/>
    </font>
    <font>
      <b/>
      <sz val="10"/>
      <color theme="0"/>
      <name val="Times New Roman"/>
      <family val="1"/>
    </font>
    <font>
      <sz val="8"/>
      <color theme="0" tint="-0.34998626667073579"/>
      <name val="Times New Roman"/>
      <family val="1"/>
    </font>
    <font>
      <sz val="8"/>
      <color rgb="FF000000"/>
      <name val="Tahoma"/>
      <family val="2"/>
    </font>
    <font>
      <sz val="11"/>
      <color rgb="FF000000"/>
      <name val="Calibri"/>
      <family val="2"/>
    </font>
    <font>
      <b/>
      <sz val="9"/>
      <color theme="0"/>
      <name val="Times New Roman"/>
      <family val="1"/>
    </font>
    <font>
      <b/>
      <sz val="8"/>
      <color rgb="FF000000"/>
      <name val="Times New Roman"/>
      <family val="1"/>
    </font>
    <font>
      <b/>
      <sz val="11"/>
      <name val="Calibri"/>
      <family val="2"/>
    </font>
    <font>
      <b/>
      <sz val="10"/>
      <color rgb="FF000000"/>
      <name val="Times New Roman"/>
      <family val="1"/>
    </font>
    <font>
      <sz val="9"/>
      <color rgb="FF000000"/>
      <name val="Times New Roman"/>
      <family val="1"/>
    </font>
    <font>
      <sz val="9"/>
      <name val="Calibri"/>
      <family val="2"/>
    </font>
    <font>
      <b/>
      <sz val="9"/>
      <color rgb="FF000000"/>
      <name val="Times New Roman"/>
      <family val="1"/>
    </font>
    <font>
      <sz val="10"/>
      <color theme="1"/>
      <name val="Times New Roman"/>
      <family val="1"/>
    </font>
    <font>
      <b/>
      <sz val="10"/>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rgb="FF000000"/>
      </top>
      <bottom/>
      <diagonal/>
    </border>
    <border>
      <left/>
      <right style="thin">
        <color rgb="FF000000"/>
      </right>
      <top/>
      <bottom style="thin">
        <color indexed="64"/>
      </bottom>
      <diagonal/>
    </border>
  </borders>
  <cellStyleXfs count="5">
    <xf numFmtId="0" fontId="0" fillId="0" borderId="0"/>
    <xf numFmtId="9" fontId="2" fillId="0" borderId="0" applyFont="0" applyFill="0" applyBorder="0" applyAlignment="0" applyProtection="0"/>
    <xf numFmtId="9" fontId="1" fillId="0" borderId="0" applyFont="0" applyFill="0" applyBorder="0" applyAlignment="0" applyProtection="0"/>
    <xf numFmtId="0" fontId="48" fillId="0" borderId="0"/>
    <xf numFmtId="43" fontId="48" fillId="0" borderId="0" applyFont="0" applyFill="0" applyBorder="0" applyAlignment="0" applyProtection="0"/>
  </cellStyleXfs>
  <cellXfs count="353">
    <xf numFmtId="0" fontId="0" fillId="0" borderId="0" xfId="0"/>
    <xf numFmtId="0" fontId="3"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Border="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12" fillId="2" borderId="0" xfId="0" applyFont="1" applyFill="1" applyAlignment="1">
      <alignment vertical="center"/>
    </xf>
    <xf numFmtId="0" fontId="4" fillId="2" borderId="0" xfId="0" applyFont="1" applyFill="1" applyBorder="1" applyAlignment="1">
      <alignment vertical="center"/>
    </xf>
    <xf numFmtId="9" fontId="3" fillId="2"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9" fontId="3" fillId="2" borderId="1" xfId="0" applyNumberFormat="1" applyFont="1" applyFill="1" applyBorder="1" applyAlignment="1" applyProtection="1">
      <alignment vertical="center"/>
    </xf>
    <xf numFmtId="9" fontId="4" fillId="2" borderId="1" xfId="0" applyNumberFormat="1" applyFont="1" applyFill="1" applyBorder="1" applyAlignment="1" applyProtection="1">
      <alignment horizontal="center" vertical="top" wrapText="1"/>
    </xf>
    <xf numFmtId="0" fontId="4"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39" fillId="3" borderId="2" xfId="0" applyFont="1" applyFill="1" applyBorder="1" applyAlignment="1" applyProtection="1">
      <alignment horizontal="center" vertical="top" wrapText="1"/>
      <protection locked="0"/>
    </xf>
    <xf numFmtId="0" fontId="40" fillId="3" borderId="1" xfId="0" applyFont="1" applyFill="1" applyBorder="1" applyAlignment="1" applyProtection="1">
      <alignment horizontal="center" vertical="top" wrapText="1"/>
      <protection locked="0"/>
    </xf>
    <xf numFmtId="0" fontId="29" fillId="0" borderId="3" xfId="0" applyFont="1" applyBorder="1" applyAlignment="1" applyProtection="1">
      <alignment horizontal="center" vertical="center"/>
      <protection locked="0"/>
    </xf>
    <xf numFmtId="0" fontId="29" fillId="0" borderId="4" xfId="0" applyFont="1" applyBorder="1" applyAlignment="1" applyProtection="1">
      <alignment horizontal="center" vertical="center"/>
      <protection locked="0"/>
    </xf>
    <xf numFmtId="0" fontId="3" fillId="2" borderId="0" xfId="0" applyFont="1" applyFill="1" applyBorder="1" applyAlignment="1" applyProtection="1">
      <alignment vertical="center"/>
      <protection locked="0"/>
    </xf>
    <xf numFmtId="0" fontId="31" fillId="0" borderId="4" xfId="0" applyFont="1" applyBorder="1" applyAlignment="1" applyProtection="1">
      <alignment horizontal="center" vertical="center" wrapText="1"/>
      <protection locked="0"/>
    </xf>
    <xf numFmtId="9" fontId="41" fillId="0" borderId="5" xfId="1" applyFont="1" applyBorder="1" applyAlignment="1" applyProtection="1">
      <alignment horizontal="center" vertical="center" wrapText="1"/>
      <protection locked="0"/>
    </xf>
    <xf numFmtId="9" fontId="33" fillId="2" borderId="1" xfId="1" applyFont="1" applyFill="1" applyBorder="1" applyAlignment="1" applyProtection="1">
      <alignment horizontal="center" vertical="center" wrapText="1"/>
      <protection locked="0"/>
    </xf>
    <xf numFmtId="9" fontId="42" fillId="2" borderId="1" xfId="1" applyFont="1" applyFill="1" applyBorder="1" applyAlignment="1" applyProtection="1">
      <alignment vertical="center"/>
      <protection locked="0"/>
    </xf>
    <xf numFmtId="9" fontId="42" fillId="2" borderId="1" xfId="1" applyFont="1" applyFill="1" applyBorder="1" applyAlignment="1" applyProtection="1">
      <alignment horizontal="center" vertical="center"/>
      <protection locked="0"/>
    </xf>
    <xf numFmtId="9" fontId="42" fillId="2" borderId="6" xfId="0"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wrapText="1"/>
      <protection locked="0"/>
    </xf>
    <xf numFmtId="9" fontId="11" fillId="0" borderId="1" xfId="1" applyFont="1" applyBorder="1" applyAlignment="1" applyProtection="1">
      <alignment vertical="center"/>
      <protection locked="0"/>
    </xf>
    <xf numFmtId="9" fontId="15" fillId="0" borderId="1" xfId="1" applyFont="1" applyFill="1" applyBorder="1" applyAlignment="1" applyProtection="1">
      <alignment vertical="center"/>
      <protection locked="0"/>
    </xf>
    <xf numFmtId="9" fontId="15" fillId="2" borderId="6" xfId="0" applyNumberFormat="1" applyFont="1" applyFill="1" applyBorder="1" applyAlignment="1" applyProtection="1">
      <alignment horizontal="center" vertical="center"/>
      <protection locked="0"/>
    </xf>
    <xf numFmtId="0" fontId="35" fillId="2" borderId="5" xfId="0" applyFont="1" applyFill="1" applyBorder="1" applyAlignment="1" applyProtection="1">
      <alignment horizontal="center" vertical="center" wrapText="1"/>
      <protection locked="0"/>
    </xf>
    <xf numFmtId="9" fontId="42" fillId="2" borderId="5" xfId="1" applyFont="1" applyFill="1" applyBorder="1" applyAlignment="1" applyProtection="1">
      <alignment vertical="center"/>
      <protection locked="0"/>
    </xf>
    <xf numFmtId="9" fontId="42" fillId="2" borderId="5" xfId="1" applyFont="1" applyFill="1" applyBorder="1" applyAlignment="1" applyProtection="1">
      <alignment horizontal="center" vertical="center"/>
      <protection locked="0"/>
    </xf>
    <xf numFmtId="0" fontId="35" fillId="2" borderId="7" xfId="0" applyFont="1" applyFill="1" applyBorder="1" applyAlignment="1" applyProtection="1">
      <alignment horizontal="center" vertical="center" wrapText="1"/>
      <protection locked="0"/>
    </xf>
    <xf numFmtId="9" fontId="11" fillId="0" borderId="8" xfId="1" applyFont="1" applyBorder="1" applyAlignment="1" applyProtection="1">
      <alignment vertical="center"/>
      <protection locked="0"/>
    </xf>
    <xf numFmtId="9" fontId="15" fillId="0" borderId="8" xfId="1" applyFont="1" applyFill="1" applyBorder="1" applyAlignment="1" applyProtection="1">
      <alignment vertical="center"/>
      <protection locked="0"/>
    </xf>
    <xf numFmtId="9" fontId="15" fillId="2" borderId="9" xfId="0" applyNumberFormat="1" applyFont="1" applyFill="1" applyBorder="1" applyAlignment="1" applyProtection="1">
      <alignment horizontal="center" vertical="center"/>
      <protection locked="0"/>
    </xf>
    <xf numFmtId="0" fontId="5" fillId="2" borderId="0" xfId="0" applyFont="1" applyFill="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43" fillId="0" borderId="0" xfId="0" applyFont="1" applyAlignment="1">
      <alignment vertical="center"/>
    </xf>
    <xf numFmtId="0" fontId="43" fillId="0" borderId="0" xfId="0" applyFont="1" applyBorder="1" applyAlignment="1">
      <alignment vertical="center"/>
    </xf>
    <xf numFmtId="0" fontId="43" fillId="2" borderId="0" xfId="0" applyFont="1" applyFill="1" applyBorder="1" applyAlignment="1">
      <alignment vertical="center"/>
    </xf>
    <xf numFmtId="0" fontId="43" fillId="2" borderId="0" xfId="0" applyFont="1" applyFill="1" applyAlignment="1">
      <alignment vertical="center"/>
    </xf>
    <xf numFmtId="0" fontId="7" fillId="2"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vertical="center"/>
    </xf>
    <xf numFmtId="0" fontId="12" fillId="2" borderId="0" xfId="0" applyFont="1" applyFill="1" applyBorder="1" applyAlignment="1">
      <alignment vertical="center"/>
    </xf>
    <xf numFmtId="0" fontId="49" fillId="3" borderId="2" xfId="0" applyFont="1" applyFill="1" applyBorder="1" applyAlignment="1" applyProtection="1">
      <alignment horizontal="center" vertical="center" wrapText="1"/>
      <protection locked="0"/>
    </xf>
    <xf numFmtId="0" fontId="49" fillId="3" borderId="1" xfId="0" applyFont="1" applyFill="1" applyBorder="1" applyAlignment="1" applyProtection="1">
      <alignment horizontal="center" vertical="center" wrapText="1"/>
      <protection locked="0"/>
    </xf>
    <xf numFmtId="0" fontId="49" fillId="3" borderId="1" xfId="0" applyFont="1" applyFill="1" applyBorder="1" applyAlignment="1" applyProtection="1">
      <alignment horizontal="center" vertical="center" wrapText="1"/>
      <protection locked="0"/>
    </xf>
    <xf numFmtId="0" fontId="43" fillId="0" borderId="20" xfId="0" applyFont="1" applyBorder="1" applyAlignment="1">
      <alignment vertical="center"/>
    </xf>
    <xf numFmtId="0" fontId="43" fillId="0" borderId="23" xfId="0" applyFont="1" applyBorder="1" applyAlignment="1">
      <alignment vertical="center"/>
    </xf>
    <xf numFmtId="0" fontId="43" fillId="0" borderId="24" xfId="0" applyFont="1" applyBorder="1" applyAlignment="1">
      <alignment vertical="center"/>
    </xf>
    <xf numFmtId="0" fontId="3" fillId="2" borderId="1" xfId="0" applyFont="1" applyFill="1" applyBorder="1" applyAlignment="1" applyProtection="1">
      <alignment horizontal="center" vertical="center"/>
    </xf>
    <xf numFmtId="9" fontId="42" fillId="2" borderId="1" xfId="2" applyFont="1" applyFill="1" applyBorder="1" applyAlignment="1" applyProtection="1">
      <alignment vertical="center"/>
      <protection locked="0"/>
    </xf>
    <xf numFmtId="9" fontId="42" fillId="2" borderId="1" xfId="2" applyFont="1" applyFill="1" applyBorder="1" applyAlignment="1" applyProtection="1">
      <alignment horizontal="center" vertical="center"/>
      <protection locked="0"/>
    </xf>
    <xf numFmtId="9" fontId="15" fillId="0" borderId="1" xfId="2" applyFont="1" applyFill="1" applyBorder="1" applyAlignment="1" applyProtection="1">
      <alignment vertical="center"/>
      <protection locked="0"/>
    </xf>
    <xf numFmtId="9" fontId="11" fillId="0" borderId="1" xfId="2" applyFont="1" applyBorder="1" applyAlignment="1" applyProtection="1">
      <alignment vertical="center"/>
      <protection locked="0"/>
    </xf>
    <xf numFmtId="9" fontId="42" fillId="2" borderId="5" xfId="2" applyFont="1" applyFill="1" applyBorder="1" applyAlignment="1" applyProtection="1">
      <alignment vertical="center"/>
      <protection locked="0"/>
    </xf>
    <xf numFmtId="9" fontId="42" fillId="2" borderId="5" xfId="2" applyFont="1" applyFill="1" applyBorder="1" applyAlignment="1" applyProtection="1">
      <alignment horizontal="center" vertical="center"/>
      <protection locked="0"/>
    </xf>
    <xf numFmtId="9" fontId="11" fillId="0" borderId="8" xfId="2" applyFont="1" applyBorder="1" applyAlignment="1" applyProtection="1">
      <alignment vertical="center"/>
      <protection locked="0"/>
    </xf>
    <xf numFmtId="9" fontId="15" fillId="0" borderId="8" xfId="2" applyFont="1" applyFill="1" applyBorder="1" applyAlignment="1" applyProtection="1">
      <alignment vertical="center"/>
      <protection locked="0"/>
    </xf>
    <xf numFmtId="9" fontId="11" fillId="0" borderId="5" xfId="2" applyFont="1" applyBorder="1" applyAlignment="1" applyProtection="1">
      <alignment vertical="center"/>
      <protection locked="0"/>
    </xf>
    <xf numFmtId="9" fontId="15" fillId="0" borderId="5" xfId="2" applyFont="1" applyFill="1" applyBorder="1" applyAlignment="1" applyProtection="1">
      <alignment vertical="center"/>
      <protection locked="0"/>
    </xf>
    <xf numFmtId="0" fontId="43" fillId="0" borderId="20" xfId="0" applyFont="1" applyBorder="1" applyAlignment="1">
      <alignment horizontal="left" vertical="center"/>
    </xf>
    <xf numFmtId="0" fontId="43" fillId="0" borderId="23" xfId="0" applyFont="1" applyBorder="1" applyAlignment="1">
      <alignment horizontal="left" vertical="center"/>
    </xf>
    <xf numFmtId="0" fontId="43" fillId="0" borderId="24" xfId="0" applyFont="1" applyBorder="1" applyAlignment="1">
      <alignment horizontal="left" vertical="center"/>
    </xf>
    <xf numFmtId="9" fontId="15" fillId="0" borderId="1" xfId="2" applyNumberFormat="1" applyFont="1" applyBorder="1" applyAlignment="1" applyProtection="1">
      <alignment vertical="center"/>
      <protection locked="0"/>
    </xf>
    <xf numFmtId="0" fontId="3" fillId="2" borderId="0" xfId="0" applyFont="1" applyFill="1" applyAlignment="1">
      <alignment horizontal="center" vertical="center"/>
    </xf>
    <xf numFmtId="0" fontId="37" fillId="3" borderId="20" xfId="0" applyFont="1" applyFill="1" applyBorder="1" applyAlignment="1" applyProtection="1">
      <alignment horizontal="center" vertical="center"/>
    </xf>
    <xf numFmtId="0" fontId="37" fillId="3" borderId="23" xfId="0" applyFont="1" applyFill="1" applyBorder="1" applyAlignment="1" applyProtection="1">
      <alignment horizontal="center" vertical="center"/>
    </xf>
    <xf numFmtId="0" fontId="37" fillId="3" borderId="24" xfId="0" applyFont="1" applyFill="1" applyBorder="1" applyAlignment="1" applyProtection="1">
      <alignment horizontal="center" vertical="center"/>
    </xf>
    <xf numFmtId="9" fontId="12" fillId="2" borderId="20" xfId="0" applyNumberFormat="1" applyFont="1" applyFill="1" applyBorder="1" applyAlignment="1" applyProtection="1">
      <alignment horizontal="center" vertical="center"/>
    </xf>
    <xf numFmtId="9" fontId="12" fillId="2" borderId="23" xfId="0" applyNumberFormat="1" applyFont="1" applyFill="1" applyBorder="1" applyAlignment="1" applyProtection="1">
      <alignment horizontal="center" vertical="center"/>
    </xf>
    <xf numFmtId="9" fontId="12" fillId="2" borderId="24" xfId="0" applyNumberFormat="1" applyFont="1" applyFill="1" applyBorder="1" applyAlignment="1" applyProtection="1">
      <alignment horizontal="center" vertical="center"/>
    </xf>
    <xf numFmtId="0" fontId="38" fillId="3" borderId="20" xfId="0" applyFont="1" applyFill="1" applyBorder="1" applyAlignment="1" applyProtection="1">
      <alignment horizontal="center" vertical="center"/>
    </xf>
    <xf numFmtId="0" fontId="38" fillId="3" borderId="23" xfId="0" applyFont="1" applyFill="1" applyBorder="1" applyAlignment="1" applyProtection="1">
      <alignment horizontal="center" vertical="center"/>
    </xf>
    <xf numFmtId="0" fontId="38" fillId="3" borderId="24" xfId="0" applyFont="1" applyFill="1" applyBorder="1" applyAlignment="1" applyProtection="1">
      <alignment horizontal="center" vertical="center"/>
    </xf>
    <xf numFmtId="164" fontId="26" fillId="2" borderId="20" xfId="0" applyNumberFormat="1" applyFont="1" applyFill="1" applyBorder="1" applyAlignment="1" applyProtection="1">
      <alignment horizontal="center" vertical="center"/>
    </xf>
    <xf numFmtId="164" fontId="26" fillId="2" borderId="23" xfId="0" applyNumberFormat="1" applyFont="1" applyFill="1" applyBorder="1" applyAlignment="1" applyProtection="1">
      <alignment horizontal="center" vertical="center"/>
    </xf>
    <xf numFmtId="164" fontId="26" fillId="2" borderId="24" xfId="0" applyNumberFormat="1" applyFont="1" applyFill="1" applyBorder="1" applyAlignment="1" applyProtection="1">
      <alignment horizontal="center" vertical="center"/>
    </xf>
    <xf numFmtId="0" fontId="39" fillId="3" borderId="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5" fillId="0" borderId="34" xfId="0" applyFont="1" applyFill="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9" fontId="4" fillId="0" borderId="4" xfId="2" applyFont="1" applyBorder="1" applyAlignment="1" applyProtection="1">
      <alignment horizontal="center" vertical="center"/>
      <protection locked="0"/>
    </xf>
    <xf numFmtId="9" fontId="4" fillId="0" borderId="5" xfId="2"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15" fontId="4" fillId="0" borderId="25" xfId="0" applyNumberFormat="1" applyFont="1" applyBorder="1" applyAlignment="1" applyProtection="1">
      <alignment horizontal="center" vertical="center" wrapText="1"/>
      <protection locked="0"/>
    </xf>
    <xf numFmtId="15" fontId="4" fillId="0" borderId="65" xfId="0" applyNumberFormat="1" applyFont="1" applyBorder="1" applyAlignment="1" applyProtection="1">
      <alignment horizontal="center" vertical="center" wrapText="1"/>
      <protection locked="0"/>
    </xf>
    <xf numFmtId="15" fontId="4" fillId="0" borderId="33" xfId="0" applyNumberFormat="1" applyFont="1" applyBorder="1" applyAlignment="1" applyProtection="1">
      <alignment horizontal="center" vertical="center" wrapText="1"/>
      <protection locked="0"/>
    </xf>
    <xf numFmtId="15" fontId="4" fillId="0" borderId="41" xfId="0" applyNumberFormat="1" applyFont="1" applyBorder="1" applyAlignment="1" applyProtection="1">
      <alignment horizontal="center" vertical="center" wrapText="1"/>
      <protection locked="0"/>
    </xf>
    <xf numFmtId="0" fontId="3" fillId="0" borderId="3"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4" fillId="2" borderId="4"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9" fontId="4" fillId="0" borderId="1" xfId="2" applyFont="1"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15" fontId="4" fillId="0" borderId="1" xfId="0" applyNumberFormat="1" applyFont="1" applyBorder="1" applyAlignment="1" applyProtection="1">
      <alignment horizontal="center" vertical="center" wrapText="1"/>
      <protection locked="0"/>
    </xf>
    <xf numFmtId="15" fontId="4" fillId="0" borderId="20" xfId="0" applyNumberFormat="1" applyFont="1" applyBorder="1" applyAlignment="1" applyProtection="1">
      <alignment horizontal="center" vertical="center" wrapText="1"/>
      <protection locked="0"/>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11" fillId="0" borderId="31" xfId="0" applyFont="1" applyFill="1" applyBorder="1" applyAlignment="1" applyProtection="1">
      <alignment horizontal="center" vertical="center" wrapText="1"/>
      <protection locked="0"/>
    </xf>
    <xf numFmtId="0" fontId="11" fillId="0" borderId="32" xfId="0" applyFont="1" applyFill="1" applyBorder="1" applyAlignment="1" applyProtection="1">
      <alignment horizontal="center" vertical="center" wrapText="1"/>
      <protection locked="0"/>
    </xf>
    <xf numFmtId="0" fontId="55" fillId="0" borderId="2" xfId="0" applyFont="1" applyFill="1" applyBorder="1" applyAlignment="1" applyProtection="1">
      <alignment horizontal="left" vertical="top" wrapText="1"/>
      <protection locked="0"/>
    </xf>
    <xf numFmtId="0" fontId="4" fillId="0" borderId="2" xfId="0" applyFont="1" applyFill="1" applyBorder="1" applyAlignment="1" applyProtection="1">
      <alignment horizontal="left" vertical="top" wrapText="1"/>
      <protection locked="0"/>
    </xf>
    <xf numFmtId="0" fontId="6" fillId="0" borderId="20"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6" fillId="0" borderId="24"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9" fontId="15" fillId="0" borderId="52" xfId="0" applyNumberFormat="1" applyFont="1" applyBorder="1" applyAlignment="1">
      <alignment horizontal="center" vertical="center"/>
    </xf>
    <xf numFmtId="0" fontId="54" fillId="0" borderId="54" xfId="0" applyFont="1" applyBorder="1"/>
    <xf numFmtId="0" fontId="54" fillId="0" borderId="53" xfId="0" applyFont="1" applyBorder="1"/>
    <xf numFmtId="0" fontId="6" fillId="0" borderId="20" xfId="0" applyFont="1" applyBorder="1" applyAlignment="1" applyProtection="1">
      <alignment horizontal="left" vertical="top" wrapText="1"/>
      <protection locked="0"/>
    </xf>
    <xf numFmtId="0" fontId="6" fillId="0" borderId="23" xfId="0" applyFont="1" applyBorder="1" applyAlignment="1" applyProtection="1">
      <alignment horizontal="left" vertical="top" wrapText="1"/>
      <protection locked="0"/>
    </xf>
    <xf numFmtId="0" fontId="6" fillId="0" borderId="67" xfId="0" applyFont="1" applyBorder="1" applyAlignment="1" applyProtection="1">
      <alignment horizontal="left" vertical="top"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5" fillId="0" borderId="35"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5" fillId="0" borderId="4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wrapText="1"/>
      <protection locked="0"/>
    </xf>
    <xf numFmtId="0" fontId="30" fillId="0" borderId="21"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9" fillId="2" borderId="25" xfId="0" applyFont="1" applyFill="1" applyBorder="1" applyAlignment="1" applyProtection="1">
      <alignment horizontal="center" vertical="center" wrapText="1"/>
      <protection locked="0"/>
    </xf>
    <xf numFmtId="0" fontId="9" fillId="2" borderId="26" xfId="0" applyFont="1" applyFill="1" applyBorder="1" applyAlignment="1" applyProtection="1">
      <alignment horizontal="center" vertical="center" wrapText="1"/>
      <protection locked="0"/>
    </xf>
    <xf numFmtId="0" fontId="9" fillId="2" borderId="27" xfId="0" applyFont="1" applyFill="1" applyBorder="1" applyAlignment="1" applyProtection="1">
      <alignment horizontal="center" vertical="center" wrapText="1"/>
      <protection locked="0"/>
    </xf>
    <xf numFmtId="0" fontId="9" fillId="2" borderId="28"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44" fillId="3" borderId="68" xfId="0" applyFont="1" applyFill="1" applyBorder="1" applyAlignment="1" applyProtection="1">
      <alignment horizontal="center" vertical="center"/>
      <protection locked="0"/>
    </xf>
    <xf numFmtId="0" fontId="44" fillId="3" borderId="69" xfId="0" applyFont="1" applyFill="1" applyBorder="1" applyAlignment="1" applyProtection="1">
      <alignment horizontal="center" vertical="center"/>
      <protection locked="0"/>
    </xf>
    <xf numFmtId="0" fontId="44" fillId="3" borderId="70" xfId="0" applyFont="1" applyFill="1" applyBorder="1" applyAlignment="1" applyProtection="1">
      <alignment horizontal="center" vertical="center"/>
      <protection locked="0"/>
    </xf>
    <xf numFmtId="0" fontId="49" fillId="3" borderId="20" xfId="0" applyFont="1" applyFill="1" applyBorder="1" applyAlignment="1" applyProtection="1">
      <alignment horizontal="center" vertical="center" wrapText="1"/>
      <protection locked="0"/>
    </xf>
    <xf numFmtId="0" fontId="49" fillId="3" borderId="23" xfId="0" applyFont="1" applyFill="1" applyBorder="1" applyAlignment="1" applyProtection="1">
      <alignment horizontal="center" vertical="center" wrapText="1"/>
      <protection locked="0"/>
    </xf>
    <xf numFmtId="0" fontId="49" fillId="3" borderId="24" xfId="0" applyFont="1" applyFill="1" applyBorder="1" applyAlignment="1" applyProtection="1">
      <alignment horizontal="center" vertical="center" wrapText="1"/>
      <protection locked="0"/>
    </xf>
    <xf numFmtId="0" fontId="44" fillId="3" borderId="20" xfId="0" applyFont="1" applyFill="1" applyBorder="1" applyAlignment="1" applyProtection="1">
      <alignment horizontal="center" vertical="center" wrapText="1"/>
      <protection locked="0"/>
    </xf>
    <xf numFmtId="0" fontId="44" fillId="3" borderId="23" xfId="0" applyFont="1" applyFill="1" applyBorder="1" applyAlignment="1" applyProtection="1">
      <alignment horizontal="center" vertical="center" wrapText="1"/>
      <protection locked="0"/>
    </xf>
    <xf numFmtId="0" fontId="44" fillId="3" borderId="67"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27" xfId="0" applyFont="1" applyFill="1" applyBorder="1" applyAlignment="1" applyProtection="1">
      <alignment horizontal="left" vertical="top" wrapText="1"/>
      <protection locked="0"/>
    </xf>
    <xf numFmtId="0" fontId="5" fillId="2" borderId="28" xfId="0" applyFont="1" applyFill="1" applyBorder="1" applyAlignment="1" applyProtection="1">
      <alignment horizontal="left" vertical="top" wrapText="1"/>
      <protection locked="0"/>
    </xf>
    <xf numFmtId="0" fontId="5" fillId="2" borderId="0"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71" xfId="0" applyFont="1" applyFill="1" applyBorder="1" applyAlignment="1" applyProtection="1">
      <alignment horizontal="left" vertical="top" wrapText="1"/>
      <protection locked="0"/>
    </xf>
    <xf numFmtId="0" fontId="5" fillId="2" borderId="18"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top" wrapText="1"/>
      <protection locked="0"/>
    </xf>
    <xf numFmtId="15" fontId="53" fillId="0" borderId="52" xfId="0" applyNumberFormat="1" applyFont="1" applyBorder="1" applyAlignment="1">
      <alignment horizontal="center" vertical="center" wrapText="1"/>
    </xf>
    <xf numFmtId="0" fontId="54" fillId="0" borderId="53" xfId="0" applyFont="1" applyBorder="1" applyAlignment="1">
      <alignment horizontal="center"/>
    </xf>
    <xf numFmtId="0" fontId="54" fillId="0" borderId="57" xfId="0" applyFont="1" applyBorder="1" applyAlignment="1">
      <alignment horizontal="center"/>
    </xf>
    <xf numFmtId="0" fontId="54" fillId="0" borderId="58" xfId="0" applyFont="1" applyBorder="1" applyAlignment="1">
      <alignment horizontal="center"/>
    </xf>
    <xf numFmtId="0" fontId="4" fillId="2" borderId="1" xfId="0" applyFont="1" applyFill="1" applyBorder="1" applyAlignment="1" applyProtection="1">
      <alignment horizontal="left" vertical="top" wrapText="1"/>
      <protection locked="0"/>
    </xf>
    <xf numFmtId="0" fontId="53" fillId="0" borderId="52" xfId="0" applyFont="1" applyBorder="1" applyAlignment="1">
      <alignment horizontal="center" vertical="center" wrapText="1"/>
    </xf>
    <xf numFmtId="0" fontId="15" fillId="0" borderId="1" xfId="0" applyFont="1" applyFill="1" applyBorder="1" applyAlignment="1" applyProtection="1">
      <alignment horizontal="center" vertical="center"/>
      <protection locked="0"/>
    </xf>
    <xf numFmtId="15" fontId="4" fillId="0" borderId="72" xfId="0" applyNumberFormat="1" applyFont="1" applyBorder="1" applyAlignment="1" applyProtection="1">
      <alignment horizontal="center" vertical="center" wrapText="1"/>
      <protection locked="0"/>
    </xf>
    <xf numFmtId="15" fontId="4" fillId="0" borderId="73" xfId="0" applyNumberFormat="1" applyFont="1" applyBorder="1" applyAlignment="1" applyProtection="1">
      <alignment horizontal="center" vertical="center" wrapText="1"/>
      <protection locked="0"/>
    </xf>
    <xf numFmtId="0" fontId="3" fillId="0" borderId="6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0" borderId="65" xfId="0" applyFont="1" applyBorder="1" applyAlignment="1" applyProtection="1">
      <alignment horizontal="center" vertical="center" wrapText="1"/>
      <protection locked="0"/>
    </xf>
    <xf numFmtId="0" fontId="4" fillId="0" borderId="41"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74" xfId="0" applyFont="1" applyBorder="1" applyAlignment="1" applyProtection="1">
      <alignment horizontal="center" vertical="center" wrapText="1"/>
      <protection locked="0"/>
    </xf>
    <xf numFmtId="0" fontId="4" fillId="0" borderId="75" xfId="0" applyFont="1" applyBorder="1" applyAlignment="1" applyProtection="1">
      <alignment horizontal="center" vertical="center" wrapText="1"/>
      <protection locked="0"/>
    </xf>
    <xf numFmtId="0" fontId="53" fillId="0" borderId="76" xfId="0" applyFont="1" applyBorder="1" applyAlignment="1">
      <alignment horizontal="center" vertical="center" wrapText="1"/>
    </xf>
    <xf numFmtId="0" fontId="53" fillId="0" borderId="53" xfId="0" applyFont="1" applyBorder="1" applyAlignment="1">
      <alignment horizontal="center" vertical="center" wrapText="1"/>
    </xf>
    <xf numFmtId="0" fontId="53" fillId="0" borderId="33" xfId="0" applyFont="1" applyBorder="1" applyAlignment="1">
      <alignment horizontal="center" vertical="center" wrapText="1"/>
    </xf>
    <xf numFmtId="0" fontId="53" fillId="0" borderId="77" xfId="0" applyFont="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15" fontId="53" fillId="2" borderId="52" xfId="0" applyNumberFormat="1" applyFont="1" applyFill="1" applyBorder="1" applyAlignment="1">
      <alignment horizontal="center" vertical="center" wrapText="1"/>
    </xf>
    <xf numFmtId="0" fontId="54" fillId="2" borderId="53" xfId="0" applyFont="1" applyFill="1" applyBorder="1" applyAlignment="1">
      <alignment horizontal="center"/>
    </xf>
    <xf numFmtId="0" fontId="54" fillId="2" borderId="57" xfId="0" applyFont="1" applyFill="1" applyBorder="1" applyAlignment="1">
      <alignment horizontal="center"/>
    </xf>
    <xf numFmtId="0" fontId="54" fillId="2" borderId="58" xfId="0" applyFont="1" applyFill="1" applyBorder="1" applyAlignment="1">
      <alignment horizontal="center"/>
    </xf>
    <xf numFmtId="0" fontId="6" fillId="0" borderId="33" xfId="0" applyFont="1" applyFill="1" applyBorder="1" applyAlignment="1" applyProtection="1">
      <alignment horizontal="center" vertical="center" wrapText="1"/>
      <protection locked="0"/>
    </xf>
    <xf numFmtId="0" fontId="6" fillId="0" borderId="34" xfId="0" applyFont="1" applyFill="1" applyBorder="1" applyAlignment="1" applyProtection="1">
      <alignment horizontal="center" vertical="center" wrapText="1"/>
      <protection locked="0"/>
    </xf>
    <xf numFmtId="0" fontId="56" fillId="0" borderId="4" xfId="0" applyFont="1" applyBorder="1" applyAlignment="1" applyProtection="1">
      <alignment horizontal="left" vertical="top" wrapText="1"/>
      <protection locked="0"/>
    </xf>
    <xf numFmtId="0" fontId="57" fillId="0" borderId="4" xfId="0" applyFont="1" applyBorder="1" applyAlignment="1" applyProtection="1">
      <alignment horizontal="left" vertical="top" wrapText="1"/>
      <protection locked="0"/>
    </xf>
    <xf numFmtId="0" fontId="57" fillId="0" borderId="31" xfId="0" applyFont="1" applyBorder="1" applyAlignment="1" applyProtection="1">
      <alignment horizontal="left" vertical="top" wrapText="1"/>
      <protection locked="0"/>
    </xf>
    <xf numFmtId="0" fontId="30" fillId="0" borderId="2" xfId="0" applyFont="1" applyFill="1" applyBorder="1" applyAlignment="1" applyProtection="1">
      <alignment horizontal="center" vertical="center" wrapText="1"/>
      <protection locked="0"/>
    </xf>
    <xf numFmtId="0" fontId="16" fillId="0" borderId="2"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44" fillId="3" borderId="36" xfId="0" applyFont="1" applyFill="1" applyBorder="1" applyAlignment="1" applyProtection="1">
      <alignment horizontal="center" vertical="center"/>
      <protection locked="0"/>
    </xf>
    <xf numFmtId="0" fontId="44" fillId="3" borderId="37" xfId="0" applyFont="1" applyFill="1" applyBorder="1" applyAlignment="1" applyProtection="1">
      <alignment horizontal="center" vertical="center"/>
      <protection locked="0"/>
    </xf>
    <xf numFmtId="0" fontId="44" fillId="3" borderId="38" xfId="0" applyFont="1" applyFill="1" applyBorder="1" applyAlignment="1" applyProtection="1">
      <alignment horizontal="center" vertical="center"/>
      <protection locked="0"/>
    </xf>
    <xf numFmtId="0" fontId="49" fillId="3" borderId="1" xfId="0" applyFont="1" applyFill="1" applyBorder="1" applyAlignment="1" applyProtection="1">
      <alignment horizontal="center" vertical="center" wrapText="1"/>
      <protection locked="0"/>
    </xf>
    <xf numFmtId="0" fontId="44" fillId="3" borderId="1" xfId="0" applyFont="1" applyFill="1" applyBorder="1" applyAlignment="1" applyProtection="1">
      <alignment horizontal="center" vertical="center" wrapText="1"/>
      <protection locked="0"/>
    </xf>
    <xf numFmtId="0" fontId="44" fillId="3" borderId="6" xfId="0" applyFont="1" applyFill="1" applyBorder="1" applyAlignment="1" applyProtection="1">
      <alignment horizontal="center" vertical="center" wrapText="1"/>
      <protection locked="0"/>
    </xf>
    <xf numFmtId="15" fontId="4" fillId="0" borderId="1" xfId="0" applyNumberFormat="1" applyFont="1" applyBorder="1" applyAlignment="1" applyProtection="1">
      <alignment horizontal="left" vertical="center" wrapText="1"/>
      <protection locked="0"/>
    </xf>
    <xf numFmtId="15" fontId="4" fillId="0" borderId="20" xfId="0" applyNumberFormat="1" applyFont="1" applyBorder="1" applyAlignment="1" applyProtection="1">
      <alignment horizontal="left" vertical="center" wrapText="1"/>
      <protection locked="0"/>
    </xf>
    <xf numFmtId="0" fontId="4" fillId="0" borderId="21" xfId="0" applyFont="1" applyFill="1" applyBorder="1" applyAlignment="1" applyProtection="1">
      <alignment horizontal="left" vertical="top" wrapText="1"/>
      <protection locked="0"/>
    </xf>
    <xf numFmtId="0" fontId="4" fillId="0" borderId="22" xfId="0" applyFont="1" applyFill="1" applyBorder="1" applyAlignment="1" applyProtection="1">
      <alignment horizontal="left" vertical="top" wrapText="1"/>
      <protection locked="0"/>
    </xf>
    <xf numFmtId="15" fontId="4" fillId="0" borderId="1" xfId="0" applyNumberFormat="1" applyFont="1" applyBorder="1" applyAlignment="1" applyProtection="1">
      <alignment horizontal="left" vertical="top" wrapText="1"/>
      <protection locked="0"/>
    </xf>
    <xf numFmtId="15" fontId="4" fillId="0" borderId="20" xfId="0" applyNumberFormat="1"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0" borderId="31" xfId="0" applyFont="1" applyBorder="1" applyAlignment="1" applyProtection="1">
      <alignment horizontal="left" vertical="top" wrapText="1"/>
      <protection locked="0"/>
    </xf>
    <xf numFmtId="0" fontId="50" fillId="0" borderId="52" xfId="3" applyFont="1" applyBorder="1" applyAlignment="1">
      <alignment horizontal="center" vertical="center"/>
    </xf>
    <xf numFmtId="0" fontId="51" fillId="0" borderId="53" xfId="3" applyFont="1" applyBorder="1"/>
    <xf numFmtId="0" fontId="51" fillId="0" borderId="62" xfId="3" applyFont="1" applyBorder="1"/>
    <xf numFmtId="0" fontId="51" fillId="0" borderId="63" xfId="3" applyFont="1" applyBorder="1"/>
    <xf numFmtId="0" fontId="51" fillId="0" borderId="57" xfId="3" applyFont="1" applyBorder="1"/>
    <xf numFmtId="0" fontId="51" fillId="0" borderId="58" xfId="3" applyFont="1" applyBorder="1"/>
    <xf numFmtId="0" fontId="52" fillId="0" borderId="60" xfId="3" applyFont="1" applyBorder="1" applyAlignment="1">
      <alignment horizontal="center" vertical="center"/>
    </xf>
    <xf numFmtId="0" fontId="51" fillId="0" borderId="64" xfId="3" applyFont="1" applyBorder="1"/>
    <xf numFmtId="0" fontId="52" fillId="0" borderId="55" xfId="3" applyFont="1" applyFill="1" applyBorder="1" applyAlignment="1">
      <alignment horizontal="center" vertical="center"/>
    </xf>
    <xf numFmtId="0" fontId="51" fillId="0" borderId="61" xfId="3" applyFont="1" applyFill="1" applyBorder="1"/>
    <xf numFmtId="0" fontId="51" fillId="0" borderId="56" xfId="3" applyFont="1" applyFill="1" applyBorder="1"/>
    <xf numFmtId="0" fontId="10" fillId="0" borderId="52" xfId="3" applyFont="1" applyBorder="1" applyAlignment="1">
      <alignment horizontal="center" vertical="center"/>
    </xf>
    <xf numFmtId="0" fontId="51" fillId="0" borderId="54" xfId="3" applyFont="1" applyBorder="1"/>
    <xf numFmtId="0" fontId="51" fillId="0" borderId="59" xfId="3" applyFont="1" applyBorder="1"/>
    <xf numFmtId="14" fontId="52" fillId="0" borderId="55" xfId="3" applyNumberFormat="1" applyFont="1" applyFill="1" applyBorder="1" applyAlignment="1">
      <alignment horizontal="center" vertical="center" wrapText="1"/>
    </xf>
    <xf numFmtId="0" fontId="52" fillId="0" borderId="52" xfId="3" applyFont="1" applyBorder="1" applyAlignment="1">
      <alignment horizontal="center" vertical="center" wrapText="1"/>
    </xf>
    <xf numFmtId="0" fontId="52" fillId="0" borderId="55" xfId="3" applyFont="1" applyBorder="1" applyAlignment="1">
      <alignment horizontal="center" vertical="center"/>
    </xf>
    <xf numFmtId="0" fontId="51" fillId="0" borderId="61" xfId="3" applyFont="1" applyBorder="1"/>
    <xf numFmtId="0" fontId="51" fillId="0" borderId="56" xfId="3" applyFont="1" applyBorder="1"/>
    <xf numFmtId="49" fontId="52" fillId="0" borderId="55" xfId="3" applyNumberFormat="1" applyFont="1" applyFill="1" applyBorder="1" applyAlignment="1">
      <alignment horizontal="center" vertical="center"/>
    </xf>
    <xf numFmtId="0" fontId="3" fillId="0" borderId="2" xfId="0" applyFont="1" applyFill="1" applyBorder="1" applyAlignment="1" applyProtection="1">
      <alignment horizontal="left" vertical="top" wrapText="1"/>
      <protection locked="0"/>
    </xf>
    <xf numFmtId="9" fontId="5" fillId="0" borderId="1" xfId="1" applyFont="1" applyBorder="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2" borderId="8" xfId="0" applyFont="1" applyFill="1" applyBorder="1" applyAlignment="1" applyProtection="1">
      <alignment horizontal="left" vertical="top" wrapText="1"/>
      <protection locked="0"/>
    </xf>
    <xf numFmtId="0" fontId="3" fillId="0" borderId="22" xfId="0" applyFont="1" applyFill="1" applyBorder="1" applyAlignment="1" applyProtection="1">
      <alignment horizontal="left" vertical="top" wrapText="1"/>
      <protection locked="0"/>
    </xf>
    <xf numFmtId="9" fontId="29" fillId="0" borderId="4" xfId="1" applyFont="1" applyBorder="1" applyAlignment="1" applyProtection="1">
      <alignment horizontal="center" vertical="center"/>
      <protection locked="0"/>
    </xf>
    <xf numFmtId="0" fontId="6" fillId="0" borderId="4" xfId="0" applyFont="1" applyBorder="1" applyAlignment="1" applyProtection="1">
      <alignment horizontal="left" vertical="top"/>
      <protection locked="0"/>
    </xf>
    <xf numFmtId="0" fontId="6" fillId="0" borderId="31" xfId="0" applyFont="1" applyBorder="1" applyAlignment="1" applyProtection="1">
      <alignment horizontal="left" vertical="top"/>
      <protection locked="0"/>
    </xf>
    <xf numFmtId="0" fontId="28" fillId="0" borderId="1"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40" fillId="3" borderId="1" xfId="0"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top" wrapText="1"/>
      <protection locked="0"/>
    </xf>
    <xf numFmtId="0" fontId="10" fillId="0" borderId="23" xfId="0" applyFont="1" applyFill="1" applyBorder="1" applyAlignment="1" applyProtection="1">
      <alignment horizontal="center" vertical="top" wrapText="1"/>
      <protection locked="0"/>
    </xf>
    <xf numFmtId="0" fontId="10" fillId="0" borderId="24" xfId="0" applyFont="1" applyFill="1" applyBorder="1" applyAlignment="1" applyProtection="1">
      <alignment horizontal="center" vertical="top" wrapText="1"/>
      <protection locked="0"/>
    </xf>
    <xf numFmtId="0" fontId="15" fillId="0" borderId="20" xfId="0" applyFont="1" applyFill="1" applyBorder="1" applyAlignment="1" applyProtection="1">
      <alignment horizontal="center" vertical="top" wrapText="1"/>
      <protection locked="0"/>
    </xf>
    <xf numFmtId="0" fontId="15" fillId="0" borderId="23" xfId="0" applyFont="1" applyFill="1" applyBorder="1" applyAlignment="1" applyProtection="1">
      <alignment horizontal="center" vertical="top" wrapText="1"/>
      <protection locked="0"/>
    </xf>
    <xf numFmtId="0" fontId="15" fillId="0" borderId="24" xfId="0" applyFont="1" applyFill="1" applyBorder="1" applyAlignment="1" applyProtection="1">
      <alignment horizontal="center" vertical="top" wrapText="1"/>
      <protection locked="0"/>
    </xf>
    <xf numFmtId="0" fontId="28" fillId="2" borderId="25" xfId="0" applyFont="1" applyFill="1" applyBorder="1" applyAlignment="1" applyProtection="1">
      <alignment horizontal="center" vertical="center" wrapText="1"/>
      <protection locked="0"/>
    </xf>
    <xf numFmtId="0" fontId="28" fillId="2" borderId="26" xfId="0" applyFont="1" applyFill="1" applyBorder="1" applyAlignment="1" applyProtection="1">
      <alignment horizontal="center" vertical="center" wrapText="1"/>
      <protection locked="0"/>
    </xf>
    <xf numFmtId="0" fontId="28" fillId="2" borderId="27" xfId="0" applyFont="1" applyFill="1" applyBorder="1" applyAlignment="1" applyProtection="1">
      <alignment horizontal="center" vertical="center" wrapText="1"/>
      <protection locked="0"/>
    </xf>
    <xf numFmtId="0" fontId="28" fillId="2" borderId="28" xfId="0" applyFont="1" applyFill="1" applyBorder="1" applyAlignment="1" applyProtection="1">
      <alignment horizontal="center" vertical="center" wrapText="1"/>
      <protection locked="0"/>
    </xf>
    <xf numFmtId="0" fontId="28" fillId="2" borderId="0" xfId="0" applyFont="1" applyFill="1" applyBorder="1" applyAlignment="1" applyProtection="1">
      <alignment horizontal="center" vertical="center" wrapText="1"/>
      <protection locked="0"/>
    </xf>
    <xf numFmtId="0" fontId="28" fillId="2" borderId="16" xfId="0" applyFont="1" applyFill="1" applyBorder="1" applyAlignment="1" applyProtection="1">
      <alignment horizontal="center" vertical="center" wrapText="1"/>
      <protection locked="0"/>
    </xf>
    <xf numFmtId="0" fontId="3" fillId="2" borderId="25" xfId="0" applyFont="1" applyFill="1" applyBorder="1" applyAlignment="1" applyProtection="1">
      <alignment vertical="top"/>
      <protection locked="0"/>
    </xf>
    <xf numFmtId="0" fontId="3" fillId="2" borderId="26" xfId="0" applyFont="1" applyFill="1" applyBorder="1" applyAlignment="1" applyProtection="1">
      <alignment vertical="top"/>
      <protection locked="0"/>
    </xf>
    <xf numFmtId="0" fontId="3" fillId="2" borderId="27" xfId="0" applyFont="1" applyFill="1" applyBorder="1" applyAlignment="1" applyProtection="1">
      <alignment vertical="top"/>
      <protection locked="0"/>
    </xf>
    <xf numFmtId="0" fontId="3" fillId="2" borderId="28" xfId="0" applyFont="1" applyFill="1" applyBorder="1" applyAlignment="1" applyProtection="1">
      <alignment vertical="top"/>
      <protection locked="0"/>
    </xf>
    <xf numFmtId="0" fontId="3" fillId="2" borderId="0" xfId="0" applyFont="1" applyFill="1" applyBorder="1" applyAlignment="1" applyProtection="1">
      <alignment vertical="top"/>
      <protection locked="0"/>
    </xf>
    <xf numFmtId="0" fontId="3" fillId="2" borderId="16" xfId="0" applyFont="1" applyFill="1" applyBorder="1" applyAlignment="1" applyProtection="1">
      <alignment vertical="top"/>
      <protection locked="0"/>
    </xf>
    <xf numFmtId="15" fontId="4" fillId="0" borderId="25" xfId="0" applyNumberFormat="1" applyFont="1" applyBorder="1" applyAlignment="1" applyProtection="1">
      <alignment horizontal="left" vertical="top" wrapText="1"/>
      <protection locked="0"/>
    </xf>
    <xf numFmtId="15" fontId="4" fillId="0" borderId="65" xfId="0" applyNumberFormat="1" applyFont="1" applyBorder="1" applyAlignment="1" applyProtection="1">
      <alignment horizontal="left" vertical="top" wrapText="1"/>
      <protection locked="0"/>
    </xf>
    <xf numFmtId="15" fontId="4" fillId="0" borderId="33" xfId="0" applyNumberFormat="1" applyFont="1" applyBorder="1" applyAlignment="1" applyProtection="1">
      <alignment horizontal="left" vertical="top" wrapText="1"/>
      <protection locked="0"/>
    </xf>
    <xf numFmtId="15" fontId="4" fillId="0" borderId="41" xfId="0" applyNumberFormat="1" applyFont="1" applyBorder="1" applyAlignment="1" applyProtection="1">
      <alignment horizontal="left" vertical="top" wrapText="1"/>
      <protection locked="0"/>
    </xf>
    <xf numFmtId="0" fontId="53" fillId="0" borderId="2" xfId="0" applyFont="1" applyFill="1" applyBorder="1" applyAlignment="1" applyProtection="1">
      <alignment horizontal="left" vertical="top" wrapText="1"/>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top" wrapText="1"/>
      <protection locked="0"/>
    </xf>
    <xf numFmtId="9" fontId="7" fillId="2" borderId="30" xfId="2" applyNumberFormat="1" applyFont="1" applyFill="1" applyBorder="1" applyAlignment="1" applyProtection="1">
      <alignment horizontal="center" vertical="center"/>
      <protection locked="0"/>
    </xf>
    <xf numFmtId="9" fontId="7" fillId="2" borderId="13" xfId="2" applyNumberFormat="1" applyFont="1" applyFill="1" applyBorder="1" applyAlignment="1" applyProtection="1">
      <alignment horizontal="center" vertical="center"/>
      <protection locked="0"/>
    </xf>
    <xf numFmtId="9" fontId="7" fillId="2" borderId="39" xfId="2" applyNumberFormat="1"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40"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protection locked="0"/>
    </xf>
    <xf numFmtId="0" fontId="3" fillId="4" borderId="34" xfId="0" applyFont="1" applyFill="1" applyBorder="1" applyAlignment="1" applyProtection="1">
      <alignment horizontal="center" vertical="center"/>
      <protection locked="0"/>
    </xf>
    <xf numFmtId="0" fontId="3" fillId="4" borderId="41"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43"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46" xfId="0" applyFont="1" applyBorder="1" applyAlignment="1" applyProtection="1">
      <alignment horizontal="center" vertical="center"/>
      <protection locked="0"/>
    </xf>
    <xf numFmtId="0" fontId="3" fillId="0" borderId="47"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49"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12"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5" fillId="0" borderId="15"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16" xfId="0" applyFont="1" applyBorder="1" applyAlignment="1" applyProtection="1">
      <alignment horizontal="center" vertical="top" wrapText="1"/>
      <protection locked="0"/>
    </xf>
    <xf numFmtId="0" fontId="5" fillId="0" borderId="17" xfId="0" applyFont="1" applyBorder="1" applyAlignment="1" applyProtection="1">
      <alignment horizontal="center" vertical="top" wrapText="1"/>
      <protection locked="0"/>
    </xf>
    <xf numFmtId="0" fontId="5" fillId="0" borderId="18" xfId="0" applyFont="1" applyBorder="1" applyAlignment="1" applyProtection="1">
      <alignment horizontal="center" vertical="top" wrapText="1"/>
      <protection locked="0"/>
    </xf>
    <xf numFmtId="0" fontId="5" fillId="0" borderId="19" xfId="0" applyFont="1" applyBorder="1" applyAlignment="1" applyProtection="1">
      <alignment horizontal="center" vertical="top" wrapText="1"/>
      <protection locked="0"/>
    </xf>
    <xf numFmtId="0" fontId="7" fillId="2" borderId="30"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5" fillId="2" borderId="0" xfId="0" applyFont="1" applyFill="1" applyBorder="1" applyAlignment="1">
      <alignment horizontal="left" vertical="center" wrapText="1"/>
    </xf>
    <xf numFmtId="0" fontId="3" fillId="0" borderId="28"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45" fillId="3" borderId="23" xfId="0" applyFont="1" applyFill="1" applyBorder="1" applyAlignment="1" applyProtection="1">
      <alignment horizontal="center" vertical="top" wrapText="1"/>
      <protection locked="0"/>
    </xf>
    <xf numFmtId="0" fontId="5" fillId="2" borderId="0" xfId="0" applyFont="1" applyFill="1" applyBorder="1" applyAlignment="1" applyProtection="1">
      <alignment horizontal="center" vertical="center"/>
      <protection locked="0"/>
    </xf>
    <xf numFmtId="0" fontId="39" fillId="3" borderId="25" xfId="0" applyFont="1" applyFill="1" applyBorder="1" applyAlignment="1">
      <alignment horizontal="center" wrapText="1"/>
    </xf>
    <xf numFmtId="0" fontId="39" fillId="3" borderId="26" xfId="0" applyFont="1" applyFill="1" applyBorder="1" applyAlignment="1">
      <alignment horizontal="center" wrapText="1"/>
    </xf>
    <xf numFmtId="0" fontId="39" fillId="3" borderId="27" xfId="0" applyFont="1" applyFill="1" applyBorder="1" applyAlignment="1">
      <alignment horizontal="center" wrapText="1"/>
    </xf>
    <xf numFmtId="0" fontId="26" fillId="2" borderId="33" xfId="0" applyFont="1" applyFill="1" applyBorder="1" applyAlignment="1" applyProtection="1">
      <alignment horizontal="center" vertical="center" wrapText="1"/>
      <protection locked="0"/>
    </xf>
    <xf numFmtId="0" fontId="26" fillId="2" borderId="34" xfId="0" applyFont="1" applyFill="1" applyBorder="1" applyAlignment="1" applyProtection="1">
      <alignment horizontal="center" vertical="center" wrapText="1"/>
      <protection locked="0"/>
    </xf>
    <xf numFmtId="0" fontId="26" fillId="2" borderId="3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20" xfId="0" applyFont="1" applyFill="1" applyBorder="1" applyAlignment="1" applyProtection="1">
      <alignment horizontal="center" vertical="center"/>
      <protection locked="0"/>
    </xf>
    <xf numFmtId="0" fontId="19" fillId="3" borderId="25" xfId="0" applyFont="1" applyFill="1" applyBorder="1" applyAlignment="1">
      <alignment horizontal="center" wrapText="1"/>
    </xf>
    <xf numFmtId="0" fontId="27" fillId="2" borderId="33"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center" vertical="center" wrapText="1"/>
      <protection locked="0"/>
    </xf>
    <xf numFmtId="0" fontId="27" fillId="2" borderId="35" xfId="0" applyFont="1" applyFill="1" applyBorder="1" applyAlignment="1" applyProtection="1">
      <alignment horizontal="center" vertical="center" wrapText="1"/>
      <protection locked="0"/>
    </xf>
    <xf numFmtId="0" fontId="36" fillId="3" borderId="25" xfId="0" applyFont="1" applyFill="1" applyBorder="1" applyAlignment="1">
      <alignment horizontal="center" wrapText="1"/>
    </xf>
    <xf numFmtId="0" fontId="7" fillId="2" borderId="25"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wrapText="1"/>
      <protection locked="0"/>
    </xf>
    <xf numFmtId="0" fontId="8" fillId="2" borderId="27" xfId="0" applyFont="1" applyFill="1" applyBorder="1" applyAlignment="1" applyProtection="1">
      <alignment horizontal="center" wrapText="1"/>
      <protection locked="0"/>
    </xf>
    <xf numFmtId="0" fontId="8" fillId="2" borderId="33" xfId="0" applyFont="1" applyFill="1" applyBorder="1" applyAlignment="1" applyProtection="1">
      <alignment horizontal="justify" vertical="center" wrapText="1"/>
      <protection locked="0"/>
    </xf>
    <xf numFmtId="0" fontId="8" fillId="2" borderId="34" xfId="0" applyFont="1" applyFill="1" applyBorder="1" applyAlignment="1" applyProtection="1">
      <alignment horizontal="justify" vertical="center" wrapText="1"/>
      <protection locked="0"/>
    </xf>
    <xf numFmtId="0" fontId="8" fillId="2" borderId="35" xfId="0" applyFont="1" applyFill="1" applyBorder="1" applyAlignment="1" applyProtection="1">
      <alignment horizontal="justify" vertical="center" wrapText="1"/>
      <protection locked="0"/>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5" fillId="2" borderId="28" xfId="0" applyFont="1" applyFill="1" applyBorder="1" applyAlignment="1" applyProtection="1">
      <alignment horizontal="center" vertical="center"/>
      <protection locked="0"/>
    </xf>
    <xf numFmtId="0" fontId="5" fillId="2" borderId="16" xfId="0" applyFont="1" applyFill="1" applyBorder="1" applyAlignment="1" applyProtection="1">
      <alignment horizontal="center" vertical="center"/>
      <protection locked="0"/>
    </xf>
  </cellXfs>
  <cellStyles count="5">
    <cellStyle name="Millares 2" xfId="4" xr:uid="{00000000-0005-0000-0000-000030000000}"/>
    <cellStyle name="Normal" xfId="0" builtinId="0"/>
    <cellStyle name="Normal 2" xfId="3" xr:uid="{00000000-0005-0000-0000-000031000000}"/>
    <cellStyle name="Porcentaje" xfId="1" builtinId="5"/>
    <cellStyle name="Porcentaje 2" xfId="2" xr:uid="{00000000-0005-0000-0000-00000200000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180975</xdr:colOff>
          <xdr:row>13</xdr:row>
          <xdr:rowOff>0</xdr:rowOff>
        </xdr:from>
        <xdr:to>
          <xdr:col>22</xdr:col>
          <xdr:colOff>66675</xdr:colOff>
          <xdr:row>14</xdr:row>
          <xdr:rowOff>19050</xdr:rowOff>
        </xdr:to>
        <xdr:sp macro="" textlink="">
          <xdr:nvSpPr>
            <xdr:cNvPr id="3066" name="Casilla 1018" hidden="1">
              <a:extLst>
                <a:ext uri="{63B3BB69-23CF-44E3-9099-C40C66FF867C}">
                  <a14:compatExt spid="_x0000_s3066"/>
                </a:ext>
                <a:ext uri="{FF2B5EF4-FFF2-40B4-BE49-F238E27FC236}">
                  <a16:creationId xmlns:a16="http://schemas.microsoft.com/office/drawing/2014/main" id="{00000000-0008-0000-00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1.Tri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13</xdr:row>
          <xdr:rowOff>0</xdr:rowOff>
        </xdr:from>
        <xdr:to>
          <xdr:col>23</xdr:col>
          <xdr:colOff>247650</xdr:colOff>
          <xdr:row>14</xdr:row>
          <xdr:rowOff>19050</xdr:rowOff>
        </xdr:to>
        <xdr:sp macro="" textlink="">
          <xdr:nvSpPr>
            <xdr:cNvPr id="5120" name="Casilla 1024" hidden="1">
              <a:extLst>
                <a:ext uri="{63B3BB69-23CF-44E3-9099-C40C66FF867C}">
                  <a14:compatExt spid="_x0000_s5120"/>
                </a:ext>
                <a:ext uri="{FF2B5EF4-FFF2-40B4-BE49-F238E27FC236}">
                  <a16:creationId xmlns:a16="http://schemas.microsoft.com/office/drawing/2014/main" id="{00000000-0008-0000-0000-00000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2.Tri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13</xdr:row>
          <xdr:rowOff>0</xdr:rowOff>
        </xdr:from>
        <xdr:to>
          <xdr:col>25</xdr:col>
          <xdr:colOff>695325</xdr:colOff>
          <xdr:row>14</xdr:row>
          <xdr:rowOff>19050</xdr:rowOff>
        </xdr:to>
        <xdr:sp macro="" textlink="">
          <xdr:nvSpPr>
            <xdr:cNvPr id="5122" name="Casilla 1026"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4.Tri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304800</xdr:colOff>
          <xdr:row>13</xdr:row>
          <xdr:rowOff>0</xdr:rowOff>
        </xdr:from>
        <xdr:to>
          <xdr:col>25</xdr:col>
          <xdr:colOff>152400</xdr:colOff>
          <xdr:row>14</xdr:row>
          <xdr:rowOff>19050</xdr:rowOff>
        </xdr:to>
        <xdr:sp macro="" textlink="">
          <xdr:nvSpPr>
            <xdr:cNvPr id="5221" name="Casilla 1125" hidden="1">
              <a:extLst>
                <a:ext uri="{63B3BB69-23CF-44E3-9099-C40C66FF867C}">
                  <a14:compatExt spid="_x0000_s5221"/>
                </a:ext>
                <a:ext uri="{FF2B5EF4-FFF2-40B4-BE49-F238E27FC236}">
                  <a16:creationId xmlns:a16="http://schemas.microsoft.com/office/drawing/2014/main" id="{00000000-0008-0000-00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Tahoma"/>
                  <a:ea typeface="Tahoma"/>
                  <a:cs typeface="Tahoma"/>
                </a:rPr>
                <a:t>3.Tri</a:t>
              </a:r>
            </a:p>
          </xdr:txBody>
        </xdr:sp>
        <xdr:clientData/>
      </xdr:twoCellAnchor>
    </mc:Choice>
    <mc:Fallback/>
  </mc:AlternateContent>
  <xdr:twoCellAnchor>
    <xdr:from>
      <xdr:col>0</xdr:col>
      <xdr:colOff>104774</xdr:colOff>
      <xdr:row>0</xdr:row>
      <xdr:rowOff>161925</xdr:rowOff>
    </xdr:from>
    <xdr:to>
      <xdr:col>1</xdr:col>
      <xdr:colOff>438150</xdr:colOff>
      <xdr:row>3</xdr:row>
      <xdr:rowOff>219075</xdr:rowOff>
    </xdr:to>
    <xdr:pic>
      <xdr:nvPicPr>
        <xdr:cNvPr id="21" name="image1.jpg">
          <a:extLst>
            <a:ext uri="{FF2B5EF4-FFF2-40B4-BE49-F238E27FC236}">
              <a16:creationId xmlns:a16="http://schemas.microsoft.com/office/drawing/2014/main" id="{00000000-0008-0000-0000-00001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4" y="161925"/>
          <a:ext cx="933451" cy="9906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6"/>
  <sheetViews>
    <sheetView tabSelected="1" view="pageBreakPreview" topLeftCell="B85" zoomScaleNormal="100" zoomScaleSheetLayoutView="100" workbookViewId="0">
      <selection activeCell="O94" sqref="O94"/>
    </sheetView>
  </sheetViews>
  <sheetFormatPr baseColWidth="10" defaultRowHeight="12" x14ac:dyDescent="0.25"/>
  <cols>
    <col min="1" max="2" width="9" style="1" customWidth="1"/>
    <col min="3" max="3" width="13.5703125" style="1" customWidth="1"/>
    <col min="4" max="4" width="14.140625" style="2" customWidth="1"/>
    <col min="5" max="5" width="18.28515625" style="2" customWidth="1"/>
    <col min="6" max="6" width="17.28515625" style="2" customWidth="1"/>
    <col min="7" max="7" width="8.28515625" style="2" customWidth="1"/>
    <col min="8" max="8" width="19" style="2" customWidth="1"/>
    <col min="9" max="9" width="13.28515625" style="2" customWidth="1"/>
    <col min="10" max="10" width="15" style="2" customWidth="1"/>
    <col min="11" max="11" width="31.140625" style="2" customWidth="1"/>
    <col min="12" max="12" width="28.85546875" style="2" customWidth="1"/>
    <col min="13" max="13" width="6.5703125" style="2" customWidth="1"/>
    <col min="14" max="18" width="5.140625" style="2" bestFit="1" customWidth="1"/>
    <col min="19" max="22" width="4.7109375" style="2" customWidth="1"/>
    <col min="23" max="23" width="5.140625" style="2" bestFit="1" customWidth="1"/>
    <col min="24" max="24" width="4.7109375" style="2" customWidth="1"/>
    <col min="25" max="25" width="5.140625" style="2" bestFit="1" customWidth="1"/>
    <col min="26" max="26" width="14.140625" style="2" customWidth="1"/>
    <col min="27" max="27" width="11.42578125" style="2"/>
    <col min="28" max="28" width="22.42578125" style="2" customWidth="1"/>
    <col min="29" max="29" width="11.42578125" style="2" hidden="1" customWidth="1"/>
    <col min="30" max="30" width="38" style="2" hidden="1" customWidth="1"/>
    <col min="31" max="33" width="11.42578125" style="2" hidden="1" customWidth="1"/>
    <col min="34" max="34" width="11.42578125" style="2"/>
    <col min="35" max="35" width="59" style="2" customWidth="1"/>
    <col min="36" max="36" width="11.42578125" style="2"/>
    <col min="37" max="37" width="103.85546875" style="3" customWidth="1"/>
    <col min="38" max="38" width="73.85546875" style="2" customWidth="1"/>
    <col min="39" max="16384" width="11.42578125" style="2"/>
  </cols>
  <sheetData>
    <row r="1" spans="1:42" s="7" customFormat="1" ht="24.75" customHeight="1" x14ac:dyDescent="0.25">
      <c r="A1" s="222"/>
      <c r="B1" s="223"/>
      <c r="C1" s="228" t="s">
        <v>155</v>
      </c>
      <c r="D1" s="237" t="s">
        <v>36</v>
      </c>
      <c r="E1" s="234"/>
      <c r="F1" s="234"/>
      <c r="G1" s="234"/>
      <c r="H1" s="234"/>
      <c r="I1" s="234"/>
      <c r="J1" s="234"/>
      <c r="K1" s="234"/>
      <c r="L1" s="234"/>
      <c r="M1" s="234"/>
      <c r="N1" s="234"/>
      <c r="O1" s="234"/>
      <c r="P1" s="234"/>
      <c r="Q1" s="223"/>
      <c r="R1" s="238" t="s">
        <v>156</v>
      </c>
      <c r="S1" s="239"/>
      <c r="T1" s="239"/>
      <c r="U1" s="239"/>
      <c r="V1" s="240"/>
      <c r="W1" s="230" t="s">
        <v>157</v>
      </c>
      <c r="X1" s="231"/>
      <c r="Y1" s="231"/>
      <c r="Z1" s="232"/>
      <c r="AA1" s="47"/>
      <c r="AK1" s="44"/>
    </row>
    <row r="2" spans="1:42" s="7" customFormat="1" ht="22.5" customHeight="1" x14ac:dyDescent="0.25">
      <c r="A2" s="224"/>
      <c r="B2" s="225"/>
      <c r="C2" s="229"/>
      <c r="D2" s="226"/>
      <c r="E2" s="235"/>
      <c r="F2" s="235"/>
      <c r="G2" s="235"/>
      <c r="H2" s="235"/>
      <c r="I2" s="235"/>
      <c r="J2" s="235"/>
      <c r="K2" s="235"/>
      <c r="L2" s="235"/>
      <c r="M2" s="235"/>
      <c r="N2" s="235"/>
      <c r="O2" s="235"/>
      <c r="P2" s="235"/>
      <c r="Q2" s="227"/>
      <c r="R2" s="238" t="s">
        <v>158</v>
      </c>
      <c r="S2" s="239"/>
      <c r="T2" s="239"/>
      <c r="U2" s="239"/>
      <c r="V2" s="240"/>
      <c r="W2" s="241" t="s">
        <v>164</v>
      </c>
      <c r="X2" s="231"/>
      <c r="Y2" s="231"/>
      <c r="Z2" s="232"/>
      <c r="AA2" s="47"/>
      <c r="AK2" s="44"/>
    </row>
    <row r="3" spans="1:42" s="7" customFormat="1" ht="26.25" customHeight="1" x14ac:dyDescent="0.25">
      <c r="A3" s="224"/>
      <c r="B3" s="225"/>
      <c r="C3" s="228" t="s">
        <v>159</v>
      </c>
      <c r="D3" s="233" t="s">
        <v>160</v>
      </c>
      <c r="E3" s="234"/>
      <c r="F3" s="234"/>
      <c r="G3" s="234"/>
      <c r="H3" s="234"/>
      <c r="I3" s="234"/>
      <c r="J3" s="234"/>
      <c r="K3" s="234"/>
      <c r="L3" s="234"/>
      <c r="M3" s="234"/>
      <c r="N3" s="234"/>
      <c r="O3" s="234"/>
      <c r="P3" s="234"/>
      <c r="Q3" s="223"/>
      <c r="R3" s="238" t="s">
        <v>165</v>
      </c>
      <c r="S3" s="239"/>
      <c r="T3" s="239"/>
      <c r="U3" s="239"/>
      <c r="V3" s="240"/>
      <c r="W3" s="230"/>
      <c r="X3" s="231"/>
      <c r="Y3" s="231"/>
      <c r="Z3" s="232"/>
      <c r="AA3" s="47"/>
      <c r="AK3" s="44"/>
    </row>
    <row r="4" spans="1:42" s="7" customFormat="1" ht="24" customHeight="1" x14ac:dyDescent="0.25">
      <c r="A4" s="226"/>
      <c r="B4" s="227"/>
      <c r="C4" s="229"/>
      <c r="D4" s="226"/>
      <c r="E4" s="235"/>
      <c r="F4" s="235"/>
      <c r="G4" s="235"/>
      <c r="H4" s="235"/>
      <c r="I4" s="235"/>
      <c r="J4" s="235"/>
      <c r="K4" s="235"/>
      <c r="L4" s="235"/>
      <c r="M4" s="235"/>
      <c r="N4" s="235"/>
      <c r="O4" s="235"/>
      <c r="P4" s="235"/>
      <c r="Q4" s="227"/>
      <c r="R4" s="238" t="s">
        <v>161</v>
      </c>
      <c r="S4" s="239"/>
      <c r="T4" s="239"/>
      <c r="U4" s="239"/>
      <c r="V4" s="240"/>
      <c r="W4" s="236">
        <v>43489</v>
      </c>
      <c r="X4" s="231"/>
      <c r="Y4" s="231"/>
      <c r="Z4" s="232"/>
      <c r="AA4" s="47"/>
      <c r="AK4" s="44"/>
    </row>
    <row r="5" spans="1:42" ht="2.25" customHeight="1" x14ac:dyDescent="0.25">
      <c r="A5" s="4"/>
      <c r="B5" s="4"/>
      <c r="C5" s="4"/>
      <c r="D5" s="4"/>
      <c r="E5" s="4"/>
      <c r="F5" s="4"/>
      <c r="G5" s="4"/>
      <c r="H5" s="4"/>
      <c r="I5" s="4"/>
      <c r="J5" s="4"/>
      <c r="K5" s="4"/>
      <c r="L5" s="4"/>
      <c r="M5" s="4"/>
      <c r="N5" s="4"/>
      <c r="O5" s="4"/>
      <c r="P5" s="4"/>
      <c r="Q5" s="4"/>
      <c r="R5" s="4"/>
      <c r="S5" s="4"/>
      <c r="T5" s="4"/>
      <c r="U5" s="4"/>
      <c r="V5" s="4"/>
      <c r="W5" s="4"/>
      <c r="X5" s="4"/>
      <c r="Y5" s="4"/>
      <c r="Z5" s="4"/>
      <c r="AA5" s="4"/>
    </row>
    <row r="6" spans="1:42" s="3" customFormat="1" ht="12.75" customHeight="1" x14ac:dyDescent="0.2">
      <c r="A6" s="328" t="s">
        <v>25</v>
      </c>
      <c r="B6" s="329"/>
      <c r="C6" s="329"/>
      <c r="D6" s="329"/>
      <c r="E6" s="329"/>
      <c r="F6" s="329"/>
      <c r="G6" s="330"/>
      <c r="H6" s="340" t="s">
        <v>147</v>
      </c>
      <c r="I6" s="329"/>
      <c r="J6" s="329"/>
      <c r="K6" s="330"/>
      <c r="L6" s="328" t="s">
        <v>20</v>
      </c>
      <c r="M6" s="329"/>
      <c r="N6" s="329"/>
      <c r="O6" s="329"/>
      <c r="P6" s="329"/>
      <c r="Q6" s="329"/>
      <c r="R6" s="329"/>
      <c r="S6" s="329"/>
      <c r="T6" s="330"/>
      <c r="U6" s="336" t="s">
        <v>51</v>
      </c>
      <c r="V6" s="329"/>
      <c r="W6" s="329"/>
      <c r="X6" s="329"/>
      <c r="Y6" s="329"/>
      <c r="Z6" s="330"/>
    </row>
    <row r="7" spans="1:42" s="3" customFormat="1" ht="20.25" customHeight="1" x14ac:dyDescent="0.25">
      <c r="A7" s="331" t="s">
        <v>36</v>
      </c>
      <c r="B7" s="332"/>
      <c r="C7" s="332"/>
      <c r="D7" s="332"/>
      <c r="E7" s="332"/>
      <c r="F7" s="332"/>
      <c r="G7" s="333"/>
      <c r="H7" s="331" t="s">
        <v>166</v>
      </c>
      <c r="I7" s="332"/>
      <c r="J7" s="332"/>
      <c r="K7" s="333"/>
      <c r="L7" s="331" t="s">
        <v>167</v>
      </c>
      <c r="M7" s="332"/>
      <c r="N7" s="332"/>
      <c r="O7" s="332"/>
      <c r="P7" s="332"/>
      <c r="Q7" s="332"/>
      <c r="R7" s="332"/>
      <c r="S7" s="332"/>
      <c r="T7" s="333"/>
      <c r="U7" s="337">
        <v>2019</v>
      </c>
      <c r="V7" s="338"/>
      <c r="W7" s="338"/>
      <c r="X7" s="338"/>
      <c r="Y7" s="338"/>
      <c r="Z7" s="339"/>
      <c r="AA7" s="13"/>
    </row>
    <row r="8" spans="1:42" s="3" customFormat="1" ht="10.5" customHeight="1" x14ac:dyDescent="0.15">
      <c r="A8" s="341" t="s">
        <v>129</v>
      </c>
      <c r="B8" s="342"/>
      <c r="C8" s="342"/>
      <c r="D8" s="342"/>
      <c r="E8" s="343" t="s">
        <v>131</v>
      </c>
      <c r="F8" s="343"/>
      <c r="G8" s="343"/>
      <c r="H8" s="343"/>
      <c r="I8" s="343"/>
      <c r="J8" s="343"/>
      <c r="K8" s="343"/>
      <c r="L8" s="343"/>
      <c r="M8" s="343"/>
      <c r="N8" s="343"/>
      <c r="O8" s="343"/>
      <c r="P8" s="343"/>
      <c r="Q8" s="343"/>
      <c r="R8" s="343"/>
      <c r="S8" s="343"/>
      <c r="T8" s="343"/>
      <c r="U8" s="343"/>
      <c r="V8" s="343"/>
      <c r="W8" s="343"/>
      <c r="X8" s="343"/>
      <c r="Y8" s="343"/>
      <c r="Z8" s="344"/>
      <c r="AA8" s="13"/>
    </row>
    <row r="9" spans="1:42" s="3" customFormat="1" ht="30" customHeight="1" x14ac:dyDescent="0.25">
      <c r="A9" s="345" t="s">
        <v>130</v>
      </c>
      <c r="B9" s="346"/>
      <c r="C9" s="346"/>
      <c r="D9" s="346"/>
      <c r="E9" s="346"/>
      <c r="F9" s="346"/>
      <c r="G9" s="346"/>
      <c r="H9" s="346"/>
      <c r="I9" s="346"/>
      <c r="J9" s="346"/>
      <c r="K9" s="346"/>
      <c r="L9" s="346"/>
      <c r="M9" s="346"/>
      <c r="N9" s="346"/>
      <c r="O9" s="346"/>
      <c r="P9" s="346"/>
      <c r="Q9" s="346"/>
      <c r="R9" s="346"/>
      <c r="S9" s="346"/>
      <c r="T9" s="346"/>
      <c r="U9" s="346"/>
      <c r="V9" s="346"/>
      <c r="W9" s="346"/>
      <c r="X9" s="346"/>
      <c r="Y9" s="346"/>
      <c r="Z9" s="347"/>
      <c r="AA9" s="13"/>
      <c r="AB9" s="319"/>
      <c r="AC9" s="319"/>
      <c r="AD9" s="319"/>
      <c r="AE9" s="319"/>
      <c r="AF9" s="319"/>
      <c r="AG9" s="319"/>
      <c r="AH9" s="319"/>
      <c r="AI9" s="319"/>
      <c r="AJ9" s="319"/>
      <c r="AK9" s="319"/>
      <c r="AL9" s="319"/>
      <c r="AM9" s="319"/>
      <c r="AN9" s="319"/>
      <c r="AO9" s="319"/>
      <c r="AP9" s="319"/>
    </row>
    <row r="10" spans="1:42" s="3" customFormat="1" ht="12" customHeight="1" x14ac:dyDescent="0.25">
      <c r="A10" s="326" t="s">
        <v>32</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13"/>
    </row>
    <row r="11" spans="1:42" ht="12" customHeight="1" x14ac:dyDescent="0.25">
      <c r="A11" s="133" t="s">
        <v>133</v>
      </c>
      <c r="B11" s="134"/>
      <c r="C11" s="135"/>
      <c r="D11" s="348" t="s">
        <v>168</v>
      </c>
      <c r="E11" s="349"/>
      <c r="F11" s="349"/>
      <c r="G11" s="349"/>
      <c r="H11" s="349"/>
      <c r="I11" s="349"/>
      <c r="J11" s="350"/>
      <c r="K11" s="121" t="s">
        <v>33</v>
      </c>
      <c r="L11" s="163" t="s">
        <v>180</v>
      </c>
      <c r="M11" s="164"/>
      <c r="N11" s="164"/>
      <c r="O11" s="164"/>
      <c r="P11" s="164"/>
      <c r="Q11" s="164"/>
      <c r="R11" s="164"/>
      <c r="S11" s="164"/>
      <c r="T11" s="164"/>
      <c r="U11" s="164"/>
      <c r="V11" s="164"/>
      <c r="W11" s="164"/>
      <c r="X11" s="164"/>
      <c r="Y11" s="164"/>
      <c r="Z11" s="165"/>
      <c r="AA11" s="14"/>
    </row>
    <row r="12" spans="1:42" ht="12" customHeight="1" x14ac:dyDescent="0.25">
      <c r="A12" s="136"/>
      <c r="B12" s="137"/>
      <c r="C12" s="138"/>
      <c r="D12" s="351"/>
      <c r="E12" s="327"/>
      <c r="F12" s="327"/>
      <c r="G12" s="327"/>
      <c r="H12" s="327"/>
      <c r="I12" s="327"/>
      <c r="J12" s="352"/>
      <c r="K12" s="148"/>
      <c r="L12" s="166"/>
      <c r="M12" s="167"/>
      <c r="N12" s="167"/>
      <c r="O12" s="167"/>
      <c r="P12" s="167"/>
      <c r="Q12" s="167"/>
      <c r="R12" s="167"/>
      <c r="S12" s="167"/>
      <c r="T12" s="167"/>
      <c r="U12" s="167"/>
      <c r="V12" s="167"/>
      <c r="W12" s="167"/>
      <c r="X12" s="167"/>
      <c r="Y12" s="167"/>
      <c r="Z12" s="168"/>
      <c r="AA12" s="14"/>
    </row>
    <row r="13" spans="1:42" ht="12" customHeight="1" thickBot="1" x14ac:dyDescent="0.3">
      <c r="A13" s="136"/>
      <c r="B13" s="137"/>
      <c r="C13" s="138"/>
      <c r="D13" s="351"/>
      <c r="E13" s="327"/>
      <c r="F13" s="327"/>
      <c r="G13" s="327"/>
      <c r="H13" s="327"/>
      <c r="I13" s="327"/>
      <c r="J13" s="352"/>
      <c r="K13" s="148"/>
      <c r="L13" s="169"/>
      <c r="M13" s="170"/>
      <c r="N13" s="170"/>
      <c r="O13" s="170"/>
      <c r="P13" s="170"/>
      <c r="Q13" s="170"/>
      <c r="R13" s="170"/>
      <c r="S13" s="170"/>
      <c r="T13" s="170"/>
      <c r="U13" s="170"/>
      <c r="V13" s="170"/>
      <c r="W13" s="170"/>
      <c r="X13" s="170"/>
      <c r="Y13" s="170"/>
      <c r="Z13" s="171"/>
      <c r="AA13" s="14"/>
    </row>
    <row r="14" spans="1:42" ht="15" customHeight="1" x14ac:dyDescent="0.25">
      <c r="A14" s="123" t="s">
        <v>13</v>
      </c>
      <c r="B14" s="150"/>
      <c r="C14" s="150"/>
      <c r="D14" s="193" t="s">
        <v>169</v>
      </c>
      <c r="E14" s="193"/>
      <c r="F14" s="193"/>
      <c r="G14" s="193"/>
      <c r="H14" s="193"/>
      <c r="I14" s="193"/>
      <c r="J14" s="194"/>
      <c r="K14" s="208" t="s">
        <v>26</v>
      </c>
      <c r="L14" s="209"/>
      <c r="M14" s="209"/>
      <c r="N14" s="209"/>
      <c r="O14" s="209"/>
      <c r="P14" s="209"/>
      <c r="Q14" s="209"/>
      <c r="R14" s="209"/>
      <c r="S14" s="209"/>
      <c r="T14" s="209"/>
      <c r="U14" s="209"/>
      <c r="V14" s="209"/>
      <c r="W14" s="209"/>
      <c r="X14" s="209"/>
      <c r="Y14" s="209"/>
      <c r="Z14" s="210"/>
      <c r="AA14" s="14"/>
    </row>
    <row r="15" spans="1:42" ht="28.5" customHeight="1" x14ac:dyDescent="0.25">
      <c r="A15" s="125"/>
      <c r="B15" s="151"/>
      <c r="C15" s="151"/>
      <c r="D15" s="193"/>
      <c r="E15" s="193"/>
      <c r="F15" s="193"/>
      <c r="G15" s="193"/>
      <c r="H15" s="193"/>
      <c r="I15" s="193"/>
      <c r="J15" s="194"/>
      <c r="K15" s="48" t="s">
        <v>162</v>
      </c>
      <c r="L15" s="49" t="s">
        <v>163</v>
      </c>
      <c r="M15" s="211" t="s">
        <v>24</v>
      </c>
      <c r="N15" s="211"/>
      <c r="O15" s="211"/>
      <c r="P15" s="212" t="s">
        <v>27</v>
      </c>
      <c r="Q15" s="212"/>
      <c r="R15" s="212"/>
      <c r="S15" s="212"/>
      <c r="T15" s="212"/>
      <c r="U15" s="212"/>
      <c r="V15" s="212"/>
      <c r="W15" s="212"/>
      <c r="X15" s="212"/>
      <c r="Y15" s="212"/>
      <c r="Z15" s="213"/>
      <c r="AA15" s="14"/>
    </row>
    <row r="16" spans="1:42" s="4" customFormat="1" ht="36" customHeight="1" x14ac:dyDescent="0.2">
      <c r="A16" s="199" t="s">
        <v>21</v>
      </c>
      <c r="B16" s="200"/>
      <c r="C16" s="200"/>
      <c r="D16" s="334" t="s">
        <v>170</v>
      </c>
      <c r="E16" s="334"/>
      <c r="F16" s="334"/>
      <c r="G16" s="334"/>
      <c r="H16" s="334"/>
      <c r="I16" s="334"/>
      <c r="J16" s="335"/>
      <c r="K16" s="17"/>
      <c r="L16" s="18">
        <v>1</v>
      </c>
      <c r="M16" s="115">
        <f>+K16/L16</f>
        <v>0</v>
      </c>
      <c r="N16" s="116"/>
      <c r="O16" s="117"/>
      <c r="P16" s="220" t="s">
        <v>290</v>
      </c>
      <c r="Q16" s="220"/>
      <c r="R16" s="220"/>
      <c r="S16" s="220"/>
      <c r="T16" s="220"/>
      <c r="U16" s="220"/>
      <c r="V16" s="220"/>
      <c r="W16" s="220"/>
      <c r="X16" s="220"/>
      <c r="Y16" s="220"/>
      <c r="Z16" s="221"/>
      <c r="AA16" s="19"/>
      <c r="AK16" s="8"/>
    </row>
    <row r="17" spans="1:37" ht="18.75" customHeight="1" x14ac:dyDescent="0.25">
      <c r="A17" s="148" t="s">
        <v>31</v>
      </c>
      <c r="B17" s="20" t="s">
        <v>54</v>
      </c>
      <c r="C17" s="123" t="s">
        <v>17</v>
      </c>
      <c r="D17" s="124"/>
      <c r="E17" s="148" t="s">
        <v>18</v>
      </c>
      <c r="F17" s="148" t="s">
        <v>19</v>
      </c>
      <c r="G17" s="193" t="s">
        <v>14</v>
      </c>
      <c r="H17" s="193"/>
      <c r="I17" s="193" t="s">
        <v>15</v>
      </c>
      <c r="J17" s="194"/>
      <c r="K17" s="204" t="s">
        <v>53</v>
      </c>
      <c r="L17" s="206" t="s">
        <v>34</v>
      </c>
      <c r="M17" s="206" t="s">
        <v>16</v>
      </c>
      <c r="N17" s="178" t="s">
        <v>11</v>
      </c>
      <c r="O17" s="178" t="s">
        <v>0</v>
      </c>
      <c r="P17" s="178" t="s">
        <v>1</v>
      </c>
      <c r="Q17" s="178" t="s">
        <v>2</v>
      </c>
      <c r="R17" s="178" t="s">
        <v>3</v>
      </c>
      <c r="S17" s="178" t="s">
        <v>4</v>
      </c>
      <c r="T17" s="178" t="s">
        <v>5</v>
      </c>
      <c r="U17" s="178" t="s">
        <v>6</v>
      </c>
      <c r="V17" s="178" t="s">
        <v>7</v>
      </c>
      <c r="W17" s="178" t="s">
        <v>8</v>
      </c>
      <c r="X17" s="178" t="s">
        <v>9</v>
      </c>
      <c r="Y17" s="178" t="s">
        <v>10</v>
      </c>
      <c r="Z17" s="107" t="s">
        <v>12</v>
      </c>
      <c r="AA17" s="14"/>
    </row>
    <row r="18" spans="1:37" s="3" customFormat="1" ht="18.75" customHeight="1" x14ac:dyDescent="0.25">
      <c r="A18" s="86"/>
      <c r="B18" s="21">
        <f>+B19+B21+B23</f>
        <v>1</v>
      </c>
      <c r="C18" s="125"/>
      <c r="D18" s="126"/>
      <c r="E18" s="86"/>
      <c r="F18" s="86"/>
      <c r="G18" s="193"/>
      <c r="H18" s="193"/>
      <c r="I18" s="193"/>
      <c r="J18" s="194"/>
      <c r="K18" s="205"/>
      <c r="L18" s="207"/>
      <c r="M18" s="206"/>
      <c r="N18" s="178"/>
      <c r="O18" s="178"/>
      <c r="P18" s="178"/>
      <c r="Q18" s="178"/>
      <c r="R18" s="178"/>
      <c r="S18" s="178"/>
      <c r="T18" s="178"/>
      <c r="U18" s="178"/>
      <c r="V18" s="178"/>
      <c r="W18" s="178"/>
      <c r="X18" s="178"/>
      <c r="Y18" s="178"/>
      <c r="Z18" s="108"/>
      <c r="AA18" s="13"/>
    </row>
    <row r="19" spans="1:37" ht="48" customHeight="1" x14ac:dyDescent="0.25">
      <c r="A19" s="152">
        <v>1</v>
      </c>
      <c r="B19" s="243">
        <v>0.1</v>
      </c>
      <c r="C19" s="277" t="s">
        <v>171</v>
      </c>
      <c r="D19" s="277"/>
      <c r="E19" s="89" t="s">
        <v>172</v>
      </c>
      <c r="F19" s="89" t="s">
        <v>172</v>
      </c>
      <c r="G19" s="89" t="s">
        <v>173</v>
      </c>
      <c r="H19" s="89"/>
      <c r="I19" s="89" t="s">
        <v>174</v>
      </c>
      <c r="J19" s="89"/>
      <c r="K19" s="110" t="s">
        <v>262</v>
      </c>
      <c r="L19" s="176" t="s">
        <v>263</v>
      </c>
      <c r="M19" s="22" t="s">
        <v>64</v>
      </c>
      <c r="N19" s="55">
        <v>0.5</v>
      </c>
      <c r="O19" s="55">
        <v>0.5</v>
      </c>
      <c r="P19" s="55"/>
      <c r="Q19" s="56"/>
      <c r="R19" s="56"/>
      <c r="S19" s="56"/>
      <c r="T19" s="56"/>
      <c r="U19" s="56"/>
      <c r="V19" s="56"/>
      <c r="W19" s="56"/>
      <c r="X19" s="56"/>
      <c r="Y19" s="56"/>
      <c r="Z19" s="25">
        <f>SUM(N19:Y19)</f>
        <v>1</v>
      </c>
      <c r="AA19" s="14"/>
    </row>
    <row r="20" spans="1:37" ht="48" customHeight="1" x14ac:dyDescent="0.25">
      <c r="A20" s="152"/>
      <c r="B20" s="243"/>
      <c r="C20" s="277"/>
      <c r="D20" s="277"/>
      <c r="E20" s="89"/>
      <c r="F20" s="89"/>
      <c r="G20" s="89"/>
      <c r="H20" s="89"/>
      <c r="I20" s="89"/>
      <c r="J20" s="89"/>
      <c r="K20" s="110"/>
      <c r="L20" s="176"/>
      <c r="M20" s="26" t="s">
        <v>65</v>
      </c>
      <c r="N20" s="68">
        <v>0.5</v>
      </c>
      <c r="O20" s="57">
        <v>0.5</v>
      </c>
      <c r="P20" s="57"/>
      <c r="Q20" s="57"/>
      <c r="R20" s="57"/>
      <c r="S20" s="57"/>
      <c r="T20" s="57"/>
      <c r="U20" s="57"/>
      <c r="V20" s="57"/>
      <c r="W20" s="57"/>
      <c r="X20" s="57"/>
      <c r="Y20" s="57"/>
      <c r="Z20" s="29">
        <f t="shared" ref="Z20" si="0">SUM(N20:Y20)</f>
        <v>1</v>
      </c>
      <c r="AA20" s="14"/>
    </row>
    <row r="21" spans="1:37" ht="55.5" customHeight="1" x14ac:dyDescent="0.25">
      <c r="A21" s="152">
        <v>2</v>
      </c>
      <c r="B21" s="243">
        <v>0.4</v>
      </c>
      <c r="C21" s="99" t="s">
        <v>175</v>
      </c>
      <c r="D21" s="100"/>
      <c r="E21" s="185" t="s">
        <v>172</v>
      </c>
      <c r="F21" s="185" t="s">
        <v>172</v>
      </c>
      <c r="G21" s="99" t="s">
        <v>176</v>
      </c>
      <c r="H21" s="100"/>
      <c r="I21" s="90" t="s">
        <v>177</v>
      </c>
      <c r="J21" s="91"/>
      <c r="K21" s="216" t="s">
        <v>279</v>
      </c>
      <c r="L21" s="216" t="s">
        <v>280</v>
      </c>
      <c r="M21" s="22" t="s">
        <v>64</v>
      </c>
      <c r="O21" s="55">
        <v>0.2</v>
      </c>
      <c r="P21" s="55">
        <v>0.2</v>
      </c>
      <c r="Q21" s="56">
        <v>0.2</v>
      </c>
      <c r="R21" s="56"/>
      <c r="S21" s="56"/>
      <c r="T21" s="56"/>
      <c r="U21" s="56">
        <v>0.4</v>
      </c>
      <c r="V21" s="56"/>
      <c r="W21" s="56"/>
      <c r="X21" s="56"/>
      <c r="Y21" s="56"/>
      <c r="Z21" s="25">
        <f>SUM(O21:Y21)</f>
        <v>1</v>
      </c>
      <c r="AA21" s="14"/>
    </row>
    <row r="22" spans="1:37" ht="55.5" customHeight="1" thickBot="1" x14ac:dyDescent="0.3">
      <c r="A22" s="152"/>
      <c r="B22" s="243"/>
      <c r="C22" s="101"/>
      <c r="D22" s="102"/>
      <c r="E22" s="186"/>
      <c r="F22" s="186"/>
      <c r="G22" s="101"/>
      <c r="H22" s="102"/>
      <c r="I22" s="92"/>
      <c r="J22" s="93"/>
      <c r="K22" s="217"/>
      <c r="L22" s="217"/>
      <c r="M22" s="30" t="s">
        <v>65</v>
      </c>
      <c r="N22" s="58"/>
      <c r="O22" s="57">
        <v>0.2</v>
      </c>
      <c r="P22" s="57">
        <v>0.2</v>
      </c>
      <c r="Q22" s="57"/>
      <c r="R22" s="57"/>
      <c r="S22" s="57">
        <v>0.2</v>
      </c>
      <c r="T22" s="57"/>
      <c r="U22" s="57"/>
      <c r="V22" s="57"/>
      <c r="W22" s="57"/>
      <c r="X22" s="57"/>
      <c r="Y22" s="57"/>
      <c r="Z22" s="29">
        <f t="shared" ref="Z22:Z24" si="1">SUM(N22:Y22)</f>
        <v>0.60000000000000009</v>
      </c>
      <c r="AA22" s="14"/>
    </row>
    <row r="23" spans="1:37" ht="44.25" customHeight="1" x14ac:dyDescent="0.25">
      <c r="A23" s="152">
        <v>3</v>
      </c>
      <c r="B23" s="243">
        <v>0.5</v>
      </c>
      <c r="C23" s="89" t="s">
        <v>178</v>
      </c>
      <c r="D23" s="89"/>
      <c r="E23" s="89" t="s">
        <v>172</v>
      </c>
      <c r="F23" s="89" t="s">
        <v>172</v>
      </c>
      <c r="G23" s="89" t="s">
        <v>176</v>
      </c>
      <c r="H23" s="89"/>
      <c r="I23" s="103" t="s">
        <v>179</v>
      </c>
      <c r="J23" s="104"/>
      <c r="K23" s="216" t="s">
        <v>281</v>
      </c>
      <c r="L23" s="97" t="s">
        <v>282</v>
      </c>
      <c r="M23" s="22" t="s">
        <v>64</v>
      </c>
      <c r="N23" s="59">
        <v>0.1</v>
      </c>
      <c r="O23" s="59"/>
      <c r="P23" s="59"/>
      <c r="Q23" s="60">
        <v>0.3</v>
      </c>
      <c r="R23" s="60"/>
      <c r="S23" s="60"/>
      <c r="T23" s="60"/>
      <c r="U23" s="60">
        <v>0.6</v>
      </c>
      <c r="V23" s="60"/>
      <c r="W23" s="60"/>
      <c r="X23" s="60"/>
      <c r="Y23" s="60"/>
      <c r="Z23" s="25">
        <f t="shared" si="1"/>
        <v>1</v>
      </c>
      <c r="AA23" s="14"/>
    </row>
    <row r="24" spans="1:37" ht="44.25" customHeight="1" thickBot="1" x14ac:dyDescent="0.3">
      <c r="A24" s="152"/>
      <c r="B24" s="243"/>
      <c r="C24" s="89"/>
      <c r="D24" s="89"/>
      <c r="E24" s="89"/>
      <c r="F24" s="89"/>
      <c r="G24" s="89"/>
      <c r="H24" s="89"/>
      <c r="I24" s="103"/>
      <c r="J24" s="104"/>
      <c r="K24" s="217"/>
      <c r="L24" s="246"/>
      <c r="M24" s="30" t="s">
        <v>65</v>
      </c>
      <c r="N24" s="61">
        <v>0.1</v>
      </c>
      <c r="O24" s="62"/>
      <c r="P24" s="62"/>
      <c r="Q24" s="62"/>
      <c r="R24" s="62"/>
      <c r="S24" s="62">
        <v>0.2</v>
      </c>
      <c r="T24" s="57"/>
      <c r="U24" s="57"/>
      <c r="V24" s="57"/>
      <c r="W24" s="57"/>
      <c r="X24" s="57"/>
      <c r="Y24" s="57"/>
      <c r="Z24" s="36">
        <f t="shared" si="1"/>
        <v>0.30000000000000004</v>
      </c>
      <c r="AA24" s="14"/>
    </row>
    <row r="25" spans="1:37" ht="4.5" customHeight="1" x14ac:dyDescent="0.25">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37"/>
    </row>
    <row r="26" spans="1:37" ht="12" customHeight="1" x14ac:dyDescent="0.25">
      <c r="A26" s="133" t="s">
        <v>135</v>
      </c>
      <c r="B26" s="134"/>
      <c r="C26" s="135"/>
      <c r="D26" s="142" t="s">
        <v>181</v>
      </c>
      <c r="E26" s="143"/>
      <c r="F26" s="143"/>
      <c r="G26" s="143"/>
      <c r="H26" s="143"/>
      <c r="I26" s="143"/>
      <c r="J26" s="144"/>
      <c r="K26" s="121" t="s">
        <v>33</v>
      </c>
      <c r="L26" s="163" t="s">
        <v>212</v>
      </c>
      <c r="M26" s="164"/>
      <c r="N26" s="164"/>
      <c r="O26" s="164"/>
      <c r="P26" s="164"/>
      <c r="Q26" s="164"/>
      <c r="R26" s="164"/>
      <c r="S26" s="164"/>
      <c r="T26" s="164"/>
      <c r="U26" s="164"/>
      <c r="V26" s="164"/>
      <c r="W26" s="164"/>
      <c r="X26" s="164"/>
      <c r="Y26" s="164"/>
      <c r="Z26" s="165"/>
      <c r="AA26" s="14"/>
    </row>
    <row r="27" spans="1:37" ht="12" customHeight="1" x14ac:dyDescent="0.25">
      <c r="A27" s="136"/>
      <c r="B27" s="137"/>
      <c r="C27" s="138"/>
      <c r="D27" s="145"/>
      <c r="E27" s="146"/>
      <c r="F27" s="146"/>
      <c r="G27" s="146"/>
      <c r="H27" s="146"/>
      <c r="I27" s="146"/>
      <c r="J27" s="147"/>
      <c r="K27" s="148"/>
      <c r="L27" s="166"/>
      <c r="M27" s="167"/>
      <c r="N27" s="167"/>
      <c r="O27" s="167"/>
      <c r="P27" s="167"/>
      <c r="Q27" s="167"/>
      <c r="R27" s="167"/>
      <c r="S27" s="167"/>
      <c r="T27" s="167"/>
      <c r="U27" s="167"/>
      <c r="V27" s="167"/>
      <c r="W27" s="167"/>
      <c r="X27" s="167"/>
      <c r="Y27" s="167"/>
      <c r="Z27" s="168"/>
      <c r="AA27" s="14"/>
    </row>
    <row r="28" spans="1:37" ht="12" customHeight="1" thickBot="1" x14ac:dyDescent="0.3">
      <c r="A28" s="136"/>
      <c r="B28" s="137"/>
      <c r="C28" s="138"/>
      <c r="D28" s="145"/>
      <c r="E28" s="146"/>
      <c r="F28" s="146"/>
      <c r="G28" s="146"/>
      <c r="H28" s="146"/>
      <c r="I28" s="146"/>
      <c r="J28" s="147"/>
      <c r="K28" s="148"/>
      <c r="L28" s="169"/>
      <c r="M28" s="170"/>
      <c r="N28" s="170"/>
      <c r="O28" s="170"/>
      <c r="P28" s="170"/>
      <c r="Q28" s="170"/>
      <c r="R28" s="170"/>
      <c r="S28" s="170"/>
      <c r="T28" s="170"/>
      <c r="U28" s="170"/>
      <c r="V28" s="170"/>
      <c r="W28" s="170"/>
      <c r="X28" s="170"/>
      <c r="Y28" s="170"/>
      <c r="Z28" s="171"/>
      <c r="AA28" s="14"/>
    </row>
    <row r="29" spans="1:37" ht="15" customHeight="1" x14ac:dyDescent="0.25">
      <c r="A29" s="123" t="s">
        <v>13</v>
      </c>
      <c r="B29" s="150"/>
      <c r="C29" s="150"/>
      <c r="D29" s="152" t="s">
        <v>182</v>
      </c>
      <c r="E29" s="152"/>
      <c r="F29" s="152"/>
      <c r="G29" s="152"/>
      <c r="H29" s="152"/>
      <c r="I29" s="152"/>
      <c r="J29" s="153"/>
      <c r="K29" s="208" t="s">
        <v>26</v>
      </c>
      <c r="L29" s="209"/>
      <c r="M29" s="209"/>
      <c r="N29" s="209"/>
      <c r="O29" s="209"/>
      <c r="P29" s="209"/>
      <c r="Q29" s="209"/>
      <c r="R29" s="209"/>
      <c r="S29" s="209"/>
      <c r="T29" s="209"/>
      <c r="U29" s="209"/>
      <c r="V29" s="209"/>
      <c r="W29" s="209"/>
      <c r="X29" s="209"/>
      <c r="Y29" s="209"/>
      <c r="Z29" s="210"/>
      <c r="AA29" s="14"/>
    </row>
    <row r="30" spans="1:37" ht="28.5" customHeight="1" x14ac:dyDescent="0.25">
      <c r="A30" s="125"/>
      <c r="B30" s="151"/>
      <c r="C30" s="151"/>
      <c r="D30" s="152"/>
      <c r="E30" s="152"/>
      <c r="F30" s="152"/>
      <c r="G30" s="152"/>
      <c r="H30" s="152"/>
      <c r="I30" s="152"/>
      <c r="J30" s="153"/>
      <c r="K30" s="48" t="s">
        <v>162</v>
      </c>
      <c r="L30" s="49" t="s">
        <v>163</v>
      </c>
      <c r="M30" s="211" t="s">
        <v>24</v>
      </c>
      <c r="N30" s="211"/>
      <c r="O30" s="211"/>
      <c r="P30" s="212" t="s">
        <v>27</v>
      </c>
      <c r="Q30" s="212"/>
      <c r="R30" s="212"/>
      <c r="S30" s="212"/>
      <c r="T30" s="212"/>
      <c r="U30" s="212"/>
      <c r="V30" s="212"/>
      <c r="W30" s="212"/>
      <c r="X30" s="212"/>
      <c r="Y30" s="212"/>
      <c r="Z30" s="213"/>
      <c r="AA30" s="14"/>
    </row>
    <row r="31" spans="1:37" s="4" customFormat="1" ht="31.5" customHeight="1" x14ac:dyDescent="0.2">
      <c r="A31" s="199" t="s">
        <v>21</v>
      </c>
      <c r="B31" s="200"/>
      <c r="C31" s="200"/>
      <c r="D31" s="114" t="s">
        <v>183</v>
      </c>
      <c r="E31" s="114"/>
      <c r="F31" s="114"/>
      <c r="G31" s="114"/>
      <c r="H31" s="114"/>
      <c r="I31" s="114"/>
      <c r="J31" s="111"/>
      <c r="K31" s="17">
        <v>3</v>
      </c>
      <c r="L31" s="18">
        <v>7</v>
      </c>
      <c r="M31" s="115">
        <f>+K31/L31</f>
        <v>0.42857142857142855</v>
      </c>
      <c r="N31" s="116"/>
      <c r="O31" s="117"/>
      <c r="P31" s="220" t="s">
        <v>289</v>
      </c>
      <c r="Q31" s="220"/>
      <c r="R31" s="220"/>
      <c r="S31" s="220"/>
      <c r="T31" s="220"/>
      <c r="U31" s="220"/>
      <c r="V31" s="220"/>
      <c r="W31" s="220"/>
      <c r="X31" s="220"/>
      <c r="Y31" s="220"/>
      <c r="Z31" s="221"/>
      <c r="AA31" s="19"/>
      <c r="AK31" s="8"/>
    </row>
    <row r="32" spans="1:37" ht="18.75" customHeight="1" x14ac:dyDescent="0.25">
      <c r="A32" s="148" t="s">
        <v>31</v>
      </c>
      <c r="B32" s="20" t="s">
        <v>54</v>
      </c>
      <c r="C32" s="123" t="s">
        <v>17</v>
      </c>
      <c r="D32" s="124"/>
      <c r="E32" s="148" t="s">
        <v>18</v>
      </c>
      <c r="F32" s="148" t="s">
        <v>19</v>
      </c>
      <c r="G32" s="193" t="s">
        <v>14</v>
      </c>
      <c r="H32" s="193"/>
      <c r="I32" s="193" t="s">
        <v>15</v>
      </c>
      <c r="J32" s="194"/>
      <c r="K32" s="204" t="s">
        <v>53</v>
      </c>
      <c r="L32" s="206" t="s">
        <v>34</v>
      </c>
      <c r="M32" s="206" t="s">
        <v>16</v>
      </c>
      <c r="N32" s="178" t="s">
        <v>11</v>
      </c>
      <c r="O32" s="178" t="s">
        <v>0</v>
      </c>
      <c r="P32" s="178" t="s">
        <v>1</v>
      </c>
      <c r="Q32" s="178" t="s">
        <v>2</v>
      </c>
      <c r="R32" s="178" t="s">
        <v>3</v>
      </c>
      <c r="S32" s="178" t="s">
        <v>4</v>
      </c>
      <c r="T32" s="178" t="s">
        <v>5</v>
      </c>
      <c r="U32" s="178" t="s">
        <v>6</v>
      </c>
      <c r="V32" s="178" t="s">
        <v>7</v>
      </c>
      <c r="W32" s="178" t="s">
        <v>8</v>
      </c>
      <c r="X32" s="178" t="s">
        <v>9</v>
      </c>
      <c r="Y32" s="178" t="s">
        <v>10</v>
      </c>
      <c r="Z32" s="107" t="s">
        <v>12</v>
      </c>
      <c r="AA32" s="14"/>
    </row>
    <row r="33" spans="1:27" s="3" customFormat="1" ht="18.75" customHeight="1" x14ac:dyDescent="0.25">
      <c r="A33" s="86"/>
      <c r="B33" s="21">
        <f>B34+B36+B38+B40+B42+B44+B46</f>
        <v>1</v>
      </c>
      <c r="C33" s="125"/>
      <c r="D33" s="126"/>
      <c r="E33" s="86"/>
      <c r="F33" s="86"/>
      <c r="G33" s="193"/>
      <c r="H33" s="193"/>
      <c r="I33" s="193"/>
      <c r="J33" s="194"/>
      <c r="K33" s="205"/>
      <c r="L33" s="207"/>
      <c r="M33" s="206"/>
      <c r="N33" s="178"/>
      <c r="O33" s="178"/>
      <c r="P33" s="178"/>
      <c r="Q33" s="178"/>
      <c r="R33" s="178"/>
      <c r="S33" s="178"/>
      <c r="T33" s="178"/>
      <c r="U33" s="178"/>
      <c r="V33" s="178"/>
      <c r="W33" s="178"/>
      <c r="X33" s="178"/>
      <c r="Y33" s="178"/>
      <c r="Z33" s="108"/>
      <c r="AA33" s="13"/>
    </row>
    <row r="34" spans="1:27" ht="37.5" customHeight="1" x14ac:dyDescent="0.25">
      <c r="A34" s="152">
        <v>1</v>
      </c>
      <c r="B34" s="98">
        <v>0.1</v>
      </c>
      <c r="C34" s="277" t="s">
        <v>184</v>
      </c>
      <c r="D34" s="277"/>
      <c r="E34" s="89" t="s">
        <v>172</v>
      </c>
      <c r="F34" s="89" t="s">
        <v>185</v>
      </c>
      <c r="G34" s="89" t="s">
        <v>186</v>
      </c>
      <c r="H34" s="89"/>
      <c r="I34" s="218" t="s">
        <v>187</v>
      </c>
      <c r="J34" s="219"/>
      <c r="K34" s="110" t="s">
        <v>264</v>
      </c>
      <c r="L34" s="176" t="s">
        <v>265</v>
      </c>
      <c r="M34" s="22" t="s">
        <v>64</v>
      </c>
      <c r="N34" s="55">
        <v>1</v>
      </c>
      <c r="O34" s="55"/>
      <c r="P34" s="55"/>
      <c r="Q34" s="56"/>
      <c r="R34" s="56"/>
      <c r="S34" s="56"/>
      <c r="T34" s="56"/>
      <c r="U34" s="56"/>
      <c r="V34" s="56"/>
      <c r="W34" s="56"/>
      <c r="X34" s="56"/>
      <c r="Y34" s="56"/>
      <c r="Z34" s="25">
        <f>SUM(N34:Y34)</f>
        <v>1</v>
      </c>
      <c r="AA34" s="14"/>
    </row>
    <row r="35" spans="1:27" ht="37.5" customHeight="1" x14ac:dyDescent="0.25">
      <c r="A35" s="152"/>
      <c r="B35" s="98"/>
      <c r="C35" s="277"/>
      <c r="D35" s="277"/>
      <c r="E35" s="89"/>
      <c r="F35" s="89"/>
      <c r="G35" s="89"/>
      <c r="H35" s="89"/>
      <c r="I35" s="218"/>
      <c r="J35" s="219"/>
      <c r="K35" s="110"/>
      <c r="L35" s="176"/>
      <c r="M35" s="26" t="s">
        <v>65</v>
      </c>
      <c r="N35" s="58">
        <v>1</v>
      </c>
      <c r="O35" s="57"/>
      <c r="P35" s="57"/>
      <c r="Q35" s="57"/>
      <c r="R35" s="57"/>
      <c r="S35" s="57"/>
      <c r="T35" s="57"/>
      <c r="U35" s="57"/>
      <c r="V35" s="57"/>
      <c r="W35" s="57"/>
      <c r="X35" s="57"/>
      <c r="Y35" s="57"/>
      <c r="Z35" s="29">
        <f t="shared" ref="Z35:Z41" si="2">SUM(N35:Y35)</f>
        <v>1</v>
      </c>
      <c r="AA35" s="14"/>
    </row>
    <row r="36" spans="1:27" ht="23.1" customHeight="1" x14ac:dyDescent="0.25">
      <c r="A36" s="152">
        <v>2</v>
      </c>
      <c r="B36" s="98">
        <v>0.15</v>
      </c>
      <c r="C36" s="89" t="s">
        <v>188</v>
      </c>
      <c r="D36" s="89"/>
      <c r="E36" s="89" t="s">
        <v>189</v>
      </c>
      <c r="F36" s="89" t="s">
        <v>190</v>
      </c>
      <c r="G36" s="89" t="s">
        <v>186</v>
      </c>
      <c r="H36" s="89"/>
      <c r="I36" s="218" t="s">
        <v>191</v>
      </c>
      <c r="J36" s="219"/>
      <c r="K36" s="94"/>
      <c r="L36" s="176"/>
      <c r="M36" s="22" t="s">
        <v>64</v>
      </c>
      <c r="N36" s="55"/>
      <c r="O36" s="55"/>
      <c r="P36" s="55"/>
      <c r="Q36" s="56"/>
      <c r="R36" s="56"/>
      <c r="S36" s="56"/>
      <c r="T36" s="56"/>
      <c r="U36" s="56">
        <v>0.2</v>
      </c>
      <c r="V36" s="56">
        <v>0.2</v>
      </c>
      <c r="W36" s="56">
        <v>0.2</v>
      </c>
      <c r="X36" s="56">
        <v>0.2</v>
      </c>
      <c r="Y36" s="56">
        <v>0.2</v>
      </c>
      <c r="Z36" s="25">
        <f t="shared" si="2"/>
        <v>1</v>
      </c>
      <c r="AA36" s="14"/>
    </row>
    <row r="37" spans="1:27" ht="23.1" customHeight="1" x14ac:dyDescent="0.25">
      <c r="A37" s="152"/>
      <c r="B37" s="98"/>
      <c r="C37" s="89"/>
      <c r="D37" s="89"/>
      <c r="E37" s="89"/>
      <c r="F37" s="89"/>
      <c r="G37" s="89"/>
      <c r="H37" s="89"/>
      <c r="I37" s="218"/>
      <c r="J37" s="219"/>
      <c r="K37" s="95"/>
      <c r="L37" s="176"/>
      <c r="M37" s="30" t="s">
        <v>65</v>
      </c>
      <c r="N37" s="58"/>
      <c r="O37" s="57"/>
      <c r="P37" s="57"/>
      <c r="Q37" s="57"/>
      <c r="R37" s="57"/>
      <c r="S37" s="57"/>
      <c r="T37" s="57"/>
      <c r="U37" s="57"/>
      <c r="V37" s="57"/>
      <c r="W37" s="57"/>
      <c r="X37" s="57"/>
      <c r="Y37" s="57"/>
      <c r="Z37" s="29">
        <f t="shared" si="2"/>
        <v>0</v>
      </c>
      <c r="AA37" s="14"/>
    </row>
    <row r="38" spans="1:27" ht="66" customHeight="1" x14ac:dyDescent="0.25">
      <c r="A38" s="152">
        <v>3</v>
      </c>
      <c r="B38" s="98">
        <v>0.1</v>
      </c>
      <c r="C38" s="89" t="s">
        <v>192</v>
      </c>
      <c r="D38" s="89"/>
      <c r="E38" s="89" t="s">
        <v>172</v>
      </c>
      <c r="F38" s="278" t="s">
        <v>193</v>
      </c>
      <c r="G38" s="89" t="s">
        <v>194</v>
      </c>
      <c r="H38" s="89"/>
      <c r="I38" s="218" t="s">
        <v>195</v>
      </c>
      <c r="J38" s="219"/>
      <c r="K38" s="276" t="s">
        <v>283</v>
      </c>
      <c r="L38" s="110" t="s">
        <v>284</v>
      </c>
      <c r="M38" s="22" t="s">
        <v>64</v>
      </c>
      <c r="N38" s="55"/>
      <c r="O38" s="55">
        <v>0.2</v>
      </c>
      <c r="P38" s="55">
        <v>0.2</v>
      </c>
      <c r="Q38" s="56">
        <v>0.1</v>
      </c>
      <c r="R38" s="56">
        <v>0.1</v>
      </c>
      <c r="S38" s="56">
        <v>0.1</v>
      </c>
      <c r="T38" s="56"/>
      <c r="U38" s="56"/>
      <c r="V38" s="56"/>
      <c r="W38" s="56">
        <v>0.3</v>
      </c>
      <c r="X38" s="56"/>
      <c r="Y38" s="56"/>
      <c r="Z38" s="25">
        <f t="shared" si="2"/>
        <v>1</v>
      </c>
      <c r="AA38" s="14"/>
    </row>
    <row r="39" spans="1:27" ht="66" customHeight="1" x14ac:dyDescent="0.25">
      <c r="A39" s="152"/>
      <c r="B39" s="98"/>
      <c r="C39" s="89"/>
      <c r="D39" s="89"/>
      <c r="E39" s="89"/>
      <c r="F39" s="278"/>
      <c r="G39" s="89"/>
      <c r="H39" s="89"/>
      <c r="I39" s="218"/>
      <c r="J39" s="219"/>
      <c r="K39" s="242"/>
      <c r="L39" s="110"/>
      <c r="M39" s="30" t="s">
        <v>65</v>
      </c>
      <c r="N39" s="58"/>
      <c r="O39" s="57">
        <v>0.2</v>
      </c>
      <c r="P39" s="57">
        <v>0.2</v>
      </c>
      <c r="Q39" s="57">
        <v>0.1</v>
      </c>
      <c r="R39" s="57">
        <v>0.1</v>
      </c>
      <c r="S39" s="57">
        <v>0.1</v>
      </c>
      <c r="T39" s="57"/>
      <c r="U39" s="57"/>
      <c r="V39" s="57"/>
      <c r="W39" s="57"/>
      <c r="X39" s="57"/>
      <c r="Y39" s="57"/>
      <c r="Z39" s="29">
        <f t="shared" si="2"/>
        <v>0.7</v>
      </c>
      <c r="AA39" s="14"/>
    </row>
    <row r="40" spans="1:27" ht="67.5" customHeight="1" x14ac:dyDescent="0.25">
      <c r="A40" s="152">
        <v>4</v>
      </c>
      <c r="B40" s="87">
        <v>0.2</v>
      </c>
      <c r="C40" s="99" t="s">
        <v>196</v>
      </c>
      <c r="D40" s="100"/>
      <c r="E40" s="89" t="s">
        <v>197</v>
      </c>
      <c r="F40" s="185" t="s">
        <v>198</v>
      </c>
      <c r="G40" s="89" t="s">
        <v>186</v>
      </c>
      <c r="H40" s="89"/>
      <c r="I40" s="272" t="s">
        <v>199</v>
      </c>
      <c r="J40" s="273"/>
      <c r="K40" s="176" t="s">
        <v>266</v>
      </c>
      <c r="L40" s="176" t="s">
        <v>267</v>
      </c>
      <c r="M40" s="22" t="s">
        <v>64</v>
      </c>
      <c r="N40" s="55">
        <v>0.35</v>
      </c>
      <c r="O40" s="55"/>
      <c r="P40" s="55">
        <v>0.15</v>
      </c>
      <c r="Q40" s="56"/>
      <c r="R40" s="56"/>
      <c r="S40" s="56"/>
      <c r="T40" s="56">
        <v>0.15</v>
      </c>
      <c r="U40" s="56"/>
      <c r="V40" s="56">
        <v>0.15</v>
      </c>
      <c r="W40" s="56"/>
      <c r="X40" s="56"/>
      <c r="Y40" s="56">
        <v>0.2</v>
      </c>
      <c r="Z40" s="25">
        <f t="shared" si="2"/>
        <v>1</v>
      </c>
      <c r="AA40" s="14"/>
    </row>
    <row r="41" spans="1:27" ht="67.5" customHeight="1" thickBot="1" x14ac:dyDescent="0.3">
      <c r="A41" s="152"/>
      <c r="B41" s="88"/>
      <c r="C41" s="101"/>
      <c r="D41" s="102"/>
      <c r="E41" s="89"/>
      <c r="F41" s="186"/>
      <c r="G41" s="89"/>
      <c r="H41" s="89"/>
      <c r="I41" s="274"/>
      <c r="J41" s="275"/>
      <c r="K41" s="176"/>
      <c r="L41" s="176"/>
      <c r="M41" s="33" t="s">
        <v>65</v>
      </c>
      <c r="N41" s="58">
        <v>0.35</v>
      </c>
      <c r="O41" s="57"/>
      <c r="P41" s="57">
        <v>0.15</v>
      </c>
      <c r="Q41" s="57"/>
      <c r="R41" s="57"/>
      <c r="S41" s="57"/>
      <c r="T41" s="57"/>
      <c r="U41" s="57"/>
      <c r="V41" s="57"/>
      <c r="W41" s="57"/>
      <c r="X41" s="57"/>
      <c r="Y41" s="57"/>
      <c r="Z41" s="36">
        <f t="shared" si="2"/>
        <v>0.5</v>
      </c>
      <c r="AA41" s="14"/>
    </row>
    <row r="42" spans="1:27" ht="36" customHeight="1" x14ac:dyDescent="0.25">
      <c r="A42" s="152">
        <v>5</v>
      </c>
      <c r="B42" s="87">
        <v>0.15</v>
      </c>
      <c r="C42" s="99" t="s">
        <v>249</v>
      </c>
      <c r="D42" s="100"/>
      <c r="E42" s="89" t="s">
        <v>250</v>
      </c>
      <c r="F42" s="89" t="s">
        <v>190</v>
      </c>
      <c r="G42" s="89" t="s">
        <v>186</v>
      </c>
      <c r="H42" s="89"/>
      <c r="I42" s="272" t="s">
        <v>251</v>
      </c>
      <c r="J42" s="273"/>
      <c r="K42" s="176" t="s">
        <v>285</v>
      </c>
      <c r="L42" s="176" t="s">
        <v>286</v>
      </c>
      <c r="M42" s="22" t="s">
        <v>64</v>
      </c>
      <c r="N42" s="55"/>
      <c r="O42" s="55"/>
      <c r="P42" s="55">
        <v>0.25</v>
      </c>
      <c r="Q42" s="56">
        <v>0.25</v>
      </c>
      <c r="R42" s="56"/>
      <c r="S42" s="56"/>
      <c r="T42" s="56"/>
      <c r="U42" s="56"/>
      <c r="V42" s="56">
        <v>0.25</v>
      </c>
      <c r="W42" s="56"/>
      <c r="X42" s="56">
        <v>0.25</v>
      </c>
      <c r="Y42" s="56"/>
      <c r="Z42" s="25">
        <f t="shared" ref="Z42:Z45" si="3">SUM(N42:Y42)</f>
        <v>1</v>
      </c>
      <c r="AA42" s="14"/>
    </row>
    <row r="43" spans="1:27" ht="36" customHeight="1" thickBot="1" x14ac:dyDescent="0.3">
      <c r="A43" s="152"/>
      <c r="B43" s="88"/>
      <c r="C43" s="101"/>
      <c r="D43" s="102"/>
      <c r="E43" s="89"/>
      <c r="F43" s="89"/>
      <c r="G43" s="89"/>
      <c r="H43" s="89"/>
      <c r="I43" s="274"/>
      <c r="J43" s="275"/>
      <c r="K43" s="176"/>
      <c r="L43" s="176"/>
      <c r="M43" s="33" t="s">
        <v>65</v>
      </c>
      <c r="N43" s="58"/>
      <c r="O43" s="57"/>
      <c r="P43" s="57">
        <v>0.25</v>
      </c>
      <c r="Q43" s="57">
        <v>0.25</v>
      </c>
      <c r="R43" s="57"/>
      <c r="S43" s="57"/>
      <c r="T43" s="57"/>
      <c r="U43" s="57"/>
      <c r="V43" s="57"/>
      <c r="W43" s="57"/>
      <c r="X43" s="57"/>
      <c r="Y43" s="57"/>
      <c r="Z43" s="36">
        <f t="shared" si="3"/>
        <v>0.5</v>
      </c>
      <c r="AA43" s="14"/>
    </row>
    <row r="44" spans="1:27" ht="30.75" customHeight="1" x14ac:dyDescent="0.25">
      <c r="A44" s="152">
        <v>6</v>
      </c>
      <c r="B44" s="87">
        <v>0.15</v>
      </c>
      <c r="C44" s="99" t="s">
        <v>252</v>
      </c>
      <c r="D44" s="100"/>
      <c r="E44" s="89" t="s">
        <v>253</v>
      </c>
      <c r="F44" s="89" t="s">
        <v>254</v>
      </c>
      <c r="G44" s="89" t="s">
        <v>186</v>
      </c>
      <c r="H44" s="89"/>
      <c r="I44" s="272" t="s">
        <v>256</v>
      </c>
      <c r="J44" s="273"/>
      <c r="K44" s="176" t="s">
        <v>268</v>
      </c>
      <c r="L44" s="176" t="s">
        <v>269</v>
      </c>
      <c r="M44" s="22" t="s">
        <v>64</v>
      </c>
      <c r="N44" s="55"/>
      <c r="O44" s="55"/>
      <c r="P44" s="56">
        <v>1</v>
      </c>
      <c r="Q44" s="56"/>
      <c r="R44" s="56"/>
      <c r="S44" s="56"/>
      <c r="T44" s="56"/>
      <c r="U44" s="56"/>
      <c r="V44" s="56"/>
      <c r="W44" s="56"/>
      <c r="X44" s="56"/>
      <c r="Y44" s="56"/>
      <c r="Z44" s="25">
        <f t="shared" si="3"/>
        <v>1</v>
      </c>
      <c r="AA44" s="14"/>
    </row>
    <row r="45" spans="1:27" ht="30.75" customHeight="1" thickBot="1" x14ac:dyDescent="0.3">
      <c r="A45" s="152"/>
      <c r="B45" s="88"/>
      <c r="C45" s="101"/>
      <c r="D45" s="102"/>
      <c r="E45" s="89"/>
      <c r="F45" s="89"/>
      <c r="G45" s="89"/>
      <c r="H45" s="89"/>
      <c r="I45" s="274"/>
      <c r="J45" s="275"/>
      <c r="K45" s="176"/>
      <c r="L45" s="176"/>
      <c r="M45" s="33" t="s">
        <v>65</v>
      </c>
      <c r="N45" s="58"/>
      <c r="O45" s="57"/>
      <c r="P45" s="57">
        <v>1</v>
      </c>
      <c r="Q45" s="57"/>
      <c r="R45" s="57"/>
      <c r="S45" s="57"/>
      <c r="T45" s="57"/>
      <c r="U45" s="57"/>
      <c r="V45" s="57"/>
      <c r="W45" s="57"/>
      <c r="X45" s="57"/>
      <c r="Y45" s="57"/>
      <c r="Z45" s="36">
        <f t="shared" si="3"/>
        <v>1</v>
      </c>
      <c r="AA45" s="14"/>
    </row>
    <row r="46" spans="1:27" ht="37.5" customHeight="1" x14ac:dyDescent="0.25">
      <c r="A46" s="152">
        <v>7</v>
      </c>
      <c r="B46" s="87">
        <v>0.15</v>
      </c>
      <c r="C46" s="99" t="s">
        <v>255</v>
      </c>
      <c r="D46" s="100"/>
      <c r="E46" s="89" t="s">
        <v>253</v>
      </c>
      <c r="F46" s="89" t="s">
        <v>254</v>
      </c>
      <c r="G46" s="89" t="s">
        <v>186</v>
      </c>
      <c r="H46" s="89"/>
      <c r="I46" s="272" t="s">
        <v>257</v>
      </c>
      <c r="J46" s="273"/>
      <c r="K46" s="176" t="s">
        <v>287</v>
      </c>
      <c r="L46" s="176" t="s">
        <v>288</v>
      </c>
      <c r="M46" s="22" t="s">
        <v>64</v>
      </c>
      <c r="N46" s="55">
        <v>0.2</v>
      </c>
      <c r="O46" s="55"/>
      <c r="P46" s="55">
        <v>0.4</v>
      </c>
      <c r="Q46" s="56">
        <v>0.4</v>
      </c>
      <c r="R46" s="56"/>
      <c r="S46" s="56"/>
      <c r="T46" s="56"/>
      <c r="U46" s="56"/>
      <c r="V46" s="56"/>
      <c r="W46" s="56"/>
      <c r="X46" s="56"/>
      <c r="Y46" s="56"/>
      <c r="Z46" s="25">
        <f t="shared" ref="Z46:Z47" si="4">SUM(N46:Y46)</f>
        <v>1</v>
      </c>
      <c r="AA46" s="14"/>
    </row>
    <row r="47" spans="1:27" ht="37.5" customHeight="1" thickBot="1" x14ac:dyDescent="0.3">
      <c r="A47" s="152"/>
      <c r="B47" s="88"/>
      <c r="C47" s="101"/>
      <c r="D47" s="102"/>
      <c r="E47" s="89"/>
      <c r="F47" s="89"/>
      <c r="G47" s="89"/>
      <c r="H47" s="89"/>
      <c r="I47" s="274"/>
      <c r="J47" s="275"/>
      <c r="K47" s="176"/>
      <c r="L47" s="176"/>
      <c r="M47" s="33" t="s">
        <v>65</v>
      </c>
      <c r="N47" s="58">
        <v>0.2</v>
      </c>
      <c r="O47" s="57"/>
      <c r="P47" s="57">
        <v>0.4</v>
      </c>
      <c r="Q47" s="57">
        <v>0.4</v>
      </c>
      <c r="R47" s="57"/>
      <c r="S47" s="57"/>
      <c r="T47" s="57"/>
      <c r="U47" s="57"/>
      <c r="V47" s="57"/>
      <c r="W47" s="57"/>
      <c r="X47" s="57"/>
      <c r="Y47" s="57"/>
      <c r="Z47" s="36">
        <f t="shared" si="4"/>
        <v>1</v>
      </c>
      <c r="AA47" s="14"/>
    </row>
    <row r="48" spans="1:27" ht="4.5" customHeight="1" x14ac:dyDescent="0.25">
      <c r="A48" s="84"/>
      <c r="B48" s="84"/>
      <c r="C48" s="84"/>
      <c r="D48" s="84"/>
      <c r="E48" s="84"/>
      <c r="F48" s="84"/>
      <c r="G48" s="84"/>
      <c r="H48" s="84"/>
      <c r="I48" s="84"/>
      <c r="J48" s="84"/>
      <c r="K48" s="84"/>
      <c r="L48" s="84"/>
      <c r="M48" s="84"/>
      <c r="N48" s="84"/>
      <c r="O48" s="84"/>
      <c r="P48" s="84"/>
      <c r="Q48" s="84"/>
      <c r="R48" s="84"/>
      <c r="S48" s="84"/>
      <c r="T48" s="84"/>
      <c r="U48" s="84"/>
      <c r="V48" s="84"/>
      <c r="W48" s="84"/>
      <c r="X48" s="84"/>
      <c r="Y48" s="84"/>
      <c r="Z48" s="84"/>
      <c r="AA48" s="37"/>
    </row>
    <row r="49" spans="1:37" ht="12.75" customHeight="1" x14ac:dyDescent="0.25">
      <c r="A49" s="133" t="s">
        <v>134</v>
      </c>
      <c r="B49" s="134"/>
      <c r="C49" s="135"/>
      <c r="D49" s="142" t="s">
        <v>200</v>
      </c>
      <c r="E49" s="143"/>
      <c r="F49" s="143"/>
      <c r="G49" s="143"/>
      <c r="H49" s="143"/>
      <c r="I49" s="143"/>
      <c r="J49" s="144"/>
      <c r="K49" s="121" t="s">
        <v>33</v>
      </c>
      <c r="L49" s="163" t="s">
        <v>213</v>
      </c>
      <c r="M49" s="164"/>
      <c r="N49" s="164"/>
      <c r="O49" s="164"/>
      <c r="P49" s="164"/>
      <c r="Q49" s="164"/>
      <c r="R49" s="164"/>
      <c r="S49" s="164"/>
      <c r="T49" s="164"/>
      <c r="U49" s="164"/>
      <c r="V49" s="164"/>
      <c r="W49" s="164"/>
      <c r="X49" s="164"/>
      <c r="Y49" s="164"/>
      <c r="Z49" s="165"/>
      <c r="AA49" s="14"/>
    </row>
    <row r="50" spans="1:37" ht="12.75" customHeight="1" x14ac:dyDescent="0.25">
      <c r="A50" s="136"/>
      <c r="B50" s="137"/>
      <c r="C50" s="138"/>
      <c r="D50" s="145"/>
      <c r="E50" s="146"/>
      <c r="F50" s="146"/>
      <c r="G50" s="146"/>
      <c r="H50" s="146"/>
      <c r="I50" s="146"/>
      <c r="J50" s="147"/>
      <c r="K50" s="148"/>
      <c r="L50" s="166"/>
      <c r="M50" s="167"/>
      <c r="N50" s="167"/>
      <c r="O50" s="167"/>
      <c r="P50" s="167"/>
      <c r="Q50" s="167"/>
      <c r="R50" s="167"/>
      <c r="S50" s="167"/>
      <c r="T50" s="167"/>
      <c r="U50" s="167"/>
      <c r="V50" s="167"/>
      <c r="W50" s="167"/>
      <c r="X50" s="167"/>
      <c r="Y50" s="167"/>
      <c r="Z50" s="168"/>
      <c r="AA50" s="14"/>
    </row>
    <row r="51" spans="1:37" ht="12.75" customHeight="1" thickBot="1" x14ac:dyDescent="0.3">
      <c r="A51" s="136"/>
      <c r="B51" s="137"/>
      <c r="C51" s="138"/>
      <c r="D51" s="145"/>
      <c r="E51" s="146"/>
      <c r="F51" s="146"/>
      <c r="G51" s="146"/>
      <c r="H51" s="146"/>
      <c r="I51" s="146"/>
      <c r="J51" s="147"/>
      <c r="K51" s="148"/>
      <c r="L51" s="169"/>
      <c r="M51" s="170"/>
      <c r="N51" s="170"/>
      <c r="O51" s="170"/>
      <c r="P51" s="170"/>
      <c r="Q51" s="170"/>
      <c r="R51" s="170"/>
      <c r="S51" s="170"/>
      <c r="T51" s="170"/>
      <c r="U51" s="170"/>
      <c r="V51" s="170"/>
      <c r="W51" s="170"/>
      <c r="X51" s="170"/>
      <c r="Y51" s="170"/>
      <c r="Z51" s="171"/>
      <c r="AA51" s="14"/>
    </row>
    <row r="52" spans="1:37" ht="15" customHeight="1" x14ac:dyDescent="0.25">
      <c r="A52" s="123" t="s">
        <v>13</v>
      </c>
      <c r="B52" s="150"/>
      <c r="C52" s="150"/>
      <c r="D52" s="152" t="s">
        <v>201</v>
      </c>
      <c r="E52" s="152"/>
      <c r="F52" s="152"/>
      <c r="G52" s="152"/>
      <c r="H52" s="152"/>
      <c r="I52" s="152"/>
      <c r="J52" s="153"/>
      <c r="K52" s="208" t="s">
        <v>26</v>
      </c>
      <c r="L52" s="209"/>
      <c r="M52" s="209"/>
      <c r="N52" s="209"/>
      <c r="O52" s="209"/>
      <c r="P52" s="209"/>
      <c r="Q52" s="209"/>
      <c r="R52" s="209"/>
      <c r="S52" s="209"/>
      <c r="T52" s="209"/>
      <c r="U52" s="209"/>
      <c r="V52" s="209"/>
      <c r="W52" s="209"/>
      <c r="X52" s="209"/>
      <c r="Y52" s="209"/>
      <c r="Z52" s="210"/>
      <c r="AA52" s="14"/>
    </row>
    <row r="53" spans="1:37" ht="28.5" customHeight="1" x14ac:dyDescent="0.25">
      <c r="A53" s="125"/>
      <c r="B53" s="151"/>
      <c r="C53" s="151"/>
      <c r="D53" s="152"/>
      <c r="E53" s="152"/>
      <c r="F53" s="152"/>
      <c r="G53" s="152"/>
      <c r="H53" s="152"/>
      <c r="I53" s="152"/>
      <c r="J53" s="153"/>
      <c r="K53" s="48" t="s">
        <v>162</v>
      </c>
      <c r="L53" s="50" t="s">
        <v>163</v>
      </c>
      <c r="M53" s="211" t="s">
        <v>24</v>
      </c>
      <c r="N53" s="211"/>
      <c r="O53" s="211"/>
      <c r="P53" s="212" t="s">
        <v>27</v>
      </c>
      <c r="Q53" s="212"/>
      <c r="R53" s="212"/>
      <c r="S53" s="212"/>
      <c r="T53" s="212"/>
      <c r="U53" s="212"/>
      <c r="V53" s="212"/>
      <c r="W53" s="212"/>
      <c r="X53" s="212"/>
      <c r="Y53" s="212"/>
      <c r="Z53" s="213"/>
      <c r="AA53" s="14"/>
    </row>
    <row r="54" spans="1:37" s="4" customFormat="1" ht="44.25" customHeight="1" x14ac:dyDescent="0.2">
      <c r="A54" s="199" t="s">
        <v>21</v>
      </c>
      <c r="B54" s="200"/>
      <c r="C54" s="200"/>
      <c r="D54" s="114" t="s">
        <v>202</v>
      </c>
      <c r="E54" s="114"/>
      <c r="F54" s="114"/>
      <c r="G54" s="114"/>
      <c r="H54" s="114"/>
      <c r="I54" s="114"/>
      <c r="J54" s="111"/>
      <c r="K54" s="17"/>
      <c r="L54" s="18">
        <v>3</v>
      </c>
      <c r="M54" s="115">
        <f>+K54/L54</f>
        <v>0</v>
      </c>
      <c r="N54" s="116"/>
      <c r="O54" s="117"/>
      <c r="P54" s="201" t="s">
        <v>291</v>
      </c>
      <c r="Q54" s="202"/>
      <c r="R54" s="202"/>
      <c r="S54" s="202"/>
      <c r="T54" s="202"/>
      <c r="U54" s="202"/>
      <c r="V54" s="202"/>
      <c r="W54" s="202"/>
      <c r="X54" s="202"/>
      <c r="Y54" s="202"/>
      <c r="Z54" s="203"/>
      <c r="AA54" s="19"/>
      <c r="AK54" s="8"/>
    </row>
    <row r="55" spans="1:37" ht="18.75" customHeight="1" x14ac:dyDescent="0.25">
      <c r="A55" s="148" t="s">
        <v>31</v>
      </c>
      <c r="B55" s="20" t="s">
        <v>54</v>
      </c>
      <c r="C55" s="123" t="s">
        <v>17</v>
      </c>
      <c r="D55" s="124"/>
      <c r="E55" s="148" t="s">
        <v>18</v>
      </c>
      <c r="F55" s="148" t="s">
        <v>19</v>
      </c>
      <c r="G55" s="193" t="s">
        <v>14</v>
      </c>
      <c r="H55" s="193"/>
      <c r="I55" s="193" t="s">
        <v>15</v>
      </c>
      <c r="J55" s="194"/>
      <c r="K55" s="204" t="s">
        <v>53</v>
      </c>
      <c r="L55" s="206" t="s">
        <v>34</v>
      </c>
      <c r="M55" s="206" t="s">
        <v>16</v>
      </c>
      <c r="N55" s="178" t="s">
        <v>11</v>
      </c>
      <c r="O55" s="178" t="s">
        <v>0</v>
      </c>
      <c r="P55" s="178" t="s">
        <v>1</v>
      </c>
      <c r="Q55" s="178" t="s">
        <v>2</v>
      </c>
      <c r="R55" s="178" t="s">
        <v>3</v>
      </c>
      <c r="S55" s="178" t="s">
        <v>4</v>
      </c>
      <c r="T55" s="178" t="s">
        <v>5</v>
      </c>
      <c r="U55" s="178" t="s">
        <v>6</v>
      </c>
      <c r="V55" s="178" t="s">
        <v>7</v>
      </c>
      <c r="W55" s="178" t="s">
        <v>8</v>
      </c>
      <c r="X55" s="178" t="s">
        <v>9</v>
      </c>
      <c r="Y55" s="178" t="s">
        <v>10</v>
      </c>
      <c r="Z55" s="107" t="s">
        <v>12</v>
      </c>
      <c r="AA55" s="14"/>
    </row>
    <row r="56" spans="1:37" s="3" customFormat="1" ht="18.75" customHeight="1" x14ac:dyDescent="0.25">
      <c r="A56" s="86"/>
      <c r="B56" s="21">
        <f>+B57+B59+B61</f>
        <v>1</v>
      </c>
      <c r="C56" s="125"/>
      <c r="D56" s="126"/>
      <c r="E56" s="86"/>
      <c r="F56" s="86"/>
      <c r="G56" s="193"/>
      <c r="H56" s="193"/>
      <c r="I56" s="193"/>
      <c r="J56" s="194"/>
      <c r="K56" s="205"/>
      <c r="L56" s="207"/>
      <c r="M56" s="206"/>
      <c r="N56" s="178"/>
      <c r="O56" s="178"/>
      <c r="P56" s="178"/>
      <c r="Q56" s="178"/>
      <c r="R56" s="178"/>
      <c r="S56" s="178"/>
      <c r="T56" s="178"/>
      <c r="U56" s="178"/>
      <c r="V56" s="178"/>
      <c r="W56" s="178"/>
      <c r="X56" s="178"/>
      <c r="Y56" s="178"/>
      <c r="Z56" s="108"/>
      <c r="AA56" s="13"/>
    </row>
    <row r="57" spans="1:37" ht="23.1" customHeight="1" x14ac:dyDescent="0.25">
      <c r="A57" s="152">
        <v>1</v>
      </c>
      <c r="B57" s="98">
        <v>0.2</v>
      </c>
      <c r="C57" s="177" t="s">
        <v>203</v>
      </c>
      <c r="D57" s="173"/>
      <c r="E57" s="89" t="s">
        <v>172</v>
      </c>
      <c r="F57" s="89" t="s">
        <v>172</v>
      </c>
      <c r="G57" s="89" t="s">
        <v>174</v>
      </c>
      <c r="H57" s="89"/>
      <c r="I57" s="195" t="s">
        <v>204</v>
      </c>
      <c r="J57" s="196"/>
      <c r="K57" s="110" t="s">
        <v>270</v>
      </c>
      <c r="L57" s="176" t="s">
        <v>271</v>
      </c>
      <c r="M57" s="22" t="s">
        <v>64</v>
      </c>
      <c r="N57" s="55"/>
      <c r="O57" s="56">
        <v>1</v>
      </c>
      <c r="P57" s="55"/>
      <c r="Q57" s="56"/>
      <c r="R57" s="56"/>
      <c r="S57" s="56"/>
      <c r="T57" s="56"/>
      <c r="U57" s="56"/>
      <c r="V57" s="56"/>
      <c r="W57" s="56"/>
      <c r="X57" s="56"/>
      <c r="Y57" s="56"/>
      <c r="Z57" s="25">
        <f>SUM(N57:Y57)</f>
        <v>1</v>
      </c>
      <c r="AA57" s="14"/>
    </row>
    <row r="58" spans="1:37" ht="23.1" customHeight="1" x14ac:dyDescent="0.25">
      <c r="A58" s="152"/>
      <c r="B58" s="98"/>
      <c r="C58" s="174"/>
      <c r="D58" s="175"/>
      <c r="E58" s="89"/>
      <c r="F58" s="89"/>
      <c r="G58" s="89"/>
      <c r="H58" s="89"/>
      <c r="I58" s="197"/>
      <c r="J58" s="198"/>
      <c r="K58" s="110"/>
      <c r="L58" s="176"/>
      <c r="M58" s="26" t="s">
        <v>65</v>
      </c>
      <c r="N58" s="58"/>
      <c r="O58" s="57">
        <v>1</v>
      </c>
      <c r="P58" s="57"/>
      <c r="Q58" s="57"/>
      <c r="R58" s="57"/>
      <c r="S58" s="57"/>
      <c r="T58" s="57"/>
      <c r="U58" s="57"/>
      <c r="V58" s="57"/>
      <c r="W58" s="57"/>
      <c r="X58" s="57"/>
      <c r="Y58" s="57"/>
      <c r="Z58" s="29">
        <f t="shared" ref="Z58:Z62" si="5">SUM(N58:Y58)</f>
        <v>1</v>
      </c>
      <c r="AA58" s="14"/>
    </row>
    <row r="59" spans="1:37" ht="61.5" customHeight="1" x14ac:dyDescent="0.25">
      <c r="A59" s="152">
        <v>2</v>
      </c>
      <c r="B59" s="98">
        <v>0.65</v>
      </c>
      <c r="C59" s="177" t="s">
        <v>205</v>
      </c>
      <c r="D59" s="173"/>
      <c r="E59" s="89" t="s">
        <v>172</v>
      </c>
      <c r="F59" s="89" t="s">
        <v>172</v>
      </c>
      <c r="G59" s="89" t="s">
        <v>174</v>
      </c>
      <c r="H59" s="89"/>
      <c r="I59" s="172" t="s">
        <v>206</v>
      </c>
      <c r="J59" s="173"/>
      <c r="K59" s="110" t="s">
        <v>292</v>
      </c>
      <c r="L59" s="176" t="s">
        <v>293</v>
      </c>
      <c r="M59" s="22" t="s">
        <v>64</v>
      </c>
      <c r="N59" s="55">
        <v>0.4</v>
      </c>
      <c r="O59" s="55"/>
      <c r="P59" s="55"/>
      <c r="Q59" s="56">
        <v>0.2</v>
      </c>
      <c r="R59" s="56"/>
      <c r="S59" s="56"/>
      <c r="T59" s="56"/>
      <c r="U59" s="56">
        <v>0.2</v>
      </c>
      <c r="V59" s="56"/>
      <c r="W59" s="56"/>
      <c r="X59" s="56"/>
      <c r="Y59" s="56">
        <v>0.2</v>
      </c>
      <c r="Z59" s="25">
        <f t="shared" si="5"/>
        <v>1</v>
      </c>
      <c r="AA59" s="14"/>
    </row>
    <row r="60" spans="1:37" ht="61.5" customHeight="1" x14ac:dyDescent="0.25">
      <c r="A60" s="152"/>
      <c r="B60" s="98"/>
      <c r="C60" s="174"/>
      <c r="D60" s="175"/>
      <c r="E60" s="89"/>
      <c r="F60" s="89"/>
      <c r="G60" s="89"/>
      <c r="H60" s="89"/>
      <c r="I60" s="174"/>
      <c r="J60" s="175"/>
      <c r="K60" s="110"/>
      <c r="L60" s="176"/>
      <c r="M60" s="30" t="s">
        <v>65</v>
      </c>
      <c r="N60" s="58">
        <v>0.2</v>
      </c>
      <c r="O60" s="57">
        <v>0.15</v>
      </c>
      <c r="P60" s="57">
        <v>0.05</v>
      </c>
      <c r="Q60" s="57">
        <v>0.05</v>
      </c>
      <c r="R60" s="57">
        <v>0.05</v>
      </c>
      <c r="S60" s="57">
        <v>0.05</v>
      </c>
      <c r="T60" s="57"/>
      <c r="U60" s="57"/>
      <c r="V60" s="57"/>
      <c r="W60" s="57"/>
      <c r="X60" s="57"/>
      <c r="Y60" s="57"/>
      <c r="Z60" s="29">
        <f t="shared" si="5"/>
        <v>0.54999999999999993</v>
      </c>
      <c r="AA60" s="14"/>
    </row>
    <row r="61" spans="1:37" ht="48" customHeight="1" x14ac:dyDescent="0.25">
      <c r="A61" s="152">
        <v>3</v>
      </c>
      <c r="B61" s="98">
        <v>0.15</v>
      </c>
      <c r="C61" s="89" t="s">
        <v>207</v>
      </c>
      <c r="D61" s="89"/>
      <c r="E61" s="89" t="s">
        <v>172</v>
      </c>
      <c r="F61" s="89" t="s">
        <v>172</v>
      </c>
      <c r="G61" s="89" t="s">
        <v>174</v>
      </c>
      <c r="H61" s="89"/>
      <c r="I61" s="172" t="s">
        <v>208</v>
      </c>
      <c r="J61" s="173"/>
      <c r="K61" s="110" t="s">
        <v>294</v>
      </c>
      <c r="L61" s="176" t="s">
        <v>295</v>
      </c>
      <c r="M61" s="22" t="s">
        <v>64</v>
      </c>
      <c r="N61" s="55"/>
      <c r="O61" s="55"/>
      <c r="P61" s="55"/>
      <c r="Q61" s="56"/>
      <c r="R61" s="60">
        <v>0.3</v>
      </c>
      <c r="S61" s="60"/>
      <c r="T61" s="60"/>
      <c r="U61" s="60"/>
      <c r="V61" s="60">
        <v>0.3</v>
      </c>
      <c r="W61" s="60"/>
      <c r="X61" s="60"/>
      <c r="Y61" s="60">
        <v>0.4</v>
      </c>
      <c r="Z61" s="25">
        <f t="shared" si="5"/>
        <v>1</v>
      </c>
      <c r="AA61" s="14"/>
    </row>
    <row r="62" spans="1:37" ht="48" customHeight="1" thickBot="1" x14ac:dyDescent="0.3">
      <c r="A62" s="152"/>
      <c r="B62" s="98"/>
      <c r="C62" s="89"/>
      <c r="D62" s="89"/>
      <c r="E62" s="89"/>
      <c r="F62" s="89"/>
      <c r="G62" s="89"/>
      <c r="H62" s="89"/>
      <c r="I62" s="174"/>
      <c r="J62" s="175"/>
      <c r="K62" s="110"/>
      <c r="L62" s="176"/>
      <c r="M62" s="30" t="s">
        <v>65</v>
      </c>
      <c r="N62" s="61"/>
      <c r="O62" s="62"/>
      <c r="P62" s="62"/>
      <c r="Q62" s="62"/>
      <c r="R62" s="62">
        <v>0.1</v>
      </c>
      <c r="S62" s="62"/>
      <c r="T62" s="57"/>
      <c r="U62" s="57"/>
      <c r="V62" s="57"/>
      <c r="W62" s="57"/>
      <c r="X62" s="57"/>
      <c r="Y62" s="57"/>
      <c r="Z62" s="36">
        <f t="shared" si="5"/>
        <v>0.1</v>
      </c>
      <c r="AA62" s="14"/>
    </row>
    <row r="63" spans="1:37" ht="4.5" customHeight="1" x14ac:dyDescent="0.25">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37"/>
    </row>
    <row r="64" spans="1:37" ht="13.5" customHeight="1" x14ac:dyDescent="0.25">
      <c r="A64" s="133" t="s">
        <v>136</v>
      </c>
      <c r="B64" s="134"/>
      <c r="C64" s="135"/>
      <c r="D64" s="142" t="s">
        <v>209</v>
      </c>
      <c r="E64" s="143"/>
      <c r="F64" s="143"/>
      <c r="G64" s="143"/>
      <c r="H64" s="143"/>
      <c r="I64" s="143"/>
      <c r="J64" s="144"/>
      <c r="K64" s="121" t="s">
        <v>33</v>
      </c>
      <c r="L64" s="163" t="s">
        <v>223</v>
      </c>
      <c r="M64" s="164"/>
      <c r="N64" s="164"/>
      <c r="O64" s="164"/>
      <c r="P64" s="164"/>
      <c r="Q64" s="164"/>
      <c r="R64" s="164"/>
      <c r="S64" s="164"/>
      <c r="T64" s="164"/>
      <c r="U64" s="164"/>
      <c r="V64" s="164"/>
      <c r="W64" s="164"/>
      <c r="X64" s="164"/>
      <c r="Y64" s="164"/>
      <c r="Z64" s="165"/>
      <c r="AA64" s="14"/>
    </row>
    <row r="65" spans="1:37" ht="13.5" customHeight="1" x14ac:dyDescent="0.25">
      <c r="A65" s="136"/>
      <c r="B65" s="137"/>
      <c r="C65" s="138"/>
      <c r="D65" s="145"/>
      <c r="E65" s="146"/>
      <c r="F65" s="146"/>
      <c r="G65" s="146"/>
      <c r="H65" s="146"/>
      <c r="I65" s="146"/>
      <c r="J65" s="147"/>
      <c r="K65" s="148"/>
      <c r="L65" s="166"/>
      <c r="M65" s="167"/>
      <c r="N65" s="167"/>
      <c r="O65" s="167"/>
      <c r="P65" s="167"/>
      <c r="Q65" s="167"/>
      <c r="R65" s="167"/>
      <c r="S65" s="167"/>
      <c r="T65" s="167"/>
      <c r="U65" s="167"/>
      <c r="V65" s="167"/>
      <c r="W65" s="167"/>
      <c r="X65" s="167"/>
      <c r="Y65" s="167"/>
      <c r="Z65" s="168"/>
      <c r="AA65" s="14"/>
    </row>
    <row r="66" spans="1:37" ht="13.5" customHeight="1" thickBot="1" x14ac:dyDescent="0.3">
      <c r="A66" s="136"/>
      <c r="B66" s="137"/>
      <c r="C66" s="138"/>
      <c r="D66" s="145"/>
      <c r="E66" s="146"/>
      <c r="F66" s="146"/>
      <c r="G66" s="146"/>
      <c r="H66" s="146"/>
      <c r="I66" s="146"/>
      <c r="J66" s="147"/>
      <c r="K66" s="148"/>
      <c r="L66" s="169"/>
      <c r="M66" s="170"/>
      <c r="N66" s="170"/>
      <c r="O66" s="170"/>
      <c r="P66" s="170"/>
      <c r="Q66" s="170"/>
      <c r="R66" s="170"/>
      <c r="S66" s="170"/>
      <c r="T66" s="170"/>
      <c r="U66" s="170"/>
      <c r="V66" s="170"/>
      <c r="W66" s="170"/>
      <c r="X66" s="170"/>
      <c r="Y66" s="170"/>
      <c r="Z66" s="171"/>
      <c r="AA66" s="14"/>
    </row>
    <row r="67" spans="1:37" ht="15" customHeight="1" x14ac:dyDescent="0.25">
      <c r="A67" s="123" t="s">
        <v>13</v>
      </c>
      <c r="B67" s="150"/>
      <c r="C67" s="150"/>
      <c r="D67" s="152" t="s">
        <v>210</v>
      </c>
      <c r="E67" s="152"/>
      <c r="F67" s="152"/>
      <c r="G67" s="152"/>
      <c r="H67" s="152"/>
      <c r="I67" s="152"/>
      <c r="J67" s="153"/>
      <c r="K67" s="208" t="s">
        <v>26</v>
      </c>
      <c r="L67" s="209"/>
      <c r="M67" s="209"/>
      <c r="N67" s="209"/>
      <c r="O67" s="209"/>
      <c r="P67" s="209"/>
      <c r="Q67" s="209"/>
      <c r="R67" s="209"/>
      <c r="S67" s="209"/>
      <c r="T67" s="209"/>
      <c r="U67" s="209"/>
      <c r="V67" s="209"/>
      <c r="W67" s="209"/>
      <c r="X67" s="209"/>
      <c r="Y67" s="209"/>
      <c r="Z67" s="210"/>
      <c r="AA67" s="14"/>
    </row>
    <row r="68" spans="1:37" ht="28.5" customHeight="1" x14ac:dyDescent="0.25">
      <c r="A68" s="125"/>
      <c r="B68" s="151"/>
      <c r="C68" s="151"/>
      <c r="D68" s="152"/>
      <c r="E68" s="152"/>
      <c r="F68" s="152"/>
      <c r="G68" s="152"/>
      <c r="H68" s="152"/>
      <c r="I68" s="152"/>
      <c r="J68" s="153"/>
      <c r="K68" s="48" t="s">
        <v>162</v>
      </c>
      <c r="L68" s="50" t="s">
        <v>163</v>
      </c>
      <c r="M68" s="211" t="s">
        <v>24</v>
      </c>
      <c r="N68" s="211"/>
      <c r="O68" s="211"/>
      <c r="P68" s="212" t="s">
        <v>27</v>
      </c>
      <c r="Q68" s="212"/>
      <c r="R68" s="212"/>
      <c r="S68" s="212"/>
      <c r="T68" s="212"/>
      <c r="U68" s="212"/>
      <c r="V68" s="212"/>
      <c r="W68" s="212"/>
      <c r="X68" s="212"/>
      <c r="Y68" s="212"/>
      <c r="Z68" s="213"/>
      <c r="AA68" s="14"/>
    </row>
    <row r="69" spans="1:37" s="4" customFormat="1" ht="40.5" customHeight="1" x14ac:dyDescent="0.2">
      <c r="A69" s="199" t="s">
        <v>21</v>
      </c>
      <c r="B69" s="200"/>
      <c r="C69" s="200"/>
      <c r="D69" s="114" t="s">
        <v>211</v>
      </c>
      <c r="E69" s="114"/>
      <c r="F69" s="114"/>
      <c r="G69" s="114"/>
      <c r="H69" s="114"/>
      <c r="I69" s="114"/>
      <c r="J69" s="111"/>
      <c r="K69" s="17">
        <v>1</v>
      </c>
      <c r="L69" s="18">
        <v>4</v>
      </c>
      <c r="M69" s="115">
        <f>+K69/L69</f>
        <v>0.25</v>
      </c>
      <c r="N69" s="116"/>
      <c r="O69" s="117"/>
      <c r="P69" s="220" t="s">
        <v>296</v>
      </c>
      <c r="Q69" s="220"/>
      <c r="R69" s="220"/>
      <c r="S69" s="220"/>
      <c r="T69" s="220"/>
      <c r="U69" s="220"/>
      <c r="V69" s="220"/>
      <c r="W69" s="220"/>
      <c r="X69" s="220"/>
      <c r="Y69" s="220"/>
      <c r="Z69" s="221"/>
      <c r="AA69" s="19"/>
      <c r="AK69" s="8"/>
    </row>
    <row r="70" spans="1:37" ht="18.75" customHeight="1" x14ac:dyDescent="0.25">
      <c r="A70" s="148" t="s">
        <v>31</v>
      </c>
      <c r="B70" s="20" t="s">
        <v>54</v>
      </c>
      <c r="C70" s="123" t="s">
        <v>17</v>
      </c>
      <c r="D70" s="124"/>
      <c r="E70" s="148" t="s">
        <v>18</v>
      </c>
      <c r="F70" s="148" t="s">
        <v>19</v>
      </c>
      <c r="G70" s="193" t="s">
        <v>14</v>
      </c>
      <c r="H70" s="193"/>
      <c r="I70" s="193" t="s">
        <v>15</v>
      </c>
      <c r="J70" s="194"/>
      <c r="K70" s="204" t="s">
        <v>53</v>
      </c>
      <c r="L70" s="206" t="s">
        <v>34</v>
      </c>
      <c r="M70" s="206" t="s">
        <v>16</v>
      </c>
      <c r="N70" s="178" t="s">
        <v>11</v>
      </c>
      <c r="O70" s="178" t="s">
        <v>0</v>
      </c>
      <c r="P70" s="178" t="s">
        <v>1</v>
      </c>
      <c r="Q70" s="178" t="s">
        <v>2</v>
      </c>
      <c r="R70" s="178" t="s">
        <v>3</v>
      </c>
      <c r="S70" s="178" t="s">
        <v>4</v>
      </c>
      <c r="T70" s="178" t="s">
        <v>5</v>
      </c>
      <c r="U70" s="178" t="s">
        <v>6</v>
      </c>
      <c r="V70" s="178" t="s">
        <v>7</v>
      </c>
      <c r="W70" s="178" t="s">
        <v>8</v>
      </c>
      <c r="X70" s="178" t="s">
        <v>9</v>
      </c>
      <c r="Y70" s="178" t="s">
        <v>10</v>
      </c>
      <c r="Z70" s="107" t="s">
        <v>12</v>
      </c>
      <c r="AA70" s="14"/>
    </row>
    <row r="71" spans="1:37" s="3" customFormat="1" ht="18.75" customHeight="1" x14ac:dyDescent="0.25">
      <c r="A71" s="86"/>
      <c r="B71" s="21">
        <f>+B72+B74+B76+B78</f>
        <v>1</v>
      </c>
      <c r="C71" s="125"/>
      <c r="D71" s="126"/>
      <c r="E71" s="86"/>
      <c r="F71" s="86"/>
      <c r="G71" s="193"/>
      <c r="H71" s="193"/>
      <c r="I71" s="193"/>
      <c r="J71" s="194"/>
      <c r="K71" s="205"/>
      <c r="L71" s="207"/>
      <c r="M71" s="206"/>
      <c r="N71" s="178"/>
      <c r="O71" s="178"/>
      <c r="P71" s="178"/>
      <c r="Q71" s="178"/>
      <c r="R71" s="178"/>
      <c r="S71" s="178"/>
      <c r="T71" s="178"/>
      <c r="U71" s="178"/>
      <c r="V71" s="178"/>
      <c r="W71" s="178"/>
      <c r="X71" s="178"/>
      <c r="Y71" s="178"/>
      <c r="Z71" s="108"/>
      <c r="AA71" s="13"/>
    </row>
    <row r="72" spans="1:37" ht="23.1" customHeight="1" x14ac:dyDescent="0.25">
      <c r="A72" s="152">
        <v>1</v>
      </c>
      <c r="B72" s="98">
        <v>0.25</v>
      </c>
      <c r="C72" s="89" t="s">
        <v>214</v>
      </c>
      <c r="D72" s="89"/>
      <c r="E72" s="89" t="s">
        <v>172</v>
      </c>
      <c r="F72" s="89" t="s">
        <v>185</v>
      </c>
      <c r="G72" s="89" t="s">
        <v>186</v>
      </c>
      <c r="H72" s="89"/>
      <c r="I72" s="214" t="s">
        <v>215</v>
      </c>
      <c r="J72" s="215"/>
      <c r="K72" s="109" t="s">
        <v>272</v>
      </c>
      <c r="L72" s="109" t="s">
        <v>273</v>
      </c>
      <c r="M72" s="22" t="s">
        <v>64</v>
      </c>
      <c r="N72" s="59">
        <v>1</v>
      </c>
      <c r="O72" s="59"/>
      <c r="P72" s="60"/>
      <c r="Q72" s="60"/>
      <c r="R72" s="60"/>
      <c r="S72" s="60"/>
      <c r="T72" s="60"/>
      <c r="U72" s="60"/>
      <c r="V72" s="60"/>
      <c r="W72" s="60"/>
      <c r="X72" s="60"/>
      <c r="Y72" s="25"/>
      <c r="Z72" s="60">
        <f>SUM(N72:Y72)</f>
        <v>1</v>
      </c>
      <c r="AA72" s="14"/>
    </row>
    <row r="73" spans="1:37" ht="23.1" customHeight="1" x14ac:dyDescent="0.25">
      <c r="A73" s="152"/>
      <c r="B73" s="98"/>
      <c r="C73" s="89"/>
      <c r="D73" s="89"/>
      <c r="E73" s="89"/>
      <c r="F73" s="89"/>
      <c r="G73" s="89"/>
      <c r="H73" s="89"/>
      <c r="I73" s="214"/>
      <c r="J73" s="215"/>
      <c r="K73" s="110"/>
      <c r="L73" s="110"/>
      <c r="M73" s="26" t="s">
        <v>65</v>
      </c>
      <c r="N73" s="58">
        <v>0.2</v>
      </c>
      <c r="O73" s="57">
        <v>0.4</v>
      </c>
      <c r="P73" s="57">
        <v>0.4</v>
      </c>
      <c r="Q73" s="57"/>
      <c r="R73" s="57"/>
      <c r="S73" s="57"/>
      <c r="T73" s="57"/>
      <c r="U73" s="57"/>
      <c r="V73" s="57"/>
      <c r="W73" s="57"/>
      <c r="X73" s="57"/>
      <c r="Y73" s="57"/>
      <c r="Z73" s="29">
        <f t="shared" ref="Z73:Z79" si="6">SUM(N73:Y73)</f>
        <v>1</v>
      </c>
      <c r="AA73" s="14"/>
    </row>
    <row r="74" spans="1:37" ht="30.75" customHeight="1" x14ac:dyDescent="0.25">
      <c r="A74" s="152">
        <v>2</v>
      </c>
      <c r="B74" s="98">
        <v>0.25</v>
      </c>
      <c r="C74" s="89" t="s">
        <v>216</v>
      </c>
      <c r="D74" s="89"/>
      <c r="E74" s="89" t="s">
        <v>172</v>
      </c>
      <c r="F74" s="89" t="s">
        <v>185</v>
      </c>
      <c r="G74" s="89" t="s">
        <v>186</v>
      </c>
      <c r="H74" s="89"/>
      <c r="I74" s="218" t="s">
        <v>217</v>
      </c>
      <c r="J74" s="219"/>
      <c r="K74" s="109" t="s">
        <v>274</v>
      </c>
      <c r="L74" s="109" t="s">
        <v>275</v>
      </c>
      <c r="M74" s="22" t="s">
        <v>64</v>
      </c>
      <c r="N74" s="59">
        <v>0.25</v>
      </c>
      <c r="O74" s="59">
        <v>0.3</v>
      </c>
      <c r="P74" s="59">
        <v>0.45</v>
      </c>
      <c r="Q74" s="59"/>
      <c r="R74" s="59"/>
      <c r="S74" s="59"/>
      <c r="T74" s="59"/>
      <c r="U74" s="59"/>
      <c r="V74" s="59"/>
      <c r="W74" s="59"/>
      <c r="X74" s="59"/>
      <c r="Y74" s="59"/>
      <c r="Z74" s="60">
        <f t="shared" si="6"/>
        <v>1</v>
      </c>
      <c r="AA74" s="14"/>
    </row>
    <row r="75" spans="1:37" ht="30.75" customHeight="1" x14ac:dyDescent="0.25">
      <c r="A75" s="152"/>
      <c r="B75" s="98"/>
      <c r="C75" s="89"/>
      <c r="D75" s="89"/>
      <c r="E75" s="89"/>
      <c r="F75" s="89"/>
      <c r="G75" s="89"/>
      <c r="H75" s="89"/>
      <c r="I75" s="218"/>
      <c r="J75" s="219"/>
      <c r="K75" s="110"/>
      <c r="L75" s="110"/>
      <c r="M75" s="30" t="s">
        <v>65</v>
      </c>
      <c r="N75" s="58">
        <v>0.15</v>
      </c>
      <c r="O75" s="57">
        <v>0.2</v>
      </c>
      <c r="P75" s="57">
        <v>0.45</v>
      </c>
      <c r="Q75" s="57"/>
      <c r="R75" s="57"/>
      <c r="S75" s="57"/>
      <c r="T75" s="57"/>
      <c r="U75" s="57"/>
      <c r="V75" s="57"/>
      <c r="W75" s="57"/>
      <c r="X75" s="57"/>
      <c r="Y75" s="57"/>
      <c r="Z75" s="29">
        <f t="shared" si="6"/>
        <v>0.8</v>
      </c>
      <c r="AA75" s="14"/>
    </row>
    <row r="76" spans="1:37" ht="30.75" customHeight="1" x14ac:dyDescent="0.25">
      <c r="A76" s="152">
        <v>3</v>
      </c>
      <c r="B76" s="87">
        <v>0.25</v>
      </c>
      <c r="C76" s="99" t="s">
        <v>218</v>
      </c>
      <c r="D76" s="100"/>
      <c r="E76" s="89" t="s">
        <v>172</v>
      </c>
      <c r="F76" s="89" t="s">
        <v>185</v>
      </c>
      <c r="G76" s="89" t="s">
        <v>186</v>
      </c>
      <c r="H76" s="89"/>
      <c r="I76" s="272" t="s">
        <v>219</v>
      </c>
      <c r="J76" s="273"/>
      <c r="K76" s="109" t="s">
        <v>276</v>
      </c>
      <c r="L76" s="109" t="s">
        <v>277</v>
      </c>
      <c r="M76" s="22" t="s">
        <v>64</v>
      </c>
      <c r="N76" s="59">
        <v>0.3</v>
      </c>
      <c r="O76" s="59"/>
      <c r="P76" s="60"/>
      <c r="Q76" s="60"/>
      <c r="R76" s="60"/>
      <c r="S76" s="60">
        <v>0.35</v>
      </c>
      <c r="T76" s="60"/>
      <c r="U76" s="60"/>
      <c r="V76" s="60">
        <v>0.35</v>
      </c>
      <c r="W76" s="60"/>
      <c r="X76" s="60"/>
      <c r="Y76" s="25"/>
      <c r="Z76" s="60">
        <f t="shared" si="6"/>
        <v>0.99999999999999989</v>
      </c>
      <c r="AA76" s="14"/>
    </row>
    <row r="77" spans="1:37" ht="30.75" customHeight="1" x14ac:dyDescent="0.25">
      <c r="A77" s="152"/>
      <c r="B77" s="88"/>
      <c r="C77" s="101"/>
      <c r="D77" s="102"/>
      <c r="E77" s="89"/>
      <c r="F77" s="89"/>
      <c r="G77" s="89"/>
      <c r="H77" s="89"/>
      <c r="I77" s="274"/>
      <c r="J77" s="275"/>
      <c r="K77" s="110"/>
      <c r="L77" s="110"/>
      <c r="M77" s="30" t="s">
        <v>65</v>
      </c>
      <c r="N77" s="58">
        <v>0.3</v>
      </c>
      <c r="O77" s="57"/>
      <c r="P77" s="57"/>
      <c r="Q77" s="57"/>
      <c r="R77" s="57"/>
      <c r="S77" s="57"/>
      <c r="T77" s="57"/>
      <c r="U77" s="57"/>
      <c r="V77" s="57"/>
      <c r="W77" s="57"/>
      <c r="X77" s="57"/>
      <c r="Y77" s="57"/>
      <c r="Z77" s="29">
        <f t="shared" si="6"/>
        <v>0.3</v>
      </c>
      <c r="AA77" s="14"/>
    </row>
    <row r="78" spans="1:37" ht="30.75" customHeight="1" x14ac:dyDescent="0.25">
      <c r="A78" s="152">
        <v>4</v>
      </c>
      <c r="B78" s="98">
        <v>0.25</v>
      </c>
      <c r="C78" s="89" t="s">
        <v>220</v>
      </c>
      <c r="D78" s="89"/>
      <c r="E78" s="89" t="s">
        <v>172</v>
      </c>
      <c r="F78" s="89" t="s">
        <v>185</v>
      </c>
      <c r="G78" s="89" t="s">
        <v>186</v>
      </c>
      <c r="H78" s="89"/>
      <c r="I78" s="214" t="s">
        <v>221</v>
      </c>
      <c r="J78" s="215"/>
      <c r="K78" s="216" t="s">
        <v>297</v>
      </c>
      <c r="L78" s="216" t="s">
        <v>298</v>
      </c>
      <c r="M78" s="22" t="s">
        <v>64</v>
      </c>
      <c r="N78" s="59"/>
      <c r="O78" s="59"/>
      <c r="P78" s="59"/>
      <c r="Q78" s="60"/>
      <c r="R78" s="60"/>
      <c r="S78" s="60">
        <v>0.5</v>
      </c>
      <c r="T78" s="60"/>
      <c r="U78" s="60"/>
      <c r="V78" s="60"/>
      <c r="W78" s="60"/>
      <c r="X78" s="60"/>
      <c r="Y78" s="60">
        <v>0.5</v>
      </c>
      <c r="Z78" s="25">
        <f t="shared" si="6"/>
        <v>1</v>
      </c>
      <c r="AA78" s="14"/>
    </row>
    <row r="79" spans="1:37" ht="30.75" customHeight="1" thickBot="1" x14ac:dyDescent="0.3">
      <c r="A79" s="152"/>
      <c r="B79" s="98"/>
      <c r="C79" s="89"/>
      <c r="D79" s="89"/>
      <c r="E79" s="89"/>
      <c r="F79" s="89"/>
      <c r="G79" s="89"/>
      <c r="H79" s="89"/>
      <c r="I79" s="214"/>
      <c r="J79" s="215"/>
      <c r="K79" s="217"/>
      <c r="L79" s="217"/>
      <c r="M79" s="33" t="s">
        <v>65</v>
      </c>
      <c r="N79" s="61"/>
      <c r="O79" s="62"/>
      <c r="P79" s="62"/>
      <c r="Q79" s="62"/>
      <c r="R79" s="62"/>
      <c r="S79" s="62">
        <v>0.5</v>
      </c>
      <c r="T79" s="57"/>
      <c r="U79" s="57"/>
      <c r="V79" s="57"/>
      <c r="W79" s="57"/>
      <c r="X79" s="57"/>
      <c r="Y79" s="57"/>
      <c r="Z79" s="29">
        <f t="shared" si="6"/>
        <v>0.5</v>
      </c>
      <c r="AA79" s="14"/>
    </row>
    <row r="80" spans="1:37" ht="4.5" customHeight="1" x14ac:dyDescent="0.25">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37"/>
    </row>
    <row r="81" spans="1:37" ht="12" customHeight="1" x14ac:dyDescent="0.25">
      <c r="A81" s="133" t="s">
        <v>222</v>
      </c>
      <c r="B81" s="134"/>
      <c r="C81" s="135"/>
      <c r="D81" s="142" t="s">
        <v>224</v>
      </c>
      <c r="E81" s="143"/>
      <c r="F81" s="143"/>
      <c r="G81" s="143"/>
      <c r="H81" s="143"/>
      <c r="I81" s="143"/>
      <c r="J81" s="144"/>
      <c r="K81" s="121" t="s">
        <v>33</v>
      </c>
      <c r="L81" s="163" t="s">
        <v>226</v>
      </c>
      <c r="M81" s="164"/>
      <c r="N81" s="164"/>
      <c r="O81" s="164"/>
      <c r="P81" s="164"/>
      <c r="Q81" s="164"/>
      <c r="R81" s="164"/>
      <c r="S81" s="164"/>
      <c r="T81" s="164"/>
      <c r="U81" s="164"/>
      <c r="V81" s="164"/>
      <c r="W81" s="164"/>
      <c r="X81" s="164"/>
      <c r="Y81" s="164"/>
      <c r="Z81" s="165"/>
      <c r="AA81" s="14"/>
    </row>
    <row r="82" spans="1:37" ht="12" customHeight="1" x14ac:dyDescent="0.25">
      <c r="A82" s="136"/>
      <c r="B82" s="137"/>
      <c r="C82" s="138"/>
      <c r="D82" s="145"/>
      <c r="E82" s="146"/>
      <c r="F82" s="146"/>
      <c r="G82" s="146"/>
      <c r="H82" s="146"/>
      <c r="I82" s="146"/>
      <c r="J82" s="147"/>
      <c r="K82" s="148"/>
      <c r="L82" s="166"/>
      <c r="M82" s="167"/>
      <c r="N82" s="167"/>
      <c r="O82" s="167"/>
      <c r="P82" s="167"/>
      <c r="Q82" s="167"/>
      <c r="R82" s="167"/>
      <c r="S82" s="167"/>
      <c r="T82" s="167"/>
      <c r="U82" s="167"/>
      <c r="V82" s="167"/>
      <c r="W82" s="167"/>
      <c r="X82" s="167"/>
      <c r="Y82" s="167"/>
      <c r="Z82" s="168"/>
      <c r="AA82" s="14"/>
    </row>
    <row r="83" spans="1:37" ht="12" customHeight="1" thickBot="1" x14ac:dyDescent="0.3">
      <c r="A83" s="139"/>
      <c r="B83" s="140"/>
      <c r="C83" s="141"/>
      <c r="D83" s="145"/>
      <c r="E83" s="146"/>
      <c r="F83" s="146"/>
      <c r="G83" s="146"/>
      <c r="H83" s="146"/>
      <c r="I83" s="146"/>
      <c r="J83" s="147"/>
      <c r="K83" s="149"/>
      <c r="L83" s="169"/>
      <c r="M83" s="170"/>
      <c r="N83" s="170"/>
      <c r="O83" s="170"/>
      <c r="P83" s="170"/>
      <c r="Q83" s="170"/>
      <c r="R83" s="170"/>
      <c r="S83" s="170"/>
      <c r="T83" s="170"/>
      <c r="U83" s="170"/>
      <c r="V83" s="170"/>
      <c r="W83" s="170"/>
      <c r="X83" s="170"/>
      <c r="Y83" s="170"/>
      <c r="Z83" s="171"/>
      <c r="AA83" s="14"/>
    </row>
    <row r="84" spans="1:37" ht="15" customHeight="1" x14ac:dyDescent="0.25">
      <c r="A84" s="123" t="s">
        <v>13</v>
      </c>
      <c r="B84" s="150"/>
      <c r="C84" s="124"/>
      <c r="D84" s="193" t="s">
        <v>225</v>
      </c>
      <c r="E84" s="193"/>
      <c r="F84" s="193"/>
      <c r="G84" s="193"/>
      <c r="H84" s="193"/>
      <c r="I84" s="193"/>
      <c r="J84" s="194"/>
      <c r="K84" s="154" t="s">
        <v>26</v>
      </c>
      <c r="L84" s="155"/>
      <c r="M84" s="155"/>
      <c r="N84" s="155"/>
      <c r="O84" s="155"/>
      <c r="P84" s="155"/>
      <c r="Q84" s="155"/>
      <c r="R84" s="155"/>
      <c r="S84" s="155"/>
      <c r="T84" s="155"/>
      <c r="U84" s="155"/>
      <c r="V84" s="155"/>
      <c r="W84" s="155"/>
      <c r="X84" s="155"/>
      <c r="Y84" s="155"/>
      <c r="Z84" s="156"/>
      <c r="AA84" s="14"/>
    </row>
    <row r="85" spans="1:37" ht="28.5" customHeight="1" x14ac:dyDescent="0.25">
      <c r="A85" s="125"/>
      <c r="B85" s="151"/>
      <c r="C85" s="126"/>
      <c r="D85" s="193"/>
      <c r="E85" s="193"/>
      <c r="F85" s="193"/>
      <c r="G85" s="193"/>
      <c r="H85" s="193"/>
      <c r="I85" s="193"/>
      <c r="J85" s="194"/>
      <c r="K85" s="48" t="s">
        <v>162</v>
      </c>
      <c r="L85" s="50" t="s">
        <v>163</v>
      </c>
      <c r="M85" s="157" t="s">
        <v>24</v>
      </c>
      <c r="N85" s="158"/>
      <c r="O85" s="159"/>
      <c r="P85" s="160" t="s">
        <v>27</v>
      </c>
      <c r="Q85" s="161"/>
      <c r="R85" s="161"/>
      <c r="S85" s="161"/>
      <c r="T85" s="161"/>
      <c r="U85" s="161"/>
      <c r="V85" s="161"/>
      <c r="W85" s="161"/>
      <c r="X85" s="161"/>
      <c r="Y85" s="161"/>
      <c r="Z85" s="162"/>
      <c r="AA85" s="14"/>
    </row>
    <row r="86" spans="1:37" s="4" customFormat="1" ht="36" customHeight="1" x14ac:dyDescent="0.2">
      <c r="A86" s="111" t="s">
        <v>21</v>
      </c>
      <c r="B86" s="112"/>
      <c r="C86" s="113"/>
      <c r="D86" s="114" t="s">
        <v>261</v>
      </c>
      <c r="E86" s="114"/>
      <c r="F86" s="114"/>
      <c r="G86" s="114"/>
      <c r="H86" s="114"/>
      <c r="I86" s="114"/>
      <c r="J86" s="111"/>
      <c r="K86" s="17"/>
      <c r="L86" s="18">
        <v>1</v>
      </c>
      <c r="M86" s="115">
        <f>+K86/L86</f>
        <v>0</v>
      </c>
      <c r="N86" s="116"/>
      <c r="O86" s="117"/>
      <c r="P86" s="118" t="s">
        <v>306</v>
      </c>
      <c r="Q86" s="119"/>
      <c r="R86" s="119"/>
      <c r="S86" s="119"/>
      <c r="T86" s="119"/>
      <c r="U86" s="119"/>
      <c r="V86" s="119"/>
      <c r="W86" s="119"/>
      <c r="X86" s="119"/>
      <c r="Y86" s="119"/>
      <c r="Z86" s="120"/>
      <c r="AA86" s="19"/>
      <c r="AK86" s="8"/>
    </row>
    <row r="87" spans="1:37" ht="18.75" customHeight="1" x14ac:dyDescent="0.25">
      <c r="A87" s="121" t="s">
        <v>31</v>
      </c>
      <c r="B87" s="20" t="s">
        <v>54</v>
      </c>
      <c r="C87" s="123" t="s">
        <v>17</v>
      </c>
      <c r="D87" s="124"/>
      <c r="E87" s="121" t="s">
        <v>18</v>
      </c>
      <c r="F87" s="121" t="s">
        <v>19</v>
      </c>
      <c r="G87" s="123" t="s">
        <v>14</v>
      </c>
      <c r="H87" s="124"/>
      <c r="I87" s="123" t="s">
        <v>15</v>
      </c>
      <c r="J87" s="127"/>
      <c r="K87" s="129" t="s">
        <v>53</v>
      </c>
      <c r="L87" s="131" t="s">
        <v>34</v>
      </c>
      <c r="M87" s="131" t="s">
        <v>16</v>
      </c>
      <c r="N87" s="105" t="s">
        <v>11</v>
      </c>
      <c r="O87" s="105" t="s">
        <v>0</v>
      </c>
      <c r="P87" s="105" t="s">
        <v>1</v>
      </c>
      <c r="Q87" s="105" t="s">
        <v>2</v>
      </c>
      <c r="R87" s="105" t="s">
        <v>3</v>
      </c>
      <c r="S87" s="105" t="s">
        <v>4</v>
      </c>
      <c r="T87" s="105" t="s">
        <v>5</v>
      </c>
      <c r="U87" s="105" t="s">
        <v>6</v>
      </c>
      <c r="V87" s="105" t="s">
        <v>7</v>
      </c>
      <c r="W87" s="105" t="s">
        <v>8</v>
      </c>
      <c r="X87" s="105" t="s">
        <v>9</v>
      </c>
      <c r="Y87" s="105" t="s">
        <v>10</v>
      </c>
      <c r="Z87" s="107" t="s">
        <v>12</v>
      </c>
      <c r="AA87" s="14"/>
    </row>
    <row r="88" spans="1:37" s="3" customFormat="1" ht="18.75" customHeight="1" x14ac:dyDescent="0.25">
      <c r="A88" s="122"/>
      <c r="B88" s="21">
        <f>B89+B91+B93+B95+B97</f>
        <v>1</v>
      </c>
      <c r="C88" s="125"/>
      <c r="D88" s="126"/>
      <c r="E88" s="122"/>
      <c r="F88" s="122"/>
      <c r="G88" s="125"/>
      <c r="H88" s="126"/>
      <c r="I88" s="125"/>
      <c r="J88" s="128"/>
      <c r="K88" s="130"/>
      <c r="L88" s="132"/>
      <c r="M88" s="132"/>
      <c r="N88" s="106"/>
      <c r="O88" s="106"/>
      <c r="P88" s="106"/>
      <c r="Q88" s="106"/>
      <c r="R88" s="106"/>
      <c r="S88" s="106"/>
      <c r="T88" s="106"/>
      <c r="U88" s="106"/>
      <c r="V88" s="106"/>
      <c r="W88" s="106"/>
      <c r="X88" s="106"/>
      <c r="Y88" s="106"/>
      <c r="Z88" s="108"/>
      <c r="AA88" s="13"/>
    </row>
    <row r="89" spans="1:37" ht="36" customHeight="1" x14ac:dyDescent="0.25">
      <c r="A89" s="85">
        <v>1</v>
      </c>
      <c r="B89" s="98">
        <v>0.1</v>
      </c>
      <c r="C89" s="177" t="s">
        <v>227</v>
      </c>
      <c r="D89" s="173"/>
      <c r="E89" s="89" t="s">
        <v>172</v>
      </c>
      <c r="F89" s="89" t="s">
        <v>172</v>
      </c>
      <c r="G89" s="89" t="s">
        <v>174</v>
      </c>
      <c r="H89" s="89"/>
      <c r="I89" s="89" t="s">
        <v>228</v>
      </c>
      <c r="J89" s="89"/>
      <c r="K89" s="109" t="s">
        <v>299</v>
      </c>
      <c r="L89" s="109" t="s">
        <v>300</v>
      </c>
      <c r="M89" s="22" t="s">
        <v>64</v>
      </c>
      <c r="N89" s="55">
        <v>0.1</v>
      </c>
      <c r="O89" s="55">
        <v>0.1</v>
      </c>
      <c r="P89" s="55">
        <v>0.8</v>
      </c>
      <c r="Q89" s="56"/>
      <c r="R89" s="56"/>
      <c r="S89" s="56"/>
      <c r="T89" s="56"/>
      <c r="U89" s="56"/>
      <c r="V89" s="56"/>
      <c r="W89" s="56"/>
      <c r="X89" s="56"/>
      <c r="Y89" s="56"/>
      <c r="Z89" s="25">
        <f>SUM(N89:Y89)</f>
        <v>1</v>
      </c>
      <c r="AA89" s="14"/>
    </row>
    <row r="90" spans="1:37" ht="36" customHeight="1" x14ac:dyDescent="0.25">
      <c r="A90" s="86"/>
      <c r="B90" s="98"/>
      <c r="C90" s="174"/>
      <c r="D90" s="175"/>
      <c r="E90" s="89"/>
      <c r="F90" s="89"/>
      <c r="G90" s="89"/>
      <c r="H90" s="89"/>
      <c r="I90" s="89"/>
      <c r="J90" s="89"/>
      <c r="K90" s="110"/>
      <c r="L90" s="110"/>
      <c r="M90" s="26" t="s">
        <v>65</v>
      </c>
      <c r="N90" s="58">
        <v>0.15</v>
      </c>
      <c r="O90" s="57">
        <v>0.15</v>
      </c>
      <c r="P90" s="57">
        <v>0.4</v>
      </c>
      <c r="Q90" s="57">
        <v>0.3</v>
      </c>
      <c r="R90" s="57"/>
      <c r="S90" s="57"/>
      <c r="T90" s="57"/>
      <c r="U90" s="57"/>
      <c r="V90" s="57"/>
      <c r="W90" s="57"/>
      <c r="X90" s="57"/>
      <c r="Y90" s="57"/>
      <c r="Z90" s="29">
        <f t="shared" ref="Z90:Z98" si="7">SUM(N90:Y90)</f>
        <v>1</v>
      </c>
      <c r="AA90" s="14"/>
    </row>
    <row r="91" spans="1:37" ht="78" customHeight="1" x14ac:dyDescent="0.25">
      <c r="A91" s="85">
        <v>2</v>
      </c>
      <c r="B91" s="87">
        <v>0.2</v>
      </c>
      <c r="C91" s="189" t="s">
        <v>258</v>
      </c>
      <c r="D91" s="190"/>
      <c r="E91" s="187" t="s">
        <v>172</v>
      </c>
      <c r="F91" s="185" t="s">
        <v>260</v>
      </c>
      <c r="G91" s="99" t="s">
        <v>174</v>
      </c>
      <c r="H91" s="100"/>
      <c r="I91" s="99" t="s">
        <v>259</v>
      </c>
      <c r="J91" s="183"/>
      <c r="K91" s="109" t="s">
        <v>304</v>
      </c>
      <c r="L91" s="109" t="s">
        <v>305</v>
      </c>
      <c r="M91" s="22" t="s">
        <v>64</v>
      </c>
      <c r="N91" s="55">
        <v>0.1</v>
      </c>
      <c r="O91" s="55">
        <v>0.15</v>
      </c>
      <c r="P91" s="55">
        <v>0.25</v>
      </c>
      <c r="Q91" s="55">
        <v>0.2</v>
      </c>
      <c r="R91" s="55"/>
      <c r="S91" s="55"/>
      <c r="T91" s="55">
        <v>0.1</v>
      </c>
      <c r="U91" s="55"/>
      <c r="V91" s="55">
        <v>0.1</v>
      </c>
      <c r="W91" s="55"/>
      <c r="X91" s="55">
        <v>0.1</v>
      </c>
      <c r="Y91" s="55"/>
      <c r="Z91" s="25">
        <f>SUM(N91:Y91)</f>
        <v>0.99999999999999989</v>
      </c>
      <c r="AA91" s="14"/>
    </row>
    <row r="92" spans="1:37" ht="78" customHeight="1" x14ac:dyDescent="0.25">
      <c r="A92" s="86"/>
      <c r="B92" s="88"/>
      <c r="C92" s="191"/>
      <c r="D92" s="192"/>
      <c r="E92" s="188"/>
      <c r="F92" s="186"/>
      <c r="G92" s="101"/>
      <c r="H92" s="102"/>
      <c r="I92" s="101"/>
      <c r="J92" s="184"/>
      <c r="K92" s="110"/>
      <c r="L92" s="110"/>
      <c r="M92" s="26" t="s">
        <v>65</v>
      </c>
      <c r="N92" s="58">
        <v>0.1</v>
      </c>
      <c r="O92" s="57">
        <v>0.15</v>
      </c>
      <c r="P92" s="57">
        <v>0.25</v>
      </c>
      <c r="Q92" s="57">
        <v>0.2</v>
      </c>
      <c r="R92" s="57"/>
      <c r="S92" s="57"/>
      <c r="T92" s="57"/>
      <c r="U92" s="57"/>
      <c r="V92" s="57"/>
      <c r="W92" s="57"/>
      <c r="X92" s="57"/>
      <c r="Y92" s="57"/>
      <c r="Z92" s="29">
        <f t="shared" ref="Z92" si="8">SUM(N92:Y92)</f>
        <v>0.7</v>
      </c>
      <c r="AA92" s="14"/>
    </row>
    <row r="93" spans="1:37" ht="23.1" customHeight="1" x14ac:dyDescent="0.25">
      <c r="A93" s="85">
        <v>3</v>
      </c>
      <c r="B93" s="98">
        <v>0.4</v>
      </c>
      <c r="C93" s="177" t="s">
        <v>229</v>
      </c>
      <c r="D93" s="173"/>
      <c r="E93" s="89" t="s">
        <v>172</v>
      </c>
      <c r="F93" s="89" t="s">
        <v>230</v>
      </c>
      <c r="G93" s="89" t="s">
        <v>186</v>
      </c>
      <c r="H93" s="89"/>
      <c r="I93" s="103" t="s">
        <v>231</v>
      </c>
      <c r="J93" s="104"/>
      <c r="K93" s="109" t="s">
        <v>301</v>
      </c>
      <c r="L93" s="109" t="s">
        <v>301</v>
      </c>
      <c r="M93" s="22" t="s">
        <v>64</v>
      </c>
      <c r="N93" s="55"/>
      <c r="O93" s="55"/>
      <c r="P93" s="55"/>
      <c r="Q93" s="56">
        <v>0.45</v>
      </c>
      <c r="R93" s="56"/>
      <c r="S93" s="56"/>
      <c r="T93" s="56"/>
      <c r="U93" s="56"/>
      <c r="V93" s="56">
        <v>0.1</v>
      </c>
      <c r="W93" s="56"/>
      <c r="X93" s="56"/>
      <c r="Y93" s="56">
        <v>0.45</v>
      </c>
      <c r="Z93" s="25">
        <f t="shared" si="7"/>
        <v>1</v>
      </c>
      <c r="AA93" s="14"/>
    </row>
    <row r="94" spans="1:37" ht="23.1" customHeight="1" x14ac:dyDescent="0.25">
      <c r="A94" s="86"/>
      <c r="B94" s="98"/>
      <c r="C94" s="174"/>
      <c r="D94" s="175"/>
      <c r="E94" s="89"/>
      <c r="F94" s="89"/>
      <c r="G94" s="89"/>
      <c r="H94" s="89"/>
      <c r="I94" s="103"/>
      <c r="J94" s="104"/>
      <c r="K94" s="110"/>
      <c r="L94" s="110"/>
      <c r="M94" s="30" t="s">
        <v>65</v>
      </c>
      <c r="N94" s="58"/>
      <c r="O94" s="57"/>
      <c r="P94" s="57"/>
      <c r="Q94" s="57">
        <v>0.45</v>
      </c>
      <c r="R94" s="57"/>
      <c r="S94" s="57"/>
      <c r="T94" s="57"/>
      <c r="U94" s="57"/>
      <c r="V94" s="57"/>
      <c r="W94" s="57"/>
      <c r="X94" s="57"/>
      <c r="Y94" s="57"/>
      <c r="Z94" s="29">
        <f t="shared" si="7"/>
        <v>0.45</v>
      </c>
      <c r="AA94" s="14"/>
    </row>
    <row r="95" spans="1:37" ht="23.1" customHeight="1" x14ac:dyDescent="0.25">
      <c r="A95" s="85">
        <v>4</v>
      </c>
      <c r="B95" s="87">
        <v>0.1</v>
      </c>
      <c r="C95" s="177" t="s">
        <v>232</v>
      </c>
      <c r="D95" s="173"/>
      <c r="E95" s="89" t="s">
        <v>172</v>
      </c>
      <c r="F95" s="89" t="s">
        <v>172</v>
      </c>
      <c r="G95" s="89" t="s">
        <v>174</v>
      </c>
      <c r="H95" s="89"/>
      <c r="I95" s="90" t="s">
        <v>233</v>
      </c>
      <c r="J95" s="91"/>
      <c r="K95" s="109" t="s">
        <v>302</v>
      </c>
      <c r="L95" s="109" t="s">
        <v>303</v>
      </c>
      <c r="M95" s="22" t="s">
        <v>64</v>
      </c>
      <c r="N95" s="55"/>
      <c r="O95" s="55"/>
      <c r="P95" s="55"/>
      <c r="Q95" s="56"/>
      <c r="R95" s="56">
        <v>0.5</v>
      </c>
      <c r="S95" s="56"/>
      <c r="T95" s="56"/>
      <c r="U95" s="56"/>
      <c r="V95" s="56"/>
      <c r="W95" s="56"/>
      <c r="X95" s="56"/>
      <c r="Y95" s="56">
        <v>0.5</v>
      </c>
      <c r="Z95" s="25">
        <f t="shared" si="7"/>
        <v>1</v>
      </c>
      <c r="AA95" s="14"/>
    </row>
    <row r="96" spans="1:37" ht="23.1" customHeight="1" x14ac:dyDescent="0.25">
      <c r="A96" s="86"/>
      <c r="B96" s="88"/>
      <c r="C96" s="174"/>
      <c r="D96" s="175"/>
      <c r="E96" s="89"/>
      <c r="F96" s="89"/>
      <c r="G96" s="89"/>
      <c r="H96" s="89"/>
      <c r="I96" s="179"/>
      <c r="J96" s="180"/>
      <c r="K96" s="110"/>
      <c r="L96" s="110"/>
      <c r="M96" s="30" t="s">
        <v>65</v>
      </c>
      <c r="N96" s="63"/>
      <c r="O96" s="64"/>
      <c r="P96" s="64"/>
      <c r="Q96" s="57"/>
      <c r="R96" s="57">
        <v>0.5</v>
      </c>
      <c r="S96" s="57"/>
      <c r="T96" s="57"/>
      <c r="U96" s="57"/>
      <c r="V96" s="57"/>
      <c r="W96" s="57"/>
      <c r="X96" s="57"/>
      <c r="Y96" s="57"/>
      <c r="Z96" s="29">
        <f t="shared" si="7"/>
        <v>0.5</v>
      </c>
      <c r="AA96" s="14"/>
    </row>
    <row r="97" spans="1:37" ht="23.1" customHeight="1" x14ac:dyDescent="0.25">
      <c r="A97" s="85">
        <v>5</v>
      </c>
      <c r="B97" s="98">
        <v>0.2</v>
      </c>
      <c r="C97" s="89" t="s">
        <v>234</v>
      </c>
      <c r="D97" s="89"/>
      <c r="E97" s="89" t="s">
        <v>172</v>
      </c>
      <c r="F97" s="89" t="s">
        <v>172</v>
      </c>
      <c r="G97" s="89" t="s">
        <v>174</v>
      </c>
      <c r="H97" s="89"/>
      <c r="I97" s="172" t="s">
        <v>235</v>
      </c>
      <c r="J97" s="173"/>
      <c r="K97" s="94"/>
      <c r="L97" s="96"/>
      <c r="M97" s="22" t="s">
        <v>64</v>
      </c>
      <c r="N97" s="59"/>
      <c r="O97" s="59"/>
      <c r="P97" s="59"/>
      <c r="Q97" s="60"/>
      <c r="R97" s="60"/>
      <c r="S97" s="60"/>
      <c r="T97" s="60"/>
      <c r="U97" s="60"/>
      <c r="V97" s="60"/>
      <c r="W97" s="60"/>
      <c r="X97" s="60"/>
      <c r="Y97" s="60">
        <v>1</v>
      </c>
      <c r="Z97" s="25">
        <f t="shared" si="7"/>
        <v>1</v>
      </c>
      <c r="AA97" s="14"/>
    </row>
    <row r="98" spans="1:37" ht="23.1" customHeight="1" thickBot="1" x14ac:dyDescent="0.3">
      <c r="A98" s="86"/>
      <c r="B98" s="98"/>
      <c r="C98" s="89"/>
      <c r="D98" s="89"/>
      <c r="E98" s="89"/>
      <c r="F98" s="89"/>
      <c r="G98" s="89"/>
      <c r="H98" s="89"/>
      <c r="I98" s="174"/>
      <c r="J98" s="175"/>
      <c r="K98" s="181"/>
      <c r="L98" s="182"/>
      <c r="M98" s="33" t="s">
        <v>65</v>
      </c>
      <c r="N98" s="61"/>
      <c r="O98" s="62"/>
      <c r="P98" s="62"/>
      <c r="Q98" s="57"/>
      <c r="R98" s="57"/>
      <c r="S98" s="57"/>
      <c r="T98" s="57"/>
      <c r="U98" s="57"/>
      <c r="V98" s="57"/>
      <c r="W98" s="57"/>
      <c r="X98" s="57"/>
      <c r="Y98" s="57"/>
      <c r="Z98" s="36">
        <f t="shared" si="7"/>
        <v>0</v>
      </c>
      <c r="AA98" s="14"/>
    </row>
    <row r="99" spans="1:37" ht="4.5" customHeight="1" x14ac:dyDescent="0.25">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37"/>
    </row>
    <row r="100" spans="1:37" ht="12" customHeight="1" x14ac:dyDescent="0.25">
      <c r="A100" s="133" t="s">
        <v>236</v>
      </c>
      <c r="B100" s="134"/>
      <c r="C100" s="135"/>
      <c r="D100" s="142" t="s">
        <v>237</v>
      </c>
      <c r="E100" s="143"/>
      <c r="F100" s="143"/>
      <c r="G100" s="143"/>
      <c r="H100" s="143"/>
      <c r="I100" s="143"/>
      <c r="J100" s="144"/>
      <c r="K100" s="121" t="s">
        <v>33</v>
      </c>
      <c r="L100" s="163" t="s">
        <v>240</v>
      </c>
      <c r="M100" s="164"/>
      <c r="N100" s="164"/>
      <c r="O100" s="164"/>
      <c r="P100" s="164"/>
      <c r="Q100" s="164"/>
      <c r="R100" s="164"/>
      <c r="S100" s="164"/>
      <c r="T100" s="164"/>
      <c r="U100" s="164"/>
      <c r="V100" s="164"/>
      <c r="W100" s="164"/>
      <c r="X100" s="164"/>
      <c r="Y100" s="164"/>
      <c r="Z100" s="165"/>
      <c r="AA100" s="14"/>
    </row>
    <row r="101" spans="1:37" ht="12" customHeight="1" x14ac:dyDescent="0.25">
      <c r="A101" s="136"/>
      <c r="B101" s="137"/>
      <c r="C101" s="138"/>
      <c r="D101" s="145"/>
      <c r="E101" s="146"/>
      <c r="F101" s="146"/>
      <c r="G101" s="146"/>
      <c r="H101" s="146"/>
      <c r="I101" s="146"/>
      <c r="J101" s="147"/>
      <c r="K101" s="148"/>
      <c r="L101" s="166"/>
      <c r="M101" s="167"/>
      <c r="N101" s="167"/>
      <c r="O101" s="167"/>
      <c r="P101" s="167"/>
      <c r="Q101" s="167"/>
      <c r="R101" s="167"/>
      <c r="S101" s="167"/>
      <c r="T101" s="167"/>
      <c r="U101" s="167"/>
      <c r="V101" s="167"/>
      <c r="W101" s="167"/>
      <c r="X101" s="167"/>
      <c r="Y101" s="167"/>
      <c r="Z101" s="168"/>
      <c r="AA101" s="14"/>
    </row>
    <row r="102" spans="1:37" ht="12" customHeight="1" thickBot="1" x14ac:dyDescent="0.3">
      <c r="A102" s="139"/>
      <c r="B102" s="140"/>
      <c r="C102" s="141"/>
      <c r="D102" s="145"/>
      <c r="E102" s="146"/>
      <c r="F102" s="146"/>
      <c r="G102" s="146"/>
      <c r="H102" s="146"/>
      <c r="I102" s="146"/>
      <c r="J102" s="147"/>
      <c r="K102" s="149"/>
      <c r="L102" s="169"/>
      <c r="M102" s="170"/>
      <c r="N102" s="170"/>
      <c r="O102" s="170"/>
      <c r="P102" s="170"/>
      <c r="Q102" s="170"/>
      <c r="R102" s="170"/>
      <c r="S102" s="170"/>
      <c r="T102" s="170"/>
      <c r="U102" s="170"/>
      <c r="V102" s="170"/>
      <c r="W102" s="170"/>
      <c r="X102" s="170"/>
      <c r="Y102" s="170"/>
      <c r="Z102" s="171"/>
      <c r="AA102" s="14"/>
    </row>
    <row r="103" spans="1:37" ht="15" customHeight="1" x14ac:dyDescent="0.25">
      <c r="A103" s="123" t="s">
        <v>13</v>
      </c>
      <c r="B103" s="150"/>
      <c r="C103" s="124"/>
      <c r="D103" s="152" t="s">
        <v>238</v>
      </c>
      <c r="E103" s="152"/>
      <c r="F103" s="152"/>
      <c r="G103" s="152"/>
      <c r="H103" s="152"/>
      <c r="I103" s="152"/>
      <c r="J103" s="153"/>
      <c r="K103" s="154" t="s">
        <v>26</v>
      </c>
      <c r="L103" s="155"/>
      <c r="M103" s="155"/>
      <c r="N103" s="155"/>
      <c r="O103" s="155"/>
      <c r="P103" s="155"/>
      <c r="Q103" s="155"/>
      <c r="R103" s="155"/>
      <c r="S103" s="155"/>
      <c r="T103" s="155"/>
      <c r="U103" s="155"/>
      <c r="V103" s="155"/>
      <c r="W103" s="155"/>
      <c r="X103" s="155"/>
      <c r="Y103" s="155"/>
      <c r="Z103" s="156"/>
      <c r="AA103" s="14"/>
    </row>
    <row r="104" spans="1:37" ht="28.5" customHeight="1" x14ac:dyDescent="0.25">
      <c r="A104" s="125"/>
      <c r="B104" s="151"/>
      <c r="C104" s="126"/>
      <c r="D104" s="152"/>
      <c r="E104" s="152"/>
      <c r="F104" s="152"/>
      <c r="G104" s="152"/>
      <c r="H104" s="152"/>
      <c r="I104" s="152"/>
      <c r="J104" s="153"/>
      <c r="K104" s="48" t="s">
        <v>162</v>
      </c>
      <c r="L104" s="50" t="s">
        <v>163</v>
      </c>
      <c r="M104" s="157" t="s">
        <v>24</v>
      </c>
      <c r="N104" s="158"/>
      <c r="O104" s="159"/>
      <c r="P104" s="160" t="s">
        <v>27</v>
      </c>
      <c r="Q104" s="161"/>
      <c r="R104" s="161"/>
      <c r="S104" s="161"/>
      <c r="T104" s="161"/>
      <c r="U104" s="161"/>
      <c r="V104" s="161"/>
      <c r="W104" s="161"/>
      <c r="X104" s="161"/>
      <c r="Y104" s="161"/>
      <c r="Z104" s="162"/>
      <c r="AA104" s="14"/>
    </row>
    <row r="105" spans="1:37" s="4" customFormat="1" ht="31.5" customHeight="1" x14ac:dyDescent="0.2">
      <c r="A105" s="111" t="s">
        <v>21</v>
      </c>
      <c r="B105" s="112"/>
      <c r="C105" s="113"/>
      <c r="D105" s="114" t="s">
        <v>239</v>
      </c>
      <c r="E105" s="114"/>
      <c r="F105" s="114"/>
      <c r="G105" s="114"/>
      <c r="H105" s="114"/>
      <c r="I105" s="114"/>
      <c r="J105" s="111"/>
      <c r="K105" s="17"/>
      <c r="L105" s="18">
        <v>1</v>
      </c>
      <c r="M105" s="115">
        <f>+K105/L105</f>
        <v>0</v>
      </c>
      <c r="N105" s="116"/>
      <c r="O105" s="117"/>
      <c r="P105" s="118" t="s">
        <v>278</v>
      </c>
      <c r="Q105" s="119"/>
      <c r="R105" s="119"/>
      <c r="S105" s="119"/>
      <c r="T105" s="119"/>
      <c r="U105" s="119"/>
      <c r="V105" s="119"/>
      <c r="W105" s="119"/>
      <c r="X105" s="119"/>
      <c r="Y105" s="119"/>
      <c r="Z105" s="120"/>
      <c r="AA105" s="19"/>
      <c r="AK105" s="8"/>
    </row>
    <row r="106" spans="1:37" ht="18.75" customHeight="1" x14ac:dyDescent="0.25">
      <c r="A106" s="121" t="s">
        <v>31</v>
      </c>
      <c r="B106" s="20" t="s">
        <v>54</v>
      </c>
      <c r="C106" s="123" t="s">
        <v>17</v>
      </c>
      <c r="D106" s="124"/>
      <c r="E106" s="121" t="s">
        <v>18</v>
      </c>
      <c r="F106" s="121" t="s">
        <v>19</v>
      </c>
      <c r="G106" s="123" t="s">
        <v>14</v>
      </c>
      <c r="H106" s="124"/>
      <c r="I106" s="123" t="s">
        <v>15</v>
      </c>
      <c r="J106" s="127"/>
      <c r="K106" s="129" t="s">
        <v>53</v>
      </c>
      <c r="L106" s="131" t="s">
        <v>34</v>
      </c>
      <c r="M106" s="131" t="s">
        <v>16</v>
      </c>
      <c r="N106" s="105" t="s">
        <v>11</v>
      </c>
      <c r="O106" s="105" t="s">
        <v>0</v>
      </c>
      <c r="P106" s="105" t="s">
        <v>1</v>
      </c>
      <c r="Q106" s="105" t="s">
        <v>2</v>
      </c>
      <c r="R106" s="105" t="s">
        <v>3</v>
      </c>
      <c r="S106" s="105" t="s">
        <v>4</v>
      </c>
      <c r="T106" s="105" t="s">
        <v>5</v>
      </c>
      <c r="U106" s="105" t="s">
        <v>6</v>
      </c>
      <c r="V106" s="105" t="s">
        <v>7</v>
      </c>
      <c r="W106" s="105" t="s">
        <v>8</v>
      </c>
      <c r="X106" s="105" t="s">
        <v>9</v>
      </c>
      <c r="Y106" s="105" t="s">
        <v>10</v>
      </c>
      <c r="Z106" s="107" t="s">
        <v>12</v>
      </c>
      <c r="AA106" s="14"/>
    </row>
    <row r="107" spans="1:37" s="3" customFormat="1" ht="18.75" customHeight="1" x14ac:dyDescent="0.25">
      <c r="A107" s="122"/>
      <c r="B107" s="21">
        <f>+B108+B110+B112</f>
        <v>1</v>
      </c>
      <c r="C107" s="125"/>
      <c r="D107" s="126"/>
      <c r="E107" s="122"/>
      <c r="F107" s="122"/>
      <c r="G107" s="125"/>
      <c r="H107" s="126"/>
      <c r="I107" s="125"/>
      <c r="J107" s="128"/>
      <c r="K107" s="130"/>
      <c r="L107" s="132"/>
      <c r="M107" s="132"/>
      <c r="N107" s="106"/>
      <c r="O107" s="106"/>
      <c r="P107" s="106"/>
      <c r="Q107" s="106"/>
      <c r="R107" s="106"/>
      <c r="S107" s="106"/>
      <c r="T107" s="106"/>
      <c r="U107" s="106"/>
      <c r="V107" s="106"/>
      <c r="W107" s="106"/>
      <c r="X107" s="106"/>
      <c r="Y107" s="106"/>
      <c r="Z107" s="108"/>
      <c r="AA107" s="13"/>
    </row>
    <row r="108" spans="1:37" ht="36.75" customHeight="1" x14ac:dyDescent="0.25">
      <c r="A108" s="85">
        <v>1</v>
      </c>
      <c r="B108" s="98">
        <v>0.4</v>
      </c>
      <c r="C108" s="89" t="s">
        <v>241</v>
      </c>
      <c r="D108" s="89"/>
      <c r="E108" s="89" t="s">
        <v>172</v>
      </c>
      <c r="F108" s="89" t="s">
        <v>172</v>
      </c>
      <c r="G108" s="89" t="s">
        <v>186</v>
      </c>
      <c r="H108" s="89"/>
      <c r="I108" s="103" t="s">
        <v>242</v>
      </c>
      <c r="J108" s="104"/>
      <c r="K108" s="109" t="s">
        <v>307</v>
      </c>
      <c r="L108" s="109" t="s">
        <v>307</v>
      </c>
      <c r="M108" s="22" t="s">
        <v>64</v>
      </c>
      <c r="N108" s="55"/>
      <c r="O108" s="55"/>
      <c r="P108" s="55">
        <v>0.25</v>
      </c>
      <c r="Q108" s="56"/>
      <c r="R108" s="56"/>
      <c r="S108" s="56">
        <v>0.25</v>
      </c>
      <c r="T108" s="56"/>
      <c r="U108" s="56"/>
      <c r="V108" s="56">
        <v>0.25</v>
      </c>
      <c r="W108" s="56"/>
      <c r="X108" s="56"/>
      <c r="Y108" s="56">
        <v>0.25</v>
      </c>
      <c r="Z108" s="25">
        <f>SUM(N108:Y108)</f>
        <v>1</v>
      </c>
      <c r="AA108" s="14"/>
    </row>
    <row r="109" spans="1:37" ht="36.75" customHeight="1" x14ac:dyDescent="0.25">
      <c r="A109" s="86"/>
      <c r="B109" s="98"/>
      <c r="C109" s="89"/>
      <c r="D109" s="89"/>
      <c r="E109" s="89"/>
      <c r="F109" s="89"/>
      <c r="G109" s="89"/>
      <c r="H109" s="89"/>
      <c r="I109" s="103"/>
      <c r="J109" s="104"/>
      <c r="K109" s="110"/>
      <c r="L109" s="110"/>
      <c r="M109" s="26" t="s">
        <v>65</v>
      </c>
      <c r="N109" s="58"/>
      <c r="O109" s="57"/>
      <c r="P109" s="57">
        <v>0.25</v>
      </c>
      <c r="Q109" s="57"/>
      <c r="R109" s="57"/>
      <c r="S109" s="57">
        <v>0.25</v>
      </c>
      <c r="T109" s="57"/>
      <c r="U109" s="57"/>
      <c r="V109" s="57"/>
      <c r="W109" s="57"/>
      <c r="X109" s="57"/>
      <c r="Y109" s="57"/>
      <c r="Z109" s="29">
        <f t="shared" ref="Z109:Z113" si="9">SUM(N109:Y109)</f>
        <v>0.5</v>
      </c>
      <c r="AA109" s="14"/>
    </row>
    <row r="110" spans="1:37" ht="23.1" customHeight="1" x14ac:dyDescent="0.25">
      <c r="A110" s="85">
        <v>2</v>
      </c>
      <c r="B110" s="98">
        <v>0.4</v>
      </c>
      <c r="C110" s="99" t="s">
        <v>243</v>
      </c>
      <c r="D110" s="100"/>
      <c r="E110" s="89" t="s">
        <v>172</v>
      </c>
      <c r="F110" s="89" t="s">
        <v>172</v>
      </c>
      <c r="G110" s="89" t="s">
        <v>186</v>
      </c>
      <c r="H110" s="89"/>
      <c r="I110" s="103" t="s">
        <v>244</v>
      </c>
      <c r="J110" s="104"/>
      <c r="K110" s="94"/>
      <c r="L110" s="96"/>
      <c r="M110" s="22" t="s">
        <v>64</v>
      </c>
      <c r="N110" s="55"/>
      <c r="O110" s="55"/>
      <c r="P110" s="55"/>
      <c r="Q110" s="56"/>
      <c r="R110" s="56"/>
      <c r="S110" s="56"/>
      <c r="T110" s="56"/>
      <c r="U110" s="56"/>
      <c r="V110" s="56"/>
      <c r="W110" s="56"/>
      <c r="X110" s="56"/>
      <c r="Y110" s="56">
        <v>1</v>
      </c>
      <c r="Z110" s="25">
        <f t="shared" si="9"/>
        <v>1</v>
      </c>
      <c r="AA110" s="14"/>
    </row>
    <row r="111" spans="1:37" ht="23.1" customHeight="1" x14ac:dyDescent="0.25">
      <c r="A111" s="86"/>
      <c r="B111" s="98"/>
      <c r="C111" s="101"/>
      <c r="D111" s="102"/>
      <c r="E111" s="89"/>
      <c r="F111" s="89"/>
      <c r="G111" s="89"/>
      <c r="H111" s="89"/>
      <c r="I111" s="103"/>
      <c r="J111" s="104"/>
      <c r="K111" s="95"/>
      <c r="L111" s="97"/>
      <c r="M111" s="30" t="s">
        <v>65</v>
      </c>
      <c r="N111" s="58"/>
      <c r="O111" s="57"/>
      <c r="P111" s="57"/>
      <c r="Q111" s="57"/>
      <c r="R111" s="57"/>
      <c r="S111" s="57"/>
      <c r="T111" s="57"/>
      <c r="U111" s="57"/>
      <c r="V111" s="57"/>
      <c r="W111" s="57"/>
      <c r="X111" s="57"/>
      <c r="Y111" s="57"/>
      <c r="Z111" s="29">
        <f t="shared" si="9"/>
        <v>0</v>
      </c>
      <c r="AA111" s="14"/>
    </row>
    <row r="112" spans="1:37" ht="23.1" customHeight="1" x14ac:dyDescent="0.25">
      <c r="A112" s="85">
        <v>3</v>
      </c>
      <c r="B112" s="87">
        <v>0.2</v>
      </c>
      <c r="C112" s="89" t="s">
        <v>245</v>
      </c>
      <c r="D112" s="89"/>
      <c r="E112" s="89" t="s">
        <v>172</v>
      </c>
      <c r="F112" s="89" t="s">
        <v>172</v>
      </c>
      <c r="G112" s="89" t="s">
        <v>186</v>
      </c>
      <c r="H112" s="89"/>
      <c r="I112" s="90" t="s">
        <v>246</v>
      </c>
      <c r="J112" s="91"/>
      <c r="K112" s="94"/>
      <c r="L112" s="96"/>
      <c r="M112" s="22" t="s">
        <v>64</v>
      </c>
      <c r="N112" s="55"/>
      <c r="O112" s="55"/>
      <c r="P112" s="55"/>
      <c r="Q112" s="56"/>
      <c r="R112" s="56"/>
      <c r="S112" s="56"/>
      <c r="T112" s="56"/>
      <c r="U112" s="56"/>
      <c r="V112" s="56"/>
      <c r="W112" s="56"/>
      <c r="X112" s="56"/>
      <c r="Y112" s="56">
        <v>1</v>
      </c>
      <c r="Z112" s="25">
        <f t="shared" si="9"/>
        <v>1</v>
      </c>
      <c r="AA112" s="14"/>
    </row>
    <row r="113" spans="1:37" ht="23.1" customHeight="1" x14ac:dyDescent="0.25">
      <c r="A113" s="86"/>
      <c r="B113" s="88"/>
      <c r="C113" s="89"/>
      <c r="D113" s="89"/>
      <c r="E113" s="89"/>
      <c r="F113" s="89"/>
      <c r="G113" s="89"/>
      <c r="H113" s="89"/>
      <c r="I113" s="92"/>
      <c r="J113" s="93"/>
      <c r="K113" s="95"/>
      <c r="L113" s="97"/>
      <c r="M113" s="30" t="s">
        <v>65</v>
      </c>
      <c r="N113" s="58"/>
      <c r="O113" s="57"/>
      <c r="P113" s="57"/>
      <c r="Q113" s="57"/>
      <c r="R113" s="57"/>
      <c r="S113" s="57"/>
      <c r="T113" s="57"/>
      <c r="U113" s="57"/>
      <c r="V113" s="57"/>
      <c r="W113" s="57"/>
      <c r="X113" s="57"/>
      <c r="Y113" s="57"/>
      <c r="Z113" s="29">
        <f t="shared" si="9"/>
        <v>0</v>
      </c>
      <c r="AA113" s="14"/>
    </row>
    <row r="114" spans="1:37" ht="4.5" customHeight="1" x14ac:dyDescent="0.25">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37"/>
    </row>
    <row r="115" spans="1:37" s="3" customFormat="1" ht="13.5" hidden="1" customHeight="1" x14ac:dyDescent="0.25">
      <c r="A115" s="254" t="s">
        <v>132</v>
      </c>
      <c r="B115" s="255"/>
      <c r="C115" s="256"/>
      <c r="D115" s="257"/>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9"/>
      <c r="AA115" s="13"/>
    </row>
    <row r="116" spans="1:37" ht="12" hidden="1" customHeight="1" x14ac:dyDescent="0.25">
      <c r="A116" s="133" t="s">
        <v>134</v>
      </c>
      <c r="B116" s="134"/>
      <c r="C116" s="135"/>
      <c r="D116" s="260"/>
      <c r="E116" s="261"/>
      <c r="F116" s="261"/>
      <c r="G116" s="261"/>
      <c r="H116" s="261"/>
      <c r="I116" s="261"/>
      <c r="J116" s="262"/>
      <c r="K116" s="121" t="s">
        <v>33</v>
      </c>
      <c r="L116" s="266"/>
      <c r="M116" s="267"/>
      <c r="N116" s="267"/>
      <c r="O116" s="267"/>
      <c r="P116" s="267"/>
      <c r="Q116" s="267"/>
      <c r="R116" s="267"/>
      <c r="S116" s="267"/>
      <c r="T116" s="267"/>
      <c r="U116" s="267"/>
      <c r="V116" s="267"/>
      <c r="W116" s="267"/>
      <c r="X116" s="267"/>
      <c r="Y116" s="267"/>
      <c r="Z116" s="268"/>
      <c r="AA116" s="14"/>
    </row>
    <row r="117" spans="1:37" ht="12" hidden="1" customHeight="1" x14ac:dyDescent="0.25">
      <c r="A117" s="136"/>
      <c r="B117" s="137"/>
      <c r="C117" s="138"/>
      <c r="D117" s="263"/>
      <c r="E117" s="264"/>
      <c r="F117" s="264"/>
      <c r="G117" s="264"/>
      <c r="H117" s="264"/>
      <c r="I117" s="264"/>
      <c r="J117" s="265"/>
      <c r="K117" s="148"/>
      <c r="L117" s="269"/>
      <c r="M117" s="270"/>
      <c r="N117" s="270"/>
      <c r="O117" s="270"/>
      <c r="P117" s="270"/>
      <c r="Q117" s="270"/>
      <c r="R117" s="270"/>
      <c r="S117" s="270"/>
      <c r="T117" s="270"/>
      <c r="U117" s="270"/>
      <c r="V117" s="270"/>
      <c r="W117" s="270"/>
      <c r="X117" s="270"/>
      <c r="Y117" s="270"/>
      <c r="Z117" s="271"/>
      <c r="AA117" s="14"/>
    </row>
    <row r="118" spans="1:37" ht="12" hidden="1" customHeight="1" thickBot="1" x14ac:dyDescent="0.3">
      <c r="A118" s="136"/>
      <c r="B118" s="137"/>
      <c r="C118" s="138"/>
      <c r="D118" s="263"/>
      <c r="E118" s="264"/>
      <c r="F118" s="264"/>
      <c r="G118" s="264"/>
      <c r="H118" s="264"/>
      <c r="I118" s="264"/>
      <c r="J118" s="265"/>
      <c r="K118" s="148"/>
      <c r="L118" s="269"/>
      <c r="M118" s="270"/>
      <c r="N118" s="270"/>
      <c r="O118" s="270"/>
      <c r="P118" s="270"/>
      <c r="Q118" s="270"/>
      <c r="R118" s="270"/>
      <c r="S118" s="270"/>
      <c r="T118" s="270"/>
      <c r="U118" s="270"/>
      <c r="V118" s="270"/>
      <c r="W118" s="270"/>
      <c r="X118" s="270"/>
      <c r="Y118" s="270"/>
      <c r="Z118" s="271"/>
      <c r="AA118" s="14"/>
    </row>
    <row r="119" spans="1:37" ht="15" hidden="1" customHeight="1" x14ac:dyDescent="0.25">
      <c r="A119" s="123" t="s">
        <v>13</v>
      </c>
      <c r="B119" s="150"/>
      <c r="C119" s="150"/>
      <c r="D119" s="251"/>
      <c r="E119" s="251"/>
      <c r="F119" s="251"/>
      <c r="G119" s="251"/>
      <c r="H119" s="251"/>
      <c r="I119" s="251"/>
      <c r="J119" s="252"/>
      <c r="K119" s="208" t="s">
        <v>26</v>
      </c>
      <c r="L119" s="209"/>
      <c r="M119" s="209"/>
      <c r="N119" s="209"/>
      <c r="O119" s="209"/>
      <c r="P119" s="209"/>
      <c r="Q119" s="209"/>
      <c r="R119" s="209"/>
      <c r="S119" s="209"/>
      <c r="T119" s="209"/>
      <c r="U119" s="209"/>
      <c r="V119" s="209"/>
      <c r="W119" s="209"/>
      <c r="X119" s="209"/>
      <c r="Y119" s="209"/>
      <c r="Z119" s="210"/>
      <c r="AA119" s="14"/>
    </row>
    <row r="120" spans="1:37" ht="28.5" hidden="1" customHeight="1" x14ac:dyDescent="0.25">
      <c r="A120" s="125"/>
      <c r="B120" s="151"/>
      <c r="C120" s="151"/>
      <c r="D120" s="251"/>
      <c r="E120" s="251"/>
      <c r="F120" s="251"/>
      <c r="G120" s="251"/>
      <c r="H120" s="251"/>
      <c r="I120" s="251"/>
      <c r="J120" s="252"/>
      <c r="K120" s="15" t="s">
        <v>22</v>
      </c>
      <c r="L120" s="16" t="s">
        <v>23</v>
      </c>
      <c r="M120" s="253" t="s">
        <v>24</v>
      </c>
      <c r="N120" s="253"/>
      <c r="O120" s="253"/>
      <c r="P120" s="212" t="s">
        <v>27</v>
      </c>
      <c r="Q120" s="212"/>
      <c r="R120" s="212"/>
      <c r="S120" s="212"/>
      <c r="T120" s="212"/>
      <c r="U120" s="212"/>
      <c r="V120" s="212"/>
      <c r="W120" s="212"/>
      <c r="X120" s="212"/>
      <c r="Y120" s="212"/>
      <c r="Z120" s="213"/>
      <c r="AA120" s="14"/>
    </row>
    <row r="121" spans="1:37" s="4" customFormat="1" ht="31.5" hidden="1" customHeight="1" x14ac:dyDescent="0.25">
      <c r="A121" s="199" t="s">
        <v>21</v>
      </c>
      <c r="B121" s="200"/>
      <c r="C121" s="200"/>
      <c r="D121" s="114"/>
      <c r="E121" s="114"/>
      <c r="F121" s="114"/>
      <c r="G121" s="114"/>
      <c r="H121" s="114"/>
      <c r="I121" s="114"/>
      <c r="J121" s="111"/>
      <c r="K121" s="17"/>
      <c r="L121" s="18"/>
      <c r="M121" s="248"/>
      <c r="N121" s="248"/>
      <c r="O121" s="248"/>
      <c r="P121" s="249"/>
      <c r="Q121" s="249"/>
      <c r="R121" s="249"/>
      <c r="S121" s="249"/>
      <c r="T121" s="249"/>
      <c r="U121" s="249"/>
      <c r="V121" s="249"/>
      <c r="W121" s="249"/>
      <c r="X121" s="249"/>
      <c r="Y121" s="249"/>
      <c r="Z121" s="250"/>
      <c r="AA121" s="19"/>
      <c r="AK121" s="8"/>
    </row>
    <row r="122" spans="1:37" ht="18.75" hidden="1" customHeight="1" x14ac:dyDescent="0.25">
      <c r="A122" s="148" t="s">
        <v>31</v>
      </c>
      <c r="B122" s="20" t="s">
        <v>54</v>
      </c>
      <c r="C122" s="123" t="s">
        <v>17</v>
      </c>
      <c r="D122" s="124"/>
      <c r="E122" s="148" t="s">
        <v>18</v>
      </c>
      <c r="F122" s="148" t="s">
        <v>19</v>
      </c>
      <c r="G122" s="193" t="s">
        <v>14</v>
      </c>
      <c r="H122" s="193"/>
      <c r="I122" s="193" t="s">
        <v>15</v>
      </c>
      <c r="J122" s="194"/>
      <c r="K122" s="204" t="s">
        <v>53</v>
      </c>
      <c r="L122" s="206" t="s">
        <v>34</v>
      </c>
      <c r="M122" s="206" t="s">
        <v>16</v>
      </c>
      <c r="N122" s="178" t="s">
        <v>11</v>
      </c>
      <c r="O122" s="178" t="s">
        <v>0</v>
      </c>
      <c r="P122" s="178" t="s">
        <v>1</v>
      </c>
      <c r="Q122" s="178" t="s">
        <v>2</v>
      </c>
      <c r="R122" s="178" t="s">
        <v>3</v>
      </c>
      <c r="S122" s="178" t="s">
        <v>4</v>
      </c>
      <c r="T122" s="178" t="s">
        <v>5</v>
      </c>
      <c r="U122" s="178" t="s">
        <v>6</v>
      </c>
      <c r="V122" s="178" t="s">
        <v>7</v>
      </c>
      <c r="W122" s="178" t="s">
        <v>8</v>
      </c>
      <c r="X122" s="178" t="s">
        <v>9</v>
      </c>
      <c r="Y122" s="178" t="s">
        <v>10</v>
      </c>
      <c r="Z122" s="107" t="s">
        <v>12</v>
      </c>
      <c r="AA122" s="14"/>
    </row>
    <row r="123" spans="1:37" s="3" customFormat="1" ht="18.75" hidden="1" customHeight="1" x14ac:dyDescent="0.25">
      <c r="A123" s="86"/>
      <c r="B123" s="21">
        <f>+B124+B126+B128+B130</f>
        <v>0</v>
      </c>
      <c r="C123" s="125"/>
      <c r="D123" s="126"/>
      <c r="E123" s="86"/>
      <c r="F123" s="86"/>
      <c r="G123" s="193"/>
      <c r="H123" s="193"/>
      <c r="I123" s="193"/>
      <c r="J123" s="194"/>
      <c r="K123" s="205"/>
      <c r="L123" s="207"/>
      <c r="M123" s="206"/>
      <c r="N123" s="178"/>
      <c r="O123" s="178"/>
      <c r="P123" s="178"/>
      <c r="Q123" s="178"/>
      <c r="R123" s="178"/>
      <c r="S123" s="178"/>
      <c r="T123" s="178"/>
      <c r="U123" s="178"/>
      <c r="V123" s="178"/>
      <c r="W123" s="178"/>
      <c r="X123" s="178"/>
      <c r="Y123" s="178"/>
      <c r="Z123" s="108"/>
      <c r="AA123" s="13"/>
    </row>
    <row r="124" spans="1:37" ht="23.1" hidden="1" customHeight="1" x14ac:dyDescent="0.25">
      <c r="A124" s="152">
        <v>1</v>
      </c>
      <c r="B124" s="243"/>
      <c r="C124" s="244"/>
      <c r="D124" s="244"/>
      <c r="E124" s="245"/>
      <c r="F124" s="245"/>
      <c r="G124" s="245"/>
      <c r="H124" s="245"/>
      <c r="I124" s="218"/>
      <c r="J124" s="219"/>
      <c r="K124" s="242"/>
      <c r="L124" s="176"/>
      <c r="M124" s="22" t="s">
        <v>64</v>
      </c>
      <c r="N124" s="23"/>
      <c r="O124" s="23"/>
      <c r="P124" s="23"/>
      <c r="Q124" s="24"/>
      <c r="R124" s="24"/>
      <c r="S124" s="24"/>
      <c r="T124" s="24"/>
      <c r="U124" s="24"/>
      <c r="V124" s="24"/>
      <c r="W124" s="24"/>
      <c r="X124" s="24"/>
      <c r="Y124" s="24"/>
      <c r="Z124" s="25">
        <f>SUM(N124:Y124)</f>
        <v>0</v>
      </c>
      <c r="AA124" s="14"/>
    </row>
    <row r="125" spans="1:37" ht="23.1" hidden="1" customHeight="1" x14ac:dyDescent="0.25">
      <c r="A125" s="152"/>
      <c r="B125" s="243"/>
      <c r="C125" s="244"/>
      <c r="D125" s="244"/>
      <c r="E125" s="245"/>
      <c r="F125" s="245"/>
      <c r="G125" s="245"/>
      <c r="H125" s="245"/>
      <c r="I125" s="218"/>
      <c r="J125" s="219"/>
      <c r="K125" s="242"/>
      <c r="L125" s="176"/>
      <c r="M125" s="26" t="s">
        <v>65</v>
      </c>
      <c r="N125" s="27"/>
      <c r="O125" s="28"/>
      <c r="P125" s="28"/>
      <c r="Q125" s="28"/>
      <c r="R125" s="28"/>
      <c r="S125" s="28"/>
      <c r="T125" s="28"/>
      <c r="U125" s="28"/>
      <c r="V125" s="28"/>
      <c r="W125" s="28"/>
      <c r="X125" s="28"/>
      <c r="Y125" s="28"/>
      <c r="Z125" s="29">
        <f t="shared" ref="Z125:Z131" si="10">SUM(N125:Y125)</f>
        <v>0</v>
      </c>
      <c r="AA125" s="14"/>
    </row>
    <row r="126" spans="1:37" ht="23.1" hidden="1" customHeight="1" x14ac:dyDescent="0.25">
      <c r="A126" s="152">
        <v>2</v>
      </c>
      <c r="B126" s="243"/>
      <c r="C126" s="244"/>
      <c r="D126" s="244"/>
      <c r="E126" s="245"/>
      <c r="F126" s="245"/>
      <c r="G126" s="245"/>
      <c r="H126" s="245"/>
      <c r="I126" s="218"/>
      <c r="J126" s="219"/>
      <c r="K126" s="242"/>
      <c r="L126" s="176"/>
      <c r="M126" s="22" t="s">
        <v>64</v>
      </c>
      <c r="N126" s="23"/>
      <c r="O126" s="23"/>
      <c r="P126" s="23"/>
      <c r="Q126" s="24"/>
      <c r="R126" s="24"/>
      <c r="S126" s="24"/>
      <c r="T126" s="24"/>
      <c r="U126" s="24"/>
      <c r="V126" s="24"/>
      <c r="W126" s="24"/>
      <c r="X126" s="24"/>
      <c r="Y126" s="24"/>
      <c r="Z126" s="25">
        <f t="shared" si="10"/>
        <v>0</v>
      </c>
      <c r="AA126" s="14"/>
    </row>
    <row r="127" spans="1:37" ht="23.1" hidden="1" customHeight="1" x14ac:dyDescent="0.25">
      <c r="A127" s="152"/>
      <c r="B127" s="243"/>
      <c r="C127" s="244"/>
      <c r="D127" s="244"/>
      <c r="E127" s="245"/>
      <c r="F127" s="245"/>
      <c r="G127" s="245"/>
      <c r="H127" s="245"/>
      <c r="I127" s="218"/>
      <c r="J127" s="219"/>
      <c r="K127" s="242"/>
      <c r="L127" s="176"/>
      <c r="M127" s="30" t="s">
        <v>65</v>
      </c>
      <c r="N127" s="27"/>
      <c r="O127" s="28"/>
      <c r="P127" s="28"/>
      <c r="Q127" s="28"/>
      <c r="R127" s="28"/>
      <c r="S127" s="28"/>
      <c r="T127" s="28"/>
      <c r="U127" s="28"/>
      <c r="V127" s="28"/>
      <c r="W127" s="28"/>
      <c r="X127" s="28"/>
      <c r="Y127" s="28"/>
      <c r="Z127" s="29">
        <f t="shared" si="10"/>
        <v>0</v>
      </c>
      <c r="AA127" s="14"/>
    </row>
    <row r="128" spans="1:37" ht="23.1" hidden="1" customHeight="1" x14ac:dyDescent="0.25">
      <c r="A128" s="152">
        <v>3</v>
      </c>
      <c r="B128" s="243"/>
      <c r="C128" s="244"/>
      <c r="D128" s="244"/>
      <c r="E128" s="245"/>
      <c r="F128" s="245"/>
      <c r="G128" s="245"/>
      <c r="H128" s="245"/>
      <c r="I128" s="218"/>
      <c r="J128" s="219"/>
      <c r="K128" s="242"/>
      <c r="L128" s="176"/>
      <c r="M128" s="22" t="s">
        <v>64</v>
      </c>
      <c r="N128" s="23"/>
      <c r="O128" s="23"/>
      <c r="P128" s="23"/>
      <c r="Q128" s="24"/>
      <c r="R128" s="24"/>
      <c r="S128" s="24"/>
      <c r="T128" s="24"/>
      <c r="U128" s="24"/>
      <c r="V128" s="24"/>
      <c r="W128" s="24"/>
      <c r="X128" s="24"/>
      <c r="Y128" s="24"/>
      <c r="Z128" s="25">
        <f t="shared" si="10"/>
        <v>0</v>
      </c>
      <c r="AA128" s="14"/>
    </row>
    <row r="129" spans="1:37" ht="23.1" hidden="1" customHeight="1" x14ac:dyDescent="0.25">
      <c r="A129" s="152"/>
      <c r="B129" s="243"/>
      <c r="C129" s="244"/>
      <c r="D129" s="244"/>
      <c r="E129" s="245"/>
      <c r="F129" s="245"/>
      <c r="G129" s="245"/>
      <c r="H129" s="245"/>
      <c r="I129" s="218"/>
      <c r="J129" s="219"/>
      <c r="K129" s="242"/>
      <c r="L129" s="176"/>
      <c r="M129" s="30" t="s">
        <v>65</v>
      </c>
      <c r="N129" s="27"/>
      <c r="O129" s="28"/>
      <c r="P129" s="28"/>
      <c r="Q129" s="28"/>
      <c r="R129" s="28"/>
      <c r="S129" s="28"/>
      <c r="T129" s="28"/>
      <c r="U129" s="28"/>
      <c r="V129" s="28"/>
      <c r="W129" s="28"/>
      <c r="X129" s="28"/>
      <c r="Y129" s="28"/>
      <c r="Z129" s="29">
        <f t="shared" si="10"/>
        <v>0</v>
      </c>
      <c r="AA129" s="14"/>
    </row>
    <row r="130" spans="1:37" ht="23.1" hidden="1" customHeight="1" x14ac:dyDescent="0.25">
      <c r="A130" s="152">
        <v>4</v>
      </c>
      <c r="B130" s="243"/>
      <c r="C130" s="244"/>
      <c r="D130" s="244"/>
      <c r="E130" s="245"/>
      <c r="F130" s="245"/>
      <c r="G130" s="245"/>
      <c r="H130" s="245"/>
      <c r="I130" s="218"/>
      <c r="J130" s="219"/>
      <c r="K130" s="95"/>
      <c r="L130" s="97"/>
      <c r="M130" s="22" t="s">
        <v>64</v>
      </c>
      <c r="N130" s="31"/>
      <c r="O130" s="31"/>
      <c r="P130" s="31"/>
      <c r="Q130" s="32"/>
      <c r="R130" s="32"/>
      <c r="S130" s="32"/>
      <c r="T130" s="32"/>
      <c r="U130" s="32"/>
      <c r="V130" s="32"/>
      <c r="W130" s="32"/>
      <c r="X130" s="32"/>
      <c r="Y130" s="32"/>
      <c r="Z130" s="25">
        <f t="shared" si="10"/>
        <v>0</v>
      </c>
      <c r="AA130" s="14"/>
    </row>
    <row r="131" spans="1:37" ht="23.1" hidden="1" customHeight="1" thickBot="1" x14ac:dyDescent="0.3">
      <c r="A131" s="152"/>
      <c r="B131" s="243"/>
      <c r="C131" s="244"/>
      <c r="D131" s="244"/>
      <c r="E131" s="245"/>
      <c r="F131" s="245"/>
      <c r="G131" s="245"/>
      <c r="H131" s="245"/>
      <c r="I131" s="218"/>
      <c r="J131" s="219"/>
      <c r="K131" s="247"/>
      <c r="L131" s="246"/>
      <c r="M131" s="33" t="s">
        <v>65</v>
      </c>
      <c r="N131" s="34"/>
      <c r="O131" s="35"/>
      <c r="P131" s="35"/>
      <c r="Q131" s="35"/>
      <c r="R131" s="35"/>
      <c r="S131" s="35"/>
      <c r="T131" s="35"/>
      <c r="U131" s="35"/>
      <c r="V131" s="35"/>
      <c r="W131" s="35"/>
      <c r="X131" s="35"/>
      <c r="Y131" s="35"/>
      <c r="Z131" s="36">
        <f t="shared" si="10"/>
        <v>0</v>
      </c>
      <c r="AA131" s="14"/>
    </row>
    <row r="132" spans="1:37" ht="7.5" customHeight="1" thickBot="1" x14ac:dyDescent="0.3">
      <c r="A132" s="327"/>
      <c r="B132" s="327"/>
      <c r="C132" s="327"/>
      <c r="D132" s="327"/>
      <c r="E132" s="327"/>
      <c r="F132" s="327"/>
      <c r="G132" s="327"/>
      <c r="H132" s="327"/>
      <c r="I132" s="327"/>
      <c r="J132" s="327"/>
      <c r="K132" s="327"/>
      <c r="L132" s="327"/>
      <c r="M132" s="327"/>
      <c r="N132" s="327"/>
      <c r="O132" s="327"/>
      <c r="P132" s="327"/>
      <c r="Q132" s="327"/>
      <c r="R132" s="327"/>
      <c r="S132" s="327"/>
      <c r="T132" s="327"/>
      <c r="U132" s="327"/>
      <c r="V132" s="327"/>
      <c r="W132" s="327"/>
      <c r="X132" s="327"/>
      <c r="Y132" s="327"/>
      <c r="Z132" s="327"/>
      <c r="AA132" s="327"/>
    </row>
    <row r="133" spans="1:37" s="3" customFormat="1" ht="13.5" hidden="1" customHeight="1" x14ac:dyDescent="0.25">
      <c r="A133" s="254" t="s">
        <v>132</v>
      </c>
      <c r="B133" s="255"/>
      <c r="C133" s="256"/>
      <c r="D133" s="257"/>
      <c r="E133" s="258"/>
      <c r="F133" s="258"/>
      <c r="G133" s="258"/>
      <c r="H133" s="258"/>
      <c r="I133" s="258"/>
      <c r="J133" s="258"/>
      <c r="K133" s="258"/>
      <c r="L133" s="258"/>
      <c r="M133" s="258"/>
      <c r="N133" s="258"/>
      <c r="O133" s="258"/>
      <c r="P133" s="258"/>
      <c r="Q133" s="258"/>
      <c r="R133" s="258"/>
      <c r="S133" s="258"/>
      <c r="T133" s="258"/>
      <c r="U133" s="258"/>
      <c r="V133" s="258"/>
      <c r="W133" s="258"/>
      <c r="X133" s="258"/>
      <c r="Y133" s="258"/>
      <c r="Z133" s="259"/>
      <c r="AA133" s="13"/>
    </row>
    <row r="134" spans="1:37" ht="12" hidden="1" customHeight="1" x14ac:dyDescent="0.25">
      <c r="A134" s="133" t="s">
        <v>136</v>
      </c>
      <c r="B134" s="134"/>
      <c r="C134" s="135"/>
      <c r="D134" s="260"/>
      <c r="E134" s="261"/>
      <c r="F134" s="261"/>
      <c r="G134" s="261"/>
      <c r="H134" s="261"/>
      <c r="I134" s="261"/>
      <c r="J134" s="262"/>
      <c r="K134" s="121" t="s">
        <v>33</v>
      </c>
      <c r="L134" s="266"/>
      <c r="M134" s="267"/>
      <c r="N134" s="267"/>
      <c r="O134" s="267"/>
      <c r="P134" s="267"/>
      <c r="Q134" s="267"/>
      <c r="R134" s="267"/>
      <c r="S134" s="267"/>
      <c r="T134" s="267"/>
      <c r="U134" s="267"/>
      <c r="V134" s="267"/>
      <c r="W134" s="267"/>
      <c r="X134" s="267"/>
      <c r="Y134" s="267"/>
      <c r="Z134" s="268"/>
      <c r="AA134" s="14"/>
    </row>
    <row r="135" spans="1:37" ht="12" hidden="1" customHeight="1" x14ac:dyDescent="0.25">
      <c r="A135" s="136"/>
      <c r="B135" s="137"/>
      <c r="C135" s="138"/>
      <c r="D135" s="263"/>
      <c r="E135" s="264"/>
      <c r="F135" s="264"/>
      <c r="G135" s="264"/>
      <c r="H135" s="264"/>
      <c r="I135" s="264"/>
      <c r="J135" s="265"/>
      <c r="K135" s="148"/>
      <c r="L135" s="269"/>
      <c r="M135" s="270"/>
      <c r="N135" s="270"/>
      <c r="O135" s="270"/>
      <c r="P135" s="270"/>
      <c r="Q135" s="270"/>
      <c r="R135" s="270"/>
      <c r="S135" s="270"/>
      <c r="T135" s="270"/>
      <c r="U135" s="270"/>
      <c r="V135" s="270"/>
      <c r="W135" s="270"/>
      <c r="X135" s="270"/>
      <c r="Y135" s="270"/>
      <c r="Z135" s="271"/>
      <c r="AA135" s="14"/>
    </row>
    <row r="136" spans="1:37" ht="12" hidden="1" customHeight="1" thickBot="1" x14ac:dyDescent="0.3">
      <c r="A136" s="136"/>
      <c r="B136" s="137"/>
      <c r="C136" s="138"/>
      <c r="D136" s="263"/>
      <c r="E136" s="264"/>
      <c r="F136" s="264"/>
      <c r="G136" s="264"/>
      <c r="H136" s="264"/>
      <c r="I136" s="264"/>
      <c r="J136" s="265"/>
      <c r="K136" s="148"/>
      <c r="L136" s="269"/>
      <c r="M136" s="270"/>
      <c r="N136" s="270"/>
      <c r="O136" s="270"/>
      <c r="P136" s="270"/>
      <c r="Q136" s="270"/>
      <c r="R136" s="270"/>
      <c r="S136" s="270"/>
      <c r="T136" s="270"/>
      <c r="U136" s="270"/>
      <c r="V136" s="270"/>
      <c r="W136" s="270"/>
      <c r="X136" s="270"/>
      <c r="Y136" s="270"/>
      <c r="Z136" s="271"/>
      <c r="AA136" s="14"/>
    </row>
    <row r="137" spans="1:37" ht="15" hidden="1" customHeight="1" x14ac:dyDescent="0.25">
      <c r="A137" s="123" t="s">
        <v>13</v>
      </c>
      <c r="B137" s="150"/>
      <c r="C137" s="150"/>
      <c r="D137" s="251"/>
      <c r="E137" s="251"/>
      <c r="F137" s="251"/>
      <c r="G137" s="251"/>
      <c r="H137" s="251"/>
      <c r="I137" s="251"/>
      <c r="J137" s="252"/>
      <c r="K137" s="208" t="s">
        <v>26</v>
      </c>
      <c r="L137" s="209"/>
      <c r="M137" s="209"/>
      <c r="N137" s="209"/>
      <c r="O137" s="209"/>
      <c r="P137" s="209"/>
      <c r="Q137" s="209"/>
      <c r="R137" s="209"/>
      <c r="S137" s="209"/>
      <c r="T137" s="209"/>
      <c r="U137" s="209"/>
      <c r="V137" s="209"/>
      <c r="W137" s="209"/>
      <c r="X137" s="209"/>
      <c r="Y137" s="209"/>
      <c r="Z137" s="210"/>
      <c r="AA137" s="14"/>
    </row>
    <row r="138" spans="1:37" ht="28.5" hidden="1" customHeight="1" x14ac:dyDescent="0.25">
      <c r="A138" s="125"/>
      <c r="B138" s="151"/>
      <c r="C138" s="151"/>
      <c r="D138" s="251"/>
      <c r="E138" s="251"/>
      <c r="F138" s="251"/>
      <c r="G138" s="251"/>
      <c r="H138" s="251"/>
      <c r="I138" s="251"/>
      <c r="J138" s="252"/>
      <c r="K138" s="15" t="s">
        <v>22</v>
      </c>
      <c r="L138" s="16" t="s">
        <v>23</v>
      </c>
      <c r="M138" s="253" t="s">
        <v>24</v>
      </c>
      <c r="N138" s="253"/>
      <c r="O138" s="253"/>
      <c r="P138" s="212" t="s">
        <v>27</v>
      </c>
      <c r="Q138" s="212"/>
      <c r="R138" s="212"/>
      <c r="S138" s="212"/>
      <c r="T138" s="212"/>
      <c r="U138" s="212"/>
      <c r="V138" s="212"/>
      <c r="W138" s="212"/>
      <c r="X138" s="212"/>
      <c r="Y138" s="212"/>
      <c r="Z138" s="213"/>
      <c r="AA138" s="14"/>
    </row>
    <row r="139" spans="1:37" s="4" customFormat="1" ht="31.5" hidden="1" customHeight="1" x14ac:dyDescent="0.25">
      <c r="A139" s="199" t="s">
        <v>21</v>
      </c>
      <c r="B139" s="200"/>
      <c r="C139" s="200"/>
      <c r="D139" s="114"/>
      <c r="E139" s="114"/>
      <c r="F139" s="114"/>
      <c r="G139" s="114"/>
      <c r="H139" s="114"/>
      <c r="I139" s="114"/>
      <c r="J139" s="111"/>
      <c r="K139" s="17"/>
      <c r="L139" s="18"/>
      <c r="M139" s="248"/>
      <c r="N139" s="248"/>
      <c r="O139" s="248"/>
      <c r="P139" s="249"/>
      <c r="Q139" s="249"/>
      <c r="R139" s="249"/>
      <c r="S139" s="249"/>
      <c r="T139" s="249"/>
      <c r="U139" s="249"/>
      <c r="V139" s="249"/>
      <c r="W139" s="249"/>
      <c r="X139" s="249"/>
      <c r="Y139" s="249"/>
      <c r="Z139" s="250"/>
      <c r="AA139" s="19"/>
      <c r="AK139" s="8"/>
    </row>
    <row r="140" spans="1:37" ht="18.75" hidden="1" customHeight="1" x14ac:dyDescent="0.25">
      <c r="A140" s="148" t="s">
        <v>31</v>
      </c>
      <c r="B140" s="20" t="s">
        <v>54</v>
      </c>
      <c r="C140" s="123" t="s">
        <v>17</v>
      </c>
      <c r="D140" s="124"/>
      <c r="E140" s="148" t="s">
        <v>18</v>
      </c>
      <c r="F140" s="148" t="s">
        <v>19</v>
      </c>
      <c r="G140" s="193" t="s">
        <v>14</v>
      </c>
      <c r="H140" s="193"/>
      <c r="I140" s="193" t="s">
        <v>15</v>
      </c>
      <c r="J140" s="194"/>
      <c r="K140" s="204" t="s">
        <v>53</v>
      </c>
      <c r="L140" s="206" t="s">
        <v>34</v>
      </c>
      <c r="M140" s="206" t="s">
        <v>16</v>
      </c>
      <c r="N140" s="178" t="s">
        <v>11</v>
      </c>
      <c r="O140" s="178" t="s">
        <v>0</v>
      </c>
      <c r="P140" s="178" t="s">
        <v>1</v>
      </c>
      <c r="Q140" s="178" t="s">
        <v>2</v>
      </c>
      <c r="R140" s="178" t="s">
        <v>3</v>
      </c>
      <c r="S140" s="178" t="s">
        <v>4</v>
      </c>
      <c r="T140" s="178" t="s">
        <v>5</v>
      </c>
      <c r="U140" s="178" t="s">
        <v>6</v>
      </c>
      <c r="V140" s="178" t="s">
        <v>7</v>
      </c>
      <c r="W140" s="178" t="s">
        <v>8</v>
      </c>
      <c r="X140" s="178" t="s">
        <v>9</v>
      </c>
      <c r="Y140" s="178" t="s">
        <v>10</v>
      </c>
      <c r="Z140" s="107" t="s">
        <v>12</v>
      </c>
      <c r="AA140" s="14"/>
    </row>
    <row r="141" spans="1:37" s="3" customFormat="1" ht="18.75" hidden="1" customHeight="1" x14ac:dyDescent="0.25">
      <c r="A141" s="86"/>
      <c r="B141" s="21">
        <f>+B142+B144+B146+B148</f>
        <v>0</v>
      </c>
      <c r="C141" s="125"/>
      <c r="D141" s="126"/>
      <c r="E141" s="86"/>
      <c r="F141" s="86"/>
      <c r="G141" s="193"/>
      <c r="H141" s="193"/>
      <c r="I141" s="193"/>
      <c r="J141" s="194"/>
      <c r="K141" s="205"/>
      <c r="L141" s="207"/>
      <c r="M141" s="206"/>
      <c r="N141" s="178"/>
      <c r="O141" s="178"/>
      <c r="P141" s="178"/>
      <c r="Q141" s="178"/>
      <c r="R141" s="178"/>
      <c r="S141" s="178"/>
      <c r="T141" s="178"/>
      <c r="U141" s="178"/>
      <c r="V141" s="178"/>
      <c r="W141" s="178"/>
      <c r="X141" s="178"/>
      <c r="Y141" s="178"/>
      <c r="Z141" s="108"/>
      <c r="AA141" s="13"/>
    </row>
    <row r="142" spans="1:37" ht="23.1" hidden="1" customHeight="1" x14ac:dyDescent="0.25">
      <c r="A142" s="152">
        <v>1</v>
      </c>
      <c r="B142" s="243"/>
      <c r="C142" s="244"/>
      <c r="D142" s="244"/>
      <c r="E142" s="245"/>
      <c r="F142" s="245"/>
      <c r="G142" s="245"/>
      <c r="H142" s="245"/>
      <c r="I142" s="218"/>
      <c r="J142" s="219"/>
      <c r="K142" s="242"/>
      <c r="L142" s="176"/>
      <c r="M142" s="22" t="s">
        <v>64</v>
      </c>
      <c r="N142" s="23"/>
      <c r="O142" s="23"/>
      <c r="P142" s="23"/>
      <c r="Q142" s="24"/>
      <c r="R142" s="24"/>
      <c r="S142" s="24"/>
      <c r="T142" s="24"/>
      <c r="U142" s="24"/>
      <c r="V142" s="24"/>
      <c r="W142" s="24"/>
      <c r="X142" s="24"/>
      <c r="Y142" s="24"/>
      <c r="Z142" s="25">
        <f>SUM(N142:Y142)</f>
        <v>0</v>
      </c>
      <c r="AA142" s="14"/>
    </row>
    <row r="143" spans="1:37" ht="23.1" hidden="1" customHeight="1" x14ac:dyDescent="0.25">
      <c r="A143" s="152"/>
      <c r="B143" s="243"/>
      <c r="C143" s="244"/>
      <c r="D143" s="244"/>
      <c r="E143" s="245"/>
      <c r="F143" s="245"/>
      <c r="G143" s="245"/>
      <c r="H143" s="245"/>
      <c r="I143" s="218"/>
      <c r="J143" s="219"/>
      <c r="K143" s="242"/>
      <c r="L143" s="176"/>
      <c r="M143" s="26" t="s">
        <v>65</v>
      </c>
      <c r="N143" s="27"/>
      <c r="O143" s="28"/>
      <c r="P143" s="28"/>
      <c r="Q143" s="28"/>
      <c r="R143" s="28"/>
      <c r="S143" s="28"/>
      <c r="T143" s="28"/>
      <c r="U143" s="28"/>
      <c r="V143" s="28"/>
      <c r="W143" s="28"/>
      <c r="X143" s="28"/>
      <c r="Y143" s="28"/>
      <c r="Z143" s="29">
        <f t="shared" ref="Z143:Z149" si="11">SUM(N143:Y143)</f>
        <v>0</v>
      </c>
      <c r="AA143" s="14"/>
    </row>
    <row r="144" spans="1:37" ht="23.1" hidden="1" customHeight="1" x14ac:dyDescent="0.25">
      <c r="A144" s="152">
        <v>2</v>
      </c>
      <c r="B144" s="243"/>
      <c r="C144" s="244"/>
      <c r="D144" s="244"/>
      <c r="E144" s="245"/>
      <c r="F144" s="245"/>
      <c r="G144" s="245"/>
      <c r="H144" s="245"/>
      <c r="I144" s="218"/>
      <c r="J144" s="219"/>
      <c r="K144" s="242"/>
      <c r="L144" s="176"/>
      <c r="M144" s="22" t="s">
        <v>64</v>
      </c>
      <c r="N144" s="23"/>
      <c r="O144" s="23"/>
      <c r="P144" s="23"/>
      <c r="Q144" s="24"/>
      <c r="R144" s="24"/>
      <c r="S144" s="24"/>
      <c r="T144" s="24"/>
      <c r="U144" s="24"/>
      <c r="V144" s="24"/>
      <c r="W144" s="24"/>
      <c r="X144" s="24"/>
      <c r="Y144" s="24"/>
      <c r="Z144" s="25">
        <f t="shared" si="11"/>
        <v>0</v>
      </c>
      <c r="AA144" s="14"/>
    </row>
    <row r="145" spans="1:48" ht="23.1" hidden="1" customHeight="1" x14ac:dyDescent="0.25">
      <c r="A145" s="152"/>
      <c r="B145" s="243"/>
      <c r="C145" s="244"/>
      <c r="D145" s="244"/>
      <c r="E145" s="245"/>
      <c r="F145" s="245"/>
      <c r="G145" s="245"/>
      <c r="H145" s="245"/>
      <c r="I145" s="218"/>
      <c r="J145" s="219"/>
      <c r="K145" s="242"/>
      <c r="L145" s="176"/>
      <c r="M145" s="30" t="s">
        <v>65</v>
      </c>
      <c r="N145" s="27"/>
      <c r="O145" s="28"/>
      <c r="P145" s="28"/>
      <c r="Q145" s="28"/>
      <c r="R145" s="28"/>
      <c r="S145" s="28"/>
      <c r="T145" s="28"/>
      <c r="U145" s="28"/>
      <c r="V145" s="28"/>
      <c r="W145" s="28"/>
      <c r="X145" s="28"/>
      <c r="Y145" s="28"/>
      <c r="Z145" s="29">
        <f t="shared" si="11"/>
        <v>0</v>
      </c>
      <c r="AA145" s="14"/>
    </row>
    <row r="146" spans="1:48" ht="23.1" hidden="1" customHeight="1" x14ac:dyDescent="0.25">
      <c r="A146" s="152">
        <v>3</v>
      </c>
      <c r="B146" s="243"/>
      <c r="C146" s="244"/>
      <c r="D146" s="244"/>
      <c r="E146" s="245"/>
      <c r="F146" s="245"/>
      <c r="G146" s="245"/>
      <c r="H146" s="245"/>
      <c r="I146" s="218"/>
      <c r="J146" s="219"/>
      <c r="K146" s="242"/>
      <c r="L146" s="176"/>
      <c r="M146" s="22" t="s">
        <v>64</v>
      </c>
      <c r="N146" s="23"/>
      <c r="O146" s="23"/>
      <c r="P146" s="23"/>
      <c r="Q146" s="24"/>
      <c r="R146" s="24"/>
      <c r="S146" s="24"/>
      <c r="T146" s="24"/>
      <c r="U146" s="24"/>
      <c r="V146" s="24"/>
      <c r="W146" s="24"/>
      <c r="X146" s="24"/>
      <c r="Y146" s="24"/>
      <c r="Z146" s="25">
        <f t="shared" si="11"/>
        <v>0</v>
      </c>
      <c r="AA146" s="14"/>
    </row>
    <row r="147" spans="1:48" ht="23.1" hidden="1" customHeight="1" x14ac:dyDescent="0.25">
      <c r="A147" s="152"/>
      <c r="B147" s="243"/>
      <c r="C147" s="244"/>
      <c r="D147" s="244"/>
      <c r="E147" s="245"/>
      <c r="F147" s="245"/>
      <c r="G147" s="245"/>
      <c r="H147" s="245"/>
      <c r="I147" s="218"/>
      <c r="J147" s="219"/>
      <c r="K147" s="242"/>
      <c r="L147" s="176"/>
      <c r="M147" s="30" t="s">
        <v>65</v>
      </c>
      <c r="N147" s="27"/>
      <c r="O147" s="28"/>
      <c r="P147" s="28"/>
      <c r="Q147" s="28"/>
      <c r="R147" s="28"/>
      <c r="S147" s="28"/>
      <c r="T147" s="28"/>
      <c r="U147" s="28"/>
      <c r="V147" s="28"/>
      <c r="W147" s="28"/>
      <c r="X147" s="28"/>
      <c r="Y147" s="28"/>
      <c r="Z147" s="29">
        <f t="shared" si="11"/>
        <v>0</v>
      </c>
      <c r="AA147" s="14"/>
    </row>
    <row r="148" spans="1:48" ht="23.1" hidden="1" customHeight="1" x14ac:dyDescent="0.25">
      <c r="A148" s="152">
        <v>4</v>
      </c>
      <c r="B148" s="243"/>
      <c r="C148" s="244"/>
      <c r="D148" s="244"/>
      <c r="E148" s="245"/>
      <c r="F148" s="245"/>
      <c r="G148" s="245"/>
      <c r="H148" s="245"/>
      <c r="I148" s="218"/>
      <c r="J148" s="219"/>
      <c r="K148" s="95"/>
      <c r="L148" s="97"/>
      <c r="M148" s="22" t="s">
        <v>64</v>
      </c>
      <c r="N148" s="31"/>
      <c r="O148" s="31"/>
      <c r="P148" s="31"/>
      <c r="Q148" s="32"/>
      <c r="R148" s="32"/>
      <c r="S148" s="32"/>
      <c r="T148" s="32"/>
      <c r="U148" s="32"/>
      <c r="V148" s="32"/>
      <c r="W148" s="32"/>
      <c r="X148" s="32"/>
      <c r="Y148" s="32"/>
      <c r="Z148" s="25">
        <f t="shared" si="11"/>
        <v>0</v>
      </c>
      <c r="AA148" s="14"/>
    </row>
    <row r="149" spans="1:48" ht="23.1" hidden="1" customHeight="1" thickBot="1" x14ac:dyDescent="0.3">
      <c r="A149" s="152"/>
      <c r="B149" s="243"/>
      <c r="C149" s="244"/>
      <c r="D149" s="244"/>
      <c r="E149" s="245"/>
      <c r="F149" s="245"/>
      <c r="G149" s="245"/>
      <c r="H149" s="245"/>
      <c r="I149" s="218"/>
      <c r="J149" s="219"/>
      <c r="K149" s="247"/>
      <c r="L149" s="246"/>
      <c r="M149" s="33" t="s">
        <v>65</v>
      </c>
      <c r="N149" s="34"/>
      <c r="O149" s="35"/>
      <c r="P149" s="35"/>
      <c r="Q149" s="35"/>
      <c r="R149" s="35"/>
      <c r="S149" s="35"/>
      <c r="T149" s="35"/>
      <c r="U149" s="35"/>
      <c r="V149" s="35"/>
      <c r="W149" s="35"/>
      <c r="X149" s="35"/>
      <c r="Y149" s="35"/>
      <c r="Z149" s="36">
        <f t="shared" si="11"/>
        <v>0</v>
      </c>
      <c r="AA149" s="14"/>
    </row>
    <row r="150" spans="1:48" ht="14.25" customHeight="1" x14ac:dyDescent="0.25">
      <c r="A150" s="304" t="s">
        <v>148</v>
      </c>
      <c r="B150" s="305"/>
      <c r="C150" s="305"/>
      <c r="D150" s="305"/>
      <c r="E150" s="305"/>
      <c r="F150" s="305"/>
      <c r="G150" s="305"/>
      <c r="H150" s="305"/>
      <c r="I150" s="305"/>
      <c r="J150" s="305"/>
      <c r="K150" s="306"/>
      <c r="L150" s="316" t="s">
        <v>150</v>
      </c>
      <c r="M150" s="317"/>
      <c r="N150" s="317"/>
      <c r="O150" s="317"/>
      <c r="P150" s="317"/>
      <c r="Q150" s="317"/>
      <c r="R150" s="318"/>
      <c r="S150" s="279" t="s">
        <v>151</v>
      </c>
      <c r="T150" s="280"/>
      <c r="U150" s="280"/>
      <c r="V150" s="280"/>
      <c r="W150" s="280"/>
      <c r="X150" s="280"/>
      <c r="Y150" s="280"/>
      <c r="Z150" s="281"/>
      <c r="AA150" s="14"/>
    </row>
    <row r="151" spans="1:48" ht="7.5" customHeight="1" x14ac:dyDescent="0.25">
      <c r="A151" s="307"/>
      <c r="B151" s="308"/>
      <c r="C151" s="308"/>
      <c r="D151" s="308"/>
      <c r="E151" s="308"/>
      <c r="F151" s="308"/>
      <c r="G151" s="308"/>
      <c r="H151" s="308"/>
      <c r="I151" s="308"/>
      <c r="J151" s="308"/>
      <c r="K151" s="309"/>
      <c r="L151" s="320" t="s">
        <v>308</v>
      </c>
      <c r="M151" s="321"/>
      <c r="N151" s="321"/>
      <c r="O151" s="321"/>
      <c r="P151" s="321"/>
      <c r="Q151" s="321"/>
      <c r="R151" s="322"/>
      <c r="S151" s="282" t="s">
        <v>152</v>
      </c>
      <c r="T151" s="283"/>
      <c r="U151" s="283"/>
      <c r="V151" s="283"/>
      <c r="W151" s="283"/>
      <c r="X151" s="283"/>
      <c r="Y151" s="283"/>
      <c r="Z151" s="284"/>
      <c r="AA151" s="14"/>
    </row>
    <row r="152" spans="1:48" ht="11.25" customHeight="1" x14ac:dyDescent="0.25">
      <c r="A152" s="310"/>
      <c r="B152" s="311"/>
      <c r="C152" s="311"/>
      <c r="D152" s="311"/>
      <c r="E152" s="311"/>
      <c r="F152" s="311"/>
      <c r="G152" s="311"/>
      <c r="H152" s="311"/>
      <c r="I152" s="311"/>
      <c r="J152" s="311"/>
      <c r="K152" s="312"/>
      <c r="L152" s="323"/>
      <c r="M152" s="324"/>
      <c r="N152" s="324"/>
      <c r="O152" s="324"/>
      <c r="P152" s="324"/>
      <c r="Q152" s="324"/>
      <c r="R152" s="325"/>
      <c r="S152" s="285"/>
      <c r="T152" s="286"/>
      <c r="U152" s="286"/>
      <c r="V152" s="286"/>
      <c r="W152" s="286"/>
      <c r="X152" s="286"/>
      <c r="Y152" s="286"/>
      <c r="Z152" s="287"/>
      <c r="AA152" s="14"/>
    </row>
    <row r="153" spans="1:48" ht="12.75" customHeight="1" x14ac:dyDescent="0.25">
      <c r="A153" s="310"/>
      <c r="B153" s="311"/>
      <c r="C153" s="311"/>
      <c r="D153" s="311"/>
      <c r="E153" s="311"/>
      <c r="F153" s="311"/>
      <c r="G153" s="311"/>
      <c r="H153" s="311"/>
      <c r="I153" s="311"/>
      <c r="J153" s="311"/>
      <c r="K153" s="312"/>
      <c r="L153" s="38" t="s">
        <v>28</v>
      </c>
      <c r="M153" s="294" t="s">
        <v>309</v>
      </c>
      <c r="N153" s="295"/>
      <c r="O153" s="295"/>
      <c r="P153" s="295"/>
      <c r="Q153" s="295"/>
      <c r="R153" s="296"/>
      <c r="S153" s="300" t="s">
        <v>28</v>
      </c>
      <c r="T153" s="301"/>
      <c r="U153" s="288"/>
      <c r="V153" s="289"/>
      <c r="W153" s="289"/>
      <c r="X153" s="289"/>
      <c r="Y153" s="289"/>
      <c r="Z153" s="290"/>
      <c r="AA153" s="14"/>
    </row>
    <row r="154" spans="1:48" ht="15" customHeight="1" thickBot="1" x14ac:dyDescent="0.3">
      <c r="A154" s="313"/>
      <c r="B154" s="314"/>
      <c r="C154" s="314"/>
      <c r="D154" s="314"/>
      <c r="E154" s="314"/>
      <c r="F154" s="314"/>
      <c r="G154" s="314"/>
      <c r="H154" s="314"/>
      <c r="I154" s="314"/>
      <c r="J154" s="314"/>
      <c r="K154" s="315"/>
      <c r="L154" s="39" t="s">
        <v>30</v>
      </c>
      <c r="M154" s="297" t="s">
        <v>310</v>
      </c>
      <c r="N154" s="298"/>
      <c r="O154" s="298"/>
      <c r="P154" s="298"/>
      <c r="Q154" s="298"/>
      <c r="R154" s="299"/>
      <c r="S154" s="302" t="s">
        <v>29</v>
      </c>
      <c r="T154" s="303"/>
      <c r="U154" s="291"/>
      <c r="V154" s="292"/>
      <c r="W154" s="292"/>
      <c r="X154" s="292"/>
      <c r="Y154" s="292"/>
      <c r="Z154" s="293"/>
      <c r="AA154" s="14"/>
    </row>
    <row r="155" spans="1:48" ht="9" customHeight="1" x14ac:dyDescent="0.25"/>
    <row r="156" spans="1:48" x14ac:dyDescent="0.25">
      <c r="A156" s="82" t="s">
        <v>60</v>
      </c>
      <c r="B156" s="82"/>
      <c r="C156" s="82"/>
      <c r="D156" s="82" t="s">
        <v>61</v>
      </c>
      <c r="E156" s="82"/>
      <c r="F156" s="82" t="s">
        <v>62</v>
      </c>
      <c r="G156" s="82"/>
      <c r="H156" s="82" t="s">
        <v>63</v>
      </c>
      <c r="I156" s="82"/>
      <c r="J156" s="82" t="s">
        <v>247</v>
      </c>
      <c r="K156" s="82"/>
      <c r="L156" s="82" t="s">
        <v>248</v>
      </c>
      <c r="M156" s="82"/>
      <c r="N156" s="70" t="s">
        <v>58</v>
      </c>
      <c r="O156" s="71"/>
      <c r="P156" s="71"/>
      <c r="Q156" s="72"/>
      <c r="R156" s="76" t="s">
        <v>59</v>
      </c>
      <c r="S156" s="77"/>
      <c r="T156" s="77"/>
      <c r="U156" s="77"/>
      <c r="V156" s="77"/>
      <c r="W156" s="78"/>
      <c r="X156" s="45" t="s">
        <v>149</v>
      </c>
      <c r="Y156" s="45"/>
      <c r="Z156" s="45"/>
      <c r="AA156" s="69"/>
      <c r="AB156" s="69"/>
      <c r="AC156" s="69"/>
      <c r="AK156" s="2"/>
      <c r="AV156" s="3"/>
    </row>
    <row r="157" spans="1:48" ht="15" customHeight="1" x14ac:dyDescent="0.25">
      <c r="A157" s="83" t="s">
        <v>56</v>
      </c>
      <c r="B157" s="83"/>
      <c r="C157" s="9">
        <f>M16</f>
        <v>0</v>
      </c>
      <c r="D157" s="54" t="s">
        <v>56</v>
      </c>
      <c r="E157" s="9">
        <f>M31</f>
        <v>0.42857142857142855</v>
      </c>
      <c r="F157" s="54" t="s">
        <v>56</v>
      </c>
      <c r="G157" s="11">
        <f>M54</f>
        <v>0</v>
      </c>
      <c r="H157" s="10" t="s">
        <v>56</v>
      </c>
      <c r="I157" s="11">
        <f>M69</f>
        <v>0.25</v>
      </c>
      <c r="J157" s="54" t="s">
        <v>56</v>
      </c>
      <c r="K157" s="11">
        <f>O69</f>
        <v>0</v>
      </c>
      <c r="L157" s="54" t="s">
        <v>56</v>
      </c>
      <c r="M157" s="11">
        <f>Q69</f>
        <v>0</v>
      </c>
      <c r="N157" s="73">
        <f>AVERAGEIF(C157:M157,"&lt;&gt;0",C157:M157)</f>
        <v>0.3392857142857143</v>
      </c>
      <c r="O157" s="74"/>
      <c r="P157" s="74"/>
      <c r="Q157" s="75"/>
      <c r="R157" s="79">
        <f>(N157*0.7)+(N158*0.3)</f>
        <v>0.38887500000000003</v>
      </c>
      <c r="S157" s="80"/>
      <c r="T157" s="80"/>
      <c r="U157" s="80"/>
      <c r="V157" s="80"/>
      <c r="W157" s="81"/>
      <c r="X157" s="46" t="s">
        <v>149</v>
      </c>
      <c r="Y157" s="46"/>
      <c r="Z157" s="46"/>
      <c r="AA157" s="69"/>
      <c r="AB157" s="69"/>
      <c r="AC157" s="69"/>
      <c r="AK157" s="2"/>
      <c r="AV157" s="3"/>
    </row>
    <row r="158" spans="1:48" ht="15" customHeight="1" x14ac:dyDescent="0.25">
      <c r="A158" s="83" t="s">
        <v>57</v>
      </c>
      <c r="B158" s="83"/>
      <c r="C158" s="12">
        <f>+(B19*Z20)+(B21*Z22)+(B23*Z24)</f>
        <v>0.4900000000000001</v>
      </c>
      <c r="D158" s="54" t="s">
        <v>57</v>
      </c>
      <c r="E158" s="12">
        <f>(B34*Z35)+(B36*Z37)+(B38*Z39)+(B40*Z41)+(B42*Z43)+(B44*Z45)+(B46*Z47)</f>
        <v>0.64500000000000002</v>
      </c>
      <c r="F158" s="54" t="s">
        <v>57</v>
      </c>
      <c r="G158" s="11">
        <f>(B57*Z58)+(B59*Z60)+(B61*Z62)</f>
        <v>0.57250000000000001</v>
      </c>
      <c r="H158" s="10" t="s">
        <v>57</v>
      </c>
      <c r="I158" s="11">
        <f>(B72*Z73)+(B74*Z75)+(B76*Z77)+(B78*Z79)</f>
        <v>0.65</v>
      </c>
      <c r="J158" s="54" t="s">
        <v>57</v>
      </c>
      <c r="K158" s="12">
        <f>+(B89*Z90)+(B91*Z92)+(B93*Z94)+(B95*Z96)+(B97*Z98)</f>
        <v>0.47000000000000003</v>
      </c>
      <c r="L158" s="54" t="s">
        <v>57</v>
      </c>
      <c r="M158" s="12">
        <f>(B108*Z109)+(B110*Z111)+(B112*Z113)</f>
        <v>0.2</v>
      </c>
      <c r="N158" s="73">
        <f>AVERAGEIF(C158:M158,"&lt;&gt;0",C158:M158)</f>
        <v>0.50458333333333349</v>
      </c>
      <c r="O158" s="74"/>
      <c r="P158" s="74"/>
      <c r="Q158" s="75"/>
      <c r="R158" s="79"/>
      <c r="S158" s="80"/>
      <c r="T158" s="80"/>
      <c r="U158" s="80"/>
      <c r="V158" s="80"/>
      <c r="W158" s="81"/>
      <c r="AK158" s="2"/>
      <c r="AV158" s="3"/>
    </row>
    <row r="159" spans="1:48" x14ac:dyDescent="0.25">
      <c r="A159" s="6" t="s">
        <v>153</v>
      </c>
      <c r="K159" s="4"/>
    </row>
    <row r="160" spans="1:48" ht="15.75" customHeight="1" x14ac:dyDescent="0.25">
      <c r="A160" s="6" t="s">
        <v>154</v>
      </c>
      <c r="B160" s="6"/>
      <c r="C160" s="6"/>
      <c r="D160" s="6"/>
      <c r="E160" s="6"/>
      <c r="F160" s="6"/>
      <c r="G160" s="6"/>
      <c r="K160" s="41"/>
      <c r="AC160" s="2">
        <v>1</v>
      </c>
      <c r="AD160" s="2" t="s">
        <v>36</v>
      </c>
      <c r="AE160" s="2">
        <v>2017</v>
      </c>
      <c r="AF160" s="2" t="s">
        <v>55</v>
      </c>
    </row>
    <row r="161" spans="1:32" x14ac:dyDescent="0.25">
      <c r="H161" s="52"/>
      <c r="I161" s="52"/>
      <c r="J161" s="53"/>
      <c r="K161" s="4"/>
      <c r="L161" s="42"/>
      <c r="AC161" s="2">
        <v>2</v>
      </c>
      <c r="AD161" s="2" t="s">
        <v>35</v>
      </c>
      <c r="AE161" s="2">
        <v>2018</v>
      </c>
      <c r="AF161" s="7" t="s">
        <v>66</v>
      </c>
    </row>
    <row r="162" spans="1:32" x14ac:dyDescent="0.25">
      <c r="H162" s="52"/>
      <c r="I162" s="52"/>
      <c r="J162" s="53"/>
      <c r="K162" s="42"/>
      <c r="L162" s="42"/>
      <c r="AC162" s="2">
        <v>3</v>
      </c>
      <c r="AD162" s="2" t="s">
        <v>37</v>
      </c>
      <c r="AE162" s="2">
        <v>2019</v>
      </c>
      <c r="AF162" s="7" t="s">
        <v>67</v>
      </c>
    </row>
    <row r="163" spans="1:32" x14ac:dyDescent="0.25">
      <c r="A163" s="44" t="s">
        <v>138</v>
      </c>
      <c r="H163" s="52"/>
      <c r="I163" s="52"/>
      <c r="J163" s="53"/>
      <c r="K163" s="43"/>
      <c r="L163" s="43"/>
      <c r="AC163" s="2">
        <v>4</v>
      </c>
      <c r="AD163" s="5" t="s">
        <v>38</v>
      </c>
      <c r="AE163" s="2">
        <v>2020</v>
      </c>
      <c r="AF163" s="2" t="s">
        <v>68</v>
      </c>
    </row>
    <row r="164" spans="1:32" x14ac:dyDescent="0.25">
      <c r="A164" s="51" t="s">
        <v>75</v>
      </c>
      <c r="B164" s="52"/>
      <c r="C164" s="52"/>
      <c r="D164" s="52"/>
      <c r="E164" s="52"/>
      <c r="F164" s="52"/>
      <c r="G164" s="52"/>
      <c r="H164" s="52"/>
      <c r="I164" s="52"/>
      <c r="J164" s="53"/>
      <c r="K164" s="43"/>
      <c r="L164" s="43"/>
      <c r="AC164" s="2">
        <v>5</v>
      </c>
      <c r="AD164" s="2" t="s">
        <v>39</v>
      </c>
      <c r="AE164" s="2">
        <v>2021</v>
      </c>
      <c r="AF164" s="2" t="s">
        <v>69</v>
      </c>
    </row>
    <row r="165" spans="1:32" x14ac:dyDescent="0.25">
      <c r="A165" s="51" t="s">
        <v>76</v>
      </c>
      <c r="B165" s="52"/>
      <c r="C165" s="52"/>
      <c r="D165" s="52"/>
      <c r="E165" s="52"/>
      <c r="F165" s="52"/>
      <c r="G165" s="52"/>
      <c r="H165" s="52"/>
      <c r="I165" s="52"/>
      <c r="J165" s="53"/>
      <c r="K165" s="43"/>
      <c r="L165" s="43"/>
      <c r="AC165" s="2">
        <v>6</v>
      </c>
      <c r="AD165" s="2" t="s">
        <v>52</v>
      </c>
      <c r="AE165" s="2">
        <v>2022</v>
      </c>
      <c r="AF165" s="2" t="s">
        <v>70</v>
      </c>
    </row>
    <row r="166" spans="1:32" x14ac:dyDescent="0.25">
      <c r="A166" s="51" t="s">
        <v>77</v>
      </c>
      <c r="B166" s="52"/>
      <c r="C166" s="52"/>
      <c r="D166" s="52"/>
      <c r="E166" s="52"/>
      <c r="F166" s="52"/>
      <c r="G166" s="52"/>
      <c r="H166" s="52"/>
      <c r="I166" s="52"/>
      <c r="J166" s="53"/>
      <c r="K166" s="43"/>
      <c r="L166" s="43"/>
      <c r="AC166" s="2">
        <v>7</v>
      </c>
      <c r="AD166" s="2" t="s">
        <v>40</v>
      </c>
      <c r="AE166" s="2">
        <v>2023</v>
      </c>
      <c r="AF166" s="2" t="s">
        <v>71</v>
      </c>
    </row>
    <row r="167" spans="1:32" x14ac:dyDescent="0.25">
      <c r="A167" s="51" t="s">
        <v>126</v>
      </c>
      <c r="B167" s="52"/>
      <c r="C167" s="52"/>
      <c r="D167" s="52"/>
      <c r="E167" s="52"/>
      <c r="F167" s="52"/>
      <c r="G167" s="52"/>
      <c r="H167" s="52"/>
      <c r="I167" s="52"/>
      <c r="J167" s="53"/>
      <c r="K167" s="43"/>
      <c r="L167" s="43"/>
      <c r="AC167" s="2">
        <v>8</v>
      </c>
      <c r="AD167" s="2" t="s">
        <v>41</v>
      </c>
      <c r="AE167" s="2">
        <v>2024</v>
      </c>
      <c r="AF167" s="2" t="s">
        <v>72</v>
      </c>
    </row>
    <row r="168" spans="1:32" x14ac:dyDescent="0.25">
      <c r="A168" s="51" t="s">
        <v>127</v>
      </c>
      <c r="B168" s="52"/>
      <c r="C168" s="52"/>
      <c r="D168" s="52"/>
      <c r="E168" s="52"/>
      <c r="F168" s="52"/>
      <c r="G168" s="52"/>
      <c r="H168" s="52"/>
      <c r="I168" s="52"/>
      <c r="J168" s="53"/>
      <c r="K168" s="43"/>
      <c r="L168" s="43"/>
      <c r="AC168" s="2">
        <v>9</v>
      </c>
      <c r="AD168" s="2" t="s">
        <v>42</v>
      </c>
      <c r="AE168" s="2">
        <v>2025</v>
      </c>
      <c r="AF168" s="2" t="s">
        <v>73</v>
      </c>
    </row>
    <row r="169" spans="1:32" x14ac:dyDescent="0.25">
      <c r="A169" s="51" t="s">
        <v>78</v>
      </c>
      <c r="B169" s="52"/>
      <c r="C169" s="52"/>
      <c r="D169" s="52"/>
      <c r="E169" s="52"/>
      <c r="F169" s="52"/>
      <c r="G169" s="52"/>
      <c r="AC169" s="2">
        <v>11</v>
      </c>
      <c r="AD169" s="2" t="s">
        <v>43</v>
      </c>
      <c r="AE169" s="2">
        <v>2027</v>
      </c>
      <c r="AF169" s="7" t="s">
        <v>137</v>
      </c>
    </row>
    <row r="170" spans="1:32" x14ac:dyDescent="0.25">
      <c r="A170" s="51" t="s">
        <v>79</v>
      </c>
      <c r="B170" s="52"/>
      <c r="C170" s="52"/>
      <c r="D170" s="52"/>
      <c r="E170" s="52"/>
      <c r="F170" s="52"/>
      <c r="G170" s="52"/>
      <c r="H170" s="52"/>
      <c r="I170" s="52"/>
      <c r="J170" s="53"/>
      <c r="K170" s="43"/>
      <c r="L170" s="43"/>
      <c r="AC170" s="2">
        <v>12</v>
      </c>
      <c r="AD170" s="2" t="s">
        <v>44</v>
      </c>
      <c r="AE170" s="2">
        <v>2028</v>
      </c>
      <c r="AF170" s="7"/>
    </row>
    <row r="171" spans="1:32" x14ac:dyDescent="0.25">
      <c r="A171" s="51" t="s">
        <v>80</v>
      </c>
      <c r="B171" s="52"/>
      <c r="C171" s="52"/>
      <c r="D171" s="52"/>
      <c r="E171" s="52"/>
      <c r="F171" s="52"/>
      <c r="G171" s="52"/>
      <c r="H171" s="52"/>
      <c r="I171" s="52"/>
      <c r="J171" s="53"/>
      <c r="K171" s="43"/>
      <c r="L171" s="43"/>
      <c r="AC171" s="2">
        <v>13</v>
      </c>
      <c r="AD171" s="2" t="s">
        <v>45</v>
      </c>
      <c r="AE171" s="2">
        <v>2029</v>
      </c>
      <c r="AF171" s="7"/>
    </row>
    <row r="172" spans="1:32" x14ac:dyDescent="0.25">
      <c r="A172" s="44" t="s">
        <v>139</v>
      </c>
      <c r="B172" s="2"/>
      <c r="C172" s="2"/>
      <c r="H172" s="52"/>
      <c r="I172" s="52"/>
      <c r="J172" s="53"/>
      <c r="K172" s="43"/>
      <c r="L172" s="43"/>
      <c r="AC172" s="2">
        <v>14</v>
      </c>
      <c r="AD172" s="2" t="s">
        <v>46</v>
      </c>
      <c r="AE172" s="2">
        <v>2030</v>
      </c>
      <c r="AF172" s="7"/>
    </row>
    <row r="173" spans="1:32" x14ac:dyDescent="0.25">
      <c r="A173" s="51" t="s">
        <v>81</v>
      </c>
      <c r="B173" s="52"/>
      <c r="C173" s="52"/>
      <c r="D173" s="52"/>
      <c r="E173" s="52"/>
      <c r="F173" s="52"/>
      <c r="G173" s="52"/>
      <c r="H173" s="52"/>
      <c r="I173" s="52"/>
      <c r="J173" s="53"/>
      <c r="K173" s="43"/>
      <c r="L173" s="43"/>
      <c r="AC173" s="2">
        <v>15</v>
      </c>
      <c r="AD173" s="2" t="s">
        <v>47</v>
      </c>
      <c r="AF173" s="7"/>
    </row>
    <row r="174" spans="1:32" x14ac:dyDescent="0.25">
      <c r="A174" s="51" t="s">
        <v>82</v>
      </c>
      <c r="B174" s="52"/>
      <c r="C174" s="52"/>
      <c r="D174" s="52"/>
      <c r="E174" s="52"/>
      <c r="F174" s="52"/>
      <c r="G174" s="52"/>
      <c r="H174" s="52"/>
      <c r="I174" s="52"/>
      <c r="J174" s="53"/>
      <c r="K174" s="43"/>
      <c r="L174" s="43"/>
      <c r="AC174" s="2">
        <v>16</v>
      </c>
      <c r="AD174" s="2" t="s">
        <v>48</v>
      </c>
      <c r="AF174" s="7"/>
    </row>
    <row r="175" spans="1:32" x14ac:dyDescent="0.25">
      <c r="A175" s="51" t="s">
        <v>83</v>
      </c>
      <c r="B175" s="52"/>
      <c r="C175" s="52"/>
      <c r="D175" s="52"/>
      <c r="E175" s="52"/>
      <c r="F175" s="52"/>
      <c r="G175" s="52"/>
      <c r="H175" s="52"/>
      <c r="I175" s="52"/>
      <c r="J175" s="53"/>
      <c r="K175" s="43"/>
      <c r="L175" s="43"/>
      <c r="AC175" s="2">
        <v>17</v>
      </c>
      <c r="AD175" s="2" t="s">
        <v>49</v>
      </c>
      <c r="AF175" s="7"/>
    </row>
    <row r="176" spans="1:32" x14ac:dyDescent="0.25">
      <c r="A176" s="51" t="s">
        <v>84</v>
      </c>
      <c r="B176" s="52"/>
      <c r="C176" s="52"/>
      <c r="D176" s="52"/>
      <c r="E176" s="52"/>
      <c r="F176" s="52"/>
      <c r="G176" s="52"/>
      <c r="H176" s="66"/>
      <c r="I176" s="66"/>
      <c r="J176" s="67"/>
      <c r="K176" s="43"/>
      <c r="L176" s="43"/>
      <c r="AC176" s="2">
        <v>18</v>
      </c>
      <c r="AD176" s="2" t="s">
        <v>50</v>
      </c>
      <c r="AF176" s="7"/>
    </row>
    <row r="177" spans="1:12" x14ac:dyDescent="0.25">
      <c r="A177" s="51" t="s">
        <v>85</v>
      </c>
      <c r="B177" s="52"/>
      <c r="C177" s="52"/>
      <c r="D177" s="52"/>
      <c r="E177" s="52"/>
      <c r="F177" s="52"/>
      <c r="G177" s="52"/>
      <c r="H177" s="66"/>
      <c r="I177" s="66"/>
      <c r="J177" s="67"/>
      <c r="K177" s="43"/>
      <c r="L177" s="43"/>
    </row>
    <row r="178" spans="1:12" x14ac:dyDescent="0.25">
      <c r="A178" s="51" t="s">
        <v>86</v>
      </c>
      <c r="B178" s="52"/>
      <c r="C178" s="52"/>
      <c r="D178" s="52"/>
      <c r="E178" s="52"/>
      <c r="F178" s="52"/>
      <c r="G178" s="52"/>
      <c r="H178" s="6"/>
      <c r="I178" s="6"/>
      <c r="J178" s="6"/>
    </row>
    <row r="179" spans="1:12" x14ac:dyDescent="0.25">
      <c r="A179" s="65" t="s">
        <v>87</v>
      </c>
      <c r="B179" s="66"/>
      <c r="C179" s="66"/>
      <c r="D179" s="66"/>
      <c r="E179" s="66"/>
      <c r="F179" s="66"/>
      <c r="G179" s="66"/>
      <c r="H179" s="66"/>
      <c r="I179" s="66"/>
      <c r="J179" s="67"/>
      <c r="K179" s="43"/>
      <c r="L179" s="43"/>
    </row>
    <row r="180" spans="1:12" x14ac:dyDescent="0.25">
      <c r="A180" s="65" t="s">
        <v>88</v>
      </c>
      <c r="B180" s="66"/>
      <c r="C180" s="66"/>
      <c r="D180" s="66"/>
      <c r="E180" s="66"/>
      <c r="F180" s="66"/>
      <c r="G180" s="66"/>
      <c r="H180" s="66"/>
      <c r="I180" s="66"/>
      <c r="J180" s="67"/>
      <c r="K180" s="43"/>
      <c r="L180" s="43"/>
    </row>
    <row r="181" spans="1:12" ht="13.5" customHeight="1" x14ac:dyDescent="0.25">
      <c r="A181" s="44" t="s">
        <v>140</v>
      </c>
      <c r="B181" s="6"/>
      <c r="C181" s="6"/>
      <c r="D181" s="6"/>
      <c r="E181" s="6"/>
      <c r="F181" s="6"/>
      <c r="G181" s="6"/>
      <c r="H181" s="66"/>
      <c r="I181" s="66"/>
      <c r="J181" s="67"/>
      <c r="K181" s="43"/>
      <c r="L181" s="43"/>
    </row>
    <row r="182" spans="1:12" ht="13.5" customHeight="1" x14ac:dyDescent="0.25">
      <c r="A182" s="65" t="s">
        <v>89</v>
      </c>
      <c r="B182" s="66"/>
      <c r="C182" s="66"/>
      <c r="D182" s="66"/>
      <c r="E182" s="66"/>
      <c r="F182" s="66"/>
      <c r="G182" s="66"/>
      <c r="H182" s="66"/>
      <c r="I182" s="66"/>
      <c r="J182" s="67"/>
      <c r="K182" s="43"/>
      <c r="L182" s="43"/>
    </row>
    <row r="183" spans="1:12" x14ac:dyDescent="0.25">
      <c r="A183" s="65" t="s">
        <v>90</v>
      </c>
      <c r="B183" s="66"/>
      <c r="C183" s="66"/>
      <c r="D183" s="66"/>
      <c r="E183" s="66"/>
      <c r="F183" s="66"/>
      <c r="G183" s="66"/>
      <c r="H183" s="66"/>
      <c r="I183" s="66"/>
      <c r="J183" s="67"/>
      <c r="K183" s="43"/>
      <c r="L183" s="43"/>
    </row>
    <row r="184" spans="1:12" x14ac:dyDescent="0.25">
      <c r="A184" s="65" t="s">
        <v>91</v>
      </c>
      <c r="B184" s="66"/>
      <c r="C184" s="66"/>
      <c r="D184" s="66"/>
      <c r="E184" s="66"/>
      <c r="F184" s="66"/>
      <c r="G184" s="66"/>
      <c r="H184" s="6"/>
      <c r="I184" s="6"/>
      <c r="J184" s="6"/>
    </row>
    <row r="185" spans="1:12" x14ac:dyDescent="0.25">
      <c r="A185" s="65" t="s">
        <v>92</v>
      </c>
      <c r="B185" s="66"/>
      <c r="C185" s="66"/>
      <c r="D185" s="66"/>
      <c r="E185" s="66"/>
      <c r="F185" s="66"/>
      <c r="G185" s="66"/>
      <c r="H185" s="66"/>
      <c r="I185" s="66"/>
      <c r="J185" s="67"/>
      <c r="K185" s="43"/>
      <c r="L185" s="43"/>
    </row>
    <row r="186" spans="1:12" x14ac:dyDescent="0.25">
      <c r="A186" s="65" t="s">
        <v>74</v>
      </c>
      <c r="B186" s="66"/>
      <c r="C186" s="66"/>
      <c r="D186" s="66"/>
      <c r="E186" s="66"/>
      <c r="F186" s="66"/>
      <c r="G186" s="66"/>
      <c r="H186" s="66"/>
      <c r="I186" s="66"/>
      <c r="J186" s="67"/>
      <c r="K186" s="43"/>
      <c r="L186" s="43"/>
    </row>
    <row r="187" spans="1:12" x14ac:dyDescent="0.25">
      <c r="A187" s="44" t="s">
        <v>141</v>
      </c>
      <c r="B187" s="6"/>
      <c r="C187" s="6"/>
      <c r="D187" s="6"/>
      <c r="E187" s="6"/>
      <c r="F187" s="6"/>
      <c r="G187" s="6"/>
      <c r="H187" s="66"/>
      <c r="I187" s="66"/>
      <c r="J187" s="67"/>
      <c r="K187" s="43"/>
      <c r="L187" s="43"/>
    </row>
    <row r="188" spans="1:12" x14ac:dyDescent="0.25">
      <c r="A188" s="65" t="s">
        <v>93</v>
      </c>
      <c r="B188" s="66"/>
      <c r="C188" s="66"/>
      <c r="D188" s="66"/>
      <c r="E188" s="66"/>
      <c r="F188" s="66"/>
      <c r="G188" s="66"/>
      <c r="H188" s="66"/>
      <c r="I188" s="66"/>
      <c r="J188" s="67"/>
      <c r="K188" s="43"/>
      <c r="L188" s="43"/>
    </row>
    <row r="189" spans="1:12" x14ac:dyDescent="0.25">
      <c r="A189" s="65" t="s">
        <v>94</v>
      </c>
      <c r="B189" s="66"/>
      <c r="C189" s="66"/>
      <c r="D189" s="66"/>
      <c r="E189" s="66"/>
      <c r="F189" s="66"/>
      <c r="G189" s="66"/>
      <c r="H189" s="66"/>
      <c r="I189" s="66"/>
      <c r="J189" s="67"/>
      <c r="K189" s="43"/>
      <c r="L189" s="43"/>
    </row>
    <row r="190" spans="1:12" x14ac:dyDescent="0.25">
      <c r="A190" s="65" t="s">
        <v>95</v>
      </c>
      <c r="B190" s="66"/>
      <c r="C190" s="66"/>
      <c r="D190" s="66"/>
      <c r="E190" s="66"/>
      <c r="F190" s="66"/>
      <c r="G190" s="66"/>
      <c r="H190" s="66"/>
      <c r="I190" s="66"/>
      <c r="J190" s="67"/>
      <c r="K190" s="43"/>
      <c r="L190" s="43"/>
    </row>
    <row r="191" spans="1:12" x14ac:dyDescent="0.25">
      <c r="A191" s="65" t="s">
        <v>96</v>
      </c>
      <c r="B191" s="66"/>
      <c r="C191" s="66"/>
      <c r="D191" s="66"/>
      <c r="E191" s="66"/>
      <c r="F191" s="66"/>
      <c r="G191" s="66"/>
      <c r="H191" s="6"/>
      <c r="I191" s="6"/>
      <c r="J191" s="6"/>
    </row>
    <row r="192" spans="1:12" x14ac:dyDescent="0.25">
      <c r="A192" s="65" t="s">
        <v>97</v>
      </c>
      <c r="B192" s="66"/>
      <c r="C192" s="66"/>
      <c r="D192" s="66"/>
      <c r="E192" s="66"/>
      <c r="F192" s="66"/>
      <c r="G192" s="66"/>
      <c r="H192" s="52"/>
      <c r="I192" s="52"/>
      <c r="J192" s="53"/>
      <c r="K192" s="43"/>
      <c r="L192" s="43"/>
    </row>
    <row r="193" spans="1:13" x14ac:dyDescent="0.25">
      <c r="A193" s="65" t="s">
        <v>98</v>
      </c>
      <c r="B193" s="66"/>
      <c r="C193" s="66"/>
      <c r="D193" s="66"/>
      <c r="E193" s="66"/>
      <c r="F193" s="66"/>
      <c r="G193" s="66"/>
      <c r="H193" s="52"/>
      <c r="I193" s="52"/>
      <c r="J193" s="53"/>
      <c r="K193" s="43"/>
      <c r="L193" s="43"/>
    </row>
    <row r="194" spans="1:13" x14ac:dyDescent="0.25">
      <c r="A194" s="44" t="s">
        <v>142</v>
      </c>
      <c r="B194" s="6"/>
      <c r="C194" s="6"/>
      <c r="D194" s="6"/>
      <c r="E194" s="6"/>
      <c r="F194" s="6"/>
      <c r="G194" s="6"/>
      <c r="H194" s="52"/>
      <c r="I194" s="52"/>
      <c r="J194" s="53"/>
      <c r="K194" s="43"/>
      <c r="L194" s="43"/>
    </row>
    <row r="195" spans="1:13" x14ac:dyDescent="0.25">
      <c r="A195" s="51" t="s">
        <v>99</v>
      </c>
      <c r="B195" s="52"/>
      <c r="C195" s="52"/>
      <c r="D195" s="52"/>
      <c r="E195" s="52"/>
      <c r="F195" s="52"/>
      <c r="G195" s="52"/>
      <c r="H195" s="52"/>
      <c r="I195" s="52"/>
      <c r="J195" s="53"/>
      <c r="K195" s="43"/>
      <c r="L195" s="43"/>
    </row>
    <row r="196" spans="1:13" x14ac:dyDescent="0.25">
      <c r="A196" s="51" t="s">
        <v>100</v>
      </c>
      <c r="B196" s="52"/>
      <c r="C196" s="52"/>
      <c r="D196" s="52"/>
      <c r="E196" s="52"/>
      <c r="F196" s="52"/>
      <c r="G196" s="52"/>
      <c r="H196" s="52"/>
      <c r="I196" s="52"/>
      <c r="J196" s="53"/>
      <c r="K196" s="43"/>
      <c r="L196" s="43"/>
      <c r="M196" s="40"/>
    </row>
    <row r="197" spans="1:13" x14ac:dyDescent="0.25">
      <c r="A197" s="51" t="s">
        <v>101</v>
      </c>
      <c r="B197" s="52"/>
      <c r="C197" s="52"/>
      <c r="D197" s="52"/>
      <c r="E197" s="52"/>
      <c r="F197" s="52"/>
      <c r="G197" s="52"/>
      <c r="H197" s="52"/>
      <c r="I197" s="52"/>
      <c r="J197" s="53"/>
      <c r="K197" s="43"/>
      <c r="L197" s="43"/>
    </row>
    <row r="198" spans="1:13" x14ac:dyDescent="0.25">
      <c r="A198" s="51" t="s">
        <v>102</v>
      </c>
      <c r="B198" s="52"/>
      <c r="C198" s="52"/>
      <c r="D198" s="52"/>
      <c r="E198" s="52"/>
      <c r="F198" s="52"/>
      <c r="G198" s="52"/>
      <c r="H198" s="6"/>
      <c r="I198" s="6"/>
      <c r="J198" s="6"/>
    </row>
    <row r="199" spans="1:13" x14ac:dyDescent="0.25">
      <c r="A199" s="51" t="s">
        <v>103</v>
      </c>
      <c r="B199" s="52"/>
      <c r="C199" s="52"/>
      <c r="D199" s="52"/>
      <c r="E199" s="52"/>
      <c r="F199" s="52"/>
      <c r="G199" s="52"/>
      <c r="H199" s="66"/>
      <c r="I199" s="66"/>
      <c r="J199" s="67"/>
      <c r="K199" s="43"/>
      <c r="L199" s="43"/>
    </row>
    <row r="200" spans="1:13" x14ac:dyDescent="0.25">
      <c r="A200" s="51" t="s">
        <v>104</v>
      </c>
      <c r="B200" s="52"/>
      <c r="C200" s="52"/>
      <c r="D200" s="52"/>
      <c r="E200" s="52"/>
      <c r="F200" s="52"/>
      <c r="G200" s="52"/>
      <c r="H200" s="66"/>
      <c r="I200" s="66"/>
      <c r="J200" s="67"/>
      <c r="K200" s="43"/>
      <c r="L200" s="43"/>
    </row>
    <row r="201" spans="1:13" x14ac:dyDescent="0.25">
      <c r="A201" s="44" t="s">
        <v>143</v>
      </c>
      <c r="B201" s="6"/>
      <c r="C201" s="6"/>
      <c r="D201" s="6"/>
      <c r="E201" s="6"/>
      <c r="F201" s="6"/>
      <c r="G201" s="6"/>
      <c r="H201" s="66"/>
      <c r="I201" s="66"/>
      <c r="J201" s="67"/>
      <c r="K201" s="43"/>
      <c r="L201" s="43"/>
    </row>
    <row r="202" spans="1:13" x14ac:dyDescent="0.25">
      <c r="A202" s="65" t="s">
        <v>105</v>
      </c>
      <c r="B202" s="66"/>
      <c r="C202" s="66"/>
      <c r="D202" s="66"/>
      <c r="E202" s="66"/>
      <c r="F202" s="66"/>
      <c r="G202" s="66"/>
      <c r="H202" s="66"/>
      <c r="I202" s="66"/>
      <c r="J202" s="67"/>
      <c r="K202" s="43"/>
      <c r="L202" s="43"/>
    </row>
    <row r="203" spans="1:13" x14ac:dyDescent="0.25">
      <c r="A203" s="65" t="s">
        <v>106</v>
      </c>
      <c r="B203" s="66"/>
      <c r="C203" s="66"/>
      <c r="D203" s="66"/>
      <c r="E203" s="66"/>
      <c r="F203" s="66"/>
      <c r="G203" s="66"/>
      <c r="H203" s="66"/>
      <c r="I203" s="66"/>
      <c r="J203" s="67"/>
      <c r="K203" s="43"/>
      <c r="L203" s="43"/>
    </row>
    <row r="204" spans="1:13" x14ac:dyDescent="0.25">
      <c r="A204" s="65" t="s">
        <v>107</v>
      </c>
      <c r="B204" s="66"/>
      <c r="C204" s="66"/>
      <c r="D204" s="66"/>
      <c r="E204" s="66"/>
      <c r="F204" s="66"/>
      <c r="G204" s="66"/>
      <c r="H204" s="6"/>
      <c r="I204" s="6"/>
      <c r="J204" s="6"/>
    </row>
    <row r="205" spans="1:13" x14ac:dyDescent="0.25">
      <c r="A205" s="65" t="s">
        <v>108</v>
      </c>
      <c r="B205" s="66"/>
      <c r="C205" s="66"/>
      <c r="D205" s="66"/>
      <c r="E205" s="66"/>
      <c r="F205" s="66"/>
      <c r="G205" s="66"/>
      <c r="H205" s="66"/>
      <c r="I205" s="66"/>
      <c r="J205" s="67"/>
      <c r="K205" s="43"/>
      <c r="L205" s="43"/>
    </row>
    <row r="206" spans="1:13" x14ac:dyDescent="0.25">
      <c r="A206" s="65" t="s">
        <v>109</v>
      </c>
      <c r="B206" s="66"/>
      <c r="C206" s="66"/>
      <c r="D206" s="66"/>
      <c r="E206" s="66"/>
      <c r="F206" s="66"/>
      <c r="G206" s="66"/>
      <c r="H206" s="66"/>
      <c r="I206" s="66"/>
      <c r="J206" s="67"/>
      <c r="K206" s="43"/>
      <c r="L206" s="43"/>
    </row>
    <row r="207" spans="1:13" x14ac:dyDescent="0.25">
      <c r="A207" s="44" t="s">
        <v>144</v>
      </c>
      <c r="B207" s="6"/>
      <c r="C207" s="6"/>
      <c r="D207" s="6"/>
      <c r="E207" s="6"/>
      <c r="F207" s="6"/>
      <c r="G207" s="6"/>
      <c r="H207" s="66"/>
      <c r="I207" s="66"/>
      <c r="J207" s="67"/>
      <c r="K207" s="43"/>
      <c r="L207" s="43"/>
    </row>
    <row r="208" spans="1:13" x14ac:dyDescent="0.25">
      <c r="A208" s="65" t="s">
        <v>110</v>
      </c>
      <c r="B208" s="66"/>
      <c r="C208" s="66"/>
      <c r="D208" s="66"/>
      <c r="E208" s="66"/>
      <c r="F208" s="66"/>
      <c r="G208" s="66"/>
      <c r="H208" s="66"/>
      <c r="I208" s="66"/>
      <c r="J208" s="67"/>
      <c r="K208" s="43"/>
      <c r="L208" s="43"/>
    </row>
    <row r="209" spans="1:10" x14ac:dyDescent="0.25">
      <c r="A209" s="65" t="s">
        <v>111</v>
      </c>
      <c r="B209" s="66"/>
      <c r="C209" s="66"/>
      <c r="D209" s="66"/>
      <c r="E209" s="66"/>
      <c r="F209" s="66"/>
      <c r="G209" s="66"/>
      <c r="H209" s="66"/>
      <c r="I209" s="66"/>
      <c r="J209" s="67"/>
    </row>
    <row r="210" spans="1:10" x14ac:dyDescent="0.25">
      <c r="A210" s="65" t="s">
        <v>112</v>
      </c>
      <c r="B210" s="66"/>
      <c r="C210" s="66"/>
      <c r="D210" s="66"/>
      <c r="E210" s="66"/>
      <c r="F210" s="66"/>
      <c r="G210" s="66"/>
      <c r="H210" s="6"/>
      <c r="I210" s="6"/>
      <c r="J210" s="6"/>
    </row>
    <row r="211" spans="1:10" x14ac:dyDescent="0.25">
      <c r="A211" s="65" t="s">
        <v>113</v>
      </c>
      <c r="B211" s="66"/>
      <c r="C211" s="66"/>
      <c r="D211" s="66"/>
      <c r="E211" s="66"/>
      <c r="F211" s="66"/>
      <c r="G211" s="66"/>
      <c r="H211" s="66"/>
      <c r="I211" s="66"/>
      <c r="J211" s="67"/>
    </row>
    <row r="212" spans="1:10" x14ac:dyDescent="0.25">
      <c r="A212" s="65" t="s">
        <v>114</v>
      </c>
      <c r="B212" s="66"/>
      <c r="C212" s="66"/>
      <c r="D212" s="66"/>
      <c r="E212" s="66"/>
      <c r="F212" s="66"/>
      <c r="G212" s="66"/>
      <c r="H212" s="66"/>
      <c r="I212" s="66"/>
      <c r="J212" s="67"/>
    </row>
    <row r="213" spans="1:10" x14ac:dyDescent="0.25">
      <c r="A213" s="44" t="s">
        <v>145</v>
      </c>
      <c r="B213" s="6"/>
      <c r="C213" s="6"/>
      <c r="D213" s="6"/>
      <c r="E213" s="6"/>
      <c r="F213" s="6"/>
      <c r="G213" s="6"/>
      <c r="H213" s="66"/>
      <c r="I213" s="66"/>
      <c r="J213" s="67"/>
    </row>
    <row r="214" spans="1:10" x14ac:dyDescent="0.25">
      <c r="A214" s="65" t="s">
        <v>115</v>
      </c>
      <c r="B214" s="66"/>
      <c r="C214" s="66"/>
      <c r="D214" s="66"/>
      <c r="E214" s="66"/>
      <c r="F214" s="66"/>
      <c r="G214" s="66"/>
      <c r="H214" s="66"/>
      <c r="I214" s="66"/>
      <c r="J214" s="67"/>
    </row>
    <row r="215" spans="1:10" x14ac:dyDescent="0.25">
      <c r="A215" s="65" t="s">
        <v>116</v>
      </c>
      <c r="B215" s="66"/>
      <c r="C215" s="66"/>
      <c r="D215" s="66"/>
      <c r="E215" s="66"/>
      <c r="F215" s="66"/>
      <c r="G215" s="66"/>
      <c r="H215" s="66"/>
      <c r="I215" s="66"/>
      <c r="J215" s="67"/>
    </row>
    <row r="216" spans="1:10" x14ac:dyDescent="0.25">
      <c r="A216" s="65" t="s">
        <v>117</v>
      </c>
      <c r="B216" s="66"/>
      <c r="C216" s="66"/>
      <c r="D216" s="66"/>
      <c r="E216" s="66"/>
      <c r="F216" s="66"/>
      <c r="G216" s="66"/>
      <c r="H216" s="66"/>
      <c r="I216" s="66"/>
      <c r="J216" s="67"/>
    </row>
    <row r="217" spans="1:10" x14ac:dyDescent="0.25">
      <c r="A217" s="65" t="s">
        <v>118</v>
      </c>
      <c r="B217" s="66"/>
      <c r="C217" s="66"/>
      <c r="D217" s="66"/>
      <c r="E217" s="66"/>
      <c r="F217" s="66"/>
      <c r="G217" s="66"/>
      <c r="H217" s="6"/>
      <c r="I217" s="6"/>
      <c r="J217" s="6"/>
    </row>
    <row r="218" spans="1:10" x14ac:dyDescent="0.25">
      <c r="A218" s="65" t="s">
        <v>119</v>
      </c>
      <c r="B218" s="66"/>
      <c r="C218" s="66"/>
      <c r="D218" s="66"/>
      <c r="E218" s="66"/>
      <c r="F218" s="66"/>
      <c r="G218" s="66"/>
      <c r="H218" s="66"/>
      <c r="I218" s="66"/>
      <c r="J218" s="67"/>
    </row>
    <row r="219" spans="1:10" x14ac:dyDescent="0.25">
      <c r="A219" s="65" t="s">
        <v>120</v>
      </c>
      <c r="B219" s="66"/>
      <c r="C219" s="66"/>
      <c r="D219" s="66"/>
      <c r="E219" s="66"/>
      <c r="F219" s="66"/>
      <c r="G219" s="66"/>
      <c r="H219" s="66"/>
      <c r="I219" s="66"/>
      <c r="J219" s="67"/>
    </row>
    <row r="220" spans="1:10" x14ac:dyDescent="0.25">
      <c r="A220" s="44" t="s">
        <v>146</v>
      </c>
      <c r="B220" s="6"/>
      <c r="C220" s="6"/>
      <c r="D220" s="6"/>
      <c r="E220" s="6"/>
      <c r="F220" s="6"/>
      <c r="G220" s="6"/>
      <c r="H220" s="66"/>
      <c r="I220" s="66"/>
      <c r="J220" s="67"/>
    </row>
    <row r="221" spans="1:10" x14ac:dyDescent="0.25">
      <c r="A221" s="65" t="s">
        <v>121</v>
      </c>
      <c r="B221" s="66"/>
      <c r="C221" s="66"/>
      <c r="D221" s="66"/>
      <c r="E221" s="66"/>
      <c r="F221" s="66"/>
      <c r="G221" s="66"/>
      <c r="H221" s="66"/>
      <c r="I221" s="66"/>
      <c r="J221" s="67"/>
    </row>
    <row r="222" spans="1:10" x14ac:dyDescent="0.25">
      <c r="A222" s="65" t="s">
        <v>122</v>
      </c>
      <c r="B222" s="66"/>
      <c r="C222" s="66"/>
      <c r="D222" s="66"/>
      <c r="E222" s="66"/>
      <c r="F222" s="66"/>
      <c r="G222" s="66"/>
      <c r="H222" s="66"/>
      <c r="I222" s="66"/>
      <c r="J222" s="67"/>
    </row>
    <row r="223" spans="1:10" x14ac:dyDescent="0.25">
      <c r="A223" s="65" t="s">
        <v>123</v>
      </c>
      <c r="B223" s="66"/>
      <c r="C223" s="66"/>
      <c r="D223" s="66"/>
      <c r="E223" s="66"/>
      <c r="F223" s="66"/>
      <c r="G223" s="66"/>
      <c r="H223" s="66"/>
      <c r="I223" s="66"/>
      <c r="J223" s="67"/>
    </row>
    <row r="224" spans="1:10" x14ac:dyDescent="0.25">
      <c r="A224" s="65" t="s">
        <v>128</v>
      </c>
      <c r="B224" s="66"/>
      <c r="C224" s="66"/>
      <c r="D224" s="66"/>
      <c r="E224" s="66"/>
      <c r="F224" s="66"/>
      <c r="G224" s="66"/>
    </row>
    <row r="225" spans="1:7" x14ac:dyDescent="0.25">
      <c r="A225" s="65" t="s">
        <v>124</v>
      </c>
      <c r="B225" s="66"/>
      <c r="C225" s="66"/>
      <c r="D225" s="66"/>
      <c r="E225" s="66"/>
      <c r="F225" s="66"/>
      <c r="G225" s="66"/>
    </row>
    <row r="226" spans="1:7" x14ac:dyDescent="0.25">
      <c r="A226" s="65" t="s">
        <v>125</v>
      </c>
      <c r="B226" s="66"/>
      <c r="C226" s="66"/>
      <c r="D226" s="66"/>
      <c r="E226" s="66"/>
      <c r="F226" s="66"/>
      <c r="G226" s="66"/>
    </row>
  </sheetData>
  <sheetProtection formatCells="0" formatColumns="0" formatRows="0" insertColumns="0" insertRows="0" insertHyperlinks="0" deleteColumns="0" deleteRows="0" sort="0" autoFilter="0" pivotTables="0"/>
  <mergeCells count="645">
    <mergeCell ref="D69:J69"/>
    <mergeCell ref="A72:A73"/>
    <mergeCell ref="B72:B73"/>
    <mergeCell ref="C72:D73"/>
    <mergeCell ref="E72:E73"/>
    <mergeCell ref="F72:F73"/>
    <mergeCell ref="G72:H73"/>
    <mergeCell ref="I72:J73"/>
    <mergeCell ref="A76:A77"/>
    <mergeCell ref="B76:B77"/>
    <mergeCell ref="C76:D77"/>
    <mergeCell ref="E76:E77"/>
    <mergeCell ref="F76:F77"/>
    <mergeCell ref="G76:H77"/>
    <mergeCell ref="I76:J77"/>
    <mergeCell ref="K44:K45"/>
    <mergeCell ref="L44:L45"/>
    <mergeCell ref="A46:A47"/>
    <mergeCell ref="B46:B47"/>
    <mergeCell ref="C46:D47"/>
    <mergeCell ref="E46:E47"/>
    <mergeCell ref="F46:F47"/>
    <mergeCell ref="G46:H47"/>
    <mergeCell ref="I46:J47"/>
    <mergeCell ref="K46:K47"/>
    <mergeCell ref="L46:L47"/>
    <mergeCell ref="A44:A45"/>
    <mergeCell ref="B44:B45"/>
    <mergeCell ref="C44:D45"/>
    <mergeCell ref="E44:E45"/>
    <mergeCell ref="F44:F45"/>
    <mergeCell ref="G44:H45"/>
    <mergeCell ref="I44:J45"/>
    <mergeCell ref="A42:A43"/>
    <mergeCell ref="B42:B43"/>
    <mergeCell ref="C42:D43"/>
    <mergeCell ref="E42:E43"/>
    <mergeCell ref="F42:F43"/>
    <mergeCell ref="G42:H43"/>
    <mergeCell ref="I42:J43"/>
    <mergeCell ref="K42:K43"/>
    <mergeCell ref="L42:L43"/>
    <mergeCell ref="F130:F131"/>
    <mergeCell ref="G130:H131"/>
    <mergeCell ref="I130:J131"/>
    <mergeCell ref="K130:K131"/>
    <mergeCell ref="U17:U18"/>
    <mergeCell ref="A19:A20"/>
    <mergeCell ref="E19:E20"/>
    <mergeCell ref="F19:F20"/>
    <mergeCell ref="P15:Z15"/>
    <mergeCell ref="K19:K20"/>
    <mergeCell ref="L19:L20"/>
    <mergeCell ref="K21:K22"/>
    <mergeCell ref="L21:L22"/>
    <mergeCell ref="C21:D22"/>
    <mergeCell ref="N17:N18"/>
    <mergeCell ref="O17:O18"/>
    <mergeCell ref="I21:J22"/>
    <mergeCell ref="C19:D20"/>
    <mergeCell ref="I19:J20"/>
    <mergeCell ref="G19:H20"/>
    <mergeCell ref="B21:B22"/>
    <mergeCell ref="E21:E22"/>
    <mergeCell ref="D14:J15"/>
    <mergeCell ref="C130:D131"/>
    <mergeCell ref="E23:E24"/>
    <mergeCell ref="A6:G6"/>
    <mergeCell ref="H6:K6"/>
    <mergeCell ref="A8:D8"/>
    <mergeCell ref="E8:Z8"/>
    <mergeCell ref="A9:Z9"/>
    <mergeCell ref="V17:V18"/>
    <mergeCell ref="W17:W18"/>
    <mergeCell ref="X17:X18"/>
    <mergeCell ref="Y17:Y18"/>
    <mergeCell ref="A17:A18"/>
    <mergeCell ref="E17:E18"/>
    <mergeCell ref="Z17:Z18"/>
    <mergeCell ref="P17:P18"/>
    <mergeCell ref="Q17:Q18"/>
    <mergeCell ref="R17:R18"/>
    <mergeCell ref="S17:S18"/>
    <mergeCell ref="T17:T18"/>
    <mergeCell ref="G17:H18"/>
    <mergeCell ref="I17:J18"/>
    <mergeCell ref="A11:C13"/>
    <mergeCell ref="D11:J13"/>
    <mergeCell ref="K11:K13"/>
    <mergeCell ref="F17:F18"/>
    <mergeCell ref="L6:T6"/>
    <mergeCell ref="C17:D18"/>
    <mergeCell ref="A7:G7"/>
    <mergeCell ref="A16:C16"/>
    <mergeCell ref="D16:J16"/>
    <mergeCell ref="K17:K18"/>
    <mergeCell ref="L17:L18"/>
    <mergeCell ref="M17:M18"/>
    <mergeCell ref="K14:Z14"/>
    <mergeCell ref="A14:C15"/>
    <mergeCell ref="U6:Z6"/>
    <mergeCell ref="H7:K7"/>
    <mergeCell ref="L7:T7"/>
    <mergeCell ref="U7:Z7"/>
    <mergeCell ref="M16:O16"/>
    <mergeCell ref="P16:Z16"/>
    <mergeCell ref="M15:O15"/>
    <mergeCell ref="L11:Z13"/>
    <mergeCell ref="A133:C133"/>
    <mergeCell ref="D133:Z133"/>
    <mergeCell ref="L150:R150"/>
    <mergeCell ref="AB9:AP9"/>
    <mergeCell ref="L151:R152"/>
    <mergeCell ref="E140:E141"/>
    <mergeCell ref="F140:F141"/>
    <mergeCell ref="G140:H141"/>
    <mergeCell ref="A10:Z10"/>
    <mergeCell ref="A132:AA132"/>
    <mergeCell ref="L130:L131"/>
    <mergeCell ref="A134:C136"/>
    <mergeCell ref="D134:J136"/>
    <mergeCell ref="K134:K136"/>
    <mergeCell ref="L134:Z134"/>
    <mergeCell ref="L135:Z135"/>
    <mergeCell ref="L136:Z136"/>
    <mergeCell ref="K128:K129"/>
    <mergeCell ref="L128:L129"/>
    <mergeCell ref="A130:A131"/>
    <mergeCell ref="B130:B131"/>
    <mergeCell ref="A146:A147"/>
    <mergeCell ref="E130:E131"/>
    <mergeCell ref="B19:B20"/>
    <mergeCell ref="S150:Z150"/>
    <mergeCell ref="S151:Z152"/>
    <mergeCell ref="U153:Z153"/>
    <mergeCell ref="U154:Z154"/>
    <mergeCell ref="M153:R153"/>
    <mergeCell ref="M154:R154"/>
    <mergeCell ref="S153:T153"/>
    <mergeCell ref="S154:T154"/>
    <mergeCell ref="B146:B147"/>
    <mergeCell ref="C146:D147"/>
    <mergeCell ref="E146:E147"/>
    <mergeCell ref="F146:F147"/>
    <mergeCell ref="G146:H147"/>
    <mergeCell ref="I146:J147"/>
    <mergeCell ref="A150:K151"/>
    <mergeCell ref="A152:K154"/>
    <mergeCell ref="A137:C138"/>
    <mergeCell ref="D137:J138"/>
    <mergeCell ref="K137:Z137"/>
    <mergeCell ref="M138:O138"/>
    <mergeCell ref="P138:Z138"/>
    <mergeCell ref="A139:C139"/>
    <mergeCell ref="E144:E145"/>
    <mergeCell ref="F144:F145"/>
    <mergeCell ref="G144:H145"/>
    <mergeCell ref="I144:J145"/>
    <mergeCell ref="K144:K145"/>
    <mergeCell ref="L144:L145"/>
    <mergeCell ref="X140:X141"/>
    <mergeCell ref="Y140:Y141"/>
    <mergeCell ref="A140:A141"/>
    <mergeCell ref="C140:D141"/>
    <mergeCell ref="D139:J139"/>
    <mergeCell ref="M139:O139"/>
    <mergeCell ref="P139:Z139"/>
    <mergeCell ref="A128:A129"/>
    <mergeCell ref="B128:B129"/>
    <mergeCell ref="C128:D129"/>
    <mergeCell ref="E128:E129"/>
    <mergeCell ref="F128:F129"/>
    <mergeCell ref="G128:H129"/>
    <mergeCell ref="I128:J129"/>
    <mergeCell ref="G124:H125"/>
    <mergeCell ref="I124:J125"/>
    <mergeCell ref="A126:A127"/>
    <mergeCell ref="B126:B127"/>
    <mergeCell ref="C126:D127"/>
    <mergeCell ref="E126:E127"/>
    <mergeCell ref="F126:F127"/>
    <mergeCell ref="G126:H127"/>
    <mergeCell ref="I126:J127"/>
    <mergeCell ref="A124:A125"/>
    <mergeCell ref="B124:B125"/>
    <mergeCell ref="C124:D125"/>
    <mergeCell ref="E124:E125"/>
    <mergeCell ref="F124:F125"/>
    <mergeCell ref="Q122:Q123"/>
    <mergeCell ref="R122:R123"/>
    <mergeCell ref="S122:S123"/>
    <mergeCell ref="I122:J123"/>
    <mergeCell ref="K122:K123"/>
    <mergeCell ref="L122:L123"/>
    <mergeCell ref="M122:M123"/>
    <mergeCell ref="N122:N123"/>
    <mergeCell ref="O122:O123"/>
    <mergeCell ref="A21:A22"/>
    <mergeCell ref="L38:L39"/>
    <mergeCell ref="L40:L41"/>
    <mergeCell ref="A38:A39"/>
    <mergeCell ref="B38:B39"/>
    <mergeCell ref="C38:D39"/>
    <mergeCell ref="E38:E39"/>
    <mergeCell ref="F38:F39"/>
    <mergeCell ref="G38:H39"/>
    <mergeCell ref="C40:D41"/>
    <mergeCell ref="A36:A37"/>
    <mergeCell ref="B36:B37"/>
    <mergeCell ref="C36:D37"/>
    <mergeCell ref="E36:E37"/>
    <mergeCell ref="F36:F37"/>
    <mergeCell ref="G36:H37"/>
    <mergeCell ref="I36:J37"/>
    <mergeCell ref="K36:K37"/>
    <mergeCell ref="F23:F24"/>
    <mergeCell ref="I23:J24"/>
    <mergeCell ref="G23:H24"/>
    <mergeCell ref="C23:D24"/>
    <mergeCell ref="F21:F22"/>
    <mergeCell ref="G21:H22"/>
    <mergeCell ref="K23:K24"/>
    <mergeCell ref="L23:L24"/>
    <mergeCell ref="A23:A24"/>
    <mergeCell ref="B23:B24"/>
    <mergeCell ref="A144:A145"/>
    <mergeCell ref="B144:B145"/>
    <mergeCell ref="C144:D145"/>
    <mergeCell ref="D26:J28"/>
    <mergeCell ref="K26:K28"/>
    <mergeCell ref="A29:C30"/>
    <mergeCell ref="D29:J30"/>
    <mergeCell ref="K29:Z29"/>
    <mergeCell ref="E32:E33"/>
    <mergeCell ref="I38:J39"/>
    <mergeCell ref="K38:K39"/>
    <mergeCell ref="W32:W33"/>
    <mergeCell ref="X32:X33"/>
    <mergeCell ref="Y32:Y33"/>
    <mergeCell ref="Z32:Z33"/>
    <mergeCell ref="A34:A35"/>
    <mergeCell ref="B34:B35"/>
    <mergeCell ref="C34:D35"/>
    <mergeCell ref="E34:E35"/>
    <mergeCell ref="F34:F35"/>
    <mergeCell ref="G34:H35"/>
    <mergeCell ref="T32:T33"/>
    <mergeCell ref="K34:K35"/>
    <mergeCell ref="L34:L35"/>
    <mergeCell ref="A142:A143"/>
    <mergeCell ref="B142:B143"/>
    <mergeCell ref="C142:D143"/>
    <mergeCell ref="E142:E143"/>
    <mergeCell ref="F142:F143"/>
    <mergeCell ref="Q32:Q33"/>
    <mergeCell ref="R32:R33"/>
    <mergeCell ref="S32:S33"/>
    <mergeCell ref="F32:F33"/>
    <mergeCell ref="G32:H33"/>
    <mergeCell ref="I32:J33"/>
    <mergeCell ref="M32:M33"/>
    <mergeCell ref="G142:H143"/>
    <mergeCell ref="I142:J143"/>
    <mergeCell ref="K142:K143"/>
    <mergeCell ref="L142:L143"/>
    <mergeCell ref="E40:E41"/>
    <mergeCell ref="F40:F41"/>
    <mergeCell ref="G40:H41"/>
    <mergeCell ref="I40:J41"/>
    <mergeCell ref="K40:K41"/>
    <mergeCell ref="L36:L37"/>
    <mergeCell ref="A119:C120"/>
    <mergeCell ref="D119:J120"/>
    <mergeCell ref="A31:C31"/>
    <mergeCell ref="D31:J31"/>
    <mergeCell ref="A32:A33"/>
    <mergeCell ref="C32:D33"/>
    <mergeCell ref="I34:J35"/>
    <mergeCell ref="A40:A41"/>
    <mergeCell ref="B40:B41"/>
    <mergeCell ref="K119:Z119"/>
    <mergeCell ref="M120:O120"/>
    <mergeCell ref="P120:Z120"/>
    <mergeCell ref="A115:C115"/>
    <mergeCell ref="D115:Z115"/>
    <mergeCell ref="A116:C118"/>
    <mergeCell ref="D116:J118"/>
    <mergeCell ref="K116:K118"/>
    <mergeCell ref="L116:Z116"/>
    <mergeCell ref="L117:Z117"/>
    <mergeCell ref="L118:Z118"/>
    <mergeCell ref="M31:O31"/>
    <mergeCell ref="P31:Z31"/>
    <mergeCell ref="A121:C121"/>
    <mergeCell ref="D121:J121"/>
    <mergeCell ref="M121:O121"/>
    <mergeCell ref="P121:Z121"/>
    <mergeCell ref="R140:R141"/>
    <mergeCell ref="S140:S141"/>
    <mergeCell ref="T140:T141"/>
    <mergeCell ref="U140:U141"/>
    <mergeCell ref="V140:V141"/>
    <mergeCell ref="W140:W141"/>
    <mergeCell ref="X122:X123"/>
    <mergeCell ref="Y122:Y123"/>
    <mergeCell ref="T122:T123"/>
    <mergeCell ref="U122:U123"/>
    <mergeCell ref="K124:K125"/>
    <mergeCell ref="L124:L125"/>
    <mergeCell ref="A122:A123"/>
    <mergeCell ref="C122:D123"/>
    <mergeCell ref="E122:E123"/>
    <mergeCell ref="F122:F123"/>
    <mergeCell ref="G122:H123"/>
    <mergeCell ref="V122:V123"/>
    <mergeCell ref="W122:W123"/>
    <mergeCell ref="P122:P123"/>
    <mergeCell ref="K32:K33"/>
    <mergeCell ref="L32:L33"/>
    <mergeCell ref="N32:N33"/>
    <mergeCell ref="O32:O33"/>
    <mergeCell ref="P32:P33"/>
    <mergeCell ref="U32:U33"/>
    <mergeCell ref="Z140:Z141"/>
    <mergeCell ref="Z122:Z123"/>
    <mergeCell ref="L126:L127"/>
    <mergeCell ref="K126:K127"/>
    <mergeCell ref="L91:L92"/>
    <mergeCell ref="L95:L96"/>
    <mergeCell ref="K91:K92"/>
    <mergeCell ref="K95:K96"/>
    <mergeCell ref="A63:Z63"/>
    <mergeCell ref="A64:C66"/>
    <mergeCell ref="D64:J66"/>
    <mergeCell ref="K64:K66"/>
    <mergeCell ref="A67:C68"/>
    <mergeCell ref="D67:J68"/>
    <mergeCell ref="K67:Z67"/>
    <mergeCell ref="M68:O68"/>
    <mergeCell ref="P68:Z68"/>
    <mergeCell ref="A69:C69"/>
    <mergeCell ref="A25:Z25"/>
    <mergeCell ref="K146:K147"/>
    <mergeCell ref="L146:L147"/>
    <mergeCell ref="A148:A149"/>
    <mergeCell ref="B148:B149"/>
    <mergeCell ref="C148:D149"/>
    <mergeCell ref="E148:E149"/>
    <mergeCell ref="L148:L149"/>
    <mergeCell ref="F148:F149"/>
    <mergeCell ref="G148:H149"/>
    <mergeCell ref="I148:J149"/>
    <mergeCell ref="K148:K149"/>
    <mergeCell ref="M30:O30"/>
    <mergeCell ref="P30:Z30"/>
    <mergeCell ref="A26:C28"/>
    <mergeCell ref="V32:V33"/>
    <mergeCell ref="I140:J141"/>
    <mergeCell ref="K140:K141"/>
    <mergeCell ref="L140:L141"/>
    <mergeCell ref="M140:M141"/>
    <mergeCell ref="N140:N141"/>
    <mergeCell ref="O140:O141"/>
    <mergeCell ref="P140:P141"/>
    <mergeCell ref="Q140:Q141"/>
    <mergeCell ref="A1:B4"/>
    <mergeCell ref="C3:C4"/>
    <mergeCell ref="C1:C2"/>
    <mergeCell ref="W1:Z1"/>
    <mergeCell ref="D3:Q4"/>
    <mergeCell ref="W4:Z4"/>
    <mergeCell ref="D1:Q2"/>
    <mergeCell ref="R4:V4"/>
    <mergeCell ref="R3:V3"/>
    <mergeCell ref="R1:V1"/>
    <mergeCell ref="W2:Z2"/>
    <mergeCell ref="R2:V2"/>
    <mergeCell ref="W3:Z3"/>
    <mergeCell ref="M69:O69"/>
    <mergeCell ref="P69:Z69"/>
    <mergeCell ref="A70:A71"/>
    <mergeCell ref="C70:D71"/>
    <mergeCell ref="E70:E71"/>
    <mergeCell ref="F70:F71"/>
    <mergeCell ref="G70:H71"/>
    <mergeCell ref="I70:J71"/>
    <mergeCell ref="K70:K71"/>
    <mergeCell ref="L70:L71"/>
    <mergeCell ref="M70:M71"/>
    <mergeCell ref="N70:N71"/>
    <mergeCell ref="O70:O71"/>
    <mergeCell ref="P70:P71"/>
    <mergeCell ref="Q70:Q71"/>
    <mergeCell ref="R70:R71"/>
    <mergeCell ref="S70:S71"/>
    <mergeCell ref="T70:T71"/>
    <mergeCell ref="U70:U71"/>
    <mergeCell ref="V70:V71"/>
    <mergeCell ref="W70:W71"/>
    <mergeCell ref="X70:X71"/>
    <mergeCell ref="Y70:Y71"/>
    <mergeCell ref="Z70:Z71"/>
    <mergeCell ref="K72:K73"/>
    <mergeCell ref="L72:L73"/>
    <mergeCell ref="A74:A75"/>
    <mergeCell ref="B74:B75"/>
    <mergeCell ref="C74:D75"/>
    <mergeCell ref="E74:E75"/>
    <mergeCell ref="F74:F75"/>
    <mergeCell ref="G74:H75"/>
    <mergeCell ref="I74:J75"/>
    <mergeCell ref="K74:K75"/>
    <mergeCell ref="L74:L75"/>
    <mergeCell ref="K76:K77"/>
    <mergeCell ref="L76:L77"/>
    <mergeCell ref="A78:A79"/>
    <mergeCell ref="B78:B79"/>
    <mergeCell ref="C78:D79"/>
    <mergeCell ref="E78:E79"/>
    <mergeCell ref="F78:F79"/>
    <mergeCell ref="G78:H79"/>
    <mergeCell ref="I78:J79"/>
    <mergeCell ref="K78:K79"/>
    <mergeCell ref="L78:L79"/>
    <mergeCell ref="A48:Z48"/>
    <mergeCell ref="A49:C51"/>
    <mergeCell ref="D49:J51"/>
    <mergeCell ref="K49:K51"/>
    <mergeCell ref="A52:C53"/>
    <mergeCell ref="D52:J53"/>
    <mergeCell ref="K52:Z52"/>
    <mergeCell ref="M53:O53"/>
    <mergeCell ref="P53:Z53"/>
    <mergeCell ref="M54:O54"/>
    <mergeCell ref="P54:Z54"/>
    <mergeCell ref="A55:A56"/>
    <mergeCell ref="C55:D56"/>
    <mergeCell ref="E55:E56"/>
    <mergeCell ref="F55:F56"/>
    <mergeCell ref="G55:H56"/>
    <mergeCell ref="I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B57:B58"/>
    <mergeCell ref="C57:D58"/>
    <mergeCell ref="E57:E58"/>
    <mergeCell ref="F57:F58"/>
    <mergeCell ref="G57:H58"/>
    <mergeCell ref="I57:J58"/>
    <mergeCell ref="K57:K58"/>
    <mergeCell ref="L57:L58"/>
    <mergeCell ref="A54:C54"/>
    <mergeCell ref="D54:J54"/>
    <mergeCell ref="A80:Z80"/>
    <mergeCell ref="A81:C83"/>
    <mergeCell ref="D81:J83"/>
    <mergeCell ref="K81:K83"/>
    <mergeCell ref="A84:C85"/>
    <mergeCell ref="D84:J85"/>
    <mergeCell ref="K84:Z84"/>
    <mergeCell ref="M85:O85"/>
    <mergeCell ref="P85:Z85"/>
    <mergeCell ref="L81:Z83"/>
    <mergeCell ref="A86:C86"/>
    <mergeCell ref="D86:J86"/>
    <mergeCell ref="M86:O86"/>
    <mergeCell ref="P86:Z86"/>
    <mergeCell ref="A87:A88"/>
    <mergeCell ref="C87:D88"/>
    <mergeCell ref="E87:E88"/>
    <mergeCell ref="F87:F88"/>
    <mergeCell ref="G87:H88"/>
    <mergeCell ref="I87:J88"/>
    <mergeCell ref="K87:K88"/>
    <mergeCell ref="L87:L88"/>
    <mergeCell ref="M87:M88"/>
    <mergeCell ref="N87:N88"/>
    <mergeCell ref="O87:O88"/>
    <mergeCell ref="P87:P88"/>
    <mergeCell ref="Q87:Q88"/>
    <mergeCell ref="R87:R88"/>
    <mergeCell ref="S87:S88"/>
    <mergeCell ref="T87:T88"/>
    <mergeCell ref="U87:U88"/>
    <mergeCell ref="V87:V88"/>
    <mergeCell ref="W87:W88"/>
    <mergeCell ref="X87:X88"/>
    <mergeCell ref="K93:K94"/>
    <mergeCell ref="L93:L94"/>
    <mergeCell ref="Y87:Y88"/>
    <mergeCell ref="Z87:Z88"/>
    <mergeCell ref="A89:A90"/>
    <mergeCell ref="B89:B90"/>
    <mergeCell ref="C89:D90"/>
    <mergeCell ref="E89:E90"/>
    <mergeCell ref="F89:F90"/>
    <mergeCell ref="G89:H90"/>
    <mergeCell ref="I89:J90"/>
    <mergeCell ref="K89:K90"/>
    <mergeCell ref="L89:L90"/>
    <mergeCell ref="I91:J92"/>
    <mergeCell ref="G91:H92"/>
    <mergeCell ref="F91:F92"/>
    <mergeCell ref="E91:E92"/>
    <mergeCell ref="C91:D92"/>
    <mergeCell ref="B91:B92"/>
    <mergeCell ref="A91:A92"/>
    <mergeCell ref="A97:A98"/>
    <mergeCell ref="B97:B98"/>
    <mergeCell ref="C97:D98"/>
    <mergeCell ref="E97:E98"/>
    <mergeCell ref="F97:F98"/>
    <mergeCell ref="G97:H98"/>
    <mergeCell ref="I97:J98"/>
    <mergeCell ref="K97:K98"/>
    <mergeCell ref="L97:L98"/>
    <mergeCell ref="A95:A96"/>
    <mergeCell ref="B95:B96"/>
    <mergeCell ref="C95:D96"/>
    <mergeCell ref="E95:E96"/>
    <mergeCell ref="F95:F96"/>
    <mergeCell ref="G95:H96"/>
    <mergeCell ref="I95:J96"/>
    <mergeCell ref="A93:A94"/>
    <mergeCell ref="B93:B94"/>
    <mergeCell ref="C93:D94"/>
    <mergeCell ref="E93:E94"/>
    <mergeCell ref="F93:F94"/>
    <mergeCell ref="G93:H94"/>
    <mergeCell ref="I93:J94"/>
    <mergeCell ref="L26:Z28"/>
    <mergeCell ref="L49:Z51"/>
    <mergeCell ref="L64:Z66"/>
    <mergeCell ref="A61:A62"/>
    <mergeCell ref="B61:B62"/>
    <mergeCell ref="C61:D62"/>
    <mergeCell ref="E61:E62"/>
    <mergeCell ref="F61:F62"/>
    <mergeCell ref="G61:H62"/>
    <mergeCell ref="I61:J62"/>
    <mergeCell ref="K61:K62"/>
    <mergeCell ref="L61:L62"/>
    <mergeCell ref="A59:A60"/>
    <mergeCell ref="B59:B60"/>
    <mergeCell ref="C59:D60"/>
    <mergeCell ref="E59:E60"/>
    <mergeCell ref="F59:F60"/>
    <mergeCell ref="G59:H60"/>
    <mergeCell ref="I59:J60"/>
    <mergeCell ref="K59:K60"/>
    <mergeCell ref="L59:L60"/>
    <mergeCell ref="Y55:Y56"/>
    <mergeCell ref="Z55:Z56"/>
    <mergeCell ref="A57:A58"/>
    <mergeCell ref="A99:Z99"/>
    <mergeCell ref="A100:C102"/>
    <mergeCell ref="D100:J102"/>
    <mergeCell ref="K100:K102"/>
    <mergeCell ref="A103:C104"/>
    <mergeCell ref="D103:J104"/>
    <mergeCell ref="K103:Z103"/>
    <mergeCell ref="M104:O104"/>
    <mergeCell ref="P104:Z104"/>
    <mergeCell ref="L100:Z102"/>
    <mergeCell ref="A105:C105"/>
    <mergeCell ref="D105:J105"/>
    <mergeCell ref="M105:O105"/>
    <mergeCell ref="P105:Z105"/>
    <mergeCell ref="A106:A107"/>
    <mergeCell ref="C106:D107"/>
    <mergeCell ref="E106:E107"/>
    <mergeCell ref="F106:F107"/>
    <mergeCell ref="G106:H107"/>
    <mergeCell ref="I106:J107"/>
    <mergeCell ref="K106:K107"/>
    <mergeCell ref="L106:L107"/>
    <mergeCell ref="M106:M107"/>
    <mergeCell ref="N106:N107"/>
    <mergeCell ref="O106:O107"/>
    <mergeCell ref="P106:P107"/>
    <mergeCell ref="Q106:Q107"/>
    <mergeCell ref="R106:R107"/>
    <mergeCell ref="S106:S107"/>
    <mergeCell ref="T106:T107"/>
    <mergeCell ref="U106:U107"/>
    <mergeCell ref="V106:V107"/>
    <mergeCell ref="W106:W107"/>
    <mergeCell ref="X106:X107"/>
    <mergeCell ref="Y106:Y107"/>
    <mergeCell ref="Z106:Z107"/>
    <mergeCell ref="A108:A109"/>
    <mergeCell ref="B108:B109"/>
    <mergeCell ref="C108:D109"/>
    <mergeCell ref="E108:E109"/>
    <mergeCell ref="F108:F109"/>
    <mergeCell ref="G108:H109"/>
    <mergeCell ref="I108:J109"/>
    <mergeCell ref="K108:K109"/>
    <mergeCell ref="L108:L109"/>
    <mergeCell ref="A110:A111"/>
    <mergeCell ref="B110:B111"/>
    <mergeCell ref="C110:D111"/>
    <mergeCell ref="E110:E111"/>
    <mergeCell ref="F110:F111"/>
    <mergeCell ref="G110:H111"/>
    <mergeCell ref="I110:J111"/>
    <mergeCell ref="K110:K111"/>
    <mergeCell ref="L110:L111"/>
    <mergeCell ref="A114:Z114"/>
    <mergeCell ref="A112:A113"/>
    <mergeCell ref="B112:B113"/>
    <mergeCell ref="C112:D113"/>
    <mergeCell ref="E112:E113"/>
    <mergeCell ref="F112:F113"/>
    <mergeCell ref="G112:H113"/>
    <mergeCell ref="I112:J113"/>
    <mergeCell ref="K112:K113"/>
    <mergeCell ref="L112:L113"/>
    <mergeCell ref="AA157:AC157"/>
    <mergeCell ref="N156:Q156"/>
    <mergeCell ref="N157:Q157"/>
    <mergeCell ref="N158:Q158"/>
    <mergeCell ref="R156:W156"/>
    <mergeCell ref="R157:W158"/>
    <mergeCell ref="L156:M156"/>
    <mergeCell ref="J156:K156"/>
    <mergeCell ref="A157:B157"/>
    <mergeCell ref="A156:C156"/>
    <mergeCell ref="D156:E156"/>
    <mergeCell ref="F156:G156"/>
    <mergeCell ref="A158:B158"/>
    <mergeCell ref="H156:I156"/>
    <mergeCell ref="AA156:AC156"/>
  </mergeCells>
  <conditionalFormatting sqref="B18">
    <cfRule type="expression" dxfId="7" priority="12" stopIfTrue="1">
      <formula>$B$18&gt;100%</formula>
    </cfRule>
  </conditionalFormatting>
  <conditionalFormatting sqref="B33">
    <cfRule type="expression" dxfId="6" priority="8" stopIfTrue="1">
      <formula>$B$33&gt;100%</formula>
    </cfRule>
  </conditionalFormatting>
  <conditionalFormatting sqref="B123">
    <cfRule type="expression" dxfId="5" priority="7" stopIfTrue="1">
      <formula>$B$123&gt;100%</formula>
    </cfRule>
  </conditionalFormatting>
  <conditionalFormatting sqref="B141">
    <cfRule type="expression" dxfId="4" priority="6" stopIfTrue="1">
      <formula>$B$141&gt;100%</formula>
    </cfRule>
  </conditionalFormatting>
  <conditionalFormatting sqref="B71">
    <cfRule type="expression" dxfId="3" priority="5" stopIfTrue="1">
      <formula>$B$33&gt;100%</formula>
    </cfRule>
  </conditionalFormatting>
  <conditionalFormatting sqref="B56">
    <cfRule type="expression" dxfId="2" priority="4" stopIfTrue="1">
      <formula>$B$33&gt;100%</formula>
    </cfRule>
  </conditionalFormatting>
  <conditionalFormatting sqref="B88">
    <cfRule type="expression" dxfId="1" priority="3" stopIfTrue="1">
      <formula>$B$33&gt;100%</formula>
    </cfRule>
  </conditionalFormatting>
  <conditionalFormatting sqref="B107">
    <cfRule type="expression" dxfId="0" priority="2" stopIfTrue="1">
      <formula>$B$33&gt;100%</formula>
    </cfRule>
  </conditionalFormatting>
  <dataValidations count="3">
    <dataValidation type="list" allowBlank="1" showInputMessage="1" showErrorMessage="1" sqref="U7:Z7" xr:uid="{00000000-0002-0000-0000-000000000000}">
      <formula1>$AE$160:$AE$172</formula1>
    </dataValidation>
    <dataValidation type="list" allowBlank="1" showInputMessage="1" showErrorMessage="1" sqref="A7:G7" xr:uid="{00000000-0002-0000-0000-000001000000}">
      <formula1>$AD$160:$AD$176</formula1>
    </dataValidation>
    <dataValidation type="list" allowBlank="1" showInputMessage="1" showErrorMessage="1" sqref="D133:Z133 D115:Z115" xr:uid="{00000000-0002-0000-0000-000002000000}">
      <formula1>$AF$160:$AF$169</formula1>
    </dataValidation>
  </dataValidations>
  <printOptions horizontalCentered="1"/>
  <pageMargins left="0.15748031496062992" right="0.15748031496062992" top="0.15748031496062992" bottom="0.31496062992125984" header="0.15748031496062992" footer="0.31496062992125984"/>
  <pageSetup paperSize="140" scale="45" fitToHeight="0" orientation="landscape" r:id="rId1"/>
  <headerFooter alignWithMargins="0">
    <oddHeader>&amp;R
&amp;"Times New Roman,Negrita"&amp;10
&amp;P de &amp;N&amp;K00+000__    _</oddHeader>
  </headerFooter>
  <rowBreaks count="2" manualBreakCount="2">
    <brk id="43" max="25" man="1"/>
    <brk id="79"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3066" r:id="rId4" name="Casilla 1018">
              <controlPr defaultSize="0" autoFill="0" autoLine="0" autoPict="0">
                <anchor moveWithCells="1">
                  <from>
                    <xdr:col>20</xdr:col>
                    <xdr:colOff>180975</xdr:colOff>
                    <xdr:row>13</xdr:row>
                    <xdr:rowOff>0</xdr:rowOff>
                  </from>
                  <to>
                    <xdr:col>22</xdr:col>
                    <xdr:colOff>66675</xdr:colOff>
                    <xdr:row>14</xdr:row>
                    <xdr:rowOff>19050</xdr:rowOff>
                  </to>
                </anchor>
              </controlPr>
            </control>
          </mc:Choice>
        </mc:AlternateContent>
        <mc:AlternateContent xmlns:mc="http://schemas.openxmlformats.org/markup-compatibility/2006">
          <mc:Choice Requires="x14">
            <control shapeId="5120" r:id="rId5" name="Casilla 1024">
              <controlPr defaultSize="0" autoFill="0" autoLine="0" autoPict="0">
                <anchor moveWithCells="1">
                  <from>
                    <xdr:col>22</xdr:col>
                    <xdr:colOff>85725</xdr:colOff>
                    <xdr:row>13</xdr:row>
                    <xdr:rowOff>0</xdr:rowOff>
                  </from>
                  <to>
                    <xdr:col>23</xdr:col>
                    <xdr:colOff>247650</xdr:colOff>
                    <xdr:row>14</xdr:row>
                    <xdr:rowOff>19050</xdr:rowOff>
                  </to>
                </anchor>
              </controlPr>
            </control>
          </mc:Choice>
        </mc:AlternateContent>
        <mc:AlternateContent xmlns:mc="http://schemas.openxmlformats.org/markup-compatibility/2006">
          <mc:Choice Requires="x14">
            <control shapeId="5122" r:id="rId6" name="Casilla 1026">
              <controlPr defaultSize="0" autoFill="0" autoLine="0" autoPict="0">
                <anchor moveWithCells="1">
                  <from>
                    <xdr:col>25</xdr:col>
                    <xdr:colOff>190500</xdr:colOff>
                    <xdr:row>13</xdr:row>
                    <xdr:rowOff>0</xdr:rowOff>
                  </from>
                  <to>
                    <xdr:col>25</xdr:col>
                    <xdr:colOff>695325</xdr:colOff>
                    <xdr:row>14</xdr:row>
                    <xdr:rowOff>19050</xdr:rowOff>
                  </to>
                </anchor>
              </controlPr>
            </control>
          </mc:Choice>
        </mc:AlternateContent>
        <mc:AlternateContent xmlns:mc="http://schemas.openxmlformats.org/markup-compatibility/2006">
          <mc:Choice Requires="x14">
            <control shapeId="5221" r:id="rId7" name="Casilla 1125">
              <controlPr defaultSize="0" autoFill="0" autoLine="0" autoPict="0">
                <anchor moveWithCells="1">
                  <from>
                    <xdr:col>23</xdr:col>
                    <xdr:colOff>304800</xdr:colOff>
                    <xdr:row>13</xdr:row>
                    <xdr:rowOff>0</xdr:rowOff>
                  </from>
                  <to>
                    <xdr:col>25</xdr:col>
                    <xdr:colOff>152400</xdr:colOff>
                    <xdr:row>14</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DE ACCIÓN</vt:lpstr>
      <vt:lpstr>'PLAN DE ACCIÓN'!Área_de_impresión</vt:lpstr>
      <vt:lpstr>'PLAN DE ACCIÓN'!Títulos_a_imprimir</vt:lpstr>
    </vt:vector>
  </TitlesOfParts>
  <Company>IDIPRON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AngelicaF</dc:creator>
  <cp:lastModifiedBy>Oscar Leonardo Ortiz Jerez</cp:lastModifiedBy>
  <cp:lastPrinted>2019-08-05T22:45:37Z</cp:lastPrinted>
  <dcterms:created xsi:type="dcterms:W3CDTF">2012-01-17T19:09:26Z</dcterms:created>
  <dcterms:modified xsi:type="dcterms:W3CDTF">2019-11-01T19:17:21Z</dcterms:modified>
</cp:coreProperties>
</file>