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11"/>
  <workbookPr defaultThemeVersion="166925"/>
  <mc:AlternateContent xmlns:mc="http://schemas.openxmlformats.org/markup-compatibility/2006">
    <mc:Choice Requires="x15">
      <x15ac:absPath xmlns:x15ac="http://schemas.microsoft.com/office/spreadsheetml/2010/11/ac" url="C:\Users\karenv.rojas\Desktop\PLANES DE ACCIÓN\PLAN DE ACCION 2022\CUARTO SEGUIMIENTO\MANTENIMIENTO DE BIENES\"/>
    </mc:Choice>
  </mc:AlternateContent>
  <xr:revisionPtr revIDLastSave="48" documentId="13_ncr:1_{26E6A30C-D271-4675-A26C-D9698FF8B8C6}" xr6:coauthVersionLast="47" xr6:coauthVersionMax="47" xr10:uidLastSave="{0070B505-D6C4-4F53-896B-BEB3DD838D92}"/>
  <bookViews>
    <workbookView xWindow="-120" yWindow="-120" windowWidth="29040" windowHeight="15840" xr2:uid="{00000000-000D-0000-FFFF-FFFF00000000}"/>
  </bookViews>
  <sheets>
    <sheet name="PLAN DE ACCION" sheetId="7" r:id="rId1"/>
    <sheet name="Hoja1" sheetId="12" state="hidden" r:id="rId2"/>
    <sheet name="lista indicadores" sheetId="15" state="hidden" r:id="rId3"/>
  </sheets>
  <externalReferences>
    <externalReference r:id="rId4"/>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'PLAN DE ACCION'!$D$11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9" i="7" l="1"/>
  <c r="AH105" i="7"/>
  <c r="AF105" i="7"/>
  <c r="AD105" i="7"/>
  <c r="AB105" i="7"/>
  <c r="Z105" i="7"/>
  <c r="X105" i="7"/>
  <c r="N105" i="7"/>
  <c r="L105" i="7"/>
  <c r="K101" i="7"/>
  <c r="K97" i="7"/>
  <c r="K93" i="7"/>
  <c r="AP112" i="7"/>
  <c r="AP111" i="7"/>
  <c r="AP110" i="7"/>
  <c r="AP109" i="7"/>
  <c r="AJ109" i="7"/>
  <c r="AP108" i="7"/>
  <c r="AP107" i="7"/>
  <c r="AP106" i="7"/>
  <c r="AP105" i="7"/>
  <c r="AJ105" i="7"/>
  <c r="AP104" i="7"/>
  <c r="AP103" i="7"/>
  <c r="AP102" i="7"/>
  <c r="AP101" i="7"/>
  <c r="AJ101" i="7"/>
  <c r="AP100" i="7"/>
  <c r="AP99" i="7"/>
  <c r="AP98" i="7"/>
  <c r="AP97" i="7"/>
  <c r="AJ97" i="7"/>
  <c r="AP96" i="7"/>
  <c r="AP95" i="7"/>
  <c r="AP94" i="7"/>
  <c r="AP93" i="7"/>
  <c r="AJ93" i="7"/>
  <c r="K85" i="7"/>
  <c r="K81" i="7"/>
  <c r="K77" i="7"/>
  <c r="AJ77" i="7"/>
  <c r="AP77" i="7"/>
  <c r="AP78" i="7"/>
  <c r="AP79" i="7"/>
  <c r="AP80" i="7"/>
  <c r="AJ81" i="7"/>
  <c r="AP81" i="7"/>
  <c r="AP82" i="7"/>
  <c r="AP83" i="7"/>
  <c r="AP84" i="7"/>
  <c r="AJ85" i="7"/>
  <c r="AP85" i="7"/>
  <c r="AP86" i="7"/>
  <c r="AP87" i="7"/>
  <c r="AP88" i="7"/>
  <c r="AJ89" i="7"/>
  <c r="AP89" i="7"/>
  <c r="AP90" i="7"/>
  <c r="AP91" i="7"/>
  <c r="AP92" i="7"/>
  <c r="O54" i="7"/>
  <c r="AQ101" i="7" l="1"/>
  <c r="AQ109" i="7"/>
  <c r="K105" i="7"/>
  <c r="AQ93" i="7"/>
  <c r="AQ97" i="7"/>
  <c r="AQ105" i="7"/>
  <c r="AQ89" i="7"/>
  <c r="AQ81" i="7"/>
  <c r="AQ77" i="7"/>
  <c r="AQ85" i="7"/>
  <c r="O62" i="7"/>
  <c r="O58" i="7"/>
  <c r="O50" i="7"/>
  <c r="O46" i="7"/>
  <c r="O42" i="7"/>
  <c r="O38" i="7"/>
  <c r="O34" i="7"/>
  <c r="O30" i="7"/>
  <c r="O26" i="7"/>
  <c r="AQ113" i="7" l="1"/>
  <c r="AR45" i="7"/>
  <c r="AR44" i="7"/>
  <c r="AR43" i="7"/>
  <c r="AR42" i="7"/>
  <c r="AN42" i="7"/>
  <c r="AR41" i="7"/>
  <c r="AR40" i="7"/>
  <c r="AR39" i="7"/>
  <c r="AR38" i="7"/>
  <c r="AN38" i="7"/>
  <c r="AR37" i="7"/>
  <c r="AR36" i="7"/>
  <c r="AR35" i="7"/>
  <c r="AR34" i="7"/>
  <c r="AN34" i="7"/>
  <c r="AR33" i="7"/>
  <c r="AR32" i="7"/>
  <c r="AR31" i="7"/>
  <c r="AR30" i="7"/>
  <c r="AN30" i="7"/>
  <c r="AR53" i="7"/>
  <c r="AR52" i="7"/>
  <c r="AR51" i="7"/>
  <c r="AR50" i="7"/>
  <c r="AN50" i="7"/>
  <c r="AR49" i="7"/>
  <c r="AR48" i="7"/>
  <c r="AR47" i="7"/>
  <c r="AR46" i="7"/>
  <c r="AN46" i="7"/>
  <c r="AR65" i="7"/>
  <c r="AR64" i="7"/>
  <c r="AR63" i="7"/>
  <c r="AR62" i="7"/>
  <c r="AN62" i="7"/>
  <c r="AR61" i="7"/>
  <c r="AR60" i="7"/>
  <c r="AR59" i="7"/>
  <c r="AR58" i="7"/>
  <c r="AN58" i="7"/>
  <c r="AR57" i="7"/>
  <c r="AR56" i="7"/>
  <c r="AR55" i="7"/>
  <c r="AR54" i="7"/>
  <c r="AN54" i="7"/>
  <c r="AR29" i="7"/>
  <c r="AR28" i="7"/>
  <c r="AR27" i="7"/>
  <c r="AR26" i="7"/>
  <c r="AS46" i="7" l="1"/>
  <c r="AS30" i="7"/>
  <c r="AS38" i="7"/>
  <c r="AS54" i="7"/>
  <c r="AS58" i="7"/>
  <c r="AS62" i="7"/>
  <c r="AS26" i="7"/>
  <c r="AS50" i="7"/>
  <c r="AS34" i="7"/>
  <c r="AS42" i="7"/>
  <c r="AS66" i="7" l="1"/>
  <c r="R117" i="7" l="1"/>
  <c r="AN26" i="7"/>
</calcChain>
</file>

<file path=xl/sharedStrings.xml><?xml version="1.0" encoding="utf-8"?>
<sst xmlns="http://schemas.openxmlformats.org/spreadsheetml/2006/main" count="1049" uniqueCount="755">
  <si>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</si>
  <si>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</si>
  <si>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</si>
  <si>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</si>
  <si>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</si>
  <si>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</si>
  <si>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</si>
  <si>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</si>
  <si>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</si>
  <si>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</si>
  <si>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</si>
  <si>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</si>
  <si>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</si>
  <si>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financiera</t>
  </si>
  <si>
    <t>Proceso:</t>
  </si>
  <si>
    <t xml:space="preserve">Mantenimiento de bienes </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</si>
  <si>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</si>
  <si>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</si>
  <si>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</si>
  <si>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</si>
  <si>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</si>
  <si>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</si>
  <si>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</si>
  <si>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</si>
  <si>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</si>
  <si>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</si>
  <si>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</si>
  <si>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</si>
  <si>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</si>
  <si>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</si>
  <si>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</si>
  <si>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</si>
  <si>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</si>
  <si>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</si>
  <si>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</si>
  <si>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</si>
  <si>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</si>
  <si>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</si>
  <si>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</si>
  <si>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</si>
  <si>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</si>
  <si>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</si>
  <si>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</si>
  <si>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</si>
  <si>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</si>
  <si>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</si>
  <si>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</si>
  <si>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</si>
  <si>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</si>
  <si>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</si>
  <si>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</si>
  <si>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</si>
  <si>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</si>
  <si>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</si>
  <si>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</si>
  <si>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</si>
  <si>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</si>
  <si>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</si>
  <si>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</si>
  <si>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</si>
  <si>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</si>
  <si>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</si>
  <si>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</si>
  <si>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</si>
  <si>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</si>
  <si>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PAI-GAMB-2022-01</t>
  </si>
  <si>
    <t xml:space="preserve">1. Realizar el diagnóstico general de la infraestructura de las Unidades de Protección Integral con el fin de definir los mantenimientos preventivos y correctivos. </t>
  </si>
  <si>
    <t>Diagnósticos general de la infraestructura de las Unidades de Protección Integral</t>
  </si>
  <si>
    <t xml:space="preserve">No aplica </t>
  </si>
  <si>
    <t>Área de Mantenimiento de Bienes Muebles e Inmuebles</t>
  </si>
  <si>
    <t>Primer Trimestre
Se realizó el diagnostico general de las Unidades de Protección Integral y las sedes administrativas del Idipron, en los cuales se identifican aspectos físicos del estado de pisos, muros, cubiertas, carpintería metálica, redes eléctricas e hidrosnaitarias.De esta manera se obtiene un panorama actualizado del estado de la infraestructura del Instituto.</t>
  </si>
  <si>
    <t>Primer Trimestre
Formatos A-MBI-FT-013 DIAGNÓSTICO TÉCNICO GENERAL DEL BIEN INMUEBLE</t>
  </si>
  <si>
    <t>Primer Trimestre
Dificultad en la disponibilidad de todos los espacios para la toma del registro fotográfico y el diagnóstico de la infraestructura por actividades que restringen el ingreso del personal</t>
  </si>
  <si>
    <t>Segundo Trimestre</t>
  </si>
  <si>
    <t>Tercer Trimestre</t>
  </si>
  <si>
    <t>Cuarto Trimestre</t>
  </si>
  <si>
    <t>PAI-GAMB-2022-02</t>
  </si>
  <si>
    <t>2. Programar, actualizar y realizar seguimiento del Plan de Mantenimiento de Infraestructura Física del IDIPRON, conforme a los requerimientos de las Unidades de Protección Integral y priorización de intervenciones por parte del Área de Mantenimiento de Bienes</t>
  </si>
  <si>
    <t>Plan de Mantenimiento de Infraestructura Física 
Informes de intervención de la infraestructura</t>
  </si>
  <si>
    <t>Primer Trimestre
Se elaboró el PLAN DE MANEJO Y MANTENIMIENTO DE INFRAESTRUCTURA , que se compone de una programación e identificación de unidades y sedes administrativas del IDIPRON para la vigencia 2022.</t>
  </si>
  <si>
    <t xml:space="preserve">Primer Trimestre
Formato A-MBI-FT-008 
PLAN DE MANEJO Y MANTENIMIENTO DE INFRAESTRUCTURA .
</t>
  </si>
  <si>
    <t>Primer Trimestre
No se presentan limitaciones para el desarrollo de esta actividad</t>
  </si>
  <si>
    <t xml:space="preserve">Segundo Trimestre
Se brindó atención a las Unidades de Protección Integral, comedores, sedes administratvias y bodegas del Instituto, a partir de la ejecución del Plan de manejo y mantenimiento de la infraestructura y de la realización de actividades de mantenimiento correctivo y preventivo de la infraestructura 
</t>
  </si>
  <si>
    <t>Segundo Trimestre
A-MBI-FT-008 
PLAN DE MANEJO Y MANTENIMIENTO DE INFRAESTRUCTURA.
Informes semanales A-MBI-FT-012 INFORME SEMANAL DE INTERVENCIONES</t>
  </si>
  <si>
    <t>Segundo Trimestre
Temporada de invierno que dificulta las actividades en cubiertas, en áreas externas y en fachadas.</t>
  </si>
  <si>
    <r>
      <rPr>
        <b/>
        <sz val="12"/>
        <rFont val="Arial"/>
        <family val="2"/>
      </rPr>
      <t>Tercer Trimestre</t>
    </r>
    <r>
      <rPr>
        <sz val="12"/>
        <rFont val="Arial"/>
        <family val="2"/>
      </rPr>
      <t xml:space="preserve">
Se brindó atención a las Unidades de Protección Integral, comedores, sedes administratvias y bodegas del Instituto, a partir de la ejecución del Plan de manejo y mantenimiento de la infraestructura y de la realización de actividades de mantenimiento correctivo y preventivo de la infraestructura 
Se realizó seguimiento a la ejecución del Plan de manejo y mantenimiento de la infraestructura, mediante "comités de seguimiento del área de mantenimiento de bienes muebles e inmuebles". Como soporte de las intervenciones se tienen los informes semanales de intervenciones y los formatos de inspección avalados por el responsable de cada unidad. El plan de manejo está programado para ser ejecutado durante toda la vigencia, lo que implica que a la actualidad se tiene un avance del 75%</t>
    </r>
  </si>
  <si>
    <r>
      <rPr>
        <b/>
        <sz val="12"/>
        <rFont val="Arial"/>
        <family val="2"/>
      </rPr>
      <t>Tercer Trimestre</t>
    </r>
    <r>
      <rPr>
        <sz val="12"/>
        <rFont val="Arial"/>
        <family val="2"/>
      </rPr>
      <t xml:space="preserve">
1. Plan de Manejo y Mantenimiento de Infraestructura
2. Informes de intervenciones</t>
    </r>
  </si>
  <si>
    <r>
      <rPr>
        <b/>
        <sz val="12"/>
        <rFont val="Arial"/>
        <family val="2"/>
      </rPr>
      <t>Tercer Trimestre</t>
    </r>
    <r>
      <rPr>
        <sz val="12"/>
        <rFont val="Arial"/>
        <family val="2"/>
      </rPr>
      <t xml:space="preserve">
Temporada de invierno que dificulta las actividades en cubiertas, en áreas externas y en fachadas.</t>
    </r>
  </si>
  <si>
    <r>
      <rPr>
        <b/>
        <sz val="12"/>
        <rFont val="Arial"/>
        <family val="2"/>
      </rPr>
      <t>Cuarto Trimestre</t>
    </r>
    <r>
      <rPr>
        <sz val="12"/>
        <rFont val="Arial"/>
        <family val="2"/>
      </rPr>
      <t xml:space="preserve">
Se brindó atención a las Unidades de Protección Integral, comedores, sedes administratvias y bodegas del Instituto, a partir de la ejecución del Plan de manejo y mantenimiento de la infraestructura y de la realización de actividades de mantenimiento correctivo y preventivo de la infraestructura 
Se realizó seguimiento a la ejecución del Plan de manejo y mantenimiento de la infraestructura, mediante comités de seguimiento del área de mantenimiento de bienes muebles e inmuebles. Como soporte de las intervenciones se tienen los informes semanales de intervenciones y los formatos de inspección avalados por el responsable de cada unidad. El avance es de un 100% de acuerdo a lo programado en el Plan de Mantenimiento </t>
    </r>
  </si>
  <si>
    <r>
      <rPr>
        <b/>
        <sz val="12"/>
        <rFont val="Arial"/>
        <family val="2"/>
      </rPr>
      <t>Cuarto Trimestre</t>
    </r>
    <r>
      <rPr>
        <sz val="12"/>
        <rFont val="Arial"/>
        <family val="2"/>
      </rPr>
      <t xml:space="preserve">
1. Plan de Manejo y Mantenimiento de Infraestructura
2. Informes de intervenciones
3. Cronograma mantenimientos</t>
    </r>
  </si>
  <si>
    <r>
      <rPr>
        <b/>
        <sz val="12"/>
        <rFont val="Arial"/>
        <family val="2"/>
      </rPr>
      <t>Cuarto Trimestre</t>
    </r>
    <r>
      <rPr>
        <sz val="12"/>
        <rFont val="Arial"/>
        <family val="2"/>
      </rPr>
      <t xml:space="preserve">
La temporada de lluvias continuó durante el presente periodo,siendo limitante para el desarrollo normal de algunas actividades en áreas exteriores y en cubiertas </t>
    </r>
  </si>
  <si>
    <t>PAI-GAMB-2022-03</t>
  </si>
  <si>
    <t>3. Realizar el mantenimiento integral de cuatro (4) Unidades de Protección Integral del Instituto, de acuerdo con la priorización de los diagnósticos generales de infraestructura.</t>
  </si>
  <si>
    <t>Informes de intervención de la infraestructura
Acta de entrega de los mantenimientos realizados en las Unidades de Protección Integral</t>
  </si>
  <si>
    <t xml:space="preserve">Primer Trimestre
Se ejecutó el Plan de manejo y mantenimiento de infraestructura a partir de la programación y desarrollo de actividades de mantenimiento integral en las Unidades priorizadas:
UPI PERDOMO 
UPI SANTA LUCIA 
UPI LUNAPARK
UPI OASIS </t>
  </si>
  <si>
    <t>Primer Trimestre
Informes semanales de ejecución de las actividades, formato A-MBI-FT-012 INFORME SEMANAL DE INTERVENCIONES</t>
  </si>
  <si>
    <t>Primer Trimestre
Temporada de invierno que dificulta las actividades en cubiertas, en áreas externas y en fachadas.</t>
  </si>
  <si>
    <t xml:space="preserve">Segundo Trimestre
Se ejecutó el Plan de manejo y mantenimiento de infraestructura a  partir de la programación y desarrollo de actividades de mantenimiento integral en las Unidades priorizadas:
UPI PERDOMO 
UPI SANTA LUCIA 
UPI LUNAPARK
UPI MOLINOS
Se ejecutaron actividades de mantenimiento de pisos, paredes, enchapes, pintura, cubiertas, cielo raso, areas exteriores, redes electricas e hidrosanitatrias
</t>
  </si>
  <si>
    <t>Segundo Trimestre
Informes semanales de ejecución de las actividades, formato A-MBI-FT-012 INFORME SEMANAL DE INTERVENCIONES</t>
  </si>
  <si>
    <r>
      <rPr>
        <b/>
        <sz val="12"/>
        <rFont val="Arial"/>
        <family val="2"/>
      </rPr>
      <t>Tercer Trimestre</t>
    </r>
    <r>
      <rPr>
        <sz val="12"/>
        <rFont val="Arial"/>
        <family val="2"/>
      </rPr>
      <t xml:space="preserve">
Se ejecutó el Plan de Manejo y Mantenimiento de Infraestructura, el cual se estructuró con una priorización de UPIs para mantenimiento integral de acuerdo al análisis de los diagnosticos generales de la infraestructura, se definió una programación de ejecución de dichos mantenimientos integrales en la presente vigencia. De acuerdo a lo programado se tienen priorizadas: UPI SANTA LUCIA, UPI MOLINOS, UPI OASIS, UPI LUNAPARK, UPI PERDOMO. Se presenta un avance del 75% respecto al 100% de las intervenciones programadas.</t>
    </r>
  </si>
  <si>
    <r>
      <rPr>
        <b/>
        <sz val="12"/>
        <rFont val="Arial"/>
        <family val="2"/>
      </rPr>
      <t>Tercer Trimestre</t>
    </r>
    <r>
      <rPr>
        <sz val="12"/>
        <rFont val="Arial"/>
        <family val="2"/>
      </rPr>
      <t xml:space="preserve">
1. Informes semanales de ejecución de las actividades</t>
    </r>
  </si>
  <si>
    <r>
      <rPr>
        <b/>
        <sz val="12"/>
        <color rgb="FF000000"/>
        <rFont val="Arial"/>
      </rPr>
      <t xml:space="preserve">Cuarto Trimestre
</t>
    </r>
    <r>
      <rPr>
        <sz val="12"/>
        <color rgb="FF000000"/>
        <rFont val="Arial"/>
      </rPr>
      <t>Se ejecutó el Plan de Manejo y Mantenimiento de Infraestructura, el cual se estructuró con una priorización de UPIs para mantenimiento integral de acuerdo al análisis de los diagnosticos generales de la infraestructura, se definió una programación de ejecución de dichos mantenimientos integrales en la presente vigencia. De acuerdo a lo programado se priorizaron: UPI SANTA LUCIA, UPI OASIS, UPI LUNAPARK, UPI PERDOMO. Se presenta un avance del 100% respecto a lo programado.</t>
    </r>
  </si>
  <si>
    <r>
      <rPr>
        <b/>
        <sz val="12"/>
        <rFont val="Arial"/>
        <family val="2"/>
      </rPr>
      <t>Cuarto Trimestre</t>
    </r>
    <r>
      <rPr>
        <sz val="12"/>
        <rFont val="Arial"/>
        <family val="2"/>
      </rPr>
      <t xml:space="preserve">
1. Actas de entrega de las intervenciones </t>
    </r>
  </si>
  <si>
    <t>PAI-GAMB-2022-04</t>
  </si>
  <si>
    <t>4. Evaluar y diagnosticar técnicamente la infraestructura de las Unidades de Protección Integral con el fin de viabilizar las adecuaciones de ajustes razonables de condiciones de accesibilidad de las infraestructuras del IDIPRON como unidades y sedes incluyentes.</t>
  </si>
  <si>
    <t>Diagnósticos de accesibilidad de las Unidades de Protección Integral</t>
  </si>
  <si>
    <t xml:space="preserve">Primer Trimestre
Se realizaron diagnósticos de la accesibilidad a la infraestructura de las Unidades de Protección integral del IDIPRON, en el cual se identifican las caracteristicasy  las alternativas que brinda la infraestructura para personas con limitaciónes fisicas o motoras. Dicha herramienta será utilizada para programar actividades de mantenimiento y mejoramiento de dichas condiciones
</t>
  </si>
  <si>
    <t>Primer Trimestre
Documento de inventario de accesibilidad física en Unidades de Protección integral por Unidad o Sede Administrativa</t>
  </si>
  <si>
    <t>PAI-GAMB-2022-05</t>
  </si>
  <si>
    <t>5. Intervenir las Unidades de Protección Integral del IDIPRON, mediante la ejecución de ajustes razonables de las infraestructuras para mejoramiento de las condiciones de accesibilidad, de acuerdo a la viabilización dada en la etapa de diagnóstico.</t>
  </si>
  <si>
    <t>Primer Trimestre
Se prestó apoyo para la instalación de señalización inclusiva en las UPIs Perdomo, sede administrativa Calle 15</t>
  </si>
  <si>
    <t>Primer Trimestre
Informes semanales de ejecución de actividades formato A-MBI-FT-012 INFORME SEMANAL DE INTERVENCIONES</t>
  </si>
  <si>
    <t xml:space="preserve">Segundo Trimestre
Se realizó mantenimiento a la bateria de baños del primer nivel de la UPI SANTA LUCIA, mejorando las condiciones de una unidad sanitaria para el uso de personas en situación de discapacidad (sillas de ruedas), de tal manera que cumple con las medidas mínimas de acceso.
</t>
  </si>
  <si>
    <t>Segundo Trimestre
Informes semanales de ejecución de las actiuvidades mediante el formato A-MBI-FT-012 INFORME SEMANAL DE INTERVENCIONES</t>
  </si>
  <si>
    <t>Segundo Trimestre
No se presentan limitaciones para el desarrollo de esta actividad</t>
  </si>
  <si>
    <r>
      <rPr>
        <b/>
        <sz val="12"/>
        <rFont val="Arial"/>
        <family val="2"/>
      </rPr>
      <t xml:space="preserve">Tercer Trimestre
</t>
    </r>
    <r>
      <rPr>
        <sz val="12"/>
        <rFont val="Arial"/>
        <family val="2"/>
      </rPr>
      <t xml:space="preserve">Durante éste periodo, se realizaron intervenciones en las Unidades de Protección Integral del IDIPRON, mediante la ejecución de ajustes razonables de las infraestructuras para mejoramiento de las condiciones de accesibilidad.
Se construyó nueva escalera en la UPI LUNAPARK para acceso a oficina y baño administrativo, la cual cuenta con la huella y contrahuella minima establecidas para garantizar el acceso seguro.
Se construyó rampa de acceso al sótano en la UPI LUNAPARK la cual presentaba condiciones no apropiadas por ser una rampa descubierta, la cual generaba alta escorrentía de agua hacia el sótano.
Se construyó cubierta que evita que la superficie de rampa sea afectada por lluvia, lo cual generaría condiciones de alta accidentalidad
</t>
    </r>
  </si>
  <si>
    <r>
      <rPr>
        <b/>
        <sz val="12"/>
        <rFont val="Arial"/>
        <family val="2"/>
      </rPr>
      <t>Tercer Trimestre</t>
    </r>
    <r>
      <rPr>
        <sz val="12"/>
        <rFont val="Arial"/>
        <family val="2"/>
      </rPr>
      <t xml:space="preserve">
1. Informes semanales de ejecución de las actividades
</t>
    </r>
  </si>
  <si>
    <r>
      <rPr>
        <b/>
        <sz val="12"/>
        <rFont val="Arial"/>
        <family val="2"/>
      </rPr>
      <t>Tercer Trimestre</t>
    </r>
    <r>
      <rPr>
        <sz val="12"/>
        <rFont val="Arial"/>
        <family val="2"/>
      </rPr>
      <t xml:space="preserve">
No se presentan limitaciones para el desarrollo de esta actividad</t>
    </r>
  </si>
  <si>
    <r>
      <rPr>
        <b/>
        <sz val="12"/>
        <rFont val="Arial"/>
        <family val="2"/>
      </rPr>
      <t>Cuarto Trimestre</t>
    </r>
    <r>
      <rPr>
        <sz val="12"/>
        <rFont val="Arial"/>
        <family val="2"/>
      </rPr>
      <t xml:space="preserve">
Se realizaron actividades para mejorar las condiciones de accesibilidad en:
UPI LIBERIA: instalacion de cinta antideslizante en la rampa de acceso.
UPI LA 32: pintura de demarcación en  14 rampas internas.
Se completa el 100% de ejecución de actividades de mejoramiento de las condiciones de accesibilidad .</t>
    </r>
  </si>
  <si>
    <r>
      <rPr>
        <b/>
        <sz val="12"/>
        <color rgb="FF000000"/>
        <rFont val="Arial"/>
      </rPr>
      <t xml:space="preserve">Cuarto Trimestre
</t>
    </r>
    <r>
      <rPr>
        <sz val="12"/>
        <color rgb="FF000000"/>
        <rFont val="Arial"/>
      </rPr>
      <t>1.Formatos "Control de Inspección y Ejecución de Mantenimiento de Bienes e Infraestructura"</t>
    </r>
  </si>
  <si>
    <r>
      <rPr>
        <b/>
        <sz val="12"/>
        <rFont val="Arial"/>
        <family val="2"/>
      </rPr>
      <t>Cuarto Trimestre</t>
    </r>
    <r>
      <rPr>
        <sz val="12"/>
        <rFont val="Arial"/>
        <family val="2"/>
      </rPr>
      <t xml:space="preserve">
No se presentan limitaciones para el desarrollo de esta actividad</t>
    </r>
  </si>
  <si>
    <t>PAI-GAMB-2022-06</t>
  </si>
  <si>
    <t>6. Realizar un informe semestral de situaciones del mal uso de la infraestructura por parte de los responsables y usuarios de las Unidades de Protección Integral, con el fin de garantizar la cultura de cuidado y conservación de las unidades del instituto</t>
  </si>
  <si>
    <t>2 informes semestrales</t>
  </si>
  <si>
    <t>Informe de situaciones del mal uso de la infraestructura</t>
  </si>
  <si>
    <t>Primer Trimestre</t>
  </si>
  <si>
    <t xml:space="preserve">Segundo Trimestre
Se realiza informe de situaciones que evidencian el mal uso de la infraestructura y equipos por parte de los usuarios ed la infraestructura en cada una de las UPIs, comedores, bodegas, y sedes administrativas. Se anexa registro fotográfico de las malas prácticas que generan el rápido deterioro.
</t>
  </si>
  <si>
    <t xml:space="preserve">Segundo Trimestre
Informe de situaciones de mal uso </t>
  </si>
  <si>
    <r>
      <rPr>
        <b/>
        <sz val="12"/>
        <color rgb="FF000000"/>
        <rFont val="Arial"/>
      </rPr>
      <t xml:space="preserve">Cuarto Trimestre
</t>
    </r>
    <r>
      <rPr>
        <sz val="12"/>
        <color rgb="FF000000"/>
        <rFont val="Arial"/>
      </rPr>
      <t>Se realiza informe de situaciones que evidencian el mal uso de la infraestructura y equipos por parte de los usuarios  de la infraestructura en las UPIs, comedores, bodegas, y sedes administrativas. Se anexa registro fotográfico de las malas prácticas que generan el rápido deterioro.
Se realiza el informe a partir de las situaciones evidenciadas por los profesionales de mantenimiento de bienes, en el desarrollo de las actividades de mantenimiento.
La actividad se encuentra en un 100% de ejecución de a cuerdo a lo programado</t>
    </r>
  </si>
  <si>
    <r>
      <rPr>
        <b/>
        <sz val="12"/>
        <rFont val="Arial"/>
        <family val="2"/>
      </rPr>
      <t>Cuarto Trimestre</t>
    </r>
    <r>
      <rPr>
        <sz val="12"/>
        <rFont val="Arial"/>
        <family val="2"/>
      </rPr>
      <t xml:space="preserve">
1. Informe de situaciones de mal uso </t>
    </r>
  </si>
  <si>
    <t>PAI-GAMB-2022-07</t>
  </si>
  <si>
    <t>7. Realizar la retroalimentación con los responsables y usuarios de las unidades de protección integral respecto a la identificación de situaciones del mal uso de la infraestructura e identidicar acciones de mejora por parte de la unidades.</t>
  </si>
  <si>
    <t xml:space="preserve">2 retroalimentaciones </t>
  </si>
  <si>
    <t>Actas de reunión 
Registros de asistencia</t>
  </si>
  <si>
    <t xml:space="preserve">Segundo Trimestre
Se socializa el informe de siruaciones de mal uso de la infraestructura mediante memorando dirigido a la subdirección de Métodos 
</t>
  </si>
  <si>
    <t>Segundo Trimestre
Memorando socialización mal uso de la infraestructura</t>
  </si>
  <si>
    <r>
      <rPr>
        <b/>
        <sz val="12"/>
        <color theme="9" tint="-0.499984740745262"/>
        <rFont val="Arial"/>
        <family val="2"/>
      </rPr>
      <t>Cuarto Trimestre</t>
    </r>
    <r>
      <rPr>
        <sz val="12"/>
        <color theme="9" tint="-0.499984740745262"/>
        <rFont val="Arial"/>
        <family val="2"/>
      </rPr>
      <t xml:space="preserve">
Entre el 15 y el 28 de diciembre se realizan reuniones con los responsables de las Unidades en cada unidad, en la cual se realiza la retroalimentación del informe de situaciones de mal uso de la infraestructura y se levanta acta de reunión en la que firma el responsable de la unidad y el profesional de mantenimiento asignado a la UPI</t>
    </r>
  </si>
  <si>
    <r>
      <rPr>
        <b/>
        <sz val="12"/>
        <color theme="9" tint="-0.499984740745262"/>
        <rFont val="Arial"/>
        <family val="2"/>
      </rPr>
      <t>Cuarto Trimestre</t>
    </r>
    <r>
      <rPr>
        <sz val="12"/>
        <color theme="9" tint="-0.499984740745262"/>
        <rFont val="Arial"/>
        <family val="2"/>
      </rPr>
      <t xml:space="preserve">
1. Actas de reunión retroalimentaciones 
</t>
    </r>
  </si>
  <si>
    <r>
      <rPr>
        <b/>
        <sz val="12"/>
        <rFont val="Arial"/>
        <family val="2"/>
      </rPr>
      <t>Cuarto Trimestre</t>
    </r>
    <r>
      <rPr>
        <sz val="12"/>
        <rFont val="Arial"/>
        <family val="2"/>
      </rPr>
      <t xml:space="preserve">
No se presentaron limitaciones para la ejecución de la actividad</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</si>
  <si>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</si>
  <si>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</si>
  <si>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</si>
  <si>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Ejecucion de actividades para el fortalecimiento de politicas del MIPG</t>
  </si>
  <si>
    <t>PAI-GAMB-2022-08</t>
  </si>
  <si>
    <t xml:space="preserve">Realizar actividades para el fortalecimiento de la politica de la politica de  Seguimiento y evaluación del desempeño institucional </t>
  </si>
  <si>
    <t>10 monitoreos</t>
  </si>
  <si>
    <t>Matriz de excel de reporte
Pantallazo de cargue en drive de las evidencias
Correo electronico de envio del monitoreo</t>
  </si>
  <si>
    <t xml:space="preserve">Plan de adecuacion y sostenibilidad - Seguimiento y evaluación del desempeño institucional </t>
  </si>
  <si>
    <t>Primer Trimestre
Se realizó 1 seguimiento a los planes de acción, y seguimiento a los riesgos de gestión y 1 seguimiento a los riesgos de corrupción.
Para un total de 3 monitoreos de 10 monitoreos programados</t>
  </si>
  <si>
    <t xml:space="preserve">Primer Trimestre
Seguimiento Plan de acción e Indicadores Estratégicos
Seguimiento Mapa de riesgos de gestión
Seguimiento Mapa de riesgos de corrupción
</t>
  </si>
  <si>
    <t>Segundo Trimestre
Se realizó 1 seguimiento a los planes de acción e indicadores estratégicos.
Para un total de 4 monitoreos de 10 monitoreos programados</t>
  </si>
  <si>
    <t xml:space="preserve">Segundo Trimestre
Reporte monitoreo plan de acción e indicadores estratégicos
</t>
  </si>
  <si>
    <r>
      <rPr>
        <b/>
        <sz val="12"/>
        <rFont val="Arial"/>
        <family val="2"/>
      </rPr>
      <t>Tercer Trimestre</t>
    </r>
    <r>
      <rPr>
        <sz val="12"/>
        <rFont val="Arial"/>
        <family val="2"/>
      </rPr>
      <t xml:space="preserve">
Se realizó 1 seguimiento a los planes de acción; 1 seguimiento a los riesgos de gestión y riesgos de corrupción.
Para un total de 7 monitoreos de 10 monitoreos programados</t>
    </r>
  </si>
  <si>
    <r>
      <rPr>
        <b/>
        <sz val="12"/>
        <rFont val="Arial"/>
        <family val="2"/>
      </rPr>
      <t>Tercer Trimestre</t>
    </r>
    <r>
      <rPr>
        <sz val="12"/>
        <rFont val="Arial"/>
        <family val="2"/>
      </rPr>
      <t xml:space="preserve">
1. Reporte monitoreo plan de acción e indicadores estratégicos
2.Seguimiento Mapa de riesgos de gestión
3. Seguimiento Mapa de riesgos de corrupción</t>
    </r>
  </si>
  <si>
    <r>
      <rPr>
        <b/>
        <sz val="12"/>
        <color rgb="FF000000"/>
        <rFont val="Arial"/>
      </rPr>
      <t xml:space="preserve">Cuarto Trimestre
</t>
    </r>
    <r>
      <rPr>
        <sz val="12"/>
        <color rgb="FF000000"/>
        <rFont val="Arial"/>
      </rPr>
      <t>Se realizó 1 seguimiento al plan de acción; 1 seguimiento a los indicadoresde gestión y  1 seguimiento a los indicadores estratégicos, los cuales se reportaron el 13/01/2023;  se realizó seguimiento a los riesgos de gestión los cuales fueron reportados el 10/01/2023 y los riesgos de corrupción fueron reportados el 26/12/2023.
Para un total de  10 monitoreos de 10 monitoreos programados</t>
    </r>
  </si>
  <si>
    <r>
      <rPr>
        <b/>
        <sz val="12"/>
        <rFont val="Arial"/>
        <family val="2"/>
      </rPr>
      <t>Cuarto Trimestre</t>
    </r>
    <r>
      <rPr>
        <sz val="12"/>
        <rFont val="Arial"/>
        <family val="2"/>
      </rPr>
      <t xml:space="preserve">
1. Reporte monitoreo plan de acción e indicadores estratégicos
2.Seguimiento  Indicadores de Gestión
3. Seguimiento Indicadores Estratégicos 
Seguimiento riesgos de gestión
Seguimiento riesgos de corrupción</t>
    </r>
  </si>
  <si>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</si>
  <si>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</si>
  <si>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</si>
  <si>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promocion y mejoramiento continuo de las políticas de Transparencia, Acceso a la Información y lucha contra la Corrupción</t>
  </si>
  <si>
    <t>Ejecucion de actividades  del PAAC</t>
  </si>
  <si>
    <t>PAI-GAMB-2022-09</t>
  </si>
  <si>
    <t>Realizar actividades de la estrategia  Mecanismos para mejorar la Atención al Ciudadano del PAAC</t>
  </si>
  <si>
    <t>2 Revisiones</t>
  </si>
  <si>
    <t>Formato de inspección de mantenimiento de bienes muebles e inmuebles A-MBI-FT-007</t>
  </si>
  <si>
    <t>Plan Anticorrupción y de Atención al Ciudadano</t>
  </si>
  <si>
    <r>
      <rPr>
        <b/>
        <sz val="12"/>
        <rFont val="Arial"/>
        <family val="2"/>
      </rPr>
      <t>Tercer Trimestre</t>
    </r>
    <r>
      <rPr>
        <sz val="12"/>
        <rFont val="Arial"/>
        <family val="2"/>
      </rPr>
      <t xml:space="preserve">
Se realizó revisión de los puntos de atención al usuario de la sede administrativa Calle 61, Distrito Joven y Calle 15. Se verificaron las necesidades de mantenimiento preventivo y correctivo para incluirlo en la programación </t>
    </r>
  </si>
  <si>
    <r>
      <rPr>
        <b/>
        <sz val="12"/>
        <rFont val="Arial"/>
        <family val="2"/>
      </rPr>
      <t>Tercer Trimestre</t>
    </r>
    <r>
      <rPr>
        <sz val="12"/>
        <rFont val="Arial"/>
        <family val="2"/>
      </rPr>
      <t xml:space="preserve">
1. Formato de inspección de mantenimiento de bienes muebles e inmuebles A-MBI-FT-007
</t>
    </r>
  </si>
  <si>
    <r>
      <rPr>
        <b/>
        <sz val="12"/>
        <rFont val="Arial"/>
        <family val="2"/>
      </rPr>
      <t>Cuarto Trimestre</t>
    </r>
    <r>
      <rPr>
        <sz val="12"/>
        <rFont val="Arial"/>
        <family val="2"/>
      </rPr>
      <t xml:space="preserve">
Se realizó revisión de los puntos de atención al usuario de la sede administrativa Calle 61, Distrito Joven y Calle 63. Se verificaron las necesidades de mantenimiento preventivo y correctivo para incluirlo en la programación </t>
    </r>
  </si>
  <si>
    <r>
      <t xml:space="preserve">Cuarto Trimestre
</t>
    </r>
    <r>
      <rPr>
        <sz val="12"/>
        <rFont val="Arial"/>
        <family val="2"/>
      </rPr>
      <t>1. Formato de inspección de mantenimiento de bienes muebles e inmuebles</t>
    </r>
    <r>
      <rPr>
        <b/>
        <sz val="12"/>
        <rFont val="Arial"/>
        <family val="2"/>
      </rPr>
      <t xml:space="preserve">
</t>
    </r>
  </si>
  <si>
    <r>
      <t>Cuarto Trimestre</t>
    </r>
    <r>
      <rPr>
        <sz val="12"/>
        <rFont val="Arial"/>
        <family val="2"/>
      </rPr>
      <t xml:space="preserve">
No se presentaron limitaciones para la ejecución de la actividad</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</si>
  <si>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</si>
  <si>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</si>
  <si>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</si>
  <si>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</si>
  <si>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</si>
  <si>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PAI-GAMB-2022-10</t>
  </si>
  <si>
    <t>Realizar monitoreo a los planes de mejoramiento del proceso</t>
  </si>
  <si>
    <t>3 monitoreos</t>
  </si>
  <si>
    <t>No aplica</t>
  </si>
  <si>
    <t>Segundo Trimestre
Se realizó 1 seguimiento a los planes de mejoramiento suscritos por el área de un total de 3 monitoreos programados</t>
  </si>
  <si>
    <t>Segundo Trimestre
Seguimiento a planes de mejoramiento.</t>
  </si>
  <si>
    <r>
      <rPr>
        <b/>
        <sz val="12"/>
        <rFont val="Arial"/>
        <family val="2"/>
      </rPr>
      <t>Tercer Trimestre</t>
    </r>
    <r>
      <rPr>
        <sz val="12"/>
        <rFont val="Arial"/>
        <family val="2"/>
      </rPr>
      <t xml:space="preserve">
Se realizó el monitoreo a los planes de mejoramiento suscritos por el proceso, de acuerdo con las acciones que están en ejecución en el tablero de control de la entidad.</t>
    </r>
  </si>
  <si>
    <r>
      <rPr>
        <b/>
        <sz val="12"/>
        <rFont val="Arial"/>
        <family val="2"/>
      </rPr>
      <t>Tercer Trimestre</t>
    </r>
    <r>
      <rPr>
        <sz val="12"/>
        <rFont val="Arial"/>
        <family val="2"/>
      </rPr>
      <t xml:space="preserve">
1. Reporte monitoreo a planes de mejoramiento.
</t>
    </r>
  </si>
  <si>
    <r>
      <rPr>
        <b/>
        <sz val="12"/>
        <color rgb="FF000000"/>
        <rFont val="Arial"/>
      </rPr>
      <t xml:space="preserve">Cuarto Trimestre
</t>
    </r>
    <r>
      <rPr>
        <sz val="12"/>
        <color rgb="FF000000"/>
        <rFont val="Arial"/>
      </rPr>
      <t>Se realizó el tercer monitoreo a los planes de mejoramiento suscritos por el proceso, de acuerdo con las acciones que están en ejecución en el tablero de control de la entidad; dicho reporte se realizó el 17/01/2023.</t>
    </r>
  </si>
  <si>
    <r>
      <t xml:space="preserve">Cuarto Trimestre
</t>
    </r>
    <r>
      <rPr>
        <sz val="12"/>
        <rFont val="Arial"/>
        <family val="2"/>
      </rPr>
      <t>1. Reporte monitoreo a planes de mejoramiento.</t>
    </r>
  </si>
  <si>
    <r>
      <t xml:space="preserve">Cuarto Trimestre
</t>
    </r>
    <r>
      <rPr>
        <sz val="12"/>
        <rFont val="Arial"/>
        <family val="2"/>
      </rPr>
      <t>No se presentan limitaciones para el desarrollo de esta actividad</t>
    </r>
  </si>
  <si>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</si>
  <si>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</si>
  <si>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</si>
  <si>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</si>
  <si>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</si>
  <si>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</si>
  <si>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para el fortalecimiento de la politica de la politica de  Seguimiento y evaluación del desempeño institucional
PAI-MB-2022-08</t>
  </si>
  <si>
    <t>PAO-GAMB-2022-01</t>
  </si>
  <si>
    <t>Realizar monitoreo del plan de accion e indicadores estrategicos</t>
  </si>
  <si>
    <t>4 monitoreos</t>
  </si>
  <si>
    <t>Primer Trimestre
Se realiza actualización al Plan de acción del área de mantenimiento de bienes muebles e inmuebles, se realiza seguimiento y monitoreo a los indicadores de las hojas de vida, de lo cual se tiene videncia en la carpeta compartida de almacenamiento del área. Dicho reporte se realizó el 13/01/2023.</t>
  </si>
  <si>
    <t>Primer Trimestre
Reporte de seguimiento a Plan de acción y hoajs de vida de los indicadores</t>
  </si>
  <si>
    <t xml:space="preserve">Segundo Trimestre
Se realizó seguimiento a las actividades plan de acción del área y a los indicadores estratégicos </t>
  </si>
  <si>
    <t>Segundo Trimestre
Seguimiento plan de acción e indicadores estratégicos</t>
  </si>
  <si>
    <r>
      <rPr>
        <b/>
        <sz val="12"/>
        <rFont val="Arial"/>
        <family val="2"/>
      </rPr>
      <t>Tercer Trimestre</t>
    </r>
    <r>
      <rPr>
        <sz val="12"/>
        <rFont val="Arial"/>
        <family val="2"/>
      </rPr>
      <t xml:space="preserve">
Se realizó seguimiento a las actividades del plan de acción del proceso y a los indicadores estratégicos </t>
    </r>
  </si>
  <si>
    <r>
      <rPr>
        <b/>
        <sz val="12"/>
        <rFont val="Arial"/>
        <family val="2"/>
      </rPr>
      <t>Tercer Trimestre</t>
    </r>
    <r>
      <rPr>
        <sz val="12"/>
        <rFont val="Arial"/>
        <family val="2"/>
      </rPr>
      <t xml:space="preserve">
1. Seguimiento del plan de acción e indicadores estratégicos
</t>
    </r>
  </si>
  <si>
    <r>
      <rPr>
        <b/>
        <sz val="12"/>
        <rFont val="Arial"/>
        <family val="2"/>
      </rPr>
      <t>Cuarto Trimestre</t>
    </r>
    <r>
      <rPr>
        <sz val="12"/>
        <rFont val="Arial"/>
        <family val="2"/>
      </rPr>
      <t xml:space="preserve">
Se realizó seguimiento a las actividades del plan de acción del proceso y a los indicadores estratégicos </t>
    </r>
  </si>
  <si>
    <r>
      <rPr>
        <b/>
        <sz val="12"/>
        <rFont val="Arial"/>
        <family val="2"/>
      </rPr>
      <t>Cuarto Trimestre</t>
    </r>
    <r>
      <rPr>
        <sz val="12"/>
        <rFont val="Arial"/>
        <family val="2"/>
      </rPr>
      <t xml:space="preserve">
1. Seguimiento del plan de acción e indicadores estratégicos</t>
    </r>
  </si>
  <si>
    <t>PAO-GAMB-2022-02</t>
  </si>
  <si>
    <t>Realizar monitoreo de indicadores de gestion</t>
  </si>
  <si>
    <r>
      <rPr>
        <b/>
        <sz val="12"/>
        <rFont val="Arial"/>
        <family val="2"/>
      </rPr>
      <t>Tercer Trimestre</t>
    </r>
    <r>
      <rPr>
        <sz val="12"/>
        <rFont val="Arial"/>
        <family val="2"/>
      </rPr>
      <t xml:space="preserve">
Se realizó seguimiento a los indicadores de gestión del proceso</t>
    </r>
  </si>
  <si>
    <r>
      <rPr>
        <b/>
        <sz val="12"/>
        <rFont val="Arial"/>
        <family val="2"/>
      </rPr>
      <t>Tercer Trimestre</t>
    </r>
    <r>
      <rPr>
        <sz val="12"/>
        <rFont val="Arial"/>
        <family val="2"/>
      </rPr>
      <t xml:space="preserve">
1. Reporte seguimiento indicadores de gestión
2. Pantallazo publicación reporte indicadores de gestión</t>
    </r>
  </si>
  <si>
    <r>
      <rPr>
        <b/>
        <sz val="12"/>
        <color rgb="FF000000"/>
        <rFont val="Arial"/>
      </rPr>
      <t xml:space="preserve">Cuarto Trimestre
</t>
    </r>
    <r>
      <rPr>
        <sz val="12"/>
        <color rgb="FF000000"/>
        <rFont val="Arial"/>
      </rPr>
      <t>Se realizó seguimiento a los indicadores de gestión del proceso. Dicho reporte se realizó el 13/01/2023.</t>
    </r>
  </si>
  <si>
    <r>
      <rPr>
        <b/>
        <sz val="12"/>
        <rFont val="Arial"/>
        <family val="2"/>
      </rPr>
      <t>Cuarto Trimestre</t>
    </r>
    <r>
      <rPr>
        <sz val="12"/>
        <rFont val="Arial"/>
        <family val="2"/>
      </rPr>
      <t xml:space="preserve">
1. Reporte seguimiento indicadores de gestión
2. Pantallazo publicación reporte indicadores de gestión</t>
    </r>
  </si>
  <si>
    <t>PAO-GAMB-2022-03</t>
  </si>
  <si>
    <t>Realizar monitoreo de mapas de riesgos de gestion y corrupcion</t>
  </si>
  <si>
    <t>Segundo Trimestre
Se realizó seguimiento y monitoreo a los riesgos de gestión y riesgos de corrupción del área</t>
  </si>
  <si>
    <t>Segundo Trimestre
Seguimiento riesgos de gestión
Seguimiento riesgos de corrupción</t>
  </si>
  <si>
    <r>
      <rPr>
        <b/>
        <sz val="12"/>
        <rFont val="Arial"/>
        <family val="2"/>
      </rPr>
      <t>Tercer Trimestre</t>
    </r>
    <r>
      <rPr>
        <sz val="12"/>
        <rFont val="Arial"/>
        <family val="2"/>
      </rPr>
      <t xml:space="preserve">
Se realizó seguimiento y monitoreo a los riesgos de gestión y riesgos de corrupción del proceso Mantenimiento de Bienes </t>
    </r>
  </si>
  <si>
    <r>
      <rPr>
        <b/>
        <sz val="12"/>
        <rFont val="Arial"/>
        <family val="2"/>
      </rPr>
      <t>Tercer Trimestre</t>
    </r>
    <r>
      <rPr>
        <sz val="12"/>
        <rFont val="Arial"/>
        <family val="2"/>
      </rPr>
      <t xml:space="preserve">
1. Seguimiento riesgos de gestión
2. Seguimiento riesgos de corrupción
</t>
    </r>
  </si>
  <si>
    <r>
      <rPr>
        <b/>
        <sz val="12"/>
        <color rgb="FF000000"/>
        <rFont val="Arial"/>
      </rPr>
      <t xml:space="preserve">Cuarto Trimestre
</t>
    </r>
    <r>
      <rPr>
        <sz val="12"/>
        <color rgb="FF000000"/>
        <rFont val="Arial"/>
      </rPr>
      <t xml:space="preserve">S e realizó seguimiento a los riesgos de gestión los cuales fueron reportados el 10/01/2023 y los riesgos de corrupción fueron reportados el 26/12/2023.
</t>
    </r>
  </si>
  <si>
    <r>
      <rPr>
        <b/>
        <sz val="12"/>
        <rFont val="Arial"/>
        <family val="2"/>
      </rPr>
      <t>Cuarto Trimestre</t>
    </r>
    <r>
      <rPr>
        <sz val="12"/>
        <rFont val="Arial"/>
        <family val="2"/>
      </rPr>
      <t xml:space="preserve">
1. Seguimiento riesgos de gestión
2. Seguimiento riesgos de corrupción
</t>
    </r>
  </si>
  <si>
    <t>Realizar actividades de la estrategia  Mecanismos para mejorar la Atención al Ciudadano del PAAC
PAI-MB-2022-09</t>
  </si>
  <si>
    <t>PAO-GAMB-2022-04</t>
  </si>
  <si>
    <t>Realizar trimestralmente verificación de necesidades de mantenimiento en puntos de atención a la ciudadanía</t>
  </si>
  <si>
    <t>2 revisiones</t>
  </si>
  <si>
    <r>
      <rPr>
        <b/>
        <sz val="12"/>
        <rFont val="Arial"/>
        <family val="2"/>
      </rPr>
      <t>Tercer Trimestre</t>
    </r>
    <r>
      <rPr>
        <sz val="12"/>
        <rFont val="Arial"/>
        <family val="2"/>
      </rPr>
      <t xml:space="preserve">
Se verificaron  las necesidades de mantenimiento en puntos de atención a la ciudadanía</t>
    </r>
  </si>
  <si>
    <r>
      <rPr>
        <b/>
        <sz val="12"/>
        <rFont val="Arial"/>
        <family val="2"/>
      </rPr>
      <t>Tercer Trimestre</t>
    </r>
    <r>
      <rPr>
        <sz val="12"/>
        <rFont val="Arial"/>
        <family val="2"/>
      </rPr>
      <t xml:space="preserve">
1. Formato de inspección de mantenimiento de bienes muebles e inmuebles A-MBI-FT-007</t>
    </r>
  </si>
  <si>
    <r>
      <rPr>
        <b/>
        <sz val="12"/>
        <rFont val="Arial"/>
        <family val="2"/>
      </rPr>
      <t>Cuarto Trimestre</t>
    </r>
    <r>
      <rPr>
        <sz val="12"/>
        <rFont val="Arial"/>
        <family val="2"/>
      </rPr>
      <t xml:space="preserve">
Se verificaron  las necesidades de mantenimiento en puntos de atención a la ciudadanía en la sede administrativa Calle 63, Calle 61 y Distrito Jóven.</t>
    </r>
  </si>
  <si>
    <r>
      <rPr>
        <b/>
        <sz val="12"/>
        <rFont val="Arial"/>
        <family val="2"/>
      </rPr>
      <t>Cuarto Trimestre</t>
    </r>
    <r>
      <rPr>
        <sz val="12"/>
        <rFont val="Arial"/>
        <family val="2"/>
      </rPr>
      <t xml:space="preserve">
1. Formato de inspección de mantenimiento de bienes muebles e inmuebles A-MBI-FT-007
</t>
    </r>
  </si>
  <si>
    <t>Gestión Operativa</t>
  </si>
  <si>
    <t>PAO-GAMB-2022-05</t>
  </si>
  <si>
    <t>1. Realizar oportunamente la solicitud de materiales de obra, equipos y herramientas para la ejecución de actividades de mantenimiento integral de seis (4) unidades del IDIPRON</t>
  </si>
  <si>
    <t xml:space="preserve">Solicitudes realizadas </t>
  </si>
  <si>
    <t>Primer Trimestre
Se presentaron oportunamente las requisiciones de materiales necesarios para la ejecución de las actividades programadas en 3 de las 4 Unidades de Protección Integral y Sedes Administrativas programadas</t>
  </si>
  <si>
    <t>Primer Trimestre
Formato A-MBI-FT-011 FORMATO DE REQUISICION  O REINTEGRO DE MATERIALES</t>
  </si>
  <si>
    <t xml:space="preserve">Segundo Trimestre
Se presentaron oportunamente las requisiciones de materiales necesarios para la ejecución de las actividades programadas para las (4) las Unidades de Protección Integral y Sedes Administrativas </t>
  </si>
  <si>
    <t xml:space="preserve">Segundo Trimestre
Formato A-MBI-FT-011 FORMATO DE REQUISICION  O REINTEGRO DE MATERIALES
</t>
  </si>
  <si>
    <r>
      <rPr>
        <b/>
        <sz val="12"/>
        <rFont val="Arial"/>
        <family val="2"/>
      </rPr>
      <t>Tercer Trimestre</t>
    </r>
    <r>
      <rPr>
        <sz val="12"/>
        <rFont val="Arial"/>
        <family val="2"/>
      </rPr>
      <t xml:space="preserve">
Se presentaron oportunamente las requisiciones de materiales necesarios para la ejecución de las actividades programadas para las (4) Unidades de Protección Integral y Sedes Administrativas </t>
    </r>
  </si>
  <si>
    <r>
      <rPr>
        <b/>
        <sz val="12"/>
        <rFont val="Arial"/>
        <family val="2"/>
      </rPr>
      <t>Tercer Trimestre</t>
    </r>
    <r>
      <rPr>
        <sz val="12"/>
        <rFont val="Arial"/>
        <family val="2"/>
      </rPr>
      <t xml:space="preserve">
1. Formato A-MBI-FT-011 FORMATO DE REQUISICION  O REINTEGRO DE MATERIALES</t>
    </r>
  </si>
  <si>
    <r>
      <rPr>
        <b/>
        <sz val="12"/>
        <color rgb="FF000000"/>
        <rFont val="Arial"/>
      </rPr>
      <t xml:space="preserve">Cuarto Trimestre
</t>
    </r>
    <r>
      <rPr>
        <sz val="12"/>
        <color rgb="FF000000"/>
        <rFont val="Arial"/>
      </rPr>
      <t>Para el presente trimestre  no se presentaron requisiciones de materiales para la ejecución de las actividades programadas para las (4) las Unidades de Protección Integral y Sedes Administrativas,toda vez que  ya se tenía previsto y almacenado el material para las actividades en desarrollo.
En el trimestre anterior se realizaron las solicitudes de materiales necesarias y no hubo necesidad de solicitar más materiales para el presente trimestre.</t>
    </r>
  </si>
  <si>
    <r>
      <rPr>
        <b/>
        <sz val="12"/>
        <rFont val="Arial"/>
        <family val="2"/>
      </rPr>
      <t>Cuarto Trimestre</t>
    </r>
    <r>
      <rPr>
        <sz val="12"/>
        <rFont val="Arial"/>
        <family val="2"/>
      </rPr>
      <t xml:space="preserve">
No  aplica ya que no se presentaron solicitudes de material</t>
    </r>
  </si>
  <si>
    <t>PAO-GAMB-2022-06</t>
  </si>
  <si>
    <t>2. Atender oportunamente las emergencias de infraestructura que se presenten en las Unidades Operativas del IDIPRON</t>
  </si>
  <si>
    <t>Informes de intervención de la infraestructura</t>
  </si>
  <si>
    <t>Primer Trimestre
Se atendieron oportunamente las solicitudes presentadas  en mesa de ayuda o situaciones de emergencia presentadas en las Unidades de Protección Integral y sedes administrativas del IDIPRON.</t>
  </si>
  <si>
    <t>Primer Trimestre
Informes semanales de ejecución de las actiuvidades, formato A-MBI-FT-012 INFORME SEMANAL DE INTERVENCIONES</t>
  </si>
  <si>
    <t xml:space="preserve">Segundo Trimestre
Se atendieron oportunamente las solicitudes presentadas  en mesa de ayuda o situaciones de emergencia presentadas en las Unidades de Protección Integral y sedes administrativas del IDIPRON, disponiendo de los materiales y personal necesario. </t>
  </si>
  <si>
    <r>
      <rPr>
        <b/>
        <sz val="12"/>
        <rFont val="Arial"/>
        <family val="2"/>
      </rPr>
      <t>Tercer Trimestre</t>
    </r>
    <r>
      <rPr>
        <sz val="12"/>
        <rFont val="Arial"/>
        <family val="2"/>
      </rPr>
      <t xml:space="preserve">
Se atendieron oportunamente las solicitudes presentadas  en mesa de ayuda o situaciones de emergencia presentadas en las Unidades de Protección Integral y sedes administrativas del IDIPRON, disponiendo de los materiales y personal necesario. </t>
    </r>
  </si>
  <si>
    <r>
      <rPr>
        <b/>
        <sz val="12"/>
        <rFont val="Arial"/>
        <family val="2"/>
      </rPr>
      <t>Tercer Trimestre</t>
    </r>
    <r>
      <rPr>
        <sz val="12"/>
        <rFont val="Arial"/>
        <family val="2"/>
      </rPr>
      <t xml:space="preserve">
Informes semanales de ejecución de las actiuvidades mediante el formato A-MBI-FT-012 INFORME SEMANAL DE INTERVENCIONES</t>
    </r>
  </si>
  <si>
    <r>
      <rPr>
        <b/>
        <sz val="12"/>
        <rFont val="Arial"/>
        <family val="2"/>
      </rPr>
      <t>Cuarto Trimestre</t>
    </r>
    <r>
      <rPr>
        <sz val="12"/>
        <rFont val="Arial"/>
        <family val="2"/>
      </rPr>
      <t xml:space="preserve">
Se atendieron oportunamente las solicitudes de emergencia presentadas  en mesa de ayuda y situaciones de emergencia presentadas en las Unidades de Protección Integral y sedes administrativas del IDIPRON, disponiendo de los materiales y personal necesario. 
Se atiende el 100% de las situaciones de emergencia  de acuerdo al 100%  de las solicitudes de atención de emergencias </t>
    </r>
  </si>
  <si>
    <r>
      <rPr>
        <b/>
        <sz val="12"/>
        <rFont val="Arial"/>
        <family val="2"/>
      </rPr>
      <t>Cuarto Trimestre</t>
    </r>
    <r>
      <rPr>
        <sz val="12"/>
        <rFont val="Arial"/>
        <family val="2"/>
      </rPr>
      <t xml:space="preserve">
1. Intervenciones realizadas</t>
    </r>
  </si>
  <si>
    <t>PAO-GAMB-2022-07</t>
  </si>
  <si>
    <t xml:space="preserve">3. Realizar las actividades relacionadas con el avalúo de los predios de la entidad que presentan deterioro. </t>
  </si>
  <si>
    <t>Actas de reunión 
Registro de asistencia
Documentos relacionados con el avalúo de los predios</t>
  </si>
  <si>
    <t>Primer Trimestre
ECONOMATO SAN BLAS: Se realizó revisión del Acto Administrativos entre las dos entidades CVP-IDIPRON, para la transferencia del predio a título gratuitito al IDIPRON,
Está pendiente firma por parte de la CVP, para la transferencia del bien.  
UPI BELEN: Se realizo el recibo del predio el día 10 de junio, mediante acta correspondiente, firmada por los que intervinieron y socializada a las dependencias.  Está en trámite de liquidación del contrato comodato con el ICBF.  
Está en revisión por los jurídico de ICBF el acta de liquidación.  
UPI EL EDE: Se realizó mesa de trabajo con el DADEP, de acuerdo con el que predio presenta situación de registro errónea en el folio de matrícula y se aclara que le predio es de propiedad del DADEP. 
Se realizo mediante oficio con asunto solicitud proceso de transferencia predio con fecha de 01 de julio de 2022</t>
  </si>
  <si>
    <t>Primer Trimestre 
Radicado No. 2021ER822
Radicado No. 2021EE1333
Oficio del ICBF entrega inmueble Belen  
Oficio del ICBF solicitud terminación anticipada contrato de comodato No. 0214 de 2015 IDIPRON -ICBF 
Acta de verificación estado de los bienes mubles e inmuebles UPI BELÉN
Acta visita al inmueble UPI BELEN
Acta de reunió de 13 de enero de 2022
Acta SOCIALIZACIÓN SITUACIÓN DE REGISTRO- PREDIO EL EDEN -DADEP -IDIPRON</t>
  </si>
  <si>
    <t xml:space="preserve">Segundo Trimestre
ECONOMATO SAN BLAS: Se realizó la revisión del Acto Administrativos entre las dos entidades CVP-IDIPRON, para la transferencia del predio a título gratuitito al IDIPRON
UPI ARBORIZADORA ALTA: Se realizó entrega del predio a la CVP el día 11 de julio de 2022 mediante acta de entrega y recibo material del inmueble denominado UPI ARBORIZADORA ALTA, suscrita entre CVP y el IDIPRON
UPI BELEN: Se realizó el recibo del predio el día 10 de junio, mediante acta correspondiente, firmada por los que intervinieron y socializada a las dependencias.  
UPI EL EDEN: Se realizó mediante oficio con asunto solicitud proceso de transferencia predio con fecha de 01 de julio de 2022, al departamento administrativo de la defensoría del espacio público.  </t>
  </si>
  <si>
    <t>Segundo Trimestre
Acta Revisión proyecto resolución transferencia San Blas
Acta mesa de trabajo predios san Blas y UPI Arborizadora alta
Acta de entrega física del inmueble 
Acta de recibo material del predio UPI Arborizadora Alta
Acta de entrega de inmuebles
Acta de recibo de inmuebles 
Mesa de trabajo Predio DADEP -IDIPRON</t>
  </si>
  <si>
    <r>
      <rPr>
        <b/>
        <sz val="12"/>
        <rFont val="Arial"/>
        <family val="2"/>
      </rPr>
      <t>Tercer Trimestre</t>
    </r>
    <r>
      <rPr>
        <sz val="12"/>
        <rFont val="Arial"/>
        <family val="2"/>
      </rPr>
      <t xml:space="preserve">
Se realizó entrega del del inmueble denominado UPI ARBORIZADORA ALTA, a la Caja de Vivienda Popular el día 11 de julio de 2022 mediante acta de entrega suscrita entre CVP e IDIPRON y recibo material del predio.
</t>
    </r>
  </si>
  <si>
    <r>
      <rPr>
        <b/>
        <sz val="12"/>
        <rFont val="Arial"/>
        <family val="2"/>
      </rPr>
      <t>Tercer Trimestre</t>
    </r>
    <r>
      <rPr>
        <sz val="12"/>
        <rFont val="Arial"/>
        <family val="2"/>
      </rPr>
      <t xml:space="preserve">
1. Acta de entrega física del inmueble</t>
    </r>
  </si>
  <si>
    <r>
      <rPr>
        <b/>
        <sz val="12"/>
        <rFont val="Arial"/>
        <family val="2"/>
      </rPr>
      <t>Cuarto Trimestre</t>
    </r>
    <r>
      <rPr>
        <sz val="12"/>
        <rFont val="Arial"/>
        <family val="2"/>
      </rPr>
      <t xml:space="preserve">
Se realizó la identificación del índice de deterioro de los predios del IDIPRON mediante el diligenciamiento del formato de lista de chequeo de deterioro de los predios del idipron, en diciembre de 2022.
El avance de ejecución en las acciones programadas es de 100% frente al 100% de las acciones programadas</t>
    </r>
  </si>
  <si>
    <r>
      <rPr>
        <b/>
        <sz val="12"/>
        <rFont val="Arial"/>
        <family val="2"/>
      </rPr>
      <t>Cuarto Trimestre</t>
    </r>
    <r>
      <rPr>
        <sz val="12"/>
        <rFont val="Arial"/>
        <family val="2"/>
      </rPr>
      <t xml:space="preserve">
1. Formato de lista de chequeo por cada predio del IDIPRON 
</t>
    </r>
  </si>
  <si>
    <t>PAO-GAMB-2022-08</t>
  </si>
  <si>
    <t>4. Realizar un informe de Gestión Mensual de mantenimientos de infraestructura de las Unidades de Protección Integral del IDIPRON</t>
  </si>
  <si>
    <t xml:space="preserve">12 informes de Gestión Mensual de Mantenimiento de infraestructura </t>
  </si>
  <si>
    <t>Informe de gestión de mantenimientos de infraestructura</t>
  </si>
  <si>
    <t xml:space="preserve">Primer Trimestre
Se realiza boletin informativo mensual en el cual se socializan las actividades desarrolladas por el área de mantenimiento de bienes muebles e inmuebles mediante correo eléctronico a toda la entidad. Se resaltan actividades representativas para la infraestructura del Instituto. </t>
  </si>
  <si>
    <t xml:space="preserve">Primer Trimestre
Boletin mensual </t>
  </si>
  <si>
    <t xml:space="preserve">Segundo Trimestre
Se realiza boletin informativo mensual en el cual se socializan las actividades desarrolladas por el área de mantenimiento de bienes muebles e inmuebles mediante correo eléctronico a toda la entidad. Se resaltan actividades representativas para la infraestructura del Instituto. </t>
  </si>
  <si>
    <t>Segundo Trimestre
Boletin mensual abril 
Boletin mensual mayo
Boletin mensual junio</t>
  </si>
  <si>
    <r>
      <rPr>
        <b/>
        <sz val="12"/>
        <rFont val="Arial"/>
        <family val="2"/>
      </rPr>
      <t>Tercer Trimestre</t>
    </r>
    <r>
      <rPr>
        <sz val="12"/>
        <rFont val="Arial"/>
        <family val="2"/>
      </rPr>
      <t xml:space="preserve">
Se realiza boletin informativo mensual en el cual se socializan las actividades desarrolladas por el área de mantenimiento de bienes muebles e inmuebles mediante correo eléctronico a toda la entidad. Se resaltan actividades representativas para la infraestructura del Instituto. </t>
    </r>
  </si>
  <si>
    <r>
      <rPr>
        <b/>
        <sz val="12"/>
        <rFont val="Arial"/>
        <family val="2"/>
      </rPr>
      <t>TercerTrimestre</t>
    </r>
    <r>
      <rPr>
        <sz val="12"/>
        <rFont val="Arial"/>
        <family val="2"/>
      </rPr>
      <t xml:space="preserve">
1. Boletin mensual julio
2. Boletin mensual agosto
3. Boletin mensual septiembre</t>
    </r>
  </si>
  <si>
    <r>
      <rPr>
        <b/>
        <sz val="12"/>
        <color rgb="FF000000"/>
        <rFont val="Arial"/>
      </rPr>
      <t xml:space="preserve">Tercer Trimestre
</t>
    </r>
    <r>
      <rPr>
        <sz val="12"/>
        <color rgb="FF000000"/>
        <rFont val="Arial"/>
      </rPr>
      <t>No se presentan limitaciones para el desarrollo de esta actividad</t>
    </r>
  </si>
  <si>
    <r>
      <rPr>
        <b/>
        <sz val="12"/>
        <rFont val="Arial"/>
        <family val="2"/>
      </rPr>
      <t>Cuarto Trimestre</t>
    </r>
    <r>
      <rPr>
        <sz val="12"/>
        <rFont val="Arial"/>
        <family val="2"/>
      </rPr>
      <t xml:space="preserve">
Se realiza boletin informativo mensual en el cual se socializan las actividades desarrolladas por el área de mantenimiento de bienes muebles e inmuebles mediante correo eléctronico a toda la entidad. Se resaltan actividades representativas para la infraestructura del Instituto. Actualmente se encuentra pendiente el informe del mes de diciembre, teniendo en cuenta que aun faltan 15 díasde gestión.
El avance de ejecución es de  88% frente a un 100% programado</t>
    </r>
  </si>
  <si>
    <r>
      <rPr>
        <b/>
        <sz val="12"/>
        <color rgb="FF000000"/>
        <rFont val="Arial"/>
      </rPr>
      <t xml:space="preserve">Cuarto Trimestre
</t>
    </r>
    <r>
      <rPr>
        <sz val="12"/>
        <color rgb="FF000000"/>
        <rFont val="Arial"/>
      </rPr>
      <t xml:space="preserve">1. Boletin mensual  octubre
2. Boletin mensual noviembre
3. Boletín mensual diciembre
</t>
    </r>
  </si>
  <si>
    <r>
      <rPr>
        <b/>
        <sz val="12"/>
        <color rgb="FF000000"/>
        <rFont val="Arial"/>
      </rPr>
      <t xml:space="preserve">Cuarto Trimestre
</t>
    </r>
    <r>
      <rPr>
        <sz val="12"/>
        <color rgb="FF000000"/>
        <rFont val="Arial"/>
      </rPr>
      <t>No se presentan limitaciones para el desarrollo de esta actividad</t>
    </r>
  </si>
  <si>
    <t>PAO-MB-2022-09</t>
  </si>
  <si>
    <t xml:space="preserve">5. Realizar el seguimiento al servicio de Gas propano de las Unidades de Protección Integral. </t>
  </si>
  <si>
    <t xml:space="preserve">2 seguimientos </t>
  </si>
  <si>
    <t>Informe de seguimiento al servicio de Gas Natural</t>
  </si>
  <si>
    <t xml:space="preserve">Primer Trimestre
Se realiza seguimiento mensual al contrato 1477-2021 con objeto: Suministro de gas propano doméstico "Gas licuado de petróleo - GLP “a granel y/o cilindros, en las Unidades de Protección Integral, Comedores Comunitarios, dependencias y las que llegaran a ser responsable la Entidad ubicadas dentro y fuera del perímetro urbano
</t>
  </si>
  <si>
    <t>Primer Trimestre
Informe mensual de seguimiento al contrato  1477-2021</t>
  </si>
  <si>
    <t>Segundo Trimestre
Se realiza seguimiento mensual al contrato 1477-2021 con objeto: Suministro de gas propano doméstico "Gas licuado de petróleo - GLP “a granel y/o cilindros, en las Unidades de Protección Integral, Comedores Comunitarios, dependencias y las que llegaran a ser responsable la Entidad ubicadas dentro y fuera del perímetro urbano</t>
  </si>
  <si>
    <t>Segundo Trimestre
Informe mensual de seguimiento al contrato  1477-2021</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</si>
  <si>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</si>
  <si>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</si>
  <si>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</si>
  <si>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</si>
  <si>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</si>
  <si>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</si>
  <si>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</si>
  <si>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</si>
  <si>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</si>
  <si>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</si>
  <si>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</si>
  <si>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</si>
  <si>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 </t>
  </si>
  <si>
    <t>APROBADO  POR</t>
  </si>
  <si>
    <t xml:space="preserve">REVISADO POR 
</t>
  </si>
  <si>
    <t xml:space="preserve">
ELABORADO POR 
</t>
  </si>
  <si>
    <t xml:space="preserve">líder de proceso </t>
  </si>
  <si>
    <t>Gestor de planeación</t>
  </si>
  <si>
    <t xml:space="preserve">Nombre y Cargo: </t>
  </si>
  <si>
    <t xml:space="preserve">Daniel Fernan Londoño - Delegado B MIPG Mantenimiento de Bienes </t>
  </si>
  <si>
    <t>Hugo Alberto Carrillo Gómez - Secretario General Cód. 054 Grado 02</t>
  </si>
  <si>
    <t>Fecha de aprobación:</t>
  </si>
  <si>
    <t>Fecha de revisión :</t>
  </si>
  <si>
    <t>Responsable de área/dependencia</t>
  </si>
  <si>
    <t>Luis Eduardo Gutierrez - Gerente Recursos Físicos</t>
  </si>
  <si>
    <t>MIPG - STAF</t>
  </si>
  <si>
    <t xml:space="preserve">Nelson Enrique Ramirez - Profesional equipo MIPG Secretaria General </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</si>
  <si>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</si>
  <si>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</si>
  <si>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</si>
  <si>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</si>
  <si>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</si>
  <si>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</si>
  <si>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</si>
  <si>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</si>
  <si>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</si>
  <si>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</si>
  <si>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</si>
  <si>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</si>
  <si>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</si>
  <si>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</si>
  <si>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</si>
  <si>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</si>
  <si>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</si>
  <si>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</si>
  <si>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</si>
  <si>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</si>
  <si>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</si>
  <si>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</si>
  <si>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</si>
  <si>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</si>
  <si>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</si>
  <si>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</si>
  <si>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</si>
  <si>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</si>
  <si>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</si>
  <si>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</si>
  <si>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</si>
  <si>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</si>
  <si>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</si>
  <si>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</si>
  <si>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</si>
  <si>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</si>
  <si>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</si>
  <si>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</si>
  <si>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</si>
  <si>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</si>
  <si>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</si>
  <si>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</si>
  <si>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</si>
  <si>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</si>
  <si>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</si>
  <si>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</si>
  <si>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</si>
  <si>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</si>
  <si>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</si>
  <si>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</si>
  <si>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</si>
  <si>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</si>
  <si>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</si>
  <si>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</si>
  <si>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</si>
  <si>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</si>
  <si>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</si>
  <si>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</si>
  <si>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</si>
  <si>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</si>
  <si>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</si>
  <si>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</si>
  <si>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</si>
  <si>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</si>
  <si>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</si>
  <si>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</si>
  <si>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</si>
  <si>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</si>
  <si>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</si>
  <si>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</si>
  <si>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</si>
  <si>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</si>
  <si>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</si>
  <si>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</si>
  <si>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</si>
  <si>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</si>
  <si>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</si>
  <si>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</si>
  <si>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</si>
  <si>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</si>
  <si>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</si>
  <si>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</si>
  <si>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</si>
  <si>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</si>
  <si>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</si>
  <si>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</si>
  <si>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</si>
  <si>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</si>
  <si>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</si>
  <si>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</si>
  <si>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</si>
  <si>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</si>
  <si>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</si>
  <si>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</si>
  <si>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</si>
  <si>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</si>
  <si>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</si>
  <si>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</si>
  <si>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</si>
  <si>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</si>
  <si>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</si>
  <si>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</si>
  <si>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</si>
  <si>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</si>
  <si>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</si>
  <si>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</si>
  <si>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</si>
  <si>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</si>
  <si>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</si>
  <si>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</si>
  <si>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</si>
  <si>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</si>
  <si>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</si>
  <si>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</si>
  <si>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</si>
  <si>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</si>
  <si>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</si>
  <si>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</si>
  <si>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</si>
  <si>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</si>
  <si>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</si>
  <si>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</si>
  <si>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</si>
  <si>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</si>
  <si>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</si>
  <si>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</si>
  <si>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</si>
  <si>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</si>
  <si>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</si>
  <si>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</si>
  <si>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</si>
  <si>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</si>
  <si>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</si>
  <si>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</si>
  <si>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</si>
  <si>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</si>
  <si>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</si>
  <si>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</si>
  <si>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</si>
  <si>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</si>
  <si>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</si>
  <si>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</si>
  <si>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</si>
  <si>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</si>
  <si>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</si>
  <si>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</si>
  <si>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</si>
  <si>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</si>
  <si>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</si>
  <si>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</si>
  <si>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</si>
  <si>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</si>
  <si>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</si>
  <si>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</si>
  <si>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</si>
  <si>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</si>
  <si>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</si>
  <si>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</si>
  <si>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</si>
  <si>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</si>
  <si>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</si>
  <si>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</si>
  <si>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</si>
  <si>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</si>
  <si>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</si>
  <si>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</si>
  <si>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</si>
  <si>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</si>
  <si>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</si>
  <si>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</si>
  <si>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</si>
  <si>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</si>
  <si>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</si>
  <si>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</si>
  <si>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</si>
  <si>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</si>
  <si>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</si>
  <si>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</si>
  <si>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</si>
  <si>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</si>
  <si>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</si>
  <si>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</si>
  <si>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</si>
  <si>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</si>
  <si>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</si>
  <si>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</si>
  <si>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</si>
  <si>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</si>
  <si>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</si>
  <si>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</si>
  <si>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</si>
  <si>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</si>
  <si>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</si>
  <si>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</si>
  <si>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</si>
  <si>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</si>
  <si>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</si>
  <si>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</si>
  <si>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</si>
  <si>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</si>
  <si>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</si>
  <si>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</si>
  <si>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</si>
  <si>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</si>
  <si>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</si>
  <si>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</si>
  <si>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</si>
  <si>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</si>
  <si>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</si>
  <si>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</si>
  <si>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</si>
  <si>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</si>
  <si>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</si>
  <si>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</si>
  <si>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</si>
  <si>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</si>
  <si>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</si>
  <si>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</si>
  <si>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</si>
  <si>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</si>
  <si>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</si>
  <si>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</si>
  <si>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</si>
  <si>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</si>
  <si>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</si>
  <si>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</si>
  <si>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</si>
  <si>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</si>
  <si>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</si>
  <si>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</si>
  <si>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</si>
  <si>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</si>
  <si>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</si>
  <si>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</si>
  <si>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</si>
  <si>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</si>
  <si>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</si>
  <si>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</si>
  <si>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</si>
  <si>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</si>
  <si>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</si>
  <si>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</si>
  <si>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</si>
  <si>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</si>
  <si>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</si>
  <si>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</si>
  <si>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</si>
  <si>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</si>
  <si>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</si>
  <si>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</si>
  <si>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</si>
  <si>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</si>
  <si>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</si>
  <si>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</si>
  <si>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</si>
  <si>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</si>
  <si>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</si>
  <si>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</si>
  <si>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</si>
  <si>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</si>
  <si>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</si>
  <si>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</si>
  <si>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</si>
  <si>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</si>
  <si>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</si>
  <si>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</si>
  <si>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</si>
  <si>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</si>
  <si>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</si>
  <si>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</si>
  <si>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</si>
  <si>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</si>
  <si>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</si>
  <si>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</si>
  <si>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</si>
  <si>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</si>
  <si>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</si>
  <si>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</si>
  <si>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</si>
  <si>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</si>
  <si>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</si>
  <si>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</si>
  <si>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</si>
  <si>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</si>
  <si>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</si>
  <si>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</si>
  <si>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</si>
  <si>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</si>
  <si>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</si>
  <si>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</si>
  <si>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</si>
  <si>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</si>
  <si>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</si>
  <si>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</si>
  <si>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</si>
  <si>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</si>
  <si>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</si>
  <si>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</si>
  <si>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</si>
  <si>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</si>
  <si>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</si>
  <si>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</si>
  <si>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</si>
  <si>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</si>
  <si>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</si>
  <si>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</si>
  <si>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</si>
  <si>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</si>
  <si>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</si>
  <si>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</si>
  <si>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</si>
  <si>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</si>
  <si>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</si>
  <si>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</si>
  <si>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</si>
  <si>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</si>
  <si>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</si>
  <si>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</si>
  <si>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</si>
  <si>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</si>
  <si>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</si>
  <si>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</si>
  <si>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</si>
  <si>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</si>
  <si>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</si>
  <si>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</si>
  <si>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</si>
  <si>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</si>
  <si>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</si>
  <si>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</si>
  <si>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</si>
  <si>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</si>
  <si>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</si>
  <si>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</si>
  <si>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</si>
  <si>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</si>
  <si>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</si>
  <si>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</si>
  <si>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</si>
  <si>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</si>
  <si>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</si>
  <si>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</si>
  <si>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</si>
  <si>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</si>
  <si>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</si>
  <si>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</si>
  <si>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</si>
  <si>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</si>
  <si>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</si>
  <si>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</si>
  <si>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</si>
  <si>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</si>
  <si>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</si>
  <si>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</si>
  <si>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</si>
  <si>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</si>
  <si>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</si>
  <si>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</si>
  <si>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</si>
  <si>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</si>
  <si>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</si>
  <si>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</si>
  <si>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</si>
  <si>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</si>
  <si>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</si>
  <si>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</si>
  <si>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</si>
  <si>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</si>
  <si>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</si>
  <si>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</si>
  <si>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</si>
  <si>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</si>
  <si>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</si>
  <si>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</si>
  <si>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</si>
  <si>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Eficacia</t>
  </si>
  <si>
    <t>Ascendente</t>
  </si>
  <si>
    <t>Mensual</t>
  </si>
  <si>
    <t>1. Fortalecer el reconocimiento ciudadano del desempeño institucional del IDIPRON.</t>
  </si>
  <si>
    <t>Atención Ciudadanía</t>
  </si>
  <si>
    <t>ACI</t>
  </si>
  <si>
    <t>Estratégicos</t>
  </si>
  <si>
    <t>Numérico</t>
  </si>
  <si>
    <t>Indicador Estratégico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</si>
  <si>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</si>
  <si>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</si>
  <si>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</si>
  <si>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</si>
  <si>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</si>
  <si>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</si>
  <si>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</si>
  <si>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Porcentaje </t>
  </si>
  <si>
    <t>Indicador Estratégico / Indicador de Gestión</t>
  </si>
  <si>
    <t>Efectividad</t>
  </si>
  <si>
    <t>Trimestral</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</si>
  <si>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</si>
  <si>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</si>
  <si>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</si>
  <si>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</si>
  <si>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</si>
  <si>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</si>
  <si>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</si>
  <si>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</si>
  <si>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</si>
  <si>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</si>
  <si>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</si>
  <si>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</si>
  <si>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</si>
  <si>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</si>
  <si>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</si>
  <si>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</si>
  <si>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</si>
  <si>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</si>
  <si>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</si>
  <si>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</si>
  <si>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</si>
  <si>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</si>
  <si>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</si>
  <si>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</si>
  <si>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</si>
  <si>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</si>
  <si>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</si>
  <si>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</si>
  <si>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</si>
  <si>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</si>
  <si>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</si>
  <si>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</si>
  <si>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</si>
  <si>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N/A</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</si>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</sst>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3">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sz val="11"/>
      <name val="Calibri"/>
      <family val="2"/>
    </font>
    <font>
      <b/>
      <sz val="12"/>
      <name val="Arial"/>
      <family val="2"/>
    </font>
    <font>
      <sz val="12"/>
      <color theme="9" tint="-0.499984740745262"/>
      <name val="Arial"/>
      <family val="2"/>
    </font>
    <font>
      <b/>
      <sz val="12"/>
      <color theme="9" tint="-0.499984740745262"/>
      <name val="Arial"/>
      <family val="2"/>
    </font>
    <font>
      <b/>
      <sz val="12"/>
      <color rgb="FF000000"/>
      <name val="Arial"/>
    </font>
    <font>
      <sz val="12"/>
      <color rgb="FF000000"/>
      <name val="Arial"/>
    </font>
  </fonts>
  <fills count="1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2F2F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365">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2" xfId="0" applyFont="1" applyFill="1" applyBorder="1" applyAlignment="1" applyProtection="1">
      <alignment vertical="center" wrapText="1"/>
      <protection locked="0"/>
    </xf>
    <xf numFmtId="0" fontId="22" fillId="12" borderId="48" xfId="0" applyFont="1" applyFill="1" applyBorder="1" applyAlignment="1" applyProtection="1">
      <alignment vertical="center" wrapText="1"/>
      <protection locked="0"/>
    </xf>
    <xf numFmtId="0" fontId="22" fillId="12" borderId="51" xfId="0" applyFont="1" applyFill="1" applyBorder="1" applyAlignment="1" applyProtection="1">
      <alignment vertical="center" wrapText="1"/>
      <protection locked="0"/>
    </xf>
    <xf numFmtId="0" fontId="22" fillId="12" borderId="6" xfId="0" applyFont="1" applyFill="1" applyBorder="1" applyAlignment="1" applyProtection="1">
      <alignment vertical="center" wrapText="1"/>
      <protection locked="0"/>
    </xf>
    <xf numFmtId="0" fontId="22" fillId="12" borderId="34" xfId="0" applyFont="1" applyFill="1" applyBorder="1" applyAlignment="1" applyProtection="1">
      <alignment vertical="center" wrapText="1"/>
      <protection locked="0"/>
    </xf>
    <xf numFmtId="0" fontId="22" fillId="12" borderId="41" xfId="0"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0" xfId="0" applyFont="1" applyFill="1" applyBorder="1" applyAlignment="1" applyProtection="1">
      <alignment horizontal="center" vertical="center" wrapText="1"/>
      <protection locked="0"/>
    </xf>
    <xf numFmtId="9" fontId="17" fillId="12" borderId="48" xfId="0" applyNumberFormat="1" applyFont="1" applyFill="1" applyBorder="1" applyAlignment="1" applyProtection="1">
      <alignment horizontal="center" vertical="center" wrapText="1"/>
      <protection locked="0"/>
    </xf>
    <xf numFmtId="9" fontId="17" fillId="12" borderId="6" xfId="0" applyNumberFormat="1" applyFont="1" applyFill="1" applyBorder="1" applyAlignment="1" applyProtection="1">
      <alignment horizontal="center" vertical="center" wrapText="1"/>
      <protection locked="0"/>
    </xf>
    <xf numFmtId="9" fontId="17" fillId="12" borderId="41" xfId="0" applyNumberFormat="1"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1"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2" xfId="0" applyNumberFormat="1" applyFont="1" applyFill="1" applyBorder="1" applyAlignment="1" applyProtection="1">
      <alignment horizontal="center" vertical="center" wrapText="1"/>
      <protection locked="0"/>
    </xf>
    <xf numFmtId="0" fontId="22" fillId="12" borderId="61" xfId="0" applyFont="1" applyFill="1" applyBorder="1" applyAlignment="1" applyProtection="1">
      <alignment vertical="center" wrapText="1"/>
      <protection locked="0"/>
    </xf>
    <xf numFmtId="9" fontId="17" fillId="12" borderId="61" xfId="0" applyNumberFormat="1"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22" fillId="12" borderId="87" xfId="0" applyFont="1" applyFill="1" applyBorder="1" applyAlignment="1" applyProtection="1">
      <alignment vertical="center" wrapText="1"/>
      <protection locked="0"/>
    </xf>
    <xf numFmtId="0" fontId="26" fillId="0" borderId="0" xfId="4"/>
    <xf numFmtId="0" fontId="26" fillId="0" borderId="0" xfId="4" applyAlignment="1">
      <alignment horizontal="left" wrapText="1"/>
    </xf>
    <xf numFmtId="0" fontId="5" fillId="2" borderId="7"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15" fillId="10" borderId="7" xfId="3" applyFont="1" applyFill="1" applyBorder="1" applyAlignment="1" applyProtection="1">
      <alignment horizontal="center" vertical="center" wrapText="1"/>
      <protection locked="0"/>
    </xf>
    <xf numFmtId="0" fontId="15" fillId="10" borderId="9" xfId="3" applyFont="1" applyFill="1" applyBorder="1" applyAlignment="1" applyProtection="1">
      <alignment horizontal="center" vertical="center" wrapText="1"/>
      <protection locked="0"/>
    </xf>
    <xf numFmtId="0" fontId="15" fillId="10" borderId="8" xfId="3" applyFont="1" applyFill="1" applyBorder="1" applyAlignment="1" applyProtection="1">
      <alignment vertical="center" wrapText="1"/>
      <protection locked="0"/>
    </xf>
    <xf numFmtId="0" fontId="15" fillId="10" borderId="75"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5" xfId="3" applyFont="1" applyFill="1" applyBorder="1" applyAlignment="1" applyProtection="1">
      <alignment horizontal="center" vertical="center" wrapText="1"/>
      <protection locked="0"/>
    </xf>
    <xf numFmtId="14" fontId="5" fillId="2" borderId="75" xfId="3" applyNumberFormat="1" applyFont="1" applyFill="1" applyBorder="1" applyAlignment="1" applyProtection="1">
      <alignment horizontal="center" vertical="center" wrapText="1"/>
      <protection locked="0"/>
    </xf>
    <xf numFmtId="0" fontId="21" fillId="13" borderId="89"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0" fontId="6" fillId="3" borderId="0" xfId="0" applyFont="1" applyFill="1" applyAlignment="1" applyProtection="1">
      <alignment horizontal="left" vertical="center" wrapText="1"/>
      <protection locked="0"/>
    </xf>
    <xf numFmtId="0" fontId="0" fillId="3" borderId="0" xfId="0" applyFill="1" applyAlignment="1" applyProtection="1">
      <alignment horizontal="left"/>
      <protection locked="0"/>
    </xf>
    <xf numFmtId="1" fontId="12" fillId="3" borderId="0" xfId="0" applyNumberFormat="1" applyFont="1" applyFill="1" applyAlignment="1" applyProtection="1">
      <alignment horizontal="left" vertical="center" wrapText="1"/>
      <protection locked="0"/>
    </xf>
    <xf numFmtId="0" fontId="5" fillId="4" borderId="0" xfId="3" applyFont="1" applyFill="1" applyAlignment="1" applyProtection="1">
      <alignment horizontal="left" vertical="center" wrapText="1"/>
      <protection locked="0"/>
    </xf>
    <xf numFmtId="0" fontId="11" fillId="11" borderId="20" xfId="0" applyFont="1" applyFill="1" applyBorder="1" applyAlignment="1" applyProtection="1">
      <alignment horizontal="left" vertical="center" wrapText="1"/>
      <protection locked="0"/>
    </xf>
    <xf numFmtId="0" fontId="5" fillId="3" borderId="0" xfId="3" applyFont="1" applyFill="1" applyAlignment="1" applyProtection="1">
      <alignment horizontal="left" vertical="center" wrapText="1"/>
      <protection locked="0"/>
    </xf>
    <xf numFmtId="0" fontId="0" fillId="3" borderId="0" xfId="0" applyFill="1" applyAlignment="1">
      <alignment horizontal="left"/>
    </xf>
    <xf numFmtId="9" fontId="8" fillId="12" borderId="6" xfId="0" applyNumberFormat="1" applyFont="1" applyFill="1" applyBorder="1" applyAlignment="1" applyProtection="1">
      <alignment horizontal="center" vertical="center" wrapText="1"/>
      <protection locked="0"/>
    </xf>
    <xf numFmtId="0" fontId="27" fillId="3" borderId="0" xfId="0" applyFont="1" applyFill="1" applyProtection="1">
      <protection locked="0"/>
    </xf>
    <xf numFmtId="0" fontId="27" fillId="3" borderId="0" xfId="0" applyFont="1" applyFill="1"/>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8" fillId="3" borderId="32" xfId="0" applyFont="1" applyFill="1" applyBorder="1" applyAlignment="1" applyProtection="1">
      <alignment vertical="top" wrapText="1"/>
      <protection locked="0"/>
    </xf>
    <xf numFmtId="0" fontId="8" fillId="3" borderId="48" xfId="0" applyFont="1" applyFill="1" applyBorder="1" applyAlignment="1" applyProtection="1">
      <alignment vertical="top" wrapText="1"/>
      <protection locked="0"/>
    </xf>
    <xf numFmtId="0" fontId="8" fillId="3" borderId="32" xfId="0" applyFont="1" applyFill="1" applyBorder="1" applyAlignment="1" applyProtection="1">
      <alignment vertical="center" wrapText="1"/>
      <protection locked="0"/>
    </xf>
    <xf numFmtId="0" fontId="8" fillId="3" borderId="48" xfId="0" applyFont="1" applyFill="1" applyBorder="1" applyAlignment="1" applyProtection="1">
      <alignment vertical="center" wrapText="1"/>
      <protection locked="0"/>
    </xf>
    <xf numFmtId="0" fontId="8" fillId="3" borderId="6" xfId="0" applyFont="1" applyFill="1" applyBorder="1" applyAlignment="1" applyProtection="1">
      <alignment vertical="center" wrapText="1"/>
      <protection locked="0"/>
    </xf>
    <xf numFmtId="0" fontId="8" fillId="3" borderId="51" xfId="0" applyFont="1" applyFill="1" applyBorder="1" applyAlignment="1" applyProtection="1">
      <alignment vertical="top" wrapText="1"/>
      <protection locked="0"/>
    </xf>
    <xf numFmtId="0" fontId="8" fillId="3" borderId="6" xfId="0" applyFont="1" applyFill="1" applyBorder="1" applyAlignment="1" applyProtection="1">
      <alignment vertical="top" wrapText="1"/>
      <protection locked="0"/>
    </xf>
    <xf numFmtId="0" fontId="22" fillId="3" borderId="32" xfId="0" applyFont="1" applyFill="1" applyBorder="1" applyAlignment="1" applyProtection="1">
      <alignment vertical="center" wrapText="1"/>
      <protection locked="0"/>
    </xf>
    <xf numFmtId="0" fontId="22" fillId="3" borderId="48" xfId="0" applyFont="1" applyFill="1" applyBorder="1" applyAlignment="1" applyProtection="1">
      <alignment vertical="center" wrapText="1"/>
      <protection locked="0"/>
    </xf>
    <xf numFmtId="0" fontId="8" fillId="12" borderId="51" xfId="0" applyFont="1" applyFill="1" applyBorder="1" applyAlignment="1" applyProtection="1">
      <alignment vertical="top" wrapText="1"/>
      <protection locked="0"/>
    </xf>
    <xf numFmtId="0" fontId="8" fillId="12" borderId="6" xfId="0" applyFont="1" applyFill="1" applyBorder="1" applyAlignment="1" applyProtection="1">
      <alignment vertical="top" wrapText="1"/>
      <protection locked="0"/>
    </xf>
    <xf numFmtId="0" fontId="8" fillId="3" borderId="88" xfId="0" applyFont="1" applyFill="1" applyBorder="1" applyAlignment="1" applyProtection="1">
      <alignment vertical="center" wrapText="1"/>
      <protection locked="0"/>
    </xf>
    <xf numFmtId="0" fontId="8" fillId="3" borderId="88" xfId="0" applyFont="1" applyFill="1" applyBorder="1" applyAlignment="1" applyProtection="1">
      <alignment vertical="top" wrapText="1"/>
      <protection locked="0"/>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vertical="top" wrapText="1"/>
      <protection locked="0"/>
    </xf>
    <xf numFmtId="0" fontId="8" fillId="0" borderId="34" xfId="0" applyFont="1" applyBorder="1" applyAlignment="1" applyProtection="1">
      <alignment vertical="top" wrapText="1"/>
      <protection locked="0"/>
    </xf>
    <xf numFmtId="0" fontId="8" fillId="0" borderId="41" xfId="0" applyFont="1" applyBorder="1" applyAlignment="1" applyProtection="1">
      <alignment vertical="top" wrapText="1"/>
      <protection locked="0"/>
    </xf>
    <xf numFmtId="0" fontId="29" fillId="0" borderId="34" xfId="0" applyFont="1" applyBorder="1" applyAlignment="1" applyProtection="1">
      <alignment vertical="top" wrapText="1"/>
      <protection locked="0"/>
    </xf>
    <xf numFmtId="0" fontId="29" fillId="0" borderId="41" xfId="0" applyFont="1" applyBorder="1" applyAlignment="1" applyProtection="1">
      <alignment vertical="top" wrapText="1"/>
      <protection locked="0"/>
    </xf>
    <xf numFmtId="0" fontId="28" fillId="0" borderId="41" xfId="0" applyFont="1" applyBorder="1" applyAlignment="1" applyProtection="1">
      <alignment vertical="top" wrapText="1"/>
      <protection locked="0"/>
    </xf>
    <xf numFmtId="0" fontId="8" fillId="0" borderId="61" xfId="0" applyFont="1" applyBorder="1" applyAlignment="1" applyProtection="1">
      <alignment vertical="top" wrapText="1"/>
      <protection locked="0"/>
    </xf>
    <xf numFmtId="9" fontId="17" fillId="12" borderId="32" xfId="0" applyNumberFormat="1" applyFont="1" applyFill="1" applyBorder="1" applyAlignment="1" applyProtection="1">
      <alignment horizontal="center" vertical="top" wrapText="1"/>
      <protection locked="0"/>
    </xf>
    <xf numFmtId="0" fontId="0" fillId="3" borderId="0" xfId="0" applyFill="1" applyAlignment="1">
      <alignment vertical="top"/>
    </xf>
    <xf numFmtId="0" fontId="0" fillId="3" borderId="0" xfId="0" applyFill="1" applyAlignment="1" applyProtection="1">
      <alignment vertical="top"/>
      <protection locked="0"/>
    </xf>
    <xf numFmtId="9" fontId="17" fillId="12" borderId="1" xfId="0" applyNumberFormat="1" applyFont="1" applyFill="1" applyBorder="1" applyAlignment="1" applyProtection="1">
      <alignment horizontal="center" vertical="top" wrapText="1"/>
      <protection locked="0"/>
    </xf>
    <xf numFmtId="0" fontId="8" fillId="0" borderId="1" xfId="0" applyFont="1" applyBorder="1" applyAlignment="1" applyProtection="1">
      <alignment vertical="top" wrapText="1"/>
      <protection locked="0"/>
    </xf>
    <xf numFmtId="0" fontId="32" fillId="0" borderId="34" xfId="0" applyFont="1" applyBorder="1" applyAlignment="1" applyProtection="1">
      <alignment vertical="top" wrapText="1"/>
      <protection locked="0"/>
    </xf>
    <xf numFmtId="0" fontId="17" fillId="3" borderId="51" xfId="0" applyFont="1" applyFill="1" applyBorder="1" applyAlignment="1" applyProtection="1">
      <alignment vertical="center" wrapText="1"/>
      <protection locked="0"/>
    </xf>
    <xf numFmtId="0" fontId="17" fillId="3" borderId="32" xfId="0" applyFont="1" applyFill="1" applyBorder="1" applyAlignment="1" applyProtection="1">
      <alignment vertical="top" wrapText="1"/>
      <protection locked="0"/>
    </xf>
    <xf numFmtId="0" fontId="17" fillId="3" borderId="51" xfId="0" applyFont="1" applyFill="1" applyBorder="1" applyAlignment="1" applyProtection="1">
      <alignment vertical="top" wrapText="1"/>
      <protection locked="0"/>
    </xf>
    <xf numFmtId="0" fontId="32" fillId="0" borderId="61" xfId="0" applyFont="1" applyBorder="1" applyAlignment="1" applyProtection="1">
      <alignment vertical="top" wrapText="1"/>
      <protection locked="0"/>
    </xf>
    <xf numFmtId="0" fontId="32" fillId="3" borderId="1" xfId="0" applyFont="1" applyFill="1" applyBorder="1" applyAlignment="1" applyProtection="1">
      <alignment vertical="top" wrapText="1"/>
      <protection locked="0"/>
    </xf>
    <xf numFmtId="0" fontId="32" fillId="0" borderId="57" xfId="0" applyFont="1" applyBorder="1" applyAlignment="1" applyProtection="1">
      <alignment vertical="top"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3" fillId="3" borderId="64"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left" vertical="center" wrapText="1"/>
      <protection locked="0"/>
    </xf>
    <xf numFmtId="0" fontId="13" fillId="3" borderId="45" xfId="0" applyFont="1" applyFill="1" applyBorder="1" applyAlignment="1" applyProtection="1">
      <alignment horizontal="left" vertical="center" wrapText="1"/>
      <protection locked="0"/>
    </xf>
    <xf numFmtId="0" fontId="13" fillId="3" borderId="31"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13" fillId="16" borderId="64" xfId="0" applyFont="1" applyFill="1" applyBorder="1" applyAlignment="1" applyProtection="1">
      <alignment horizontal="center" vertical="center" wrapText="1"/>
      <protection locked="0"/>
    </xf>
    <xf numFmtId="0" fontId="13" fillId="16" borderId="65" xfId="0" applyFont="1" applyFill="1" applyBorder="1" applyAlignment="1" applyProtection="1">
      <alignment horizontal="center" vertical="center" wrapText="1"/>
      <protection locked="0"/>
    </xf>
    <xf numFmtId="0" fontId="13" fillId="16" borderId="66" xfId="0" applyFont="1" applyFill="1" applyBorder="1" applyAlignment="1" applyProtection="1">
      <alignment horizontal="center" vertical="center" wrapText="1"/>
      <protection locked="0"/>
    </xf>
    <xf numFmtId="0" fontId="13" fillId="0" borderId="4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9" fontId="13" fillId="0" borderId="64" xfId="0" applyNumberFormat="1"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64" xfId="0" applyFont="1" applyBorder="1" applyAlignment="1" applyProtection="1">
      <alignment horizontal="center" vertical="center" wrapText="1"/>
      <protection locked="0"/>
    </xf>
    <xf numFmtId="9" fontId="17" fillId="12" borderId="49" xfId="0" applyNumberFormat="1"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9" fontId="17" fillId="12" borderId="57" xfId="0" applyNumberFormat="1" applyFont="1" applyFill="1" applyBorder="1" applyAlignment="1" applyProtection="1">
      <alignment horizontal="center" vertical="center" wrapText="1"/>
      <protection locked="0"/>
    </xf>
    <xf numFmtId="14" fontId="13" fillId="3" borderId="44" xfId="0" applyNumberFormat="1"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32" fillId="0" borderId="76" xfId="0" applyFont="1" applyBorder="1" applyAlignment="1" applyProtection="1">
      <alignment horizontal="left" vertical="top" wrapText="1"/>
      <protection locked="0"/>
    </xf>
    <xf numFmtId="0" fontId="8" fillId="0" borderId="77" xfId="0" applyFont="1" applyBorder="1" applyAlignment="1" applyProtection="1">
      <alignment horizontal="left" vertical="top" wrapText="1"/>
      <protection locked="0"/>
    </xf>
    <xf numFmtId="0" fontId="8" fillId="0" borderId="78" xfId="0" applyFont="1" applyBorder="1" applyAlignment="1" applyProtection="1">
      <alignment horizontal="left" vertical="top" wrapText="1"/>
      <protection locked="0"/>
    </xf>
    <xf numFmtId="165" fontId="18" fillId="3" borderId="49" xfId="2" applyNumberFormat="1" applyFont="1" applyFill="1" applyBorder="1" applyAlignment="1" applyProtection="1">
      <alignment horizontal="center" vertical="center" wrapText="1"/>
      <protection locked="0"/>
    </xf>
    <xf numFmtId="165" fontId="18" fillId="3" borderId="50" xfId="2" applyNumberFormat="1" applyFont="1" applyFill="1" applyBorder="1" applyAlignment="1" applyProtection="1">
      <alignment horizontal="center" vertical="center" wrapText="1"/>
      <protection locked="0"/>
    </xf>
    <xf numFmtId="165" fontId="18" fillId="3" borderId="57" xfId="2" applyNumberFormat="1" applyFont="1" applyFill="1" applyBorder="1" applyAlignment="1" applyProtection="1">
      <alignment horizontal="center" vertical="center" wrapText="1"/>
      <protection locked="0"/>
    </xf>
    <xf numFmtId="0" fontId="11" fillId="14" borderId="73" xfId="0" applyFont="1" applyFill="1" applyBorder="1" applyAlignment="1" applyProtection="1">
      <alignment horizontal="center" vertical="center" wrapText="1"/>
      <protection locked="0"/>
    </xf>
    <xf numFmtId="0" fontId="11" fillId="14" borderId="74" xfId="0" applyFont="1" applyFill="1" applyBorder="1" applyAlignment="1" applyProtection="1">
      <alignment horizontal="center" vertical="center" wrapText="1"/>
      <protection locked="0"/>
    </xf>
    <xf numFmtId="0" fontId="11" fillId="14" borderId="71" xfId="0" applyFont="1" applyFill="1" applyBorder="1" applyAlignment="1" applyProtection="1">
      <alignment horizontal="center" vertical="center" wrapText="1"/>
      <protection locked="0"/>
    </xf>
    <xf numFmtId="0" fontId="11" fillId="14" borderId="63" xfId="0" applyFont="1" applyFill="1" applyBorder="1" applyAlignment="1" applyProtection="1">
      <alignment horizontal="center" vertical="center" wrapText="1"/>
      <protection locked="0"/>
    </xf>
    <xf numFmtId="0" fontId="8" fillId="3" borderId="79" xfId="0" applyFont="1" applyFill="1" applyBorder="1" applyAlignment="1" applyProtection="1">
      <alignment horizontal="left" vertical="top" wrapText="1"/>
      <protection locked="0"/>
    </xf>
    <xf numFmtId="0" fontId="8" fillId="3" borderId="80" xfId="0" applyFont="1" applyFill="1" applyBorder="1" applyAlignment="1" applyProtection="1">
      <alignment horizontal="left" vertical="top" wrapText="1"/>
      <protection locked="0"/>
    </xf>
    <xf numFmtId="0" fontId="8" fillId="3" borderId="81" xfId="0" applyFont="1" applyFill="1" applyBorder="1" applyAlignment="1" applyProtection="1">
      <alignment horizontal="left" vertical="top" wrapText="1"/>
      <protection locked="0"/>
    </xf>
    <xf numFmtId="0" fontId="11" fillId="14" borderId="64"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8" fillId="3" borderId="82" xfId="0" applyFont="1" applyFill="1" applyBorder="1" applyAlignment="1" applyProtection="1">
      <alignment horizontal="left" vertical="center" wrapText="1"/>
      <protection locked="0"/>
    </xf>
    <xf numFmtId="0" fontId="8" fillId="3" borderId="83" xfId="0" applyFont="1" applyFill="1" applyBorder="1" applyAlignment="1" applyProtection="1">
      <alignment horizontal="left" vertical="center" wrapText="1"/>
      <protection locked="0"/>
    </xf>
    <xf numFmtId="0" fontId="8" fillId="3" borderId="48" xfId="0" applyFont="1" applyFill="1" applyBorder="1" applyAlignment="1" applyProtection="1">
      <alignment horizontal="left" vertical="center" wrapText="1"/>
      <protection locked="0"/>
    </xf>
    <xf numFmtId="0" fontId="8" fillId="3" borderId="79" xfId="0" applyFont="1" applyFill="1" applyBorder="1" applyAlignment="1" applyProtection="1">
      <alignment horizontal="left" vertical="center" wrapText="1"/>
      <protection locked="0"/>
    </xf>
    <xf numFmtId="0" fontId="8" fillId="3" borderId="80" xfId="0" applyFont="1" applyFill="1" applyBorder="1" applyAlignment="1" applyProtection="1">
      <alignment horizontal="left" vertical="center" wrapText="1"/>
      <protection locked="0"/>
    </xf>
    <xf numFmtId="0" fontId="8" fillId="3" borderId="81" xfId="0" applyFont="1" applyFill="1" applyBorder="1" applyAlignment="1" applyProtection="1">
      <alignment horizontal="left" vertical="center" wrapText="1"/>
      <protection locked="0"/>
    </xf>
    <xf numFmtId="0" fontId="8" fillId="0" borderId="76" xfId="0" applyFont="1" applyBorder="1" applyAlignment="1" applyProtection="1">
      <alignment horizontal="left" vertical="top" wrapText="1"/>
      <protection locked="0"/>
    </xf>
    <xf numFmtId="0" fontId="22" fillId="12" borderId="82" xfId="0" applyFont="1" applyFill="1" applyBorder="1" applyAlignment="1" applyProtection="1">
      <alignment horizontal="left" vertical="center" wrapText="1"/>
      <protection locked="0"/>
    </xf>
    <xf numFmtId="0" fontId="22" fillId="12" borderId="83" xfId="0" applyFont="1" applyFill="1" applyBorder="1" applyAlignment="1" applyProtection="1">
      <alignment horizontal="left" vertical="center" wrapText="1"/>
      <protection locked="0"/>
    </xf>
    <xf numFmtId="0" fontId="22" fillId="12" borderId="48" xfId="0" applyFont="1" applyFill="1" applyBorder="1" applyAlignment="1" applyProtection="1">
      <alignment horizontal="left" vertical="center" wrapText="1"/>
      <protection locked="0"/>
    </xf>
    <xf numFmtId="0" fontId="22" fillId="12" borderId="79" xfId="0" applyFont="1" applyFill="1" applyBorder="1" applyAlignment="1" applyProtection="1">
      <alignment horizontal="left" vertical="center" wrapText="1"/>
      <protection locked="0"/>
    </xf>
    <xf numFmtId="0" fontId="22" fillId="12" borderId="80" xfId="0" applyFont="1" applyFill="1" applyBorder="1" applyAlignment="1" applyProtection="1">
      <alignment horizontal="left" vertical="center" wrapText="1"/>
      <protection locked="0"/>
    </xf>
    <xf numFmtId="0" fontId="22" fillId="12" borderId="81" xfId="0" applyFont="1" applyFill="1" applyBorder="1" applyAlignment="1" applyProtection="1">
      <alignment horizontal="left" vertical="center" wrapText="1"/>
      <protection locked="0"/>
    </xf>
    <xf numFmtId="0" fontId="11" fillId="11" borderId="44" xfId="0" applyFont="1" applyFill="1" applyBorder="1" applyAlignment="1" applyProtection="1">
      <alignment horizontal="center" vertical="center" wrapText="1"/>
      <protection locked="0"/>
    </xf>
    <xf numFmtId="0" fontId="11" fillId="11" borderId="58"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1" fillId="11" borderId="62" xfId="0" applyFont="1" applyFill="1" applyBorder="1" applyAlignment="1" applyProtection="1">
      <alignment horizontal="center" vertical="center" wrapText="1"/>
      <protection locked="0"/>
    </xf>
    <xf numFmtId="0" fontId="11" fillId="11" borderId="46"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62"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1" fillId="11" borderId="64" xfId="0" applyFont="1" applyFill="1" applyBorder="1" applyAlignment="1" applyProtection="1">
      <alignment horizontal="center" vertical="center" wrapText="1"/>
      <protection locked="0"/>
    </xf>
    <xf numFmtId="0" fontId="11" fillId="11" borderId="65" xfId="0" applyFont="1" applyFill="1" applyBorder="1" applyAlignment="1" applyProtection="1">
      <alignment horizontal="center" vertical="center" wrapText="1"/>
      <protection locked="0"/>
    </xf>
    <xf numFmtId="0" fontId="11" fillId="11" borderId="66" xfId="0" applyFont="1" applyFill="1" applyBorder="1" applyAlignment="1" applyProtection="1">
      <alignment horizontal="center" vertical="center" wrapText="1"/>
      <protection locked="0"/>
    </xf>
    <xf numFmtId="0" fontId="11" fillId="10" borderId="11" xfId="3" applyFont="1" applyFill="1" applyBorder="1" applyAlignment="1" applyProtection="1">
      <alignment horizontal="center" vertical="center" wrapText="1"/>
      <protection locked="0"/>
    </xf>
    <xf numFmtId="0" fontId="11" fillId="10" borderId="12" xfId="3" applyFont="1" applyFill="1" applyBorder="1" applyAlignment="1" applyProtection="1">
      <alignment horizontal="center" vertical="center" wrapText="1"/>
      <protection locked="0"/>
    </xf>
    <xf numFmtId="0" fontId="11" fillId="11" borderId="28" xfId="0"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5" fillId="15" borderId="23"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1" fillId="14" borderId="52" xfId="0" applyFont="1" applyFill="1" applyBorder="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0" fontId="11" fillId="14" borderId="22" xfId="0"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11" fillId="14" borderId="24"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1" fillId="14" borderId="27"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left" vertical="center" wrapText="1"/>
      <protection locked="0"/>
    </xf>
    <xf numFmtId="0" fontId="11" fillId="11" borderId="17" xfId="0" applyFont="1" applyFill="1" applyBorder="1" applyAlignment="1" applyProtection="1">
      <alignment horizontal="left" vertical="center" wrapText="1"/>
      <protection locked="0"/>
    </xf>
    <xf numFmtId="0" fontId="11" fillId="11" borderId="14" xfId="0" applyFont="1" applyFill="1" applyBorder="1" applyAlignment="1" applyProtection="1">
      <alignment horizontal="left" vertical="center" wrapText="1"/>
      <protection locked="0"/>
    </xf>
    <xf numFmtId="0" fontId="11" fillId="11" borderId="15" xfId="0" applyFont="1" applyFill="1" applyBorder="1" applyAlignment="1" applyProtection="1">
      <alignment horizontal="left" vertical="center" wrapText="1"/>
      <protection locked="0"/>
    </xf>
    <xf numFmtId="0" fontId="11" fillId="11" borderId="21"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0" fontId="11" fillId="11" borderId="0" xfId="0" applyFont="1" applyFill="1" applyAlignment="1" applyProtection="1">
      <alignment horizontal="center" vertical="center" wrapText="1"/>
      <protection locked="0"/>
    </xf>
    <xf numFmtId="0" fontId="11" fillId="11" borderId="36" xfId="0" applyFont="1" applyFill="1" applyBorder="1" applyAlignment="1" applyProtection="1">
      <alignment horizontal="center" vertical="center" wrapText="1"/>
      <protection locked="0"/>
    </xf>
    <xf numFmtId="0" fontId="15" fillId="11" borderId="28"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165" fontId="13" fillId="3" borderId="75" xfId="0" applyNumberFormat="1" applyFont="1" applyFill="1" applyBorder="1" applyAlignment="1" applyProtection="1">
      <alignment horizontal="center" vertical="center" wrapText="1"/>
      <protection locked="0"/>
    </xf>
    <xf numFmtId="14" fontId="17" fillId="3" borderId="75" xfId="0" applyNumberFormat="1" applyFont="1" applyFill="1" applyBorder="1" applyAlignment="1" applyProtection="1">
      <alignment horizontal="center" vertical="center" wrapText="1"/>
      <protection locked="0"/>
    </xf>
    <xf numFmtId="14" fontId="17" fillId="3" borderId="39" xfId="0" applyNumberFormat="1" applyFont="1" applyFill="1" applyBorder="1" applyAlignment="1" applyProtection="1">
      <alignment horizontal="center" vertical="center" wrapText="1"/>
      <protection locked="0"/>
    </xf>
    <xf numFmtId="14" fontId="17" fillId="3" borderId="41" xfId="0" applyNumberFormat="1" applyFont="1" applyFill="1" applyBorder="1" applyAlignment="1" applyProtection="1">
      <alignment horizontal="center" vertical="center" wrapText="1"/>
      <protection locked="0"/>
    </xf>
    <xf numFmtId="14" fontId="17" fillId="3" borderId="43" xfId="0" applyNumberFormat="1" applyFont="1" applyFill="1" applyBorder="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1" fillId="11" borderId="37" xfId="0" applyFont="1" applyFill="1" applyBorder="1" applyAlignment="1" applyProtection="1">
      <alignment horizontal="center" vertical="center" wrapText="1"/>
      <protection locked="0"/>
    </xf>
    <xf numFmtId="9" fontId="13" fillId="3" borderId="44" xfId="0" applyNumberFormat="1" applyFont="1" applyFill="1" applyBorder="1" applyAlignment="1" applyProtection="1">
      <alignment horizontal="center" vertical="center" wrapText="1"/>
      <protection locked="0"/>
    </xf>
    <xf numFmtId="0" fontId="13" fillId="3" borderId="75" xfId="0" applyFont="1" applyFill="1" applyBorder="1" applyAlignment="1" applyProtection="1">
      <alignment horizontal="center" vertical="center" wrapText="1"/>
      <protection locked="0"/>
    </xf>
    <xf numFmtId="0" fontId="13" fillId="3" borderId="75" xfId="0" applyFont="1" applyFill="1" applyBorder="1" applyAlignment="1" applyProtection="1">
      <alignment horizontal="center" vertical="center"/>
      <protection locked="0"/>
    </xf>
    <xf numFmtId="0" fontId="16" fillId="3" borderId="64" xfId="0" applyFont="1" applyFill="1" applyBorder="1" applyAlignment="1" applyProtection="1">
      <alignment horizontal="center" vertical="center" wrapText="1"/>
      <protection locked="0"/>
    </xf>
    <xf numFmtId="0" fontId="16" fillId="3" borderId="65" xfId="0" applyFont="1" applyFill="1" applyBorder="1" applyAlignment="1" applyProtection="1">
      <alignment horizontal="center" vertical="center" wrapText="1"/>
      <protection locked="0"/>
    </xf>
    <xf numFmtId="0" fontId="16" fillId="3" borderId="66" xfId="0" applyFont="1" applyFill="1" applyBorder="1" applyAlignment="1" applyProtection="1">
      <alignment horizontal="center" vertical="center" wrapText="1"/>
      <protection locked="0"/>
    </xf>
    <xf numFmtId="9" fontId="17" fillId="3" borderId="33" xfId="2" applyFont="1" applyFill="1" applyBorder="1" applyAlignment="1" applyProtection="1">
      <alignment horizontal="left" vertical="center" wrapText="1"/>
      <protection locked="0"/>
    </xf>
    <xf numFmtId="9" fontId="17" fillId="3" borderId="34" xfId="2" applyFont="1" applyFill="1" applyBorder="1" applyAlignment="1" applyProtection="1">
      <alignment horizontal="left" vertical="center" wrapText="1"/>
      <protection locked="0"/>
    </xf>
    <xf numFmtId="9" fontId="17" fillId="3" borderId="35" xfId="2" applyFont="1" applyFill="1" applyBorder="1" applyAlignment="1" applyProtection="1">
      <alignment horizontal="left" vertical="center" wrapText="1"/>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4" fontId="17" fillId="3" borderId="38" xfId="0" applyNumberFormat="1" applyFont="1" applyFill="1" applyBorder="1" applyAlignment="1" applyProtection="1">
      <alignment horizontal="center" vertical="center" wrapText="1"/>
      <protection locked="0"/>
    </xf>
    <xf numFmtId="14" fontId="17" fillId="3" borderId="40" xfId="0" applyNumberFormat="1" applyFont="1" applyFill="1" applyBorder="1" applyAlignment="1" applyProtection="1">
      <alignment horizontal="center" vertical="center" wrapText="1"/>
      <protection locked="0"/>
    </xf>
    <xf numFmtId="14" fontId="17" fillId="3" borderId="42" xfId="0" applyNumberFormat="1"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65" xfId="0" applyFont="1" applyFill="1" applyBorder="1" applyAlignment="1" applyProtection="1">
      <alignment horizontal="center" vertical="center" wrapText="1"/>
      <protection locked="0"/>
    </xf>
    <xf numFmtId="0" fontId="8" fillId="3" borderId="66"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165" fontId="13" fillId="3" borderId="43" xfId="0" applyNumberFormat="1" applyFont="1" applyFill="1" applyBorder="1" applyAlignment="1" applyProtection="1">
      <alignment horizontal="center" vertical="center" wrapText="1"/>
      <protection locked="0"/>
    </xf>
    <xf numFmtId="0" fontId="8" fillId="3" borderId="82" xfId="0" applyFont="1" applyFill="1" applyBorder="1" applyAlignment="1" applyProtection="1">
      <alignment horizontal="left" vertical="top" wrapText="1"/>
      <protection locked="0"/>
    </xf>
    <xf numFmtId="0" fontId="8" fillId="3" borderId="83" xfId="0" applyFont="1" applyFill="1" applyBorder="1" applyAlignment="1" applyProtection="1">
      <alignment horizontal="left" vertical="top" wrapText="1"/>
      <protection locked="0"/>
    </xf>
    <xf numFmtId="0" fontId="8" fillId="3" borderId="48" xfId="0" applyFont="1" applyFill="1" applyBorder="1" applyAlignment="1" applyProtection="1">
      <alignment horizontal="left" vertical="top" wrapText="1"/>
      <protection locked="0"/>
    </xf>
    <xf numFmtId="9" fontId="17" fillId="3" borderId="38" xfId="2" applyFont="1" applyFill="1" applyBorder="1" applyAlignment="1" applyProtection="1">
      <alignment horizontal="center" vertical="center" wrapText="1"/>
      <protection locked="0"/>
    </xf>
    <xf numFmtId="9" fontId="17" fillId="3" borderId="40" xfId="2" applyFont="1" applyFill="1" applyBorder="1" applyAlignment="1" applyProtection="1">
      <alignment horizontal="center" vertical="center" wrapText="1"/>
      <protection locked="0"/>
    </xf>
    <xf numFmtId="9" fontId="17" fillId="3" borderId="42" xfId="2" applyFont="1" applyFill="1" applyBorder="1" applyAlignment="1" applyProtection="1">
      <alignment horizontal="center" vertical="center" wrapText="1"/>
      <protection locked="0"/>
    </xf>
    <xf numFmtId="165" fontId="18" fillId="3" borderId="84" xfId="2" applyNumberFormat="1" applyFont="1" applyFill="1" applyBorder="1" applyAlignment="1" applyProtection="1">
      <alignment horizontal="center" vertical="center" wrapText="1"/>
      <protection locked="0"/>
    </xf>
    <xf numFmtId="165" fontId="18" fillId="3" borderId="85" xfId="2" applyNumberFormat="1" applyFont="1" applyFill="1" applyBorder="1" applyAlignment="1" applyProtection="1">
      <alignment horizontal="center" vertical="center" wrapText="1"/>
      <protection locked="0"/>
    </xf>
    <xf numFmtId="165" fontId="18" fillId="3" borderId="86" xfId="2" applyNumberFormat="1" applyFont="1" applyFill="1" applyBorder="1" applyAlignment="1" applyProtection="1">
      <alignment horizontal="center" vertical="center" wrapText="1"/>
      <protection locked="0"/>
    </xf>
    <xf numFmtId="0" fontId="13" fillId="16" borderId="45" xfId="0" applyFont="1" applyFill="1" applyBorder="1" applyAlignment="1" applyProtection="1">
      <alignment horizontal="center" vertical="center" wrapText="1"/>
      <protection locked="0"/>
    </xf>
    <xf numFmtId="0" fontId="13" fillId="16" borderId="0" xfId="0" applyFont="1" applyFill="1" applyAlignment="1" applyProtection="1">
      <alignment horizontal="center" vertical="center" wrapText="1"/>
      <protection locked="0"/>
    </xf>
    <xf numFmtId="0" fontId="13" fillId="16" borderId="47" xfId="0" applyFont="1" applyFill="1" applyBorder="1" applyAlignment="1" applyProtection="1">
      <alignment horizontal="center" vertical="center" wrapText="1"/>
      <protection locked="0"/>
    </xf>
    <xf numFmtId="0" fontId="11" fillId="11" borderId="70" xfId="0" applyFont="1" applyFill="1" applyBorder="1" applyAlignment="1" applyProtection="1">
      <alignment horizontal="center" vertical="center" textRotation="90" wrapText="1"/>
      <protection locked="0"/>
    </xf>
    <xf numFmtId="0" fontId="11" fillId="11" borderId="16" xfId="0" applyFont="1" applyFill="1" applyBorder="1" applyAlignment="1" applyProtection="1">
      <alignment horizontal="center" vertical="center" textRotation="90" wrapText="1"/>
      <protection locked="0"/>
    </xf>
    <xf numFmtId="0" fontId="11" fillId="11" borderId="36" xfId="0" applyFont="1" applyFill="1" applyBorder="1" applyAlignment="1" applyProtection="1">
      <alignment horizontal="center" vertical="center" textRotation="90" wrapText="1"/>
      <protection locked="0"/>
    </xf>
    <xf numFmtId="0" fontId="15" fillId="15" borderId="44" xfId="0" applyFont="1" applyFill="1" applyBorder="1" applyAlignment="1" applyProtection="1">
      <alignment horizontal="center" vertical="center" wrapText="1"/>
      <protection locked="0"/>
    </xf>
    <xf numFmtId="0" fontId="15" fillId="15" borderId="45" xfId="0" applyFont="1" applyFill="1" applyBorder="1" applyAlignment="1" applyProtection="1">
      <alignment horizontal="center" vertical="center" wrapText="1"/>
      <protection locked="0"/>
    </xf>
    <xf numFmtId="0" fontId="15" fillId="15" borderId="58" xfId="0" applyFont="1" applyFill="1" applyBorder="1" applyAlignment="1" applyProtection="1">
      <alignment horizontal="center" vertical="center" wrapText="1"/>
      <protection locked="0"/>
    </xf>
    <xf numFmtId="0" fontId="15" fillId="15" borderId="46" xfId="0" applyFont="1" applyFill="1" applyBorder="1" applyAlignment="1" applyProtection="1">
      <alignment horizontal="center" vertical="center" wrapText="1"/>
      <protection locked="0"/>
    </xf>
    <xf numFmtId="0" fontId="15" fillId="15" borderId="47" xfId="0" applyFont="1" applyFill="1" applyBorder="1" applyAlignment="1" applyProtection="1">
      <alignment horizontal="center" vertical="center" wrapText="1"/>
      <protection locked="0"/>
    </xf>
    <xf numFmtId="0" fontId="15" fillId="15" borderId="59" xfId="0" applyFont="1" applyFill="1" applyBorder="1" applyAlignment="1" applyProtection="1">
      <alignment horizontal="center" vertical="center" wrapText="1"/>
      <protection locked="0"/>
    </xf>
    <xf numFmtId="0" fontId="11" fillId="14" borderId="44" xfId="0" applyFont="1" applyFill="1" applyBorder="1" applyAlignment="1" applyProtection="1">
      <alignment horizontal="left" vertical="center" wrapText="1"/>
      <protection locked="0"/>
    </xf>
    <xf numFmtId="0" fontId="11" fillId="14" borderId="45" xfId="0" applyFont="1" applyFill="1" applyBorder="1" applyAlignment="1" applyProtection="1">
      <alignment horizontal="left" vertical="center" wrapText="1"/>
      <protection locked="0"/>
    </xf>
    <xf numFmtId="0" fontId="11" fillId="14" borderId="72" xfId="0" applyFont="1" applyFill="1" applyBorder="1" applyAlignment="1" applyProtection="1">
      <alignment horizontal="left" vertical="center" wrapText="1"/>
      <protection locked="0"/>
    </xf>
    <xf numFmtId="0" fontId="11" fillId="14" borderId="31" xfId="0" applyFont="1" applyFill="1" applyBorder="1" applyAlignment="1" applyProtection="1">
      <alignment horizontal="left" vertical="center" wrapText="1"/>
      <protection locked="0"/>
    </xf>
    <xf numFmtId="0" fontId="11" fillId="14" borderId="0" xfId="0" applyFont="1" applyFill="1" applyAlignment="1" applyProtection="1">
      <alignment horizontal="left" vertical="center" wrapText="1"/>
      <protection locked="0"/>
    </xf>
    <xf numFmtId="0" fontId="11" fillId="14" borderId="60" xfId="0" applyFont="1" applyFill="1" applyBorder="1" applyAlignment="1" applyProtection="1">
      <alignment horizontal="left" vertical="center" wrapText="1"/>
      <protection locked="0"/>
    </xf>
    <xf numFmtId="9" fontId="17" fillId="3" borderId="75" xfId="2" applyFont="1" applyFill="1" applyBorder="1" applyAlignment="1" applyProtection="1">
      <alignment horizontal="center" vertical="center" wrapText="1"/>
      <protection locked="0"/>
    </xf>
    <xf numFmtId="14" fontId="13" fillId="3" borderId="64" xfId="0" applyNumberFormat="1" applyFont="1" applyFill="1" applyBorder="1" applyAlignment="1" applyProtection="1">
      <alignment horizontal="center" vertical="center" wrapText="1"/>
      <protection locked="0"/>
    </xf>
    <xf numFmtId="14" fontId="13" fillId="3" borderId="75" xfId="0" applyNumberFormat="1"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69" xfId="0"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8" fillId="0" borderId="79" xfId="0" applyFont="1" applyBorder="1" applyAlignment="1" applyProtection="1">
      <alignment horizontal="left" vertical="top" wrapText="1"/>
      <protection locked="0"/>
    </xf>
    <xf numFmtId="0" fontId="8" fillId="0" borderId="80" xfId="0" applyFont="1" applyBorder="1" applyAlignment="1" applyProtection="1">
      <alignment horizontal="left" vertical="top" wrapText="1"/>
      <protection locked="0"/>
    </xf>
    <xf numFmtId="0" fontId="8" fillId="0" borderId="81" xfId="0" applyFont="1" applyBorder="1" applyAlignment="1" applyProtection="1">
      <alignment horizontal="left" vertical="top" wrapText="1"/>
      <protection locked="0"/>
    </xf>
    <xf numFmtId="0" fontId="22" fillId="12" borderId="76" xfId="0" applyFont="1" applyFill="1" applyBorder="1" applyAlignment="1" applyProtection="1">
      <alignment horizontal="left" vertical="center" wrapText="1"/>
      <protection locked="0"/>
    </xf>
    <xf numFmtId="0" fontId="22" fillId="12" borderId="77" xfId="0" applyFont="1" applyFill="1" applyBorder="1" applyAlignment="1" applyProtection="1">
      <alignment horizontal="left" vertical="center" wrapText="1"/>
      <protection locked="0"/>
    </xf>
    <xf numFmtId="0" fontId="22" fillId="12" borderId="78" xfId="0" applyFont="1" applyFill="1" applyBorder="1" applyAlignment="1" applyProtection="1">
      <alignment horizontal="left" vertical="center" wrapText="1"/>
      <protection locked="0"/>
    </xf>
    <xf numFmtId="0" fontId="14" fillId="9"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11" fillId="14" borderId="66" xfId="0" applyFont="1" applyFill="1" applyBorder="1" applyAlignment="1" applyProtection="1">
      <alignment horizontal="center" vertical="center" wrapText="1"/>
      <protection locked="0"/>
    </xf>
    <xf numFmtId="0" fontId="17" fillId="3" borderId="44" xfId="0" applyFont="1" applyFill="1" applyBorder="1" applyAlignment="1" applyProtection="1">
      <alignment horizontal="left" vertical="center" wrapText="1"/>
      <protection locked="0"/>
    </xf>
    <xf numFmtId="0" fontId="17" fillId="3" borderId="31" xfId="0" applyFont="1" applyFill="1" applyBorder="1" applyAlignment="1" applyProtection="1">
      <alignment horizontal="left" vertical="center" wrapText="1"/>
      <protection locked="0"/>
    </xf>
    <xf numFmtId="0" fontId="17" fillId="3" borderId="46" xfId="0" applyFont="1" applyFill="1" applyBorder="1" applyAlignment="1" applyProtection="1">
      <alignment horizontal="left" vertical="center" wrapText="1"/>
      <protection locked="0"/>
    </xf>
    <xf numFmtId="9" fontId="13" fillId="3" borderId="64" xfId="0" applyNumberFormat="1" applyFont="1" applyFill="1" applyBorder="1" applyAlignment="1" applyProtection="1">
      <alignment horizontal="center" vertical="center" wrapText="1"/>
      <protection locked="0"/>
    </xf>
    <xf numFmtId="0" fontId="8" fillId="3" borderId="75" xfId="0" applyFont="1" applyFill="1" applyBorder="1" applyAlignment="1" applyProtection="1">
      <alignment horizontal="center" vertical="center" wrapText="1"/>
      <protection locked="0"/>
    </xf>
    <xf numFmtId="0" fontId="11" fillId="16" borderId="64" xfId="0" applyFont="1" applyFill="1" applyBorder="1" applyAlignment="1" applyProtection="1">
      <alignment horizontal="center" vertical="center" wrapText="1"/>
      <protection locked="0"/>
    </xf>
    <xf numFmtId="0" fontId="11" fillId="16" borderId="65" xfId="0" applyFont="1" applyFill="1" applyBorder="1" applyAlignment="1" applyProtection="1">
      <alignment horizontal="center" vertical="center" wrapText="1"/>
      <protection locked="0"/>
    </xf>
    <xf numFmtId="0" fontId="11" fillId="16" borderId="66" xfId="0"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0" borderId="75" xfId="3" applyFont="1" applyFill="1" applyBorder="1" applyAlignment="1" applyProtection="1">
      <alignment horizontal="center" vertical="center" wrapText="1"/>
      <protection locked="0"/>
    </xf>
    <xf numFmtId="0" fontId="5" fillId="2" borderId="75" xfId="3" applyFont="1" applyFill="1" applyBorder="1" applyAlignment="1" applyProtection="1">
      <alignment horizontal="center" vertical="center" wrapText="1"/>
      <protection locked="0"/>
    </xf>
    <xf numFmtId="9" fontId="20" fillId="13" borderId="89" xfId="0" applyNumberFormat="1" applyFont="1" applyFill="1" applyBorder="1" applyAlignment="1" applyProtection="1">
      <alignment horizontal="center" vertical="center" wrapText="1"/>
      <protection locked="0"/>
    </xf>
    <xf numFmtId="0" fontId="10" fillId="10" borderId="89" xfId="3" applyFont="1" applyFill="1" applyBorder="1" applyAlignment="1" applyProtection="1">
      <alignment horizontal="center" vertical="center" wrapText="1"/>
      <protection locked="0"/>
    </xf>
    <xf numFmtId="0" fontId="5" fillId="8" borderId="89" xfId="0" applyFont="1" applyFill="1" applyBorder="1" applyAlignment="1" applyProtection="1">
      <alignment horizontal="center" vertical="center"/>
      <protection locked="0"/>
    </xf>
    <xf numFmtId="14" fontId="5" fillId="8" borderId="89"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3" fillId="3" borderId="45"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7" fillId="3" borderId="75" xfId="0" applyFont="1" applyFill="1" applyBorder="1" applyAlignment="1" applyProtection="1">
      <alignment horizontal="center" vertical="center" wrapText="1"/>
      <protection locked="0"/>
    </xf>
    <xf numFmtId="9" fontId="17" fillId="3" borderId="44" xfId="0" applyNumberFormat="1"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49" fontId="17" fillId="3" borderId="44" xfId="0" applyNumberFormat="1" applyFont="1" applyFill="1" applyBorder="1" applyAlignment="1" applyProtection="1">
      <alignment horizontal="center" vertical="center" wrapText="1"/>
      <protection locked="0"/>
    </xf>
    <xf numFmtId="49" fontId="17" fillId="3" borderId="31" xfId="0" applyNumberFormat="1" applyFont="1" applyFill="1" applyBorder="1" applyAlignment="1" applyProtection="1">
      <alignment horizontal="center" vertical="center" wrapText="1"/>
      <protection locked="0"/>
    </xf>
    <xf numFmtId="49" fontId="17" fillId="3" borderId="46" xfId="0" applyNumberFormat="1" applyFont="1" applyFill="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0" fontId="17" fillId="3" borderId="44" xfId="0" applyFont="1" applyFill="1" applyBorder="1" applyAlignment="1" applyProtection="1">
      <alignment horizontal="center" vertical="center" wrapText="1"/>
      <protection locked="0"/>
    </xf>
    <xf numFmtId="0" fontId="5" fillId="8" borderId="90" xfId="0"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0" fontId="32" fillId="0" borderId="41" xfId="0" applyFont="1" applyBorder="1" applyAlignment="1" applyProtection="1">
      <alignment vertical="top" wrapText="1"/>
      <protection locked="0"/>
    </xf>
    <xf numFmtId="9" fontId="17" fillId="0" borderId="41" xfId="0" applyNumberFormat="1" applyFont="1" applyFill="1" applyBorder="1" applyAlignment="1" applyProtection="1">
      <alignment horizontal="center" vertical="center" wrapText="1"/>
      <protection locked="0"/>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66"/>
  <sheetViews>
    <sheetView tabSelected="1" topLeftCell="AF33" zoomScale="80" zoomScaleNormal="80" workbookViewId="0">
      <selection activeCell="AQ45" sqref="AQ45"/>
    </sheetView>
  </sheetViews>
  <sheetFormatPr defaultColWidth="11.42578125" defaultRowHeight="15"/>
  <cols>
    <col min="1" max="1" width="34" style="1" customWidth="1"/>
    <col min="2" max="2" width="29.28515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6" width="11.42578125" style="1" customWidth="1"/>
    <col min="37" max="39" width="17.5703125" style="78" customWidth="1"/>
    <col min="40" max="40" width="42.425781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343"/>
      <c r="B1" s="335" t="s">
        <v>0</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13" t="s">
        <v>1</v>
      </c>
      <c r="AS1" s="38" t="s">
        <v>2</v>
      </c>
      <c r="AT1" s="14"/>
      <c r="AU1" s="14"/>
      <c r="AV1" s="14"/>
      <c r="AW1" s="14"/>
    </row>
    <row r="2" spans="1:49" ht="24" customHeight="1">
      <c r="A2" s="344"/>
      <c r="B2" s="337"/>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13" t="s">
        <v>3</v>
      </c>
      <c r="AS2" s="38">
        <v>14</v>
      </c>
      <c r="AT2" s="14"/>
      <c r="AU2" s="14"/>
      <c r="AV2" s="14"/>
      <c r="AW2" s="14"/>
    </row>
    <row r="3" spans="1:49" ht="24" customHeight="1">
      <c r="A3" s="344"/>
      <c r="B3" s="339" t="s">
        <v>4</v>
      </c>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13" t="s">
        <v>5</v>
      </c>
      <c r="AS3" s="38" t="s">
        <v>6</v>
      </c>
      <c r="AT3" s="14"/>
      <c r="AU3" s="14"/>
      <c r="AV3" s="14"/>
      <c r="AW3" s="14"/>
    </row>
    <row r="4" spans="1:49" ht="24" customHeight="1">
      <c r="A4" s="345"/>
      <c r="B4" s="341"/>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15" t="s">
        <v>7</v>
      </c>
      <c r="AS4" s="39">
        <v>44728</v>
      </c>
      <c r="AT4" s="14"/>
      <c r="AU4" s="14"/>
      <c r="AV4" s="14"/>
      <c r="AW4" s="14"/>
    </row>
    <row r="5" spans="1:49">
      <c r="A5" s="16"/>
      <c r="B5" s="16"/>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72"/>
      <c r="AL5" s="72"/>
      <c r="AM5" s="72"/>
      <c r="AN5" s="17"/>
      <c r="AO5" s="17"/>
      <c r="AP5" s="17"/>
      <c r="AQ5" s="17"/>
      <c r="AR5" s="18"/>
      <c r="AS5" s="18"/>
      <c r="AT5" s="14"/>
      <c r="AU5" s="14"/>
      <c r="AV5" s="14"/>
      <c r="AW5" s="14"/>
    </row>
    <row r="6" spans="1:49" ht="15.75" thickBot="1">
      <c r="A6" s="19"/>
      <c r="B6" s="19"/>
      <c r="C6" s="19"/>
      <c r="D6" s="19"/>
      <c r="E6" s="19"/>
      <c r="F6" s="19"/>
      <c r="G6" s="19"/>
      <c r="H6" s="19"/>
      <c r="I6" s="19"/>
      <c r="J6" s="19"/>
      <c r="K6" s="19"/>
      <c r="L6" s="19"/>
      <c r="M6" s="19"/>
      <c r="N6" s="19"/>
      <c r="O6" s="19"/>
      <c r="P6" s="19"/>
      <c r="Q6" s="19"/>
      <c r="R6" s="19"/>
      <c r="S6" s="14"/>
      <c r="T6" s="14"/>
      <c r="U6" s="14"/>
      <c r="V6" s="14"/>
      <c r="W6" s="14"/>
      <c r="X6" s="14"/>
      <c r="Y6" s="14"/>
      <c r="Z6" s="14"/>
      <c r="AA6" s="14"/>
      <c r="AB6" s="14"/>
      <c r="AC6" s="14"/>
      <c r="AD6" s="14"/>
      <c r="AE6" s="14"/>
      <c r="AF6" s="14"/>
      <c r="AG6" s="14"/>
      <c r="AH6" s="14"/>
      <c r="AI6" s="14"/>
      <c r="AJ6" s="14"/>
      <c r="AK6" s="73"/>
      <c r="AL6" s="23"/>
      <c r="AM6" s="23"/>
      <c r="AN6" s="20"/>
      <c r="AO6" s="20"/>
      <c r="AP6" s="20"/>
      <c r="AQ6" s="20"/>
      <c r="AR6" s="20"/>
      <c r="AS6" s="14"/>
      <c r="AT6" s="14"/>
      <c r="AU6" s="14"/>
      <c r="AV6" s="14"/>
      <c r="AW6" s="14"/>
    </row>
    <row r="7" spans="1:49" ht="15.75" thickBot="1">
      <c r="A7" s="21" t="s">
        <v>8</v>
      </c>
      <c r="B7" s="22"/>
      <c r="C7" s="82">
        <v>44939</v>
      </c>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73"/>
      <c r="AL7" s="73"/>
      <c r="AM7" s="73"/>
      <c r="AN7" s="14"/>
      <c r="AO7" s="14"/>
      <c r="AP7" s="14"/>
      <c r="AQ7" s="14"/>
      <c r="AR7" s="14"/>
      <c r="AS7" s="14"/>
      <c r="AT7" s="14"/>
      <c r="AU7" s="14"/>
      <c r="AV7" s="14"/>
      <c r="AW7" s="14"/>
    </row>
    <row r="8" spans="1:49" ht="15.75" thickBot="1">
      <c r="A8" s="23"/>
      <c r="B8" s="19"/>
      <c r="C8" s="19"/>
      <c r="D8" s="24"/>
      <c r="E8" s="24"/>
      <c r="F8" s="24"/>
      <c r="G8" s="24"/>
      <c r="H8" s="24"/>
      <c r="I8" s="2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73"/>
      <c r="AL8" s="73"/>
      <c r="AM8" s="73"/>
      <c r="AN8" s="14"/>
      <c r="AO8" s="14"/>
      <c r="AP8" s="14"/>
      <c r="AQ8" s="14"/>
      <c r="AR8" s="14"/>
      <c r="AS8" s="14"/>
      <c r="AT8" s="14"/>
      <c r="AU8" s="14"/>
      <c r="AV8" s="14"/>
      <c r="AW8" s="14"/>
    </row>
    <row r="9" spans="1:49" ht="15.75" thickBot="1">
      <c r="A9" s="25" t="s">
        <v>9</v>
      </c>
      <c r="B9" s="19"/>
      <c r="C9" s="83">
        <v>2022</v>
      </c>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73"/>
      <c r="AL9" s="73"/>
      <c r="AM9" s="73"/>
      <c r="AN9" s="14"/>
      <c r="AO9" s="14"/>
      <c r="AP9" s="14"/>
      <c r="AQ9" s="14"/>
      <c r="AR9" s="14"/>
      <c r="AS9" s="14"/>
      <c r="AT9" s="14"/>
      <c r="AU9" s="14"/>
      <c r="AV9" s="14"/>
      <c r="AW9" s="14"/>
    </row>
    <row r="10" spans="1:49" ht="15.75" thickBot="1">
      <c r="A10" s="23"/>
      <c r="B10" s="19"/>
      <c r="C10" s="19"/>
      <c r="D10" s="24"/>
      <c r="E10" s="24"/>
      <c r="F10" s="24"/>
      <c r="G10" s="24"/>
      <c r="H10" s="24"/>
      <c r="I10" s="2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73"/>
      <c r="AL10" s="73"/>
      <c r="AM10" s="73"/>
      <c r="AN10" s="14"/>
      <c r="AO10" s="14"/>
      <c r="AP10" s="14"/>
      <c r="AQ10" s="14"/>
      <c r="AR10" s="14"/>
      <c r="AS10" s="14"/>
      <c r="AT10" s="14"/>
      <c r="AU10" s="14"/>
      <c r="AV10" s="14"/>
      <c r="AW10" s="14"/>
    </row>
    <row r="11" spans="1:49" ht="15.75" thickBot="1">
      <c r="A11" s="25" t="s">
        <v>10</v>
      </c>
      <c r="B11" s="22"/>
      <c r="C11" s="11" t="s">
        <v>11</v>
      </c>
      <c r="D11" s="24"/>
      <c r="E11" s="24"/>
      <c r="F11" s="24"/>
      <c r="G11" s="24"/>
      <c r="H11" s="24"/>
      <c r="I11" s="2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73"/>
      <c r="AL11" s="73"/>
      <c r="AM11" s="73"/>
      <c r="AN11" s="14"/>
      <c r="AO11" s="14"/>
      <c r="AP11" s="14"/>
      <c r="AQ11" s="14"/>
      <c r="AR11" s="14"/>
      <c r="AS11" s="14"/>
      <c r="AT11" s="14"/>
      <c r="AU11" s="14"/>
      <c r="AV11" s="14"/>
      <c r="AW11" s="14"/>
    </row>
    <row r="12" spans="1:49" ht="15.75" thickBot="1">
      <c r="A12" s="23"/>
      <c r="B12" s="19"/>
      <c r="C12" s="19"/>
      <c r="D12" s="24"/>
      <c r="E12" s="24"/>
      <c r="F12" s="24"/>
      <c r="G12" s="24"/>
      <c r="H12" s="24"/>
      <c r="I12" s="2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73"/>
      <c r="AL12" s="73"/>
      <c r="AM12" s="73"/>
      <c r="AN12" s="14"/>
      <c r="AO12" s="14"/>
      <c r="AP12" s="14"/>
      <c r="AQ12" s="14"/>
      <c r="AR12" s="14"/>
      <c r="AS12" s="14"/>
      <c r="AT12" s="14"/>
      <c r="AU12" s="14"/>
      <c r="AV12" s="14"/>
      <c r="AW12" s="14"/>
    </row>
    <row r="13" spans="1:49" ht="29.25" thickBot="1">
      <c r="A13" s="21" t="s">
        <v>12</v>
      </c>
      <c r="B13" s="19"/>
      <c r="C13" s="11" t="s">
        <v>13</v>
      </c>
      <c r="D13" s="24"/>
      <c r="E13" s="24"/>
      <c r="F13" s="24"/>
      <c r="G13" s="24"/>
      <c r="H13" s="24"/>
      <c r="I13" s="2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73"/>
      <c r="AL13" s="73"/>
      <c r="AM13" s="73"/>
      <c r="AN13" s="14"/>
      <c r="AO13" s="14"/>
      <c r="AP13" s="14"/>
      <c r="AQ13" s="14"/>
      <c r="AR13" s="14"/>
      <c r="AS13" s="14"/>
      <c r="AT13" s="14"/>
      <c r="AU13" s="14"/>
      <c r="AV13" s="14"/>
      <c r="AW13" s="14"/>
    </row>
    <row r="14" spans="1:49" ht="15.75" thickBot="1">
      <c r="A14" s="23"/>
      <c r="B14" s="19"/>
      <c r="C14" s="19"/>
      <c r="D14" s="24"/>
      <c r="E14" s="24"/>
      <c r="F14" s="24"/>
      <c r="G14" s="24"/>
      <c r="H14" s="24"/>
      <c r="I14" s="2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73"/>
      <c r="AL14" s="73"/>
      <c r="AM14" s="73"/>
      <c r="AN14" s="14"/>
      <c r="AO14" s="14"/>
      <c r="AP14" s="14"/>
      <c r="AQ14" s="14"/>
      <c r="AR14" s="14"/>
      <c r="AS14" s="14"/>
      <c r="AT14" s="14"/>
      <c r="AU14" s="14"/>
      <c r="AV14" s="14"/>
      <c r="AW14" s="14"/>
    </row>
    <row r="15" spans="1:49" ht="15.75" thickBot="1">
      <c r="A15" s="21" t="s">
        <v>14</v>
      </c>
      <c r="B15" s="22"/>
      <c r="C15" s="11" t="s">
        <v>15</v>
      </c>
      <c r="D15" s="24"/>
      <c r="E15" s="24"/>
      <c r="F15" s="24"/>
      <c r="G15" s="24"/>
      <c r="H15" s="24"/>
      <c r="I15" s="2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73"/>
      <c r="AL15" s="73"/>
      <c r="AM15" s="73"/>
      <c r="AN15" s="14"/>
      <c r="AO15" s="14"/>
      <c r="AP15" s="14"/>
      <c r="AQ15" s="14"/>
      <c r="AR15" s="14"/>
      <c r="AS15" s="14"/>
      <c r="AT15" s="14"/>
      <c r="AU15" s="14"/>
      <c r="AV15" s="14"/>
      <c r="AW15" s="14"/>
    </row>
    <row r="16" spans="1:49" ht="15.75" thickBo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73"/>
      <c r="AL16" s="73"/>
      <c r="AM16" s="73"/>
      <c r="AN16" s="14"/>
      <c r="AO16" s="14"/>
      <c r="AP16" s="14"/>
      <c r="AQ16" s="14"/>
      <c r="AR16" s="14"/>
      <c r="AS16" s="14"/>
      <c r="AT16" s="14"/>
      <c r="AU16" s="14"/>
      <c r="AV16" s="14"/>
      <c r="AW16" s="14"/>
    </row>
    <row r="17" spans="1:49" ht="29.25" thickBot="1">
      <c r="A17" s="37" t="s">
        <v>16</v>
      </c>
      <c r="B17"/>
      <c r="C17" s="11" t="s">
        <v>17</v>
      </c>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73"/>
      <c r="AL17" s="73"/>
      <c r="AM17" s="73"/>
      <c r="AN17" s="14"/>
      <c r="AO17" s="14"/>
      <c r="AP17" s="14"/>
      <c r="AQ17" s="14"/>
      <c r="AR17" s="14"/>
      <c r="AS17" s="14"/>
      <c r="AT17" s="14"/>
      <c r="AU17" s="14"/>
      <c r="AV17" s="14"/>
      <c r="AW17" s="14"/>
    </row>
    <row r="18" spans="1:49" ht="16.5">
      <c r="A18" s="24"/>
      <c r="B18" s="24"/>
      <c r="C18" s="24"/>
      <c r="D18" s="24"/>
      <c r="E18" s="24"/>
      <c r="F18" s="24"/>
      <c r="G18" s="24"/>
      <c r="H18" s="24"/>
      <c r="I18" s="24"/>
      <c r="J18" s="24"/>
      <c r="K18" s="24"/>
      <c r="L18" s="26"/>
      <c r="M18" s="24"/>
      <c r="N18" s="24"/>
      <c r="O18" s="24"/>
      <c r="P18" s="24"/>
      <c r="Q18" s="24"/>
      <c r="R18" s="24"/>
      <c r="S18" s="24"/>
      <c r="T18" s="24"/>
      <c r="U18" s="26"/>
      <c r="V18" s="27"/>
      <c r="W18" s="28"/>
      <c r="X18" s="27"/>
      <c r="Y18" s="27"/>
      <c r="Z18" s="27"/>
      <c r="AA18" s="27"/>
      <c r="AB18" s="27"/>
      <c r="AC18" s="29"/>
      <c r="AD18" s="27"/>
      <c r="AE18" s="27"/>
      <c r="AF18" s="27"/>
      <c r="AG18" s="3"/>
      <c r="AH18" s="3"/>
      <c r="AI18" s="3"/>
      <c r="AJ18" s="3"/>
      <c r="AK18" s="74"/>
      <c r="AL18" s="75"/>
      <c r="AM18" s="75"/>
      <c r="AN18" s="27"/>
      <c r="AO18" s="27"/>
      <c r="AP18" s="27"/>
      <c r="AQ18" s="27"/>
      <c r="AR18" s="27"/>
      <c r="AS18" s="27"/>
      <c r="AT18" s="14"/>
      <c r="AU18" s="14"/>
      <c r="AV18" s="14"/>
      <c r="AW18" s="14"/>
    </row>
    <row r="19" spans="1:49" ht="64.5" customHeight="1">
      <c r="A19" s="307" t="s">
        <v>18</v>
      </c>
      <c r="B19" s="307"/>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14"/>
      <c r="AU19" s="14"/>
      <c r="AV19" s="14"/>
      <c r="AW19" s="14"/>
    </row>
    <row r="20" spans="1:49">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73"/>
      <c r="AL20" s="73"/>
      <c r="AM20" s="73"/>
      <c r="AN20" s="14"/>
      <c r="AO20" s="14"/>
      <c r="AP20" s="14"/>
      <c r="AQ20" s="14"/>
      <c r="AR20" s="14"/>
      <c r="AS20" s="14"/>
      <c r="AT20" s="14"/>
      <c r="AU20" s="14"/>
      <c r="AV20" s="14"/>
      <c r="AW20" s="14"/>
    </row>
    <row r="21" spans="1:49" ht="15.75" thickBo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73"/>
      <c r="AL21" s="73"/>
      <c r="AM21" s="73"/>
      <c r="AN21" s="14"/>
      <c r="AO21" s="14"/>
      <c r="AP21" s="14"/>
      <c r="AQ21" s="14"/>
      <c r="AR21" s="14"/>
      <c r="AS21" s="14"/>
      <c r="AT21" s="14"/>
      <c r="AU21" s="14"/>
      <c r="AV21" s="14"/>
      <c r="AW21" s="14"/>
    </row>
    <row r="22" spans="1:49" ht="18.75" thickBot="1">
      <c r="A22" s="198" t="s">
        <v>19</v>
      </c>
      <c r="B22" s="199"/>
      <c r="C22" s="199"/>
      <c r="D22" s="199"/>
      <c r="E22" s="199"/>
      <c r="F22" s="199"/>
      <c r="G22" s="199"/>
      <c r="H22" s="199"/>
      <c r="I22" s="199"/>
      <c r="J22" s="199"/>
      <c r="K22" s="199"/>
      <c r="L22" s="199"/>
      <c r="M22" s="199"/>
      <c r="N22" s="200" t="s">
        <v>20</v>
      </c>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2"/>
      <c r="AO22" s="203" t="s">
        <v>21</v>
      </c>
      <c r="AP22" s="203"/>
      <c r="AQ22" s="203"/>
      <c r="AR22" s="203"/>
      <c r="AS22" s="204"/>
      <c r="AT22" s="14"/>
      <c r="AU22" s="14"/>
      <c r="AV22" s="14"/>
      <c r="AW22" s="14"/>
    </row>
    <row r="23" spans="1:49" ht="27.75" customHeight="1" thickBot="1">
      <c r="A23" s="232" t="s">
        <v>22</v>
      </c>
      <c r="B23" s="233"/>
      <c r="C23" s="233"/>
      <c r="D23" s="233"/>
      <c r="E23" s="234"/>
      <c r="F23" s="232" t="s">
        <v>23</v>
      </c>
      <c r="G23" s="233"/>
      <c r="H23" s="233"/>
      <c r="I23" s="233"/>
      <c r="J23" s="233"/>
      <c r="K23" s="233"/>
      <c r="L23" s="233"/>
      <c r="M23" s="234"/>
      <c r="N23" s="230" t="s">
        <v>24</v>
      </c>
      <c r="O23" s="221"/>
      <c r="P23" s="220" t="s">
        <v>25</v>
      </c>
      <c r="Q23" s="221"/>
      <c r="R23" s="220" t="s">
        <v>26</v>
      </c>
      <c r="S23" s="221"/>
      <c r="T23" s="220" t="s">
        <v>27</v>
      </c>
      <c r="U23" s="221"/>
      <c r="V23" s="220" t="s">
        <v>28</v>
      </c>
      <c r="W23" s="221"/>
      <c r="X23" s="220" t="s">
        <v>29</v>
      </c>
      <c r="Y23" s="221"/>
      <c r="Z23" s="220" t="s">
        <v>30</v>
      </c>
      <c r="AA23" s="221"/>
      <c r="AB23" s="220" t="s">
        <v>31</v>
      </c>
      <c r="AC23" s="221"/>
      <c r="AD23" s="220" t="s">
        <v>32</v>
      </c>
      <c r="AE23" s="221"/>
      <c r="AF23" s="220" t="s">
        <v>33</v>
      </c>
      <c r="AG23" s="221"/>
      <c r="AH23" s="220" t="s">
        <v>34</v>
      </c>
      <c r="AI23" s="221"/>
      <c r="AJ23" s="220" t="s">
        <v>35</v>
      </c>
      <c r="AK23" s="221"/>
      <c r="AL23" s="224" t="s">
        <v>36</v>
      </c>
      <c r="AM23" s="225"/>
      <c r="AN23" s="228" t="s">
        <v>37</v>
      </c>
      <c r="AO23" s="205"/>
      <c r="AP23" s="205"/>
      <c r="AQ23" s="206"/>
      <c r="AR23" s="205"/>
      <c r="AS23" s="207"/>
      <c r="AT23" s="14"/>
      <c r="AU23" s="14"/>
      <c r="AV23" s="14"/>
      <c r="AW23" s="14"/>
    </row>
    <row r="24" spans="1:49" ht="48.75" customHeight="1" thickBot="1">
      <c r="A24" s="220" t="s">
        <v>38</v>
      </c>
      <c r="B24" s="220" t="s">
        <v>39</v>
      </c>
      <c r="C24" s="220" t="s">
        <v>40</v>
      </c>
      <c r="D24" s="220" t="s">
        <v>41</v>
      </c>
      <c r="E24" s="220" t="s">
        <v>42</v>
      </c>
      <c r="F24" s="220" t="s">
        <v>43</v>
      </c>
      <c r="G24" s="220" t="s">
        <v>44</v>
      </c>
      <c r="H24" s="240" t="s">
        <v>45</v>
      </c>
      <c r="I24" s="240" t="s">
        <v>46</v>
      </c>
      <c r="J24" s="308" t="s">
        <v>47</v>
      </c>
      <c r="K24" s="308" t="s">
        <v>48</v>
      </c>
      <c r="L24" s="308" t="s">
        <v>49</v>
      </c>
      <c r="M24" s="308" t="s">
        <v>50</v>
      </c>
      <c r="N24" s="222"/>
      <c r="O24" s="223"/>
      <c r="P24" s="222"/>
      <c r="Q24" s="223"/>
      <c r="R24" s="222"/>
      <c r="S24" s="223"/>
      <c r="T24" s="222"/>
      <c r="U24" s="223"/>
      <c r="V24" s="222"/>
      <c r="W24" s="223"/>
      <c r="X24" s="222"/>
      <c r="Y24" s="223"/>
      <c r="Z24" s="222"/>
      <c r="AA24" s="223"/>
      <c r="AB24" s="222"/>
      <c r="AC24" s="223"/>
      <c r="AD24" s="222"/>
      <c r="AE24" s="223"/>
      <c r="AF24" s="222"/>
      <c r="AG24" s="223"/>
      <c r="AH24" s="222" t="s">
        <v>26</v>
      </c>
      <c r="AI24" s="223"/>
      <c r="AJ24" s="222"/>
      <c r="AK24" s="223"/>
      <c r="AL24" s="226" t="s">
        <v>26</v>
      </c>
      <c r="AM24" s="227"/>
      <c r="AN24" s="228"/>
      <c r="AO24" s="208" t="s">
        <v>51</v>
      </c>
      <c r="AP24" s="210" t="s">
        <v>52</v>
      </c>
      <c r="AQ24" s="170" t="s">
        <v>53</v>
      </c>
      <c r="AR24" s="212" t="s">
        <v>54</v>
      </c>
      <c r="AS24" s="214" t="s">
        <v>55</v>
      </c>
      <c r="AT24" s="14"/>
      <c r="AU24" s="14"/>
      <c r="AV24" s="14"/>
      <c r="AW24" s="14"/>
    </row>
    <row r="25" spans="1:49" ht="36.75" customHeight="1" thickBot="1">
      <c r="A25" s="222"/>
      <c r="B25" s="222"/>
      <c r="C25" s="222"/>
      <c r="D25" s="231"/>
      <c r="E25" s="231"/>
      <c r="F25" s="231"/>
      <c r="G25" s="231"/>
      <c r="H25" s="241"/>
      <c r="I25" s="241"/>
      <c r="J25" s="241"/>
      <c r="K25" s="241"/>
      <c r="L25" s="241"/>
      <c r="M25" s="241"/>
      <c r="N25" s="30" t="s">
        <v>56</v>
      </c>
      <c r="O25" s="30" t="s">
        <v>57</v>
      </c>
      <c r="P25" s="30" t="s">
        <v>58</v>
      </c>
      <c r="Q25" s="30" t="s">
        <v>59</v>
      </c>
      <c r="R25" s="30" t="s">
        <v>58</v>
      </c>
      <c r="S25" s="30" t="s">
        <v>59</v>
      </c>
      <c r="T25" s="30" t="s">
        <v>58</v>
      </c>
      <c r="U25" s="30" t="s">
        <v>59</v>
      </c>
      <c r="V25" s="30" t="s">
        <v>58</v>
      </c>
      <c r="W25" s="30" t="s">
        <v>59</v>
      </c>
      <c r="X25" s="30" t="s">
        <v>58</v>
      </c>
      <c r="Y25" s="30" t="s">
        <v>59</v>
      </c>
      <c r="Z25" s="30" t="s">
        <v>58</v>
      </c>
      <c r="AA25" s="30" t="s">
        <v>59</v>
      </c>
      <c r="AB25" s="30" t="s">
        <v>58</v>
      </c>
      <c r="AC25" s="30" t="s">
        <v>59</v>
      </c>
      <c r="AD25" s="30" t="s">
        <v>58</v>
      </c>
      <c r="AE25" s="30" t="s">
        <v>59</v>
      </c>
      <c r="AF25" s="30" t="s">
        <v>58</v>
      </c>
      <c r="AG25" s="30" t="s">
        <v>59</v>
      </c>
      <c r="AH25" s="30" t="s">
        <v>58</v>
      </c>
      <c r="AI25" s="30" t="s">
        <v>59</v>
      </c>
      <c r="AJ25" s="30" t="s">
        <v>58</v>
      </c>
      <c r="AK25" s="76" t="s">
        <v>59</v>
      </c>
      <c r="AL25" s="76" t="s">
        <v>58</v>
      </c>
      <c r="AM25" s="76" t="s">
        <v>59</v>
      </c>
      <c r="AN25" s="229"/>
      <c r="AO25" s="209"/>
      <c r="AP25" s="211"/>
      <c r="AQ25" s="312"/>
      <c r="AR25" s="213"/>
      <c r="AS25" s="215"/>
      <c r="AT25" s="14"/>
      <c r="AU25" s="14"/>
      <c r="AV25" s="14"/>
      <c r="AW25" s="14"/>
    </row>
    <row r="26" spans="1:49" ht="57.75" customHeight="1" thickBot="1">
      <c r="A26" s="216" t="s">
        <v>60</v>
      </c>
      <c r="B26" s="216" t="s">
        <v>61</v>
      </c>
      <c r="C26" s="218" t="s">
        <v>62</v>
      </c>
      <c r="D26" s="245" t="s">
        <v>63</v>
      </c>
      <c r="E26" s="245" t="s">
        <v>64</v>
      </c>
      <c r="F26" s="346" t="s">
        <v>65</v>
      </c>
      <c r="G26" s="126" t="s">
        <v>66</v>
      </c>
      <c r="H26" s="242">
        <v>1</v>
      </c>
      <c r="I26" s="243" t="s">
        <v>67</v>
      </c>
      <c r="J26" s="235" t="s">
        <v>68</v>
      </c>
      <c r="K26" s="236">
        <v>44621</v>
      </c>
      <c r="L26" s="237">
        <v>44650</v>
      </c>
      <c r="M26" s="135" t="s">
        <v>69</v>
      </c>
      <c r="N26" s="117">
        <v>0.1</v>
      </c>
      <c r="O26" s="117">
        <f>N26*(P26+R26+T26+V26+X26+Z26+AB26+AD26+AF26+AH26+AJ26+AL26)</f>
        <v>0.1</v>
      </c>
      <c r="P26" s="117"/>
      <c r="Q26" s="117"/>
      <c r="R26" s="117"/>
      <c r="S26" s="117"/>
      <c r="T26" s="117">
        <v>1</v>
      </c>
      <c r="U26" s="117">
        <v>1</v>
      </c>
      <c r="V26" s="117"/>
      <c r="W26" s="117"/>
      <c r="X26" s="117"/>
      <c r="Y26" s="117"/>
      <c r="Z26" s="117"/>
      <c r="AA26" s="117"/>
      <c r="AB26" s="117"/>
      <c r="AC26" s="117"/>
      <c r="AD26" s="117"/>
      <c r="AE26" s="117"/>
      <c r="AF26" s="117"/>
      <c r="AG26" s="117"/>
      <c r="AH26" s="117"/>
      <c r="AI26" s="117"/>
      <c r="AJ26" s="117"/>
      <c r="AK26" s="248"/>
      <c r="AL26" s="248"/>
      <c r="AM26" s="248"/>
      <c r="AN26" s="251">
        <f>N26*(Q26+S26+U26+W26+Y26+AA26+AC26+AE26+AG26+AI26+AK26+AM26)</f>
        <v>0.1</v>
      </c>
      <c r="AO26" s="84" t="s">
        <v>70</v>
      </c>
      <c r="AP26" s="85" t="s">
        <v>71</v>
      </c>
      <c r="AQ26" s="85" t="s">
        <v>72</v>
      </c>
      <c r="AR26" s="31">
        <f>Q26+S26+U26</f>
        <v>1</v>
      </c>
      <c r="AS26" s="151">
        <f>SUM(AR26:AR29)</f>
        <v>1</v>
      </c>
      <c r="AT26" s="14"/>
      <c r="AU26" s="14"/>
      <c r="AV26" s="14"/>
      <c r="AW26" s="14"/>
    </row>
    <row r="27" spans="1:49" ht="30.75" customHeight="1" thickBot="1">
      <c r="A27" s="216"/>
      <c r="B27" s="216"/>
      <c r="C27" s="218"/>
      <c r="D27" s="246"/>
      <c r="E27" s="246"/>
      <c r="F27" s="347"/>
      <c r="G27" s="128"/>
      <c r="H27" s="155"/>
      <c r="I27" s="244"/>
      <c r="J27" s="235"/>
      <c r="K27" s="236"/>
      <c r="L27" s="238"/>
      <c r="M27" s="136"/>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249"/>
      <c r="AL27" s="249"/>
      <c r="AM27" s="249"/>
      <c r="AN27" s="252"/>
      <c r="AO27" s="7" t="s">
        <v>73</v>
      </c>
      <c r="AP27" s="8" t="s">
        <v>73</v>
      </c>
      <c r="AQ27" s="8" t="s">
        <v>73</v>
      </c>
      <c r="AR27" s="32">
        <f>W26+Y26+AA26</f>
        <v>0</v>
      </c>
      <c r="AS27" s="152"/>
      <c r="AT27" s="14"/>
      <c r="AU27" s="14"/>
      <c r="AV27" s="14"/>
      <c r="AW27" s="14"/>
    </row>
    <row r="28" spans="1:49" ht="30.75" customHeight="1" thickBot="1">
      <c r="A28" s="216"/>
      <c r="B28" s="216"/>
      <c r="C28" s="218"/>
      <c r="D28" s="246"/>
      <c r="E28" s="246"/>
      <c r="F28" s="347"/>
      <c r="G28" s="128"/>
      <c r="H28" s="155"/>
      <c r="I28" s="244"/>
      <c r="J28" s="235"/>
      <c r="K28" s="236"/>
      <c r="L28" s="238"/>
      <c r="M28" s="136"/>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249"/>
      <c r="AL28" s="249"/>
      <c r="AM28" s="249"/>
      <c r="AN28" s="252"/>
      <c r="AO28" s="7" t="s">
        <v>74</v>
      </c>
      <c r="AP28" s="8" t="s">
        <v>74</v>
      </c>
      <c r="AQ28" s="8" t="s">
        <v>74</v>
      </c>
      <c r="AR28" s="32">
        <f>AC26+AE26+AG26</f>
        <v>0</v>
      </c>
      <c r="AS28" s="152"/>
      <c r="AT28" s="14"/>
      <c r="AU28" s="14"/>
      <c r="AV28" s="14"/>
      <c r="AW28" s="14"/>
    </row>
    <row r="29" spans="1:49" ht="30.75" customHeight="1" thickBot="1">
      <c r="A29" s="216"/>
      <c r="B29" s="216"/>
      <c r="C29" s="218"/>
      <c r="D29" s="246"/>
      <c r="E29" s="246"/>
      <c r="F29" s="348"/>
      <c r="G29" s="130"/>
      <c r="H29" s="156"/>
      <c r="I29" s="244"/>
      <c r="J29" s="235"/>
      <c r="K29" s="236"/>
      <c r="L29" s="239"/>
      <c r="M29" s="137"/>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250"/>
      <c r="AL29" s="250"/>
      <c r="AM29" s="250"/>
      <c r="AN29" s="253"/>
      <c r="AO29" s="9" t="s">
        <v>75</v>
      </c>
      <c r="AP29" s="10" t="s">
        <v>75</v>
      </c>
      <c r="AQ29" s="10" t="s">
        <v>75</v>
      </c>
      <c r="AR29" s="33">
        <f>AI26+AK26+AM26</f>
        <v>0</v>
      </c>
      <c r="AS29" s="153"/>
      <c r="AT29" s="14"/>
      <c r="AU29" s="14"/>
      <c r="AV29" s="14"/>
      <c r="AW29" s="14"/>
    </row>
    <row r="30" spans="1:49" ht="75" customHeight="1" thickBot="1">
      <c r="A30" s="216"/>
      <c r="B30" s="216"/>
      <c r="C30" s="218"/>
      <c r="D30" s="246"/>
      <c r="E30" s="246"/>
      <c r="F30" s="277" t="s">
        <v>76</v>
      </c>
      <c r="G30" s="313" t="s">
        <v>77</v>
      </c>
      <c r="H30" s="242">
        <v>1</v>
      </c>
      <c r="I30" s="349" t="s">
        <v>78</v>
      </c>
      <c r="J30" s="235" t="s">
        <v>68</v>
      </c>
      <c r="K30" s="236">
        <v>44621</v>
      </c>
      <c r="L30" s="237">
        <v>44925</v>
      </c>
      <c r="M30" s="135" t="s">
        <v>69</v>
      </c>
      <c r="N30" s="117">
        <v>0.1</v>
      </c>
      <c r="O30" s="117">
        <f t="shared" ref="O30" si="0">N30*(P30+R30+T30+V30+X30+Z30+AB30+AD30+AF30+AH30+AJ30+AL30)</f>
        <v>0.1</v>
      </c>
      <c r="P30" s="117"/>
      <c r="Q30" s="117"/>
      <c r="R30" s="117"/>
      <c r="S30" s="117"/>
      <c r="T30" s="117">
        <v>0.25</v>
      </c>
      <c r="U30" s="117">
        <v>0.25</v>
      </c>
      <c r="V30" s="117"/>
      <c r="W30" s="117"/>
      <c r="X30" s="117"/>
      <c r="Y30" s="117"/>
      <c r="Z30" s="117">
        <v>0.25</v>
      </c>
      <c r="AA30" s="117">
        <v>0.25</v>
      </c>
      <c r="AB30" s="117"/>
      <c r="AC30" s="117"/>
      <c r="AD30" s="117"/>
      <c r="AE30" s="117"/>
      <c r="AF30" s="117">
        <v>0.25</v>
      </c>
      <c r="AG30" s="117">
        <v>0.25</v>
      </c>
      <c r="AH30" s="117"/>
      <c r="AI30" s="117"/>
      <c r="AJ30" s="117"/>
      <c r="AK30" s="248"/>
      <c r="AL30" s="117">
        <v>0.25</v>
      </c>
      <c r="AM30" s="117">
        <v>0.25</v>
      </c>
      <c r="AN30" s="251">
        <f>N30*(Q30+S30+U30+W30+Y30+AA30+AC30+AE30+AG30+AI30+AK30+AM30)</f>
        <v>0.1</v>
      </c>
      <c r="AO30" s="86" t="s">
        <v>79</v>
      </c>
      <c r="AP30" s="87" t="s">
        <v>80</v>
      </c>
      <c r="AQ30" s="87" t="s">
        <v>81</v>
      </c>
      <c r="AR30" s="31">
        <f>Q30+S30+U30</f>
        <v>0.25</v>
      </c>
      <c r="AS30" s="151">
        <f t="shared" ref="AS30" si="1">SUM(AR30:AR33)</f>
        <v>1</v>
      </c>
      <c r="AT30" s="14"/>
      <c r="AU30" s="14"/>
      <c r="AV30" s="14"/>
      <c r="AW30" s="14"/>
    </row>
    <row r="31" spans="1:49" ht="69" customHeight="1" thickBot="1">
      <c r="A31" s="216"/>
      <c r="B31" s="216"/>
      <c r="C31" s="218"/>
      <c r="D31" s="246"/>
      <c r="E31" s="246"/>
      <c r="F31" s="278"/>
      <c r="G31" s="314"/>
      <c r="H31" s="155"/>
      <c r="I31" s="349"/>
      <c r="J31" s="235"/>
      <c r="K31" s="236"/>
      <c r="L31" s="238"/>
      <c r="M31" s="136"/>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249"/>
      <c r="AL31" s="118"/>
      <c r="AM31" s="118"/>
      <c r="AN31" s="252"/>
      <c r="AO31" s="111" t="s">
        <v>82</v>
      </c>
      <c r="AP31" s="88" t="s">
        <v>83</v>
      </c>
      <c r="AQ31" s="88" t="s">
        <v>84</v>
      </c>
      <c r="AR31" s="32">
        <f>W30+Y30+AA30</f>
        <v>0.25</v>
      </c>
      <c r="AS31" s="152"/>
      <c r="AT31" s="14"/>
      <c r="AU31" s="14"/>
      <c r="AV31" s="14"/>
      <c r="AW31" s="14"/>
    </row>
    <row r="32" spans="1:49" ht="83.25" customHeight="1" thickBot="1">
      <c r="A32" s="216"/>
      <c r="B32" s="216"/>
      <c r="C32" s="218"/>
      <c r="D32" s="246"/>
      <c r="E32" s="246"/>
      <c r="F32" s="278"/>
      <c r="G32" s="314"/>
      <c r="H32" s="155"/>
      <c r="I32" s="349"/>
      <c r="J32" s="235"/>
      <c r="K32" s="236"/>
      <c r="L32" s="238"/>
      <c r="M32" s="136"/>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249"/>
      <c r="AL32" s="118"/>
      <c r="AM32" s="118"/>
      <c r="AN32" s="252"/>
      <c r="AO32" s="89" t="s">
        <v>85</v>
      </c>
      <c r="AP32" s="90" t="s">
        <v>86</v>
      </c>
      <c r="AQ32" s="90" t="s">
        <v>87</v>
      </c>
      <c r="AR32" s="32">
        <f>AC30+AE30+AG30</f>
        <v>0.25</v>
      </c>
      <c r="AS32" s="152"/>
      <c r="AT32" s="14"/>
      <c r="AU32" s="14"/>
      <c r="AV32" s="14"/>
      <c r="AW32" s="14"/>
    </row>
    <row r="33" spans="1:49" ht="408.75" customHeight="1" thickBot="1">
      <c r="A33" s="216"/>
      <c r="B33" s="216"/>
      <c r="C33" s="218"/>
      <c r="D33" s="246"/>
      <c r="E33" s="246"/>
      <c r="F33" s="279"/>
      <c r="G33" s="315"/>
      <c r="H33" s="156"/>
      <c r="I33" s="349"/>
      <c r="J33" s="235"/>
      <c r="K33" s="236"/>
      <c r="L33" s="239"/>
      <c r="M33" s="137"/>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250"/>
      <c r="AL33" s="119"/>
      <c r="AM33" s="119"/>
      <c r="AN33" s="253"/>
      <c r="AO33" s="99" t="s">
        <v>88</v>
      </c>
      <c r="AP33" s="100" t="s">
        <v>89</v>
      </c>
      <c r="AQ33" s="100" t="s">
        <v>90</v>
      </c>
      <c r="AR33" s="33">
        <f>AI30+AK30+AM30</f>
        <v>0.25</v>
      </c>
      <c r="AS33" s="153"/>
      <c r="AT33" s="14"/>
      <c r="AU33" s="14"/>
      <c r="AV33" s="14"/>
      <c r="AW33" s="14"/>
    </row>
    <row r="34" spans="1:49" ht="59.25" customHeight="1" thickBot="1">
      <c r="A34" s="216"/>
      <c r="B34" s="216"/>
      <c r="C34" s="218"/>
      <c r="D34" s="246"/>
      <c r="E34" s="246"/>
      <c r="F34" s="277" t="s">
        <v>91</v>
      </c>
      <c r="G34" s="313" t="s">
        <v>92</v>
      </c>
      <c r="H34" s="350">
        <v>1</v>
      </c>
      <c r="I34" s="349" t="s">
        <v>93</v>
      </c>
      <c r="J34" s="235" t="s">
        <v>68</v>
      </c>
      <c r="K34" s="236">
        <v>44621</v>
      </c>
      <c r="L34" s="237">
        <v>44925</v>
      </c>
      <c r="M34" s="135" t="s">
        <v>69</v>
      </c>
      <c r="N34" s="117">
        <v>0.5</v>
      </c>
      <c r="O34" s="117">
        <f t="shared" ref="O34" si="2">N34*(P34+R34+T34+V34+X34+Z34+AB34+AD34+AF34+AH34+AJ34+AL34)</f>
        <v>0.5</v>
      </c>
      <c r="P34" s="117"/>
      <c r="Q34" s="117"/>
      <c r="R34" s="117"/>
      <c r="S34" s="117"/>
      <c r="T34" s="117">
        <v>0.25</v>
      </c>
      <c r="U34" s="117">
        <v>0.25</v>
      </c>
      <c r="V34" s="117"/>
      <c r="W34" s="117"/>
      <c r="X34" s="117"/>
      <c r="Y34" s="117"/>
      <c r="Z34" s="117">
        <v>0.25</v>
      </c>
      <c r="AA34" s="117">
        <v>0.25</v>
      </c>
      <c r="AB34" s="117"/>
      <c r="AC34" s="117"/>
      <c r="AD34" s="117"/>
      <c r="AE34" s="117"/>
      <c r="AF34" s="117">
        <v>0.25</v>
      </c>
      <c r="AG34" s="117">
        <v>0.25</v>
      </c>
      <c r="AH34" s="117"/>
      <c r="AI34" s="117"/>
      <c r="AJ34" s="117"/>
      <c r="AK34" s="248"/>
      <c r="AL34" s="117">
        <v>0.25</v>
      </c>
      <c r="AM34" s="117">
        <v>0.25</v>
      </c>
      <c r="AN34" s="251">
        <f>N34*(Q34+S34+U34+W34+Y34+AA34+AC34+AE34+AG34+AI34+AK34+AM34)</f>
        <v>0.5</v>
      </c>
      <c r="AO34" s="86" t="s">
        <v>94</v>
      </c>
      <c r="AP34" s="87" t="s">
        <v>95</v>
      </c>
      <c r="AQ34" s="87" t="s">
        <v>96</v>
      </c>
      <c r="AR34" s="31">
        <f>Q34+S34+U34</f>
        <v>0.25</v>
      </c>
      <c r="AS34" s="151">
        <f t="shared" ref="AS34" si="3">SUM(AR34:AR37)</f>
        <v>1</v>
      </c>
      <c r="AT34" s="14"/>
      <c r="AU34" s="14"/>
      <c r="AV34" s="14"/>
      <c r="AW34" s="14"/>
    </row>
    <row r="35" spans="1:49" ht="60.75" customHeight="1" thickBot="1">
      <c r="A35" s="216"/>
      <c r="B35" s="216"/>
      <c r="C35" s="218"/>
      <c r="D35" s="246"/>
      <c r="E35" s="246"/>
      <c r="F35" s="278"/>
      <c r="G35" s="314"/>
      <c r="H35" s="351"/>
      <c r="I35" s="349"/>
      <c r="J35" s="235"/>
      <c r="K35" s="236"/>
      <c r="L35" s="238"/>
      <c r="M35" s="136"/>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249"/>
      <c r="AL35" s="118"/>
      <c r="AM35" s="118"/>
      <c r="AN35" s="252"/>
      <c r="AO35" s="111" t="s">
        <v>97</v>
      </c>
      <c r="AP35" s="88" t="s">
        <v>98</v>
      </c>
      <c r="AQ35" s="88" t="s">
        <v>84</v>
      </c>
      <c r="AR35" s="32">
        <f>W34+Y34+AA34</f>
        <v>0.25</v>
      </c>
      <c r="AS35" s="152"/>
      <c r="AT35" s="14"/>
      <c r="AU35" s="14"/>
      <c r="AV35" s="14"/>
      <c r="AW35" s="14"/>
    </row>
    <row r="36" spans="1:49" ht="64.5" customHeight="1" thickBot="1">
      <c r="A36" s="216"/>
      <c r="B36" s="216"/>
      <c r="C36" s="218"/>
      <c r="D36" s="246"/>
      <c r="E36" s="246"/>
      <c r="F36" s="278"/>
      <c r="G36" s="314"/>
      <c r="H36" s="351"/>
      <c r="I36" s="349"/>
      <c r="J36" s="235"/>
      <c r="K36" s="236"/>
      <c r="L36" s="238"/>
      <c r="M36" s="136"/>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249"/>
      <c r="AL36" s="118"/>
      <c r="AM36" s="118"/>
      <c r="AN36" s="252"/>
      <c r="AO36" s="89" t="s">
        <v>99</v>
      </c>
      <c r="AP36" s="90" t="s">
        <v>100</v>
      </c>
      <c r="AQ36" s="90" t="s">
        <v>87</v>
      </c>
      <c r="AR36" s="32">
        <f>AC34+AE34+AG34</f>
        <v>0.25</v>
      </c>
      <c r="AS36" s="152"/>
      <c r="AT36" s="14"/>
      <c r="AU36" s="14"/>
      <c r="AV36" s="14"/>
      <c r="AW36" s="14"/>
    </row>
    <row r="37" spans="1:49" ht="289.5" customHeight="1" thickBot="1">
      <c r="A37" s="216"/>
      <c r="B37" s="216"/>
      <c r="C37" s="218"/>
      <c r="D37" s="246"/>
      <c r="E37" s="246"/>
      <c r="F37" s="279"/>
      <c r="G37" s="315"/>
      <c r="H37" s="352"/>
      <c r="I37" s="349"/>
      <c r="J37" s="235"/>
      <c r="K37" s="236"/>
      <c r="L37" s="239"/>
      <c r="M37" s="137"/>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250"/>
      <c r="AL37" s="119"/>
      <c r="AM37" s="119"/>
      <c r="AN37" s="253"/>
      <c r="AO37" s="110" t="s">
        <v>101</v>
      </c>
      <c r="AP37" s="100" t="s">
        <v>102</v>
      </c>
      <c r="AQ37" s="100" t="s">
        <v>90</v>
      </c>
      <c r="AR37" s="33">
        <f>AI34+AK34+AM34</f>
        <v>0.25</v>
      </c>
      <c r="AS37" s="153"/>
      <c r="AT37" s="14"/>
      <c r="AU37" s="14"/>
      <c r="AV37" s="14"/>
      <c r="AW37" s="14"/>
    </row>
    <row r="38" spans="1:49" ht="128.25" customHeight="1" thickBot="1">
      <c r="A38" s="216"/>
      <c r="B38" s="216"/>
      <c r="C38" s="218"/>
      <c r="D38" s="246"/>
      <c r="E38" s="246"/>
      <c r="F38" s="277" t="s">
        <v>103</v>
      </c>
      <c r="G38" s="313" t="s">
        <v>104</v>
      </c>
      <c r="H38" s="350">
        <v>1</v>
      </c>
      <c r="I38" s="349" t="s">
        <v>105</v>
      </c>
      <c r="J38" s="235" t="s">
        <v>68</v>
      </c>
      <c r="K38" s="236">
        <v>44621</v>
      </c>
      <c r="L38" s="237">
        <v>44650</v>
      </c>
      <c r="M38" s="135" t="s">
        <v>69</v>
      </c>
      <c r="N38" s="117">
        <v>0.1</v>
      </c>
      <c r="O38" s="117">
        <f t="shared" ref="O38" si="4">N38*(P38+R38+T38+V38+X38+Z38+AB38+AD38+AF38+AH38+AJ38+AL38)</f>
        <v>0.1</v>
      </c>
      <c r="P38" s="117"/>
      <c r="Q38" s="117"/>
      <c r="R38" s="117"/>
      <c r="S38" s="117"/>
      <c r="T38" s="117">
        <v>1</v>
      </c>
      <c r="U38" s="117">
        <v>1</v>
      </c>
      <c r="V38" s="117"/>
      <c r="W38" s="117"/>
      <c r="X38" s="117"/>
      <c r="Y38" s="117"/>
      <c r="Z38" s="117"/>
      <c r="AA38" s="117"/>
      <c r="AB38" s="117"/>
      <c r="AC38" s="117"/>
      <c r="AD38" s="117"/>
      <c r="AE38" s="117"/>
      <c r="AF38" s="117"/>
      <c r="AG38" s="117"/>
      <c r="AH38" s="117"/>
      <c r="AI38" s="117"/>
      <c r="AJ38" s="117"/>
      <c r="AK38" s="248"/>
      <c r="AL38" s="248"/>
      <c r="AM38" s="248"/>
      <c r="AN38" s="251">
        <f>N38*(Q38+S38+U38+W38+Y38+AA38+AC38+AE38+AG38+AI38+AK38+AM38)</f>
        <v>0.1</v>
      </c>
      <c r="AO38" s="112" t="s">
        <v>106</v>
      </c>
      <c r="AP38" s="85" t="s">
        <v>107</v>
      </c>
      <c r="AQ38" s="85" t="s">
        <v>81</v>
      </c>
      <c r="AR38" s="31">
        <f>Q38+S38+U38</f>
        <v>1</v>
      </c>
      <c r="AS38" s="151">
        <f t="shared" ref="AS38" si="5">SUM(AR38:AR41)</f>
        <v>1</v>
      </c>
      <c r="AT38" s="14"/>
      <c r="AU38" s="14"/>
      <c r="AV38" s="14"/>
      <c r="AW38" s="14"/>
    </row>
    <row r="39" spans="1:49" ht="30.75" customHeight="1" thickBot="1">
      <c r="A39" s="216"/>
      <c r="B39" s="216"/>
      <c r="C39" s="218"/>
      <c r="D39" s="246"/>
      <c r="E39" s="246"/>
      <c r="F39" s="278"/>
      <c r="G39" s="314"/>
      <c r="H39" s="351"/>
      <c r="I39" s="349"/>
      <c r="J39" s="235"/>
      <c r="K39" s="236"/>
      <c r="L39" s="238"/>
      <c r="M39" s="136"/>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249"/>
      <c r="AL39" s="249"/>
      <c r="AM39" s="249"/>
      <c r="AN39" s="252"/>
      <c r="AO39" s="7" t="s">
        <v>73</v>
      </c>
      <c r="AP39" s="8" t="s">
        <v>73</v>
      </c>
      <c r="AQ39" s="8" t="s">
        <v>73</v>
      </c>
      <c r="AR39" s="32">
        <f>W38+Y38+AA38</f>
        <v>0</v>
      </c>
      <c r="AS39" s="152"/>
      <c r="AT39" s="14"/>
      <c r="AU39" s="14"/>
      <c r="AV39" s="14"/>
      <c r="AW39" s="14"/>
    </row>
    <row r="40" spans="1:49" ht="30.75" customHeight="1" thickBot="1">
      <c r="A40" s="216"/>
      <c r="B40" s="216"/>
      <c r="C40" s="218"/>
      <c r="D40" s="246"/>
      <c r="E40" s="246"/>
      <c r="F40" s="278"/>
      <c r="G40" s="314"/>
      <c r="H40" s="351"/>
      <c r="I40" s="349"/>
      <c r="J40" s="235"/>
      <c r="K40" s="236"/>
      <c r="L40" s="238"/>
      <c r="M40" s="136"/>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249"/>
      <c r="AL40" s="249"/>
      <c r="AM40" s="249"/>
      <c r="AN40" s="252"/>
      <c r="AO40" s="7" t="s">
        <v>74</v>
      </c>
      <c r="AP40" s="8" t="s">
        <v>74</v>
      </c>
      <c r="AQ40" s="8" t="s">
        <v>74</v>
      </c>
      <c r="AR40" s="32">
        <f>AC38+AE38+AG38</f>
        <v>0</v>
      </c>
      <c r="AS40" s="152"/>
      <c r="AT40" s="14"/>
      <c r="AU40" s="14"/>
      <c r="AV40" s="14"/>
      <c r="AW40" s="14"/>
    </row>
    <row r="41" spans="1:49" ht="30.75" customHeight="1" thickBot="1">
      <c r="A41" s="216"/>
      <c r="B41" s="216"/>
      <c r="C41" s="218"/>
      <c r="D41" s="246"/>
      <c r="E41" s="246"/>
      <c r="F41" s="279"/>
      <c r="G41" s="315"/>
      <c r="H41" s="352"/>
      <c r="I41" s="349"/>
      <c r="J41" s="235"/>
      <c r="K41" s="236"/>
      <c r="L41" s="239"/>
      <c r="M41" s="137"/>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250"/>
      <c r="AL41" s="250"/>
      <c r="AM41" s="250"/>
      <c r="AN41" s="253"/>
      <c r="AO41" s="9" t="s">
        <v>75</v>
      </c>
      <c r="AP41" s="10" t="s">
        <v>75</v>
      </c>
      <c r="AQ41" s="10" t="s">
        <v>75</v>
      </c>
      <c r="AR41" s="33">
        <f>AI38+AK38+AM38</f>
        <v>0</v>
      </c>
      <c r="AS41" s="153"/>
      <c r="AT41" s="14"/>
      <c r="AU41" s="14"/>
      <c r="AV41" s="14"/>
      <c r="AW41" s="14"/>
    </row>
    <row r="42" spans="1:49" ht="71.25" customHeight="1" thickBot="1">
      <c r="A42" s="216"/>
      <c r="B42" s="216"/>
      <c r="C42" s="218"/>
      <c r="D42" s="246"/>
      <c r="E42" s="246"/>
      <c r="F42" s="277" t="s">
        <v>108</v>
      </c>
      <c r="G42" s="313" t="s">
        <v>109</v>
      </c>
      <c r="H42" s="350">
        <v>1</v>
      </c>
      <c r="I42" s="349" t="s">
        <v>93</v>
      </c>
      <c r="J42" s="235" t="s">
        <v>68</v>
      </c>
      <c r="K42" s="236">
        <v>44621</v>
      </c>
      <c r="L42" s="237">
        <v>44925</v>
      </c>
      <c r="M42" s="135" t="s">
        <v>69</v>
      </c>
      <c r="N42" s="117">
        <v>0.1</v>
      </c>
      <c r="O42" s="117">
        <f t="shared" ref="O42" si="6">N42*(P42+R42+T42+V42+X42+Z42+AB42+AD42+AF42+AH42+AJ42+AL42)</f>
        <v>0.1</v>
      </c>
      <c r="P42" s="117"/>
      <c r="Q42" s="117"/>
      <c r="R42" s="117"/>
      <c r="S42" s="117"/>
      <c r="T42" s="117">
        <v>0.25</v>
      </c>
      <c r="U42" s="117">
        <v>0.25</v>
      </c>
      <c r="V42" s="117"/>
      <c r="W42" s="117"/>
      <c r="X42" s="117"/>
      <c r="Y42" s="117"/>
      <c r="Z42" s="117">
        <v>0.25</v>
      </c>
      <c r="AA42" s="117">
        <v>0.25</v>
      </c>
      <c r="AB42" s="117"/>
      <c r="AC42" s="117"/>
      <c r="AD42" s="117"/>
      <c r="AE42" s="117"/>
      <c r="AF42" s="117">
        <v>0.25</v>
      </c>
      <c r="AG42" s="117">
        <v>0.25</v>
      </c>
      <c r="AH42" s="117"/>
      <c r="AI42" s="117"/>
      <c r="AJ42" s="117"/>
      <c r="AK42" s="248"/>
      <c r="AL42" s="117">
        <v>0.25</v>
      </c>
      <c r="AM42" s="117">
        <v>0.25</v>
      </c>
      <c r="AN42" s="251">
        <f>N42*(Q42+S42+U42+W42+Y42+AA42+AC42+AE42+AG42+AI42+AK42+AM42)</f>
        <v>0.1</v>
      </c>
      <c r="AO42" s="86" t="s">
        <v>110</v>
      </c>
      <c r="AP42" s="87" t="s">
        <v>111</v>
      </c>
      <c r="AQ42" s="87" t="s">
        <v>81</v>
      </c>
      <c r="AR42" s="31">
        <f>Q42+S42+U42</f>
        <v>0.25</v>
      </c>
      <c r="AS42" s="151">
        <f t="shared" ref="AS42" si="7">SUM(AR42:AR45)</f>
        <v>1</v>
      </c>
      <c r="AT42" s="14"/>
      <c r="AU42" s="14"/>
      <c r="AV42" s="14"/>
      <c r="AW42" s="14"/>
    </row>
    <row r="43" spans="1:49" ht="85.5" customHeight="1" thickBot="1">
      <c r="A43" s="216"/>
      <c r="B43" s="216"/>
      <c r="C43" s="218"/>
      <c r="D43" s="246"/>
      <c r="E43" s="246"/>
      <c r="F43" s="278"/>
      <c r="G43" s="314"/>
      <c r="H43" s="351"/>
      <c r="I43" s="349"/>
      <c r="J43" s="235"/>
      <c r="K43" s="236"/>
      <c r="L43" s="238"/>
      <c r="M43" s="136"/>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249"/>
      <c r="AL43" s="118"/>
      <c r="AM43" s="118"/>
      <c r="AN43" s="252"/>
      <c r="AO43" s="111" t="s">
        <v>112</v>
      </c>
      <c r="AP43" s="88" t="s">
        <v>113</v>
      </c>
      <c r="AQ43" s="88" t="s">
        <v>114</v>
      </c>
      <c r="AR43" s="32">
        <f>W42+Y42+AA42</f>
        <v>0.25</v>
      </c>
      <c r="AS43" s="152"/>
      <c r="AT43" s="14"/>
      <c r="AU43" s="14"/>
      <c r="AV43" s="14"/>
      <c r="AW43" s="14"/>
    </row>
    <row r="44" spans="1:49" ht="91.5" customHeight="1" thickBot="1">
      <c r="A44" s="216"/>
      <c r="B44" s="216"/>
      <c r="C44" s="218"/>
      <c r="D44" s="246"/>
      <c r="E44" s="246"/>
      <c r="F44" s="278"/>
      <c r="G44" s="314"/>
      <c r="H44" s="351"/>
      <c r="I44" s="349"/>
      <c r="J44" s="235"/>
      <c r="K44" s="236"/>
      <c r="L44" s="238"/>
      <c r="M44" s="136"/>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249"/>
      <c r="AL44" s="118"/>
      <c r="AM44" s="118"/>
      <c r="AN44" s="252"/>
      <c r="AO44" s="89" t="s">
        <v>115</v>
      </c>
      <c r="AP44" s="90" t="s">
        <v>116</v>
      </c>
      <c r="AQ44" s="90" t="s">
        <v>117</v>
      </c>
      <c r="AR44" s="32">
        <f>AC42+AE42+AG42</f>
        <v>0.25</v>
      </c>
      <c r="AS44" s="152"/>
      <c r="AT44" s="14"/>
      <c r="AU44" s="14"/>
      <c r="AV44" s="14"/>
      <c r="AW44" s="14"/>
    </row>
    <row r="45" spans="1:49" ht="216.75" customHeight="1" thickBot="1">
      <c r="A45" s="216"/>
      <c r="B45" s="216"/>
      <c r="C45" s="218"/>
      <c r="D45" s="246"/>
      <c r="E45" s="246"/>
      <c r="F45" s="279"/>
      <c r="G45" s="315"/>
      <c r="H45" s="352"/>
      <c r="I45" s="349"/>
      <c r="J45" s="235"/>
      <c r="K45" s="236"/>
      <c r="L45" s="239"/>
      <c r="M45" s="137"/>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250"/>
      <c r="AL45" s="119"/>
      <c r="AM45" s="119"/>
      <c r="AN45" s="253"/>
      <c r="AO45" s="99" t="s">
        <v>118</v>
      </c>
      <c r="AP45" s="363" t="s">
        <v>119</v>
      </c>
      <c r="AQ45" s="100" t="s">
        <v>120</v>
      </c>
      <c r="AR45" s="364">
        <f>AI42+AK42+AM42</f>
        <v>0.25</v>
      </c>
      <c r="AS45" s="153"/>
      <c r="AT45" s="14"/>
      <c r="AU45" s="14"/>
      <c r="AV45" s="14"/>
      <c r="AW45" s="14"/>
    </row>
    <row r="46" spans="1:49" ht="30.75" customHeight="1" thickBot="1">
      <c r="A46" s="216"/>
      <c r="B46" s="216"/>
      <c r="C46" s="218"/>
      <c r="D46" s="246"/>
      <c r="E46" s="246"/>
      <c r="F46" s="277" t="s">
        <v>121</v>
      </c>
      <c r="G46" s="313" t="s">
        <v>122</v>
      </c>
      <c r="H46" s="353" t="s">
        <v>123</v>
      </c>
      <c r="I46" s="349" t="s">
        <v>124</v>
      </c>
      <c r="J46" s="235" t="s">
        <v>68</v>
      </c>
      <c r="K46" s="236">
        <v>44713</v>
      </c>
      <c r="L46" s="237">
        <v>44925</v>
      </c>
      <c r="M46" s="135" t="s">
        <v>69</v>
      </c>
      <c r="N46" s="117">
        <v>0.05</v>
      </c>
      <c r="O46" s="117">
        <f t="shared" ref="O46" si="8">N46*(P46+R46+T46+V46+X46+Z46+AB46+AD46+AF46+AH46+AJ46+AL46)</f>
        <v>0.05</v>
      </c>
      <c r="P46" s="117"/>
      <c r="Q46" s="117"/>
      <c r="R46" s="117"/>
      <c r="S46" s="117"/>
      <c r="T46" s="117"/>
      <c r="U46" s="117"/>
      <c r="V46" s="117"/>
      <c r="W46" s="117"/>
      <c r="X46" s="117"/>
      <c r="Y46" s="117"/>
      <c r="Z46" s="117">
        <v>0.5</v>
      </c>
      <c r="AA46" s="117">
        <v>0.5</v>
      </c>
      <c r="AB46" s="117"/>
      <c r="AC46" s="117"/>
      <c r="AD46" s="117"/>
      <c r="AE46" s="117"/>
      <c r="AF46" s="117"/>
      <c r="AG46" s="117"/>
      <c r="AH46" s="117"/>
      <c r="AI46" s="117"/>
      <c r="AJ46" s="117"/>
      <c r="AK46" s="248"/>
      <c r="AL46" s="117">
        <v>0.5</v>
      </c>
      <c r="AM46" s="117">
        <v>0.5</v>
      </c>
      <c r="AN46" s="251">
        <f>N46*(Q46+S46+U46+W46+Y46+AA46+AC46+AE46+AG46+AI46+AK46+AM46)</f>
        <v>0.05</v>
      </c>
      <c r="AO46" s="5" t="s">
        <v>125</v>
      </c>
      <c r="AP46" s="6" t="s">
        <v>125</v>
      </c>
      <c r="AQ46" s="6" t="s">
        <v>125</v>
      </c>
      <c r="AR46" s="31">
        <f>Q46+S46+U46</f>
        <v>0</v>
      </c>
      <c r="AS46" s="151">
        <f t="shared" ref="AS46" si="9">SUM(AR46:AR49)</f>
        <v>1</v>
      </c>
      <c r="AT46" s="14"/>
      <c r="AU46" s="14"/>
      <c r="AV46" s="14"/>
      <c r="AW46" s="14"/>
    </row>
    <row r="47" spans="1:49" ht="71.25" customHeight="1" thickBot="1">
      <c r="A47" s="216"/>
      <c r="B47" s="216"/>
      <c r="C47" s="218"/>
      <c r="D47" s="246"/>
      <c r="E47" s="246"/>
      <c r="F47" s="278"/>
      <c r="G47" s="314"/>
      <c r="H47" s="354"/>
      <c r="I47" s="349"/>
      <c r="J47" s="235"/>
      <c r="K47" s="236"/>
      <c r="L47" s="238"/>
      <c r="M47" s="136"/>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249"/>
      <c r="AL47" s="118"/>
      <c r="AM47" s="118"/>
      <c r="AN47" s="252"/>
      <c r="AO47" s="111" t="s">
        <v>126</v>
      </c>
      <c r="AP47" s="88" t="s">
        <v>127</v>
      </c>
      <c r="AQ47" s="88" t="s">
        <v>114</v>
      </c>
      <c r="AR47" s="32">
        <f>W46+Y46+AA46</f>
        <v>0.5</v>
      </c>
      <c r="AS47" s="152"/>
      <c r="AT47" s="14"/>
      <c r="AU47" s="14"/>
      <c r="AV47" s="14"/>
      <c r="AW47" s="14"/>
    </row>
    <row r="48" spans="1:49" ht="30.75" customHeight="1" thickBot="1">
      <c r="A48" s="216"/>
      <c r="B48" s="216"/>
      <c r="C48" s="218"/>
      <c r="D48" s="246"/>
      <c r="E48" s="246"/>
      <c r="F48" s="278"/>
      <c r="G48" s="314"/>
      <c r="H48" s="354"/>
      <c r="I48" s="349"/>
      <c r="J48" s="235"/>
      <c r="K48" s="236"/>
      <c r="L48" s="238"/>
      <c r="M48" s="136"/>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249"/>
      <c r="AL48" s="118"/>
      <c r="AM48" s="118"/>
      <c r="AN48" s="252"/>
      <c r="AO48" s="7" t="s">
        <v>74</v>
      </c>
      <c r="AP48" s="8" t="s">
        <v>74</v>
      </c>
      <c r="AQ48" s="8" t="s">
        <v>74</v>
      </c>
      <c r="AR48" s="32">
        <f>AC46+AE46+AG46</f>
        <v>0</v>
      </c>
      <c r="AS48" s="152"/>
      <c r="AT48" s="14"/>
      <c r="AU48" s="14"/>
      <c r="AV48" s="14"/>
      <c r="AW48" s="14"/>
    </row>
    <row r="49" spans="1:49" ht="233.25" customHeight="1" thickBot="1">
      <c r="A49" s="216"/>
      <c r="B49" s="216"/>
      <c r="C49" s="218"/>
      <c r="D49" s="246"/>
      <c r="E49" s="246"/>
      <c r="F49" s="279"/>
      <c r="G49" s="315"/>
      <c r="H49" s="355"/>
      <c r="I49" s="349"/>
      <c r="J49" s="235"/>
      <c r="K49" s="236"/>
      <c r="L49" s="239"/>
      <c r="M49" s="137"/>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250"/>
      <c r="AL49" s="119"/>
      <c r="AM49" s="119"/>
      <c r="AN49" s="253"/>
      <c r="AO49" s="110" t="s">
        <v>128</v>
      </c>
      <c r="AP49" s="100" t="s">
        <v>129</v>
      </c>
      <c r="AQ49" s="100" t="s">
        <v>120</v>
      </c>
      <c r="AR49" s="33">
        <f>AI46+AK46+AM46</f>
        <v>0.5</v>
      </c>
      <c r="AS49" s="153"/>
      <c r="AT49" s="14"/>
      <c r="AU49" s="14"/>
      <c r="AV49" s="14"/>
      <c r="AW49" s="14"/>
    </row>
    <row r="50" spans="1:49" ht="30.75" customHeight="1" thickBot="1">
      <c r="A50" s="216"/>
      <c r="B50" s="216"/>
      <c r="C50" s="218"/>
      <c r="D50" s="246"/>
      <c r="E50" s="246"/>
      <c r="F50" s="277" t="s">
        <v>130</v>
      </c>
      <c r="G50" s="313" t="s">
        <v>131</v>
      </c>
      <c r="H50" s="359" t="s">
        <v>132</v>
      </c>
      <c r="I50" s="349" t="s">
        <v>133</v>
      </c>
      <c r="J50" s="235" t="s">
        <v>68</v>
      </c>
      <c r="K50" s="236">
        <v>44713</v>
      </c>
      <c r="L50" s="237">
        <v>44925</v>
      </c>
      <c r="M50" s="135" t="s">
        <v>69</v>
      </c>
      <c r="N50" s="117">
        <v>0.05</v>
      </c>
      <c r="O50" s="117">
        <f t="shared" ref="O50" si="10">N50*(P50+R50+T50+V50+X50+Z50+AB50+AD50+AF50+AH50+AJ50+AL50)</f>
        <v>0.05</v>
      </c>
      <c r="P50" s="117"/>
      <c r="Q50" s="117"/>
      <c r="R50" s="117"/>
      <c r="S50" s="117"/>
      <c r="T50" s="117"/>
      <c r="U50" s="117"/>
      <c r="V50" s="117"/>
      <c r="W50" s="117"/>
      <c r="X50" s="117"/>
      <c r="Y50" s="117"/>
      <c r="Z50" s="117">
        <v>0.5</v>
      </c>
      <c r="AA50" s="117">
        <v>0.5</v>
      </c>
      <c r="AB50" s="117"/>
      <c r="AC50" s="117"/>
      <c r="AD50" s="117"/>
      <c r="AE50" s="117"/>
      <c r="AF50" s="117"/>
      <c r="AG50" s="117"/>
      <c r="AH50" s="117"/>
      <c r="AI50" s="117"/>
      <c r="AJ50" s="117"/>
      <c r="AK50" s="248"/>
      <c r="AL50" s="117">
        <v>0.5</v>
      </c>
      <c r="AM50" s="117">
        <v>0.5</v>
      </c>
      <c r="AN50" s="251">
        <f>N50*(Q50+S50+U50+W50+Y50+AA50+AC50+AE50+AG50+AI50+AK50+AM50)</f>
        <v>0.05</v>
      </c>
      <c r="AO50" s="91" t="s">
        <v>125</v>
      </c>
      <c r="AP50" s="92" t="s">
        <v>125</v>
      </c>
      <c r="AQ50" s="92" t="s">
        <v>125</v>
      </c>
      <c r="AR50" s="31">
        <f>Q50+S50+U50</f>
        <v>0</v>
      </c>
      <c r="AS50" s="151">
        <f t="shared" ref="AS50" si="11">SUM(AR50:AR53)</f>
        <v>1</v>
      </c>
      <c r="AT50" s="14"/>
      <c r="AU50" s="14"/>
      <c r="AV50" s="14"/>
      <c r="AW50" s="14"/>
    </row>
    <row r="51" spans="1:49" ht="123" customHeight="1" thickBot="1">
      <c r="A51" s="216"/>
      <c r="B51" s="216"/>
      <c r="C51" s="218"/>
      <c r="D51" s="246"/>
      <c r="E51" s="246"/>
      <c r="F51" s="278"/>
      <c r="G51" s="314"/>
      <c r="H51" s="351"/>
      <c r="I51" s="349"/>
      <c r="J51" s="235"/>
      <c r="K51" s="236"/>
      <c r="L51" s="238"/>
      <c r="M51" s="136"/>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249"/>
      <c r="AL51" s="118"/>
      <c r="AM51" s="118"/>
      <c r="AN51" s="252"/>
      <c r="AO51" s="113" t="s">
        <v>134</v>
      </c>
      <c r="AP51" s="90" t="s">
        <v>135</v>
      </c>
      <c r="AQ51" s="90" t="s">
        <v>114</v>
      </c>
      <c r="AR51" s="32">
        <f>W50+Y50+AA50</f>
        <v>0.5</v>
      </c>
      <c r="AS51" s="152"/>
      <c r="AT51" s="14"/>
      <c r="AU51" s="14"/>
      <c r="AV51" s="14"/>
      <c r="AW51" s="14"/>
    </row>
    <row r="52" spans="1:49" ht="30.75" customHeight="1" thickBot="1">
      <c r="A52" s="216"/>
      <c r="B52" s="216"/>
      <c r="C52" s="218"/>
      <c r="D52" s="246"/>
      <c r="E52" s="246"/>
      <c r="F52" s="278"/>
      <c r="G52" s="314"/>
      <c r="H52" s="351"/>
      <c r="I52" s="349"/>
      <c r="J52" s="235"/>
      <c r="K52" s="236"/>
      <c r="L52" s="238"/>
      <c r="M52" s="136"/>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249"/>
      <c r="AL52" s="118"/>
      <c r="AM52" s="118"/>
      <c r="AN52" s="252"/>
      <c r="AO52" s="7" t="s">
        <v>74</v>
      </c>
      <c r="AP52" s="8" t="s">
        <v>74</v>
      </c>
      <c r="AQ52" s="8" t="s">
        <v>74</v>
      </c>
      <c r="AR52" s="32">
        <f>AC50+AE50+AG50</f>
        <v>0</v>
      </c>
      <c r="AS52" s="152"/>
      <c r="AT52" s="14"/>
      <c r="AU52" s="14"/>
      <c r="AV52" s="14"/>
      <c r="AW52" s="14"/>
    </row>
    <row r="53" spans="1:49" ht="142.5" customHeight="1" thickBot="1">
      <c r="A53" s="217"/>
      <c r="B53" s="217"/>
      <c r="C53" s="219"/>
      <c r="D53" s="247"/>
      <c r="E53" s="247"/>
      <c r="F53" s="279"/>
      <c r="G53" s="314"/>
      <c r="H53" s="351"/>
      <c r="I53" s="349"/>
      <c r="J53" s="235"/>
      <c r="K53" s="236"/>
      <c r="L53" s="239"/>
      <c r="M53" s="136"/>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249"/>
      <c r="AL53" s="118"/>
      <c r="AM53" s="118"/>
      <c r="AN53" s="253"/>
      <c r="AO53" s="101" t="s">
        <v>136</v>
      </c>
      <c r="AP53" s="102" t="s">
        <v>137</v>
      </c>
      <c r="AQ53" s="100" t="s">
        <v>138</v>
      </c>
      <c r="AR53" s="33">
        <f>AI50+AK50+AM50</f>
        <v>0.5</v>
      </c>
      <c r="AS53" s="153"/>
      <c r="AT53" s="14"/>
      <c r="AU53" s="14"/>
      <c r="AV53" s="14"/>
      <c r="AW53" s="14"/>
    </row>
    <row r="54" spans="1:49" ht="72.75" customHeight="1" thickBot="1">
      <c r="A54" s="216" t="s">
        <v>60</v>
      </c>
      <c r="B54" s="216" t="s">
        <v>139</v>
      </c>
      <c r="C54" s="216" t="s">
        <v>140</v>
      </c>
      <c r="D54" s="216" t="s">
        <v>141</v>
      </c>
      <c r="E54" s="216" t="s">
        <v>142</v>
      </c>
      <c r="F54" s="277" t="s">
        <v>143</v>
      </c>
      <c r="G54" s="191" t="s">
        <v>144</v>
      </c>
      <c r="H54" s="191" t="s">
        <v>145</v>
      </c>
      <c r="I54" s="123" t="s">
        <v>146</v>
      </c>
      <c r="J54" s="265" t="s">
        <v>147</v>
      </c>
      <c r="K54" s="132">
        <v>44621</v>
      </c>
      <c r="L54" s="132">
        <v>44915</v>
      </c>
      <c r="M54" s="317" t="s">
        <v>69</v>
      </c>
      <c r="N54" s="117">
        <v>1</v>
      </c>
      <c r="O54" s="117">
        <f t="shared" ref="O54" si="12">N54*(P54+R54+T54+V54+X54+Z54+AB54+AD54+AF54+AH54+AJ54+AL54)</f>
        <v>1</v>
      </c>
      <c r="P54" s="117"/>
      <c r="Q54" s="117"/>
      <c r="R54" s="117"/>
      <c r="S54" s="117"/>
      <c r="T54" s="117">
        <v>0.25</v>
      </c>
      <c r="U54" s="117">
        <v>0.25</v>
      </c>
      <c r="V54" s="117"/>
      <c r="W54" s="117"/>
      <c r="X54" s="117"/>
      <c r="Y54" s="117"/>
      <c r="Z54" s="117">
        <v>0.25</v>
      </c>
      <c r="AA54" s="117">
        <v>0.25</v>
      </c>
      <c r="AB54" s="117"/>
      <c r="AC54" s="117"/>
      <c r="AD54" s="117"/>
      <c r="AE54" s="117"/>
      <c r="AF54" s="117">
        <v>0.25</v>
      </c>
      <c r="AG54" s="117">
        <v>0.25</v>
      </c>
      <c r="AH54" s="117"/>
      <c r="AI54" s="117"/>
      <c r="AJ54" s="117"/>
      <c r="AK54" s="248"/>
      <c r="AL54" s="117">
        <v>0.25</v>
      </c>
      <c r="AM54" s="117">
        <v>0.25</v>
      </c>
      <c r="AN54" s="251">
        <f>N54*(Q54+S54+U54+W54+Y54+AA54+AC54+AE54+AG54+AI54+AK54+AM54)</f>
        <v>1</v>
      </c>
      <c r="AO54" s="86" t="s">
        <v>148</v>
      </c>
      <c r="AP54" s="87" t="s">
        <v>149</v>
      </c>
      <c r="AQ54" s="87" t="s">
        <v>81</v>
      </c>
      <c r="AR54" s="31">
        <f>Q54+S54+U54</f>
        <v>0.25</v>
      </c>
      <c r="AS54" s="151">
        <f>SUM(AR54:AR57)</f>
        <v>1</v>
      </c>
      <c r="AT54" s="14"/>
      <c r="AU54" s="14"/>
      <c r="AV54" s="14"/>
      <c r="AW54" s="14"/>
    </row>
    <row r="55" spans="1:49" s="81" customFormat="1" ht="91.5" customHeight="1" thickBot="1">
      <c r="A55" s="216"/>
      <c r="B55" s="216"/>
      <c r="C55" s="216"/>
      <c r="D55" s="216"/>
      <c r="E55" s="216"/>
      <c r="F55" s="278"/>
      <c r="G55" s="155"/>
      <c r="H55" s="155"/>
      <c r="I55" s="124"/>
      <c r="J55" s="266"/>
      <c r="K55" s="133"/>
      <c r="L55" s="133"/>
      <c r="M55" s="317"/>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249"/>
      <c r="AL55" s="118"/>
      <c r="AM55" s="118"/>
      <c r="AN55" s="252"/>
      <c r="AO55" s="86" t="s">
        <v>150</v>
      </c>
      <c r="AP55" s="88" t="s">
        <v>151</v>
      </c>
      <c r="AQ55" s="88" t="s">
        <v>114</v>
      </c>
      <c r="AR55" s="79">
        <f>W54+Y54+AA54</f>
        <v>0.25</v>
      </c>
      <c r="AS55" s="152"/>
      <c r="AT55" s="80"/>
      <c r="AU55" s="80"/>
      <c r="AV55" s="80"/>
      <c r="AW55" s="80"/>
    </row>
    <row r="56" spans="1:49" ht="93" customHeight="1" thickBot="1">
      <c r="A56" s="216"/>
      <c r="B56" s="216"/>
      <c r="C56" s="216"/>
      <c r="D56" s="216"/>
      <c r="E56" s="216"/>
      <c r="F56" s="278"/>
      <c r="G56" s="155"/>
      <c r="H56" s="155"/>
      <c r="I56" s="124"/>
      <c r="J56" s="266"/>
      <c r="K56" s="133"/>
      <c r="L56" s="133"/>
      <c r="M56" s="317"/>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249"/>
      <c r="AL56" s="118"/>
      <c r="AM56" s="118"/>
      <c r="AN56" s="252"/>
      <c r="AO56" s="84" t="s">
        <v>152</v>
      </c>
      <c r="AP56" s="90" t="s">
        <v>153</v>
      </c>
      <c r="AQ56" s="90" t="s">
        <v>117</v>
      </c>
      <c r="AR56" s="32">
        <f>AC54+AE54+AG54</f>
        <v>0.25</v>
      </c>
      <c r="AS56" s="152"/>
      <c r="AT56" s="14"/>
      <c r="AU56" s="14"/>
      <c r="AV56" s="14"/>
      <c r="AW56" s="14"/>
    </row>
    <row r="57" spans="1:49" ht="253.5" customHeight="1" thickBot="1">
      <c r="A57" s="216"/>
      <c r="B57" s="216"/>
      <c r="C57" s="216"/>
      <c r="D57" s="216"/>
      <c r="E57" s="216"/>
      <c r="F57" s="279"/>
      <c r="G57" s="156"/>
      <c r="H57" s="156"/>
      <c r="I57" s="125"/>
      <c r="J57" s="267"/>
      <c r="K57" s="134"/>
      <c r="L57" s="134"/>
      <c r="M57" s="317"/>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250"/>
      <c r="AL57" s="119"/>
      <c r="AM57" s="119"/>
      <c r="AN57" s="253"/>
      <c r="AO57" s="110" t="s">
        <v>154</v>
      </c>
      <c r="AP57" s="100" t="s">
        <v>155</v>
      </c>
      <c r="AQ57" s="100" t="s">
        <v>120</v>
      </c>
      <c r="AR57" s="33">
        <f>AI54+AK54+AM54</f>
        <v>0.25</v>
      </c>
      <c r="AS57" s="153"/>
      <c r="AT57" s="14"/>
      <c r="AU57" s="14"/>
      <c r="AV57" s="14"/>
      <c r="AW57" s="14"/>
    </row>
    <row r="58" spans="1:49" ht="30.75" customHeight="1" thickBot="1">
      <c r="A58" s="216" t="s">
        <v>156</v>
      </c>
      <c r="B58" s="216" t="s">
        <v>157</v>
      </c>
      <c r="C58" s="216" t="s">
        <v>158</v>
      </c>
      <c r="D58" s="216" t="s">
        <v>159</v>
      </c>
      <c r="E58" s="216" t="s">
        <v>160</v>
      </c>
      <c r="F58" s="277" t="s">
        <v>161</v>
      </c>
      <c r="G58" s="356" t="s">
        <v>162</v>
      </c>
      <c r="H58" s="243" t="s">
        <v>163</v>
      </c>
      <c r="I58" s="243" t="s">
        <v>164</v>
      </c>
      <c r="J58" s="236" t="s">
        <v>165</v>
      </c>
      <c r="K58" s="236">
        <v>44743</v>
      </c>
      <c r="L58" s="236">
        <v>44915</v>
      </c>
      <c r="M58" s="263" t="s">
        <v>69</v>
      </c>
      <c r="N58" s="117">
        <v>1</v>
      </c>
      <c r="O58" s="117">
        <f>N58*(P58+R58+T58+V58+X58+Z58+AB58+AD58+AF58+AH58+AJ58+AL58)</f>
        <v>1</v>
      </c>
      <c r="P58" s="117"/>
      <c r="Q58" s="117"/>
      <c r="R58" s="117"/>
      <c r="S58" s="117"/>
      <c r="T58" s="117"/>
      <c r="U58" s="117"/>
      <c r="V58" s="117"/>
      <c r="W58" s="117"/>
      <c r="X58" s="117"/>
      <c r="Y58" s="117"/>
      <c r="Z58" s="117"/>
      <c r="AA58" s="117"/>
      <c r="AB58" s="117">
        <v>0.5</v>
      </c>
      <c r="AC58" s="117">
        <v>0.5</v>
      </c>
      <c r="AD58" s="117"/>
      <c r="AE58" s="117"/>
      <c r="AF58" s="117"/>
      <c r="AG58" s="117"/>
      <c r="AH58" s="117"/>
      <c r="AI58" s="117"/>
      <c r="AJ58" s="117"/>
      <c r="AK58" s="248"/>
      <c r="AL58" s="117">
        <v>0.5</v>
      </c>
      <c r="AM58" s="117">
        <v>0.5</v>
      </c>
      <c r="AN58" s="251">
        <f>N58*(Q58+S58+U58+W58+Y58+AA58+AC58+AE58+AG58+AI58+AK58+AM58)</f>
        <v>1</v>
      </c>
      <c r="AO58" s="5" t="s">
        <v>125</v>
      </c>
      <c r="AP58" s="6" t="s">
        <v>125</v>
      </c>
      <c r="AQ58" s="6" t="s">
        <v>125</v>
      </c>
      <c r="AR58" s="31">
        <f>Q58+S58+U58</f>
        <v>0</v>
      </c>
      <c r="AS58" s="151">
        <f>SUM(AR58:AR61)</f>
        <v>1</v>
      </c>
      <c r="AT58" s="14"/>
      <c r="AU58" s="14"/>
      <c r="AV58" s="14"/>
      <c r="AW58" s="14"/>
    </row>
    <row r="59" spans="1:49" ht="30.75" customHeight="1" thickBot="1">
      <c r="A59" s="216"/>
      <c r="B59" s="216"/>
      <c r="C59" s="216"/>
      <c r="D59" s="216"/>
      <c r="E59" s="216"/>
      <c r="F59" s="278"/>
      <c r="G59" s="357"/>
      <c r="H59" s="243"/>
      <c r="I59" s="243"/>
      <c r="J59" s="236"/>
      <c r="K59" s="236"/>
      <c r="L59" s="236"/>
      <c r="M59" s="264"/>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249"/>
      <c r="AL59" s="118"/>
      <c r="AM59" s="118"/>
      <c r="AN59" s="252"/>
      <c r="AO59" s="7" t="s">
        <v>73</v>
      </c>
      <c r="AP59" s="8" t="s">
        <v>73</v>
      </c>
      <c r="AQ59" s="8" t="s">
        <v>73</v>
      </c>
      <c r="AR59" s="32">
        <f>W58+Y58+AA58</f>
        <v>0</v>
      </c>
      <c r="AS59" s="152"/>
      <c r="AT59" s="14"/>
      <c r="AU59" s="14"/>
      <c r="AV59" s="14"/>
      <c r="AW59" s="14"/>
    </row>
    <row r="60" spans="1:49" ht="126" customHeight="1" thickBot="1">
      <c r="A60" s="216"/>
      <c r="B60" s="216"/>
      <c r="C60" s="216"/>
      <c r="D60" s="216"/>
      <c r="E60" s="216"/>
      <c r="F60" s="278"/>
      <c r="G60" s="357"/>
      <c r="H60" s="243"/>
      <c r="I60" s="243"/>
      <c r="J60" s="236"/>
      <c r="K60" s="236"/>
      <c r="L60" s="236"/>
      <c r="M60" s="264"/>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249"/>
      <c r="AL60" s="118"/>
      <c r="AM60" s="118"/>
      <c r="AN60" s="252"/>
      <c r="AO60" s="93" t="s">
        <v>166</v>
      </c>
      <c r="AP60" s="94" t="s">
        <v>167</v>
      </c>
      <c r="AQ60" s="94" t="s">
        <v>117</v>
      </c>
      <c r="AR60" s="32">
        <f>AC58+AE58+AG58</f>
        <v>0.5</v>
      </c>
      <c r="AS60" s="152"/>
      <c r="AT60" s="14"/>
      <c r="AU60" s="14"/>
      <c r="AV60" s="14"/>
      <c r="AW60" s="14"/>
    </row>
    <row r="61" spans="1:49" ht="159.75" customHeight="1" thickBot="1">
      <c r="A61" s="216"/>
      <c r="B61" s="216"/>
      <c r="C61" s="216"/>
      <c r="D61" s="216"/>
      <c r="E61" s="216"/>
      <c r="F61" s="279"/>
      <c r="G61" s="358"/>
      <c r="H61" s="243"/>
      <c r="I61" s="243"/>
      <c r="J61" s="236"/>
      <c r="K61" s="236"/>
      <c r="L61" s="236"/>
      <c r="M61" s="264"/>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250"/>
      <c r="AL61" s="119"/>
      <c r="AM61" s="119"/>
      <c r="AN61" s="253"/>
      <c r="AO61" s="99" t="s">
        <v>168</v>
      </c>
      <c r="AP61" s="103" t="s">
        <v>169</v>
      </c>
      <c r="AQ61" s="103" t="s">
        <v>170</v>
      </c>
      <c r="AR61" s="33">
        <f>AI58+AK58+AM58</f>
        <v>0.5</v>
      </c>
      <c r="AS61" s="153"/>
      <c r="AT61" s="14"/>
      <c r="AU61" s="14"/>
      <c r="AV61" s="14"/>
      <c r="AW61" s="14"/>
    </row>
    <row r="62" spans="1:49" ht="30.75" customHeight="1" thickBot="1">
      <c r="A62" s="216" t="s">
        <v>171</v>
      </c>
      <c r="B62" s="216" t="s">
        <v>172</v>
      </c>
      <c r="C62" s="216" t="s">
        <v>173</v>
      </c>
      <c r="D62" s="216" t="s">
        <v>174</v>
      </c>
      <c r="E62" s="216" t="s">
        <v>175</v>
      </c>
      <c r="F62" s="346" t="s">
        <v>176</v>
      </c>
      <c r="G62" s="191" t="s">
        <v>177</v>
      </c>
      <c r="H62" s="191" t="s">
        <v>178</v>
      </c>
      <c r="I62" s="123" t="s">
        <v>146</v>
      </c>
      <c r="J62" s="265" t="s">
        <v>179</v>
      </c>
      <c r="K62" s="132">
        <v>44682</v>
      </c>
      <c r="L62" s="254">
        <v>44926</v>
      </c>
      <c r="M62" s="257" t="s">
        <v>69</v>
      </c>
      <c r="N62" s="260">
        <v>1</v>
      </c>
      <c r="O62" s="117">
        <f>N62*(P62+R62+T62+V62+X62+Z62+AB62+AD62+AF62+AH62+AJ62+AL62)</f>
        <v>1</v>
      </c>
      <c r="P62" s="117"/>
      <c r="Q62" s="117"/>
      <c r="R62" s="117"/>
      <c r="S62" s="117"/>
      <c r="T62" s="117"/>
      <c r="U62" s="117"/>
      <c r="V62" s="117"/>
      <c r="W62" s="117"/>
      <c r="X62" s="117">
        <v>0.33</v>
      </c>
      <c r="Y62" s="117">
        <v>0.33</v>
      </c>
      <c r="Z62" s="117"/>
      <c r="AA62" s="117"/>
      <c r="AB62" s="117"/>
      <c r="AC62" s="117"/>
      <c r="AD62" s="117">
        <v>0.33</v>
      </c>
      <c r="AE62" s="117">
        <v>0.33</v>
      </c>
      <c r="AF62" s="117"/>
      <c r="AG62" s="117"/>
      <c r="AH62" s="117"/>
      <c r="AI62" s="117"/>
      <c r="AJ62" s="117"/>
      <c r="AK62" s="248"/>
      <c r="AL62" s="117">
        <v>0.34</v>
      </c>
      <c r="AM62" s="271">
        <v>0.34</v>
      </c>
      <c r="AN62" s="274">
        <f>N62*(Q62+S62+U62+W62+Y62+AA62+AC62+AE62+AG62+AI62+AK62+AM62)</f>
        <v>1</v>
      </c>
      <c r="AO62" s="56" t="s">
        <v>125</v>
      </c>
      <c r="AP62" s="6" t="s">
        <v>125</v>
      </c>
      <c r="AQ62" s="6" t="s">
        <v>125</v>
      </c>
      <c r="AR62" s="31">
        <f>Q62+S62+U62</f>
        <v>0</v>
      </c>
      <c r="AS62" s="151">
        <f>SUM(AR62:AR65)</f>
        <v>1</v>
      </c>
      <c r="AT62" s="14"/>
      <c r="AU62" s="14"/>
      <c r="AV62" s="14"/>
      <c r="AW62" s="14"/>
    </row>
    <row r="63" spans="1:49" ht="86.25" customHeight="1" thickBot="1">
      <c r="A63" s="216"/>
      <c r="B63" s="216"/>
      <c r="C63" s="216"/>
      <c r="D63" s="216"/>
      <c r="E63" s="216"/>
      <c r="F63" s="347"/>
      <c r="G63" s="155"/>
      <c r="H63" s="155"/>
      <c r="I63" s="124"/>
      <c r="J63" s="266"/>
      <c r="K63" s="133"/>
      <c r="L63" s="255"/>
      <c r="M63" s="258"/>
      <c r="N63" s="261"/>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249"/>
      <c r="AL63" s="118"/>
      <c r="AM63" s="272"/>
      <c r="AN63" s="275"/>
      <c r="AO63" s="95" t="s">
        <v>180</v>
      </c>
      <c r="AP63" s="88" t="s">
        <v>181</v>
      </c>
      <c r="AQ63" s="88" t="s">
        <v>114</v>
      </c>
      <c r="AR63" s="32">
        <f>W62+Y62+AA62</f>
        <v>0.33</v>
      </c>
      <c r="AS63" s="152"/>
      <c r="AT63" s="14"/>
      <c r="AU63" s="14"/>
      <c r="AV63" s="14"/>
      <c r="AW63" s="14"/>
    </row>
    <row r="64" spans="1:49" ht="99" customHeight="1" thickBot="1">
      <c r="A64" s="216"/>
      <c r="B64" s="216"/>
      <c r="C64" s="216"/>
      <c r="D64" s="216"/>
      <c r="E64" s="216"/>
      <c r="F64" s="347"/>
      <c r="G64" s="155"/>
      <c r="H64" s="155"/>
      <c r="I64" s="124"/>
      <c r="J64" s="266"/>
      <c r="K64" s="133"/>
      <c r="L64" s="255"/>
      <c r="M64" s="258"/>
      <c r="N64" s="261"/>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249"/>
      <c r="AL64" s="118"/>
      <c r="AM64" s="272"/>
      <c r="AN64" s="275"/>
      <c r="AO64" s="96" t="s">
        <v>182</v>
      </c>
      <c r="AP64" s="90" t="s">
        <v>183</v>
      </c>
      <c r="AQ64" s="90" t="s">
        <v>117</v>
      </c>
      <c r="AR64" s="32">
        <f>AC62+AE62+AG62</f>
        <v>0.33</v>
      </c>
      <c r="AS64" s="152"/>
      <c r="AT64" s="14"/>
      <c r="AU64" s="14"/>
      <c r="AV64" s="14"/>
      <c r="AW64" s="14"/>
    </row>
    <row r="65" spans="1:49" ht="131.25" customHeight="1" thickBot="1">
      <c r="A65" s="216"/>
      <c r="B65" s="216"/>
      <c r="C65" s="216"/>
      <c r="D65" s="216"/>
      <c r="E65" s="216"/>
      <c r="F65" s="348"/>
      <c r="G65" s="156"/>
      <c r="H65" s="156"/>
      <c r="I65" s="125"/>
      <c r="J65" s="267"/>
      <c r="K65" s="134"/>
      <c r="L65" s="256"/>
      <c r="M65" s="259"/>
      <c r="N65" s="262"/>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250"/>
      <c r="AL65" s="119"/>
      <c r="AM65" s="273"/>
      <c r="AN65" s="276"/>
      <c r="AO65" s="116" t="s">
        <v>184</v>
      </c>
      <c r="AP65" s="103" t="s">
        <v>185</v>
      </c>
      <c r="AQ65" s="103" t="s">
        <v>186</v>
      </c>
      <c r="AR65" s="33">
        <f>AI62+AK62+AM62</f>
        <v>0.34</v>
      </c>
      <c r="AS65" s="153"/>
      <c r="AT65" s="14"/>
      <c r="AU65" s="14"/>
      <c r="AV65" s="14"/>
      <c r="AW65" s="14"/>
    </row>
    <row r="66" spans="1:49" ht="15.75" customHeight="1" thickBo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73"/>
      <c r="AL66" s="73"/>
      <c r="AM66" s="73"/>
      <c r="AN66" s="14"/>
      <c r="AO66" s="14"/>
      <c r="AP66" s="309" t="s">
        <v>187</v>
      </c>
      <c r="AQ66" s="310"/>
      <c r="AR66" s="311"/>
      <c r="AS66" s="12">
        <f>AVERAGE(AS26:AS65)</f>
        <v>1</v>
      </c>
      <c r="AT66" s="14"/>
      <c r="AU66" s="14"/>
      <c r="AV66" s="14"/>
      <c r="AW66" s="14"/>
    </row>
    <row r="67" spans="1:49">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73"/>
      <c r="AL67" s="73"/>
      <c r="AM67" s="73"/>
      <c r="AN67" s="14"/>
      <c r="AO67" s="14"/>
      <c r="AP67" s="14"/>
      <c r="AQ67" s="14"/>
      <c r="AR67" s="14"/>
      <c r="AS67" s="14"/>
      <c r="AT67" s="14"/>
      <c r="AU67" s="14"/>
      <c r="AV67" s="14"/>
      <c r="AW67" s="14"/>
    </row>
    <row r="68" spans="1:49">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73"/>
      <c r="AL68" s="73"/>
      <c r="AM68" s="73"/>
      <c r="AN68" s="14"/>
      <c r="AO68" s="14"/>
      <c r="AP68" s="14"/>
      <c r="AQ68" s="14"/>
      <c r="AR68" s="14"/>
      <c r="AS68" s="14"/>
      <c r="AT68" s="14"/>
      <c r="AU68" s="14"/>
      <c r="AV68" s="14"/>
      <c r="AW68" s="14"/>
    </row>
    <row r="69" spans="1:49" s="2" customFormat="1" ht="43.5" customHeight="1">
      <c r="A69" s="300" t="s">
        <v>188</v>
      </c>
      <c r="B69" s="300"/>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24"/>
      <c r="AU69" s="24"/>
      <c r="AV69" s="24"/>
      <c r="AW69" s="24"/>
    </row>
    <row r="70" spans="1:49">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73"/>
      <c r="AL70" s="73"/>
      <c r="AM70" s="73"/>
      <c r="AN70" s="14"/>
      <c r="AO70" s="14"/>
      <c r="AP70" s="14"/>
      <c r="AQ70" s="14"/>
      <c r="AR70" s="14"/>
      <c r="AS70" s="14"/>
      <c r="AT70" s="14"/>
      <c r="AU70" s="14"/>
      <c r="AV70" s="14"/>
      <c r="AW70" s="14"/>
    </row>
    <row r="71" spans="1:49">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73"/>
      <c r="AL71" s="73"/>
      <c r="AM71" s="73"/>
      <c r="AN71" s="14"/>
      <c r="AO71" s="14"/>
      <c r="AP71" s="14"/>
      <c r="AQ71" s="14"/>
      <c r="AR71" s="14"/>
      <c r="AS71" s="14"/>
      <c r="AT71" s="14"/>
      <c r="AU71" s="14"/>
      <c r="AV71" s="14"/>
      <c r="AW71" s="14"/>
    </row>
    <row r="72" spans="1:49" ht="15.75" thickBo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73"/>
      <c r="AL72" s="73"/>
      <c r="AM72" s="73"/>
      <c r="AN72" s="14"/>
      <c r="AO72" s="14"/>
      <c r="AP72" s="14"/>
      <c r="AQ72" s="14"/>
      <c r="AR72" s="14"/>
      <c r="AS72" s="14"/>
      <c r="AT72" s="14"/>
      <c r="AU72" s="14"/>
      <c r="AV72" s="14"/>
      <c r="AW72" s="14"/>
    </row>
    <row r="73" spans="1:49" ht="18.75" customHeight="1">
      <c r="A73" s="195" t="s">
        <v>189</v>
      </c>
      <c r="B73" s="195" t="s">
        <v>43</v>
      </c>
      <c r="C73" s="185" t="s">
        <v>190</v>
      </c>
      <c r="D73" s="186"/>
      <c r="E73" s="195" t="s">
        <v>45</v>
      </c>
      <c r="F73" s="195" t="s">
        <v>46</v>
      </c>
      <c r="G73" s="195" t="s">
        <v>48</v>
      </c>
      <c r="H73" s="195" t="s">
        <v>49</v>
      </c>
      <c r="I73" s="185" t="s">
        <v>50</v>
      </c>
      <c r="J73" s="298" t="s">
        <v>20</v>
      </c>
      <c r="K73" s="298"/>
      <c r="L73" s="298"/>
      <c r="M73" s="298"/>
      <c r="N73" s="298"/>
      <c r="O73" s="298"/>
      <c r="P73" s="298"/>
      <c r="Q73" s="298"/>
      <c r="R73" s="298"/>
      <c r="S73" s="298"/>
      <c r="T73" s="298"/>
      <c r="U73" s="298"/>
      <c r="V73" s="298"/>
      <c r="W73" s="298"/>
      <c r="X73" s="298"/>
      <c r="Y73" s="298"/>
      <c r="Z73" s="298"/>
      <c r="AA73" s="298"/>
      <c r="AB73" s="298"/>
      <c r="AC73" s="298"/>
      <c r="AD73" s="298"/>
      <c r="AE73" s="298"/>
      <c r="AF73" s="298"/>
      <c r="AG73" s="298"/>
      <c r="AH73" s="298"/>
      <c r="AI73" s="298"/>
      <c r="AJ73" s="298"/>
      <c r="AK73" s="283" t="s">
        <v>191</v>
      </c>
      <c r="AL73" s="284"/>
      <c r="AM73" s="284"/>
      <c r="AN73" s="284"/>
      <c r="AO73" s="284"/>
      <c r="AP73" s="284"/>
      <c r="AQ73" s="285"/>
      <c r="AT73" s="14"/>
      <c r="AU73" s="14"/>
      <c r="AV73" s="14"/>
      <c r="AW73" s="14"/>
    </row>
    <row r="74" spans="1:49" ht="48" customHeight="1" thickBot="1">
      <c r="A74" s="196"/>
      <c r="B74" s="196"/>
      <c r="C74" s="187"/>
      <c r="D74" s="188"/>
      <c r="E74" s="196"/>
      <c r="F74" s="196"/>
      <c r="G74" s="196"/>
      <c r="H74" s="196"/>
      <c r="I74" s="196"/>
      <c r="J74" s="187" t="s">
        <v>24</v>
      </c>
      <c r="K74" s="221"/>
      <c r="L74" s="220" t="s">
        <v>25</v>
      </c>
      <c r="M74" s="221"/>
      <c r="N74" s="220" t="s">
        <v>26</v>
      </c>
      <c r="O74" s="221"/>
      <c r="P74" s="220" t="s">
        <v>27</v>
      </c>
      <c r="Q74" s="221"/>
      <c r="R74" s="220" t="s">
        <v>28</v>
      </c>
      <c r="S74" s="221"/>
      <c r="T74" s="220" t="s">
        <v>29</v>
      </c>
      <c r="U74" s="221"/>
      <c r="V74" s="220" t="s">
        <v>30</v>
      </c>
      <c r="W74" s="221"/>
      <c r="X74" s="220" t="s">
        <v>31</v>
      </c>
      <c r="Y74" s="221"/>
      <c r="Z74" s="220" t="s">
        <v>32</v>
      </c>
      <c r="AA74" s="221"/>
      <c r="AB74" s="220" t="s">
        <v>33</v>
      </c>
      <c r="AC74" s="221"/>
      <c r="AD74" s="220" t="s">
        <v>34</v>
      </c>
      <c r="AE74" s="221"/>
      <c r="AF74" s="220" t="s">
        <v>35</v>
      </c>
      <c r="AG74" s="221"/>
      <c r="AH74" s="220" t="s">
        <v>36</v>
      </c>
      <c r="AI74" s="221"/>
      <c r="AJ74" s="280" t="s">
        <v>37</v>
      </c>
      <c r="AK74" s="286"/>
      <c r="AL74" s="287"/>
      <c r="AM74" s="287"/>
      <c r="AN74" s="287"/>
      <c r="AO74" s="287"/>
      <c r="AP74" s="287"/>
      <c r="AQ74" s="288"/>
      <c r="AT74" s="14"/>
      <c r="AU74" s="14"/>
      <c r="AV74" s="14"/>
      <c r="AW74" s="14"/>
    </row>
    <row r="75" spans="1:49" ht="44.25" customHeight="1" thickBot="1">
      <c r="A75" s="196"/>
      <c r="B75" s="196"/>
      <c r="C75" s="187"/>
      <c r="D75" s="188"/>
      <c r="E75" s="196"/>
      <c r="F75" s="196"/>
      <c r="G75" s="196"/>
      <c r="H75" s="196"/>
      <c r="I75" s="196"/>
      <c r="J75" s="299"/>
      <c r="K75" s="223"/>
      <c r="L75" s="222"/>
      <c r="M75" s="223"/>
      <c r="N75" s="222"/>
      <c r="O75" s="223"/>
      <c r="P75" s="222"/>
      <c r="Q75" s="223"/>
      <c r="R75" s="222"/>
      <c r="S75" s="223"/>
      <c r="T75" s="222"/>
      <c r="U75" s="223"/>
      <c r="V75" s="222"/>
      <c r="W75" s="223"/>
      <c r="X75" s="222"/>
      <c r="Y75" s="223"/>
      <c r="Z75" s="222"/>
      <c r="AA75" s="223"/>
      <c r="AB75" s="222"/>
      <c r="AC75" s="223"/>
      <c r="AD75" s="222"/>
      <c r="AE75" s="223"/>
      <c r="AF75" s="222"/>
      <c r="AG75" s="223"/>
      <c r="AH75" s="222"/>
      <c r="AI75" s="223"/>
      <c r="AJ75" s="281"/>
      <c r="AK75" s="289" t="s">
        <v>51</v>
      </c>
      <c r="AL75" s="290"/>
      <c r="AM75" s="291"/>
      <c r="AN75" s="165" t="s">
        <v>192</v>
      </c>
      <c r="AO75" s="170" t="s">
        <v>53</v>
      </c>
      <c r="AP75" s="163" t="s">
        <v>54</v>
      </c>
      <c r="AQ75" s="165" t="s">
        <v>55</v>
      </c>
      <c r="AT75" s="14"/>
      <c r="AU75" s="14"/>
      <c r="AV75" s="14"/>
      <c r="AW75" s="14"/>
    </row>
    <row r="76" spans="1:49" ht="48" customHeight="1" thickBot="1">
      <c r="A76" s="197"/>
      <c r="B76" s="197"/>
      <c r="C76" s="189"/>
      <c r="D76" s="190"/>
      <c r="E76" s="197"/>
      <c r="F76" s="197"/>
      <c r="G76" s="197"/>
      <c r="H76" s="197"/>
      <c r="I76" s="197"/>
      <c r="J76" s="34" t="s">
        <v>56</v>
      </c>
      <c r="K76" s="30" t="s">
        <v>57</v>
      </c>
      <c r="L76" s="30" t="s">
        <v>58</v>
      </c>
      <c r="M76" s="30" t="s">
        <v>59</v>
      </c>
      <c r="N76" s="30" t="s">
        <v>58</v>
      </c>
      <c r="O76" s="30" t="s">
        <v>59</v>
      </c>
      <c r="P76" s="30" t="s">
        <v>58</v>
      </c>
      <c r="Q76" s="30" t="s">
        <v>59</v>
      </c>
      <c r="R76" s="30" t="s">
        <v>58</v>
      </c>
      <c r="S76" s="30" t="s">
        <v>59</v>
      </c>
      <c r="T76" s="30" t="s">
        <v>58</v>
      </c>
      <c r="U76" s="30" t="s">
        <v>59</v>
      </c>
      <c r="V76" s="30" t="s">
        <v>58</v>
      </c>
      <c r="W76" s="30" t="s">
        <v>59</v>
      </c>
      <c r="X76" s="30" t="s">
        <v>58</v>
      </c>
      <c r="Y76" s="30" t="s">
        <v>59</v>
      </c>
      <c r="Z76" s="30" t="s">
        <v>58</v>
      </c>
      <c r="AA76" s="30" t="s">
        <v>59</v>
      </c>
      <c r="AB76" s="30" t="s">
        <v>58</v>
      </c>
      <c r="AC76" s="30" t="s">
        <v>59</v>
      </c>
      <c r="AD76" s="30" t="s">
        <v>58</v>
      </c>
      <c r="AE76" s="30" t="s">
        <v>59</v>
      </c>
      <c r="AF76" s="30" t="s">
        <v>58</v>
      </c>
      <c r="AG76" s="30" t="s">
        <v>59</v>
      </c>
      <c r="AH76" s="30" t="s">
        <v>58</v>
      </c>
      <c r="AI76" s="30" t="s">
        <v>59</v>
      </c>
      <c r="AJ76" s="282"/>
      <c r="AK76" s="292"/>
      <c r="AL76" s="293"/>
      <c r="AM76" s="294"/>
      <c r="AN76" s="166"/>
      <c r="AO76" s="171"/>
      <c r="AP76" s="164"/>
      <c r="AQ76" s="166"/>
      <c r="AT76" s="14"/>
      <c r="AU76" s="14"/>
      <c r="AV76" s="14"/>
      <c r="AW76" s="14"/>
    </row>
    <row r="77" spans="1:49" ht="131.25" customHeight="1" thickBot="1">
      <c r="A77" s="318" t="s">
        <v>193</v>
      </c>
      <c r="B77" s="123" t="s">
        <v>194</v>
      </c>
      <c r="C77" s="191" t="s">
        <v>195</v>
      </c>
      <c r="D77" s="192"/>
      <c r="E77" s="316" t="s">
        <v>196</v>
      </c>
      <c r="F77" s="123" t="s">
        <v>146</v>
      </c>
      <c r="G77" s="297">
        <v>44621</v>
      </c>
      <c r="H77" s="297">
        <v>44915</v>
      </c>
      <c r="I77" s="135" t="s">
        <v>69</v>
      </c>
      <c r="J77" s="295">
        <v>0.33</v>
      </c>
      <c r="K77" s="295">
        <f>J77*(L77+N77+P77+R77+T77+V77+X77+Z77+AB77+AD77+AF77+AH77)</f>
        <v>0.33</v>
      </c>
      <c r="L77" s="260"/>
      <c r="M77" s="117"/>
      <c r="N77" s="117"/>
      <c r="O77" s="117"/>
      <c r="P77" s="117">
        <v>0.25</v>
      </c>
      <c r="Q77" s="117">
        <v>0.25</v>
      </c>
      <c r="R77" s="117"/>
      <c r="S77" s="117"/>
      <c r="T77" s="117"/>
      <c r="U77" s="117"/>
      <c r="V77" s="117">
        <v>0.25</v>
      </c>
      <c r="W77" s="117">
        <v>0.25</v>
      </c>
      <c r="X77" s="117"/>
      <c r="Y77" s="117"/>
      <c r="Z77" s="117"/>
      <c r="AA77" s="117"/>
      <c r="AB77" s="117">
        <v>0.25</v>
      </c>
      <c r="AC77" s="117">
        <v>0.25</v>
      </c>
      <c r="AD77" s="117"/>
      <c r="AE77" s="117"/>
      <c r="AF77" s="117"/>
      <c r="AG77" s="117"/>
      <c r="AH77" s="117">
        <v>0.25</v>
      </c>
      <c r="AI77" s="117">
        <v>0.25</v>
      </c>
      <c r="AJ77" s="160">
        <f>J77*(M77+O77+Q77+S77+U77+W77+Y77+AA77+AC77+AE77+AG77+AI77)</f>
        <v>0.33</v>
      </c>
      <c r="AK77" s="172" t="s">
        <v>197</v>
      </c>
      <c r="AL77" s="173"/>
      <c r="AM77" s="174"/>
      <c r="AN77" s="86" t="s">
        <v>198</v>
      </c>
      <c r="AO77" s="86" t="s">
        <v>81</v>
      </c>
      <c r="AP77" s="50">
        <f>M77+O77+Q77</f>
        <v>0.25</v>
      </c>
      <c r="AQ77" s="151">
        <f>SUM(AP77:AP80)</f>
        <v>1</v>
      </c>
      <c r="AT77" s="14"/>
      <c r="AU77" s="14"/>
      <c r="AV77" s="14"/>
      <c r="AW77" s="14"/>
    </row>
    <row r="78" spans="1:49" ht="82.5" customHeight="1" thickBot="1">
      <c r="A78" s="319"/>
      <c r="B78" s="124"/>
      <c r="C78" s="155"/>
      <c r="D78" s="193"/>
      <c r="E78" s="124"/>
      <c r="F78" s="124"/>
      <c r="G78" s="243"/>
      <c r="H78" s="243"/>
      <c r="I78" s="136"/>
      <c r="J78" s="295"/>
      <c r="K78" s="295"/>
      <c r="L78" s="261"/>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61"/>
      <c r="AK78" s="175" t="s">
        <v>199</v>
      </c>
      <c r="AL78" s="176"/>
      <c r="AM78" s="177"/>
      <c r="AN78" s="97" t="s">
        <v>200</v>
      </c>
      <c r="AO78" s="97" t="s">
        <v>114</v>
      </c>
      <c r="AP78" s="49">
        <f>S77+U77+W77</f>
        <v>0.25</v>
      </c>
      <c r="AQ78" s="152"/>
      <c r="AT78" s="14"/>
      <c r="AU78" s="14"/>
      <c r="AV78" s="14"/>
      <c r="AW78" s="14"/>
    </row>
    <row r="79" spans="1:49" ht="82.5" customHeight="1" thickBot="1">
      <c r="A79" s="319"/>
      <c r="B79" s="124"/>
      <c r="C79" s="155"/>
      <c r="D79" s="193"/>
      <c r="E79" s="124"/>
      <c r="F79" s="124"/>
      <c r="G79" s="243"/>
      <c r="H79" s="243"/>
      <c r="I79" s="136"/>
      <c r="J79" s="295"/>
      <c r="K79" s="295"/>
      <c r="L79" s="261"/>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61"/>
      <c r="AK79" s="167" t="s">
        <v>201</v>
      </c>
      <c r="AL79" s="168"/>
      <c r="AM79" s="169"/>
      <c r="AN79" s="98" t="s">
        <v>202</v>
      </c>
      <c r="AO79" s="98" t="s">
        <v>117</v>
      </c>
      <c r="AP79" s="49">
        <f>Y77+AA77+AC77</f>
        <v>0.25</v>
      </c>
      <c r="AQ79" s="152"/>
      <c r="AT79" s="14"/>
      <c r="AU79" s="14"/>
      <c r="AV79" s="14"/>
      <c r="AW79" s="14"/>
    </row>
    <row r="80" spans="1:49" ht="77.25" customHeight="1" thickBot="1">
      <c r="A80" s="319"/>
      <c r="B80" s="125"/>
      <c r="C80" s="156"/>
      <c r="D80" s="194"/>
      <c r="E80" s="125"/>
      <c r="F80" s="125"/>
      <c r="G80" s="243"/>
      <c r="H80" s="243"/>
      <c r="I80" s="137"/>
      <c r="J80" s="295"/>
      <c r="K80" s="295"/>
      <c r="L80" s="262"/>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62"/>
      <c r="AK80" s="178" t="s">
        <v>203</v>
      </c>
      <c r="AL80" s="158"/>
      <c r="AM80" s="159"/>
      <c r="AN80" s="104" t="s">
        <v>204</v>
      </c>
      <c r="AO80" s="104" t="s">
        <v>120</v>
      </c>
      <c r="AP80" s="52">
        <f>AE77+AG77+AI77</f>
        <v>0.25</v>
      </c>
      <c r="AQ80" s="153"/>
      <c r="AT80" s="14"/>
      <c r="AU80" s="14"/>
      <c r="AV80" s="14"/>
      <c r="AW80" s="14"/>
    </row>
    <row r="81" spans="1:49" ht="21.75" customHeight="1" thickBot="1">
      <c r="A81" s="319"/>
      <c r="B81" s="123" t="s">
        <v>205</v>
      </c>
      <c r="C81" s="191" t="s">
        <v>206</v>
      </c>
      <c r="D81" s="192"/>
      <c r="E81" s="123" t="s">
        <v>178</v>
      </c>
      <c r="F81" s="123" t="s">
        <v>146</v>
      </c>
      <c r="G81" s="296">
        <v>44743</v>
      </c>
      <c r="H81" s="297">
        <v>44915</v>
      </c>
      <c r="I81" s="135" t="s">
        <v>69</v>
      </c>
      <c r="J81" s="117">
        <v>0.33</v>
      </c>
      <c r="K81" s="117">
        <f t="shared" ref="K81" si="13">J81*(L81+N81+P81+R81+T81+V81+X81+Z81+AB81+AD81+AF81+AH81)</f>
        <v>0.33</v>
      </c>
      <c r="L81" s="117"/>
      <c r="M81" s="117"/>
      <c r="N81" s="117"/>
      <c r="O81" s="117"/>
      <c r="P81" s="117"/>
      <c r="Q81" s="117"/>
      <c r="R81" s="117"/>
      <c r="S81" s="117"/>
      <c r="T81" s="117"/>
      <c r="U81" s="117"/>
      <c r="V81" s="117"/>
      <c r="W81" s="117"/>
      <c r="X81" s="117">
        <v>0.5</v>
      </c>
      <c r="Y81" s="117">
        <v>0.5</v>
      </c>
      <c r="Z81" s="117"/>
      <c r="AA81" s="117"/>
      <c r="AB81" s="117"/>
      <c r="AC81" s="117"/>
      <c r="AD81" s="117">
        <v>0.25</v>
      </c>
      <c r="AE81" s="117">
        <v>0.25</v>
      </c>
      <c r="AF81" s="117"/>
      <c r="AG81" s="117"/>
      <c r="AH81" s="117">
        <v>0.25</v>
      </c>
      <c r="AI81" s="117">
        <v>0.25</v>
      </c>
      <c r="AJ81" s="160">
        <f>J81*(M81+O81+Q81+S81+U81+W81+Y81+AA81+AC81+AE81+AG81+AI81)</f>
        <v>0.33</v>
      </c>
      <c r="AK81" s="179" t="s">
        <v>125</v>
      </c>
      <c r="AL81" s="180"/>
      <c r="AM81" s="181"/>
      <c r="AN81" s="5" t="s">
        <v>125</v>
      </c>
      <c r="AO81" s="5" t="s">
        <v>125</v>
      </c>
      <c r="AP81" s="50">
        <f>M81+O81+Q81</f>
        <v>0</v>
      </c>
      <c r="AQ81" s="151">
        <f t="shared" ref="AQ81" si="14">SUM(AP81:AP84)</f>
        <v>1</v>
      </c>
      <c r="AT81" s="14"/>
      <c r="AU81" s="14"/>
      <c r="AV81" s="14"/>
      <c r="AW81" s="14"/>
    </row>
    <row r="82" spans="1:49" ht="21.75" customHeight="1" thickBot="1">
      <c r="A82" s="319"/>
      <c r="B82" s="124"/>
      <c r="C82" s="155"/>
      <c r="D82" s="193"/>
      <c r="E82" s="124"/>
      <c r="F82" s="124"/>
      <c r="G82" s="124"/>
      <c r="H82" s="243"/>
      <c r="I82" s="136"/>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61"/>
      <c r="AK82" s="182" t="s">
        <v>73</v>
      </c>
      <c r="AL82" s="183"/>
      <c r="AM82" s="184"/>
      <c r="AN82" s="48" t="s">
        <v>73</v>
      </c>
      <c r="AO82" s="48" t="s">
        <v>73</v>
      </c>
      <c r="AP82" s="49">
        <f>S81+U81+W81</f>
        <v>0</v>
      </c>
      <c r="AQ82" s="152"/>
      <c r="AT82" s="14"/>
      <c r="AU82" s="14"/>
      <c r="AV82" s="14"/>
      <c r="AW82" s="14"/>
    </row>
    <row r="83" spans="1:49" ht="111.75" customHeight="1" thickBot="1">
      <c r="A83" s="319"/>
      <c r="B83" s="124"/>
      <c r="C83" s="155"/>
      <c r="D83" s="193"/>
      <c r="E83" s="124"/>
      <c r="F83" s="124"/>
      <c r="G83" s="124"/>
      <c r="H83" s="243"/>
      <c r="I83" s="136"/>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61"/>
      <c r="AK83" s="167" t="s">
        <v>207</v>
      </c>
      <c r="AL83" s="168"/>
      <c r="AM83" s="169"/>
      <c r="AN83" s="98" t="s">
        <v>208</v>
      </c>
      <c r="AO83" s="98" t="s">
        <v>117</v>
      </c>
      <c r="AP83" s="49">
        <f>Y81+AA81+AC81</f>
        <v>0.5</v>
      </c>
      <c r="AQ83" s="152"/>
      <c r="AT83" s="14"/>
      <c r="AU83" s="14"/>
      <c r="AV83" s="14"/>
      <c r="AW83" s="14"/>
    </row>
    <row r="84" spans="1:49" ht="111.75" customHeight="1" thickBot="1">
      <c r="A84" s="319"/>
      <c r="B84" s="125"/>
      <c r="C84" s="156"/>
      <c r="D84" s="194"/>
      <c r="E84" s="125"/>
      <c r="F84" s="125"/>
      <c r="G84" s="125"/>
      <c r="H84" s="243"/>
      <c r="I84" s="137"/>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62"/>
      <c r="AK84" s="157" t="s">
        <v>209</v>
      </c>
      <c r="AL84" s="158"/>
      <c r="AM84" s="159"/>
      <c r="AN84" s="104" t="s">
        <v>210</v>
      </c>
      <c r="AO84" s="104" t="s">
        <v>120</v>
      </c>
      <c r="AP84" s="52">
        <f>AE81+AG81+AI81</f>
        <v>0.5</v>
      </c>
      <c r="AQ84" s="153"/>
      <c r="AT84" s="14"/>
      <c r="AU84" s="14"/>
      <c r="AV84" s="14"/>
      <c r="AW84" s="14"/>
    </row>
    <row r="85" spans="1:49" ht="21.75" customHeight="1" thickBot="1">
      <c r="A85" s="319"/>
      <c r="B85" s="123" t="s">
        <v>211</v>
      </c>
      <c r="C85" s="191" t="s">
        <v>212</v>
      </c>
      <c r="D85" s="192"/>
      <c r="E85" s="123" t="s">
        <v>178</v>
      </c>
      <c r="F85" s="123" t="s">
        <v>146</v>
      </c>
      <c r="G85" s="296">
        <v>44682</v>
      </c>
      <c r="H85" s="297">
        <v>44915</v>
      </c>
      <c r="I85" s="135" t="s">
        <v>69</v>
      </c>
      <c r="J85" s="117">
        <v>0.34</v>
      </c>
      <c r="K85" s="117">
        <f t="shared" ref="K85" si="15">J85*(L85+N85+P85+R85+T85+V85+X85+Z85+AB85+AD85+AF85+AH85)</f>
        <v>0.34224399999999999</v>
      </c>
      <c r="L85" s="117"/>
      <c r="M85" s="117"/>
      <c r="N85" s="117"/>
      <c r="O85" s="117"/>
      <c r="P85" s="117"/>
      <c r="Q85" s="117"/>
      <c r="R85" s="117"/>
      <c r="S85" s="117"/>
      <c r="T85" s="117">
        <v>0.33329999999999999</v>
      </c>
      <c r="U85" s="117">
        <v>0.33</v>
      </c>
      <c r="V85" s="117"/>
      <c r="W85" s="117"/>
      <c r="X85" s="117"/>
      <c r="Y85" s="117"/>
      <c r="Z85" s="117">
        <v>0.33329999999999999</v>
      </c>
      <c r="AA85" s="117">
        <v>0.33</v>
      </c>
      <c r="AB85" s="117"/>
      <c r="AC85" s="117"/>
      <c r="AD85" s="117"/>
      <c r="AE85" s="117"/>
      <c r="AF85" s="117"/>
      <c r="AG85" s="117"/>
      <c r="AH85" s="117">
        <v>0.34</v>
      </c>
      <c r="AI85" s="117">
        <v>0.34</v>
      </c>
      <c r="AJ85" s="160">
        <f>J85*(M85+O85+Q85+S85+U85+W85+Y85+AA85+AC85+AE85+AG85+AI85)</f>
        <v>0.34</v>
      </c>
      <c r="AK85" s="179" t="s">
        <v>125</v>
      </c>
      <c r="AL85" s="180"/>
      <c r="AM85" s="181"/>
      <c r="AN85" s="5" t="s">
        <v>125</v>
      </c>
      <c r="AO85" s="5" t="s">
        <v>125</v>
      </c>
      <c r="AP85" s="50">
        <f>M85+O85+Q85</f>
        <v>0</v>
      </c>
      <c r="AQ85" s="151">
        <f t="shared" ref="AQ85" si="16">SUM(AP85:AP88)</f>
        <v>1</v>
      </c>
      <c r="AT85" s="14"/>
      <c r="AU85" s="14"/>
      <c r="AV85" s="14"/>
      <c r="AW85" s="14"/>
    </row>
    <row r="86" spans="1:49" ht="66" customHeight="1" thickBot="1">
      <c r="A86" s="319"/>
      <c r="B86" s="124"/>
      <c r="C86" s="155"/>
      <c r="D86" s="193"/>
      <c r="E86" s="124"/>
      <c r="F86" s="124"/>
      <c r="G86" s="124"/>
      <c r="H86" s="243"/>
      <c r="I86" s="136"/>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61"/>
      <c r="AK86" s="167" t="s">
        <v>213</v>
      </c>
      <c r="AL86" s="168"/>
      <c r="AM86" s="169"/>
      <c r="AN86" s="98" t="s">
        <v>214</v>
      </c>
      <c r="AO86" s="98" t="s">
        <v>114</v>
      </c>
      <c r="AP86" s="49">
        <f>S85+U85+W85</f>
        <v>0.33</v>
      </c>
      <c r="AQ86" s="152"/>
      <c r="AT86" s="14"/>
      <c r="AU86" s="14"/>
      <c r="AV86" s="14"/>
      <c r="AW86" s="14"/>
    </row>
    <row r="87" spans="1:49" ht="87.75" customHeight="1" thickBot="1">
      <c r="A87" s="319"/>
      <c r="B87" s="124"/>
      <c r="C87" s="155"/>
      <c r="D87" s="193"/>
      <c r="E87" s="124"/>
      <c r="F87" s="124"/>
      <c r="G87" s="124"/>
      <c r="H87" s="243"/>
      <c r="I87" s="136"/>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61"/>
      <c r="AK87" s="167" t="s">
        <v>215</v>
      </c>
      <c r="AL87" s="168"/>
      <c r="AM87" s="169"/>
      <c r="AN87" s="98" t="s">
        <v>216</v>
      </c>
      <c r="AO87" s="98" t="s">
        <v>117</v>
      </c>
      <c r="AP87" s="49">
        <f>Y85+AA85+AC85</f>
        <v>0.33</v>
      </c>
      <c r="AQ87" s="152"/>
      <c r="AT87" s="14"/>
      <c r="AU87" s="14"/>
      <c r="AV87" s="14"/>
      <c r="AW87" s="14"/>
    </row>
    <row r="88" spans="1:49" ht="67.5" customHeight="1" thickBot="1">
      <c r="A88" s="319"/>
      <c r="B88" s="125"/>
      <c r="C88" s="156"/>
      <c r="D88" s="194"/>
      <c r="E88" s="125"/>
      <c r="F88" s="125"/>
      <c r="G88" s="125"/>
      <c r="H88" s="243"/>
      <c r="I88" s="137"/>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62"/>
      <c r="AK88" s="157" t="s">
        <v>217</v>
      </c>
      <c r="AL88" s="158"/>
      <c r="AM88" s="159"/>
      <c r="AN88" s="104" t="s">
        <v>218</v>
      </c>
      <c r="AO88" s="104" t="s">
        <v>120</v>
      </c>
      <c r="AP88" s="52">
        <f>AE85+AG85+AI85</f>
        <v>0.34</v>
      </c>
      <c r="AQ88" s="153"/>
      <c r="AT88" s="14"/>
      <c r="AU88" s="14"/>
      <c r="AV88" s="14"/>
      <c r="AW88" s="14"/>
    </row>
    <row r="89" spans="1:49" ht="21.75" customHeight="1" thickBot="1">
      <c r="A89" s="318" t="s">
        <v>219</v>
      </c>
      <c r="B89" s="123" t="s">
        <v>220</v>
      </c>
      <c r="C89" s="191" t="s">
        <v>221</v>
      </c>
      <c r="D89" s="192"/>
      <c r="E89" s="123" t="s">
        <v>222</v>
      </c>
      <c r="F89" s="123" t="s">
        <v>164</v>
      </c>
      <c r="G89" s="296">
        <v>44743</v>
      </c>
      <c r="H89" s="297">
        <v>44854</v>
      </c>
      <c r="I89" s="135" t="s">
        <v>69</v>
      </c>
      <c r="J89" s="117">
        <v>1</v>
      </c>
      <c r="K89" s="117">
        <v>1</v>
      </c>
      <c r="L89" s="117"/>
      <c r="M89" s="117"/>
      <c r="N89" s="117"/>
      <c r="O89" s="117"/>
      <c r="P89" s="117"/>
      <c r="Q89" s="117"/>
      <c r="R89" s="117"/>
      <c r="S89" s="117"/>
      <c r="T89" s="117"/>
      <c r="U89" s="117"/>
      <c r="V89" s="117"/>
      <c r="W89" s="117"/>
      <c r="X89" s="117">
        <v>0.5</v>
      </c>
      <c r="Y89" s="117">
        <v>0.5</v>
      </c>
      <c r="Z89" s="117"/>
      <c r="AA89" s="117"/>
      <c r="AB89" s="117"/>
      <c r="AC89" s="117"/>
      <c r="AD89" s="117">
        <v>0.5</v>
      </c>
      <c r="AE89" s="117">
        <v>0.5</v>
      </c>
      <c r="AF89" s="117"/>
      <c r="AG89" s="117"/>
      <c r="AH89" s="117"/>
      <c r="AI89" s="117"/>
      <c r="AJ89" s="160">
        <f>J89*(M89+O89+Q89+S89+U89+W89+Y89+AA89+AC89+AE89+AG89+AI89)</f>
        <v>1</v>
      </c>
      <c r="AK89" s="179" t="s">
        <v>125</v>
      </c>
      <c r="AL89" s="180"/>
      <c r="AM89" s="181"/>
      <c r="AN89" s="5" t="s">
        <v>125</v>
      </c>
      <c r="AO89" s="5" t="s">
        <v>125</v>
      </c>
      <c r="AP89" s="50">
        <f>M89+O89+Q89</f>
        <v>0</v>
      </c>
      <c r="AQ89" s="151">
        <f>SUM(AP89:AP92)</f>
        <v>1</v>
      </c>
      <c r="AT89" s="14"/>
      <c r="AU89" s="14"/>
      <c r="AV89" s="14"/>
      <c r="AW89" s="14"/>
    </row>
    <row r="90" spans="1:49" ht="21.75" customHeight="1" thickBot="1">
      <c r="A90" s="319"/>
      <c r="B90" s="124"/>
      <c r="C90" s="155"/>
      <c r="D90" s="193"/>
      <c r="E90" s="124"/>
      <c r="F90" s="124"/>
      <c r="G90" s="124"/>
      <c r="H90" s="243"/>
      <c r="I90" s="136"/>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61"/>
      <c r="AK90" s="182" t="s">
        <v>73</v>
      </c>
      <c r="AL90" s="183"/>
      <c r="AM90" s="184"/>
      <c r="AN90" s="48" t="s">
        <v>73</v>
      </c>
      <c r="AO90" s="48" t="s">
        <v>73</v>
      </c>
      <c r="AP90" s="49">
        <f>S89+U89+W89</f>
        <v>0</v>
      </c>
      <c r="AQ90" s="152"/>
      <c r="AT90" s="14"/>
      <c r="AU90" s="14"/>
      <c r="AV90" s="14"/>
      <c r="AW90" s="14"/>
    </row>
    <row r="91" spans="1:49" ht="81" customHeight="1" thickBot="1">
      <c r="A91" s="319"/>
      <c r="B91" s="124"/>
      <c r="C91" s="155"/>
      <c r="D91" s="193"/>
      <c r="E91" s="124"/>
      <c r="F91" s="124"/>
      <c r="G91" s="124"/>
      <c r="H91" s="243"/>
      <c r="I91" s="136"/>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61"/>
      <c r="AK91" s="167" t="s">
        <v>223</v>
      </c>
      <c r="AL91" s="168"/>
      <c r="AM91" s="169"/>
      <c r="AN91" s="98" t="s">
        <v>224</v>
      </c>
      <c r="AO91" s="98" t="s">
        <v>117</v>
      </c>
      <c r="AP91" s="49">
        <f>Y89+AA89+AC89</f>
        <v>0.5</v>
      </c>
      <c r="AQ91" s="152"/>
      <c r="AT91" s="14"/>
      <c r="AU91" s="14"/>
      <c r="AV91" s="14"/>
      <c r="AW91" s="14"/>
    </row>
    <row r="92" spans="1:49" ht="79.5" customHeight="1" thickBot="1">
      <c r="A92" s="320"/>
      <c r="B92" s="125"/>
      <c r="C92" s="156"/>
      <c r="D92" s="194"/>
      <c r="E92" s="125"/>
      <c r="F92" s="125"/>
      <c r="G92" s="125"/>
      <c r="H92" s="243"/>
      <c r="I92" s="137"/>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62"/>
      <c r="AK92" s="178" t="s">
        <v>225</v>
      </c>
      <c r="AL92" s="158"/>
      <c r="AM92" s="159"/>
      <c r="AN92" s="104" t="s">
        <v>226</v>
      </c>
      <c r="AO92" s="104" t="s">
        <v>120</v>
      </c>
      <c r="AP92" s="52">
        <f>AE89+AG89+AI89</f>
        <v>0.5</v>
      </c>
      <c r="AQ92" s="153"/>
      <c r="AT92" s="14"/>
      <c r="AU92" s="14"/>
      <c r="AV92" s="14"/>
      <c r="AW92" s="14"/>
    </row>
    <row r="93" spans="1:49" ht="105.75" customHeight="1">
      <c r="A93" s="120" t="s">
        <v>227</v>
      </c>
      <c r="B93" s="138" t="s">
        <v>228</v>
      </c>
      <c r="C93" s="141" t="s">
        <v>229</v>
      </c>
      <c r="D93" s="142"/>
      <c r="E93" s="147">
        <v>1</v>
      </c>
      <c r="F93" s="150" t="s">
        <v>230</v>
      </c>
      <c r="G93" s="132">
        <v>44621</v>
      </c>
      <c r="H93" s="132">
        <v>44925</v>
      </c>
      <c r="I93" s="135" t="s">
        <v>69</v>
      </c>
      <c r="J93" s="117">
        <v>0.3</v>
      </c>
      <c r="K93" s="117">
        <f>J93*(L93+N93+P93+R93+T93+V93+X93+Z93+AB93+AD93+AF93+AH93)</f>
        <v>0.3</v>
      </c>
      <c r="L93" s="117"/>
      <c r="M93" s="117"/>
      <c r="N93" s="117"/>
      <c r="O93" s="117"/>
      <c r="P93" s="117">
        <v>0.25</v>
      </c>
      <c r="Q93" s="117">
        <v>0.25</v>
      </c>
      <c r="R93" s="117"/>
      <c r="S93" s="117"/>
      <c r="T93" s="117"/>
      <c r="U93" s="117"/>
      <c r="V93" s="117">
        <v>0.25</v>
      </c>
      <c r="W93" s="117">
        <v>0.25</v>
      </c>
      <c r="X93" s="117"/>
      <c r="Y93" s="117"/>
      <c r="Z93" s="117"/>
      <c r="AA93" s="117"/>
      <c r="AB93" s="117">
        <v>0.25</v>
      </c>
      <c r="AC93" s="117">
        <v>0.25</v>
      </c>
      <c r="AD93" s="117"/>
      <c r="AE93" s="117"/>
      <c r="AF93" s="117"/>
      <c r="AG93" s="117"/>
      <c r="AH93" s="117">
        <v>0.25</v>
      </c>
      <c r="AI93" s="117">
        <v>0.25</v>
      </c>
      <c r="AJ93" s="160">
        <f>J93*(M93+O93+Q93+S93+U93+W93+Y93+AA93+AC93+AE93+AG93+AI93)</f>
        <v>0.3</v>
      </c>
      <c r="AK93" s="172" t="s">
        <v>231</v>
      </c>
      <c r="AL93" s="173"/>
      <c r="AM93" s="174"/>
      <c r="AN93" s="86" t="s">
        <v>232</v>
      </c>
      <c r="AO93" s="86" t="s">
        <v>81</v>
      </c>
      <c r="AP93" s="50">
        <f>M93+O93+Q93</f>
        <v>0.25</v>
      </c>
      <c r="AQ93" s="151">
        <f>SUM(AP93:AP96)</f>
        <v>1</v>
      </c>
      <c r="AT93" s="14"/>
      <c r="AU93" s="14"/>
      <c r="AV93" s="14"/>
      <c r="AW93" s="14"/>
    </row>
    <row r="94" spans="1:49" ht="93.75" customHeight="1">
      <c r="A94" s="121"/>
      <c r="B94" s="139"/>
      <c r="C94" s="143"/>
      <c r="D94" s="144"/>
      <c r="E94" s="148"/>
      <c r="F94" s="148"/>
      <c r="G94" s="133"/>
      <c r="H94" s="133"/>
      <c r="I94" s="136"/>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61"/>
      <c r="AK94" s="175" t="s">
        <v>233</v>
      </c>
      <c r="AL94" s="176"/>
      <c r="AM94" s="177"/>
      <c r="AN94" s="97" t="s">
        <v>234</v>
      </c>
      <c r="AO94" s="97" t="s">
        <v>114</v>
      </c>
      <c r="AP94" s="49">
        <f>S93+U93+W93</f>
        <v>0.25</v>
      </c>
      <c r="AQ94" s="152"/>
      <c r="AT94" s="14"/>
      <c r="AU94" s="14"/>
      <c r="AV94" s="14"/>
      <c r="AW94" s="14"/>
    </row>
    <row r="95" spans="1:49" ht="110.25" customHeight="1">
      <c r="A95" s="121"/>
      <c r="B95" s="139"/>
      <c r="C95" s="143"/>
      <c r="D95" s="144"/>
      <c r="E95" s="148"/>
      <c r="F95" s="148"/>
      <c r="G95" s="133"/>
      <c r="H95" s="133"/>
      <c r="I95" s="136"/>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61"/>
      <c r="AK95" s="167" t="s">
        <v>235</v>
      </c>
      <c r="AL95" s="168"/>
      <c r="AM95" s="169"/>
      <c r="AN95" s="98" t="s">
        <v>236</v>
      </c>
      <c r="AO95" s="98" t="s">
        <v>117</v>
      </c>
      <c r="AP95" s="49">
        <f>Y93+AA93+AC93</f>
        <v>0.25</v>
      </c>
      <c r="AQ95" s="152"/>
      <c r="AT95" s="14"/>
      <c r="AU95" s="14"/>
      <c r="AV95" s="14"/>
      <c r="AW95" s="14"/>
    </row>
    <row r="96" spans="1:49" ht="186.75" customHeight="1" thickBot="1">
      <c r="A96" s="121"/>
      <c r="B96" s="140"/>
      <c r="C96" s="145"/>
      <c r="D96" s="146"/>
      <c r="E96" s="149"/>
      <c r="F96" s="149"/>
      <c r="G96" s="134"/>
      <c r="H96" s="134"/>
      <c r="I96" s="137"/>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62"/>
      <c r="AK96" s="157" t="s">
        <v>237</v>
      </c>
      <c r="AL96" s="158"/>
      <c r="AM96" s="159"/>
      <c r="AN96" s="104" t="s">
        <v>238</v>
      </c>
      <c r="AO96" s="104" t="s">
        <v>120</v>
      </c>
      <c r="AP96" s="52">
        <f>AE93+AG93+AI93</f>
        <v>0.25</v>
      </c>
      <c r="AQ96" s="153"/>
      <c r="AT96" s="14"/>
      <c r="AU96" s="14"/>
      <c r="AV96" s="14"/>
      <c r="AW96" s="14"/>
    </row>
    <row r="97" spans="1:49" ht="101.25" customHeight="1">
      <c r="A97" s="121"/>
      <c r="B97" s="138" t="s">
        <v>239</v>
      </c>
      <c r="C97" s="126" t="s">
        <v>240</v>
      </c>
      <c r="D97" s="127"/>
      <c r="E97" s="316">
        <v>1</v>
      </c>
      <c r="F97" s="123" t="s">
        <v>241</v>
      </c>
      <c r="G97" s="132">
        <v>44621</v>
      </c>
      <c r="H97" s="132">
        <v>44925</v>
      </c>
      <c r="I97" s="135" t="s">
        <v>69</v>
      </c>
      <c r="J97" s="117">
        <v>0.3</v>
      </c>
      <c r="K97" s="117">
        <f t="shared" ref="K97" si="17">J97*(L97+N97+P97+R97+T97+V97+X97+Z97+AB97+AD97+AF97+AH97)</f>
        <v>0.3</v>
      </c>
      <c r="L97" s="117"/>
      <c r="M97" s="117"/>
      <c r="N97" s="117"/>
      <c r="O97" s="117"/>
      <c r="P97" s="117">
        <v>0.25</v>
      </c>
      <c r="Q97" s="117">
        <v>0.25</v>
      </c>
      <c r="R97" s="117"/>
      <c r="S97" s="117"/>
      <c r="T97" s="117"/>
      <c r="U97" s="117"/>
      <c r="V97" s="117">
        <v>0.25</v>
      </c>
      <c r="W97" s="117">
        <v>0.25</v>
      </c>
      <c r="X97" s="117"/>
      <c r="Y97" s="117"/>
      <c r="Z97" s="117"/>
      <c r="AA97" s="117"/>
      <c r="AB97" s="117">
        <v>0.25</v>
      </c>
      <c r="AC97" s="117">
        <v>0.25</v>
      </c>
      <c r="AD97" s="117"/>
      <c r="AE97" s="117"/>
      <c r="AF97" s="117"/>
      <c r="AG97" s="117"/>
      <c r="AH97" s="117">
        <v>0.25</v>
      </c>
      <c r="AI97" s="117">
        <v>0.25</v>
      </c>
      <c r="AJ97" s="160">
        <f>J97*(M97+O97+Q97+S97+U97+W97+Y97+AA97+AC97+AE97+AG97+AI97)</f>
        <v>0.3</v>
      </c>
      <c r="AK97" s="172" t="s">
        <v>242</v>
      </c>
      <c r="AL97" s="173"/>
      <c r="AM97" s="174"/>
      <c r="AN97" s="86" t="s">
        <v>243</v>
      </c>
      <c r="AO97" s="86" t="s">
        <v>81</v>
      </c>
      <c r="AP97" s="50">
        <f>M97+O97+Q97</f>
        <v>0.25</v>
      </c>
      <c r="AQ97" s="151">
        <f t="shared" ref="AQ97" si="18">SUM(AP97:AP100)</f>
        <v>1</v>
      </c>
      <c r="AT97" s="14"/>
      <c r="AU97" s="14"/>
      <c r="AV97" s="14"/>
      <c r="AW97" s="14"/>
    </row>
    <row r="98" spans="1:49" ht="125.25" customHeight="1">
      <c r="A98" s="121"/>
      <c r="B98" s="139"/>
      <c r="C98" s="128"/>
      <c r="D98" s="129"/>
      <c r="E98" s="124"/>
      <c r="F98" s="124"/>
      <c r="G98" s="133"/>
      <c r="H98" s="133"/>
      <c r="I98" s="136"/>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61"/>
      <c r="AK98" s="175" t="s">
        <v>244</v>
      </c>
      <c r="AL98" s="176"/>
      <c r="AM98" s="177"/>
      <c r="AN98" s="97" t="s">
        <v>113</v>
      </c>
      <c r="AO98" s="97" t="s">
        <v>114</v>
      </c>
      <c r="AP98" s="49">
        <f>S97+U97+W97</f>
        <v>0.25</v>
      </c>
      <c r="AQ98" s="152"/>
      <c r="AT98" s="14"/>
      <c r="AU98" s="14"/>
      <c r="AV98" s="14"/>
      <c r="AW98" s="14"/>
    </row>
    <row r="99" spans="1:49" ht="96" customHeight="1">
      <c r="A99" s="121"/>
      <c r="B99" s="139"/>
      <c r="C99" s="128"/>
      <c r="D99" s="129"/>
      <c r="E99" s="124"/>
      <c r="F99" s="124"/>
      <c r="G99" s="133"/>
      <c r="H99" s="133"/>
      <c r="I99" s="136"/>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61"/>
      <c r="AK99" s="167" t="s">
        <v>245</v>
      </c>
      <c r="AL99" s="168"/>
      <c r="AM99" s="169"/>
      <c r="AN99" s="98" t="s">
        <v>246</v>
      </c>
      <c r="AO99" s="98" t="s">
        <v>117</v>
      </c>
      <c r="AP99" s="49">
        <f>Y97+AA97+AC97</f>
        <v>0.25</v>
      </c>
      <c r="AQ99" s="152"/>
      <c r="AT99" s="14"/>
      <c r="AU99" s="14"/>
      <c r="AV99" s="14"/>
      <c r="AW99" s="14"/>
    </row>
    <row r="100" spans="1:49" ht="197.25" customHeight="1" thickBot="1">
      <c r="A100" s="121"/>
      <c r="B100" s="140"/>
      <c r="C100" s="130"/>
      <c r="D100" s="131"/>
      <c r="E100" s="125"/>
      <c r="F100" s="125"/>
      <c r="G100" s="134"/>
      <c r="H100" s="134"/>
      <c r="I100" s="137"/>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62"/>
      <c r="AK100" s="178" t="s">
        <v>247</v>
      </c>
      <c r="AL100" s="158"/>
      <c r="AM100" s="159"/>
      <c r="AN100" s="104" t="s">
        <v>248</v>
      </c>
      <c r="AO100" s="104" t="s">
        <v>120</v>
      </c>
      <c r="AP100" s="52">
        <f>AE97+AG97+AI97</f>
        <v>0.25</v>
      </c>
      <c r="AQ100" s="153"/>
      <c r="AT100" s="14"/>
      <c r="AU100" s="14"/>
      <c r="AV100" s="14"/>
      <c r="AW100" s="14"/>
    </row>
    <row r="101" spans="1:49" s="106" customFormat="1" ht="164.25" customHeight="1">
      <c r="A101" s="121"/>
      <c r="B101" s="138" t="s">
        <v>249</v>
      </c>
      <c r="C101" s="126" t="s">
        <v>250</v>
      </c>
      <c r="D101" s="127"/>
      <c r="E101" s="316">
        <v>1</v>
      </c>
      <c r="F101" s="123" t="s">
        <v>251</v>
      </c>
      <c r="G101" s="132">
        <v>44621</v>
      </c>
      <c r="H101" s="132">
        <v>44925</v>
      </c>
      <c r="I101" s="135" t="s">
        <v>69</v>
      </c>
      <c r="J101" s="117">
        <v>0.2</v>
      </c>
      <c r="K101" s="117">
        <f t="shared" ref="K101" si="19">J101*(L101+N101+P101+R101+T101+V101+X101+Z101+AB101+AD101+AF101+AH101)</f>
        <v>0.2</v>
      </c>
      <c r="L101" s="117"/>
      <c r="M101" s="117"/>
      <c r="N101" s="117"/>
      <c r="O101" s="117"/>
      <c r="P101" s="117">
        <v>0.25</v>
      </c>
      <c r="Q101" s="117">
        <v>0.25</v>
      </c>
      <c r="R101" s="117"/>
      <c r="S101" s="117"/>
      <c r="T101" s="117"/>
      <c r="U101" s="117"/>
      <c r="V101" s="117">
        <v>0.25</v>
      </c>
      <c r="W101" s="117">
        <v>0.25</v>
      </c>
      <c r="X101" s="117"/>
      <c r="Y101" s="117"/>
      <c r="Z101" s="117"/>
      <c r="AA101" s="117"/>
      <c r="AB101" s="117">
        <v>0.25</v>
      </c>
      <c r="AC101" s="117">
        <v>0.25</v>
      </c>
      <c r="AD101" s="117"/>
      <c r="AE101" s="117"/>
      <c r="AF101" s="117"/>
      <c r="AG101" s="117"/>
      <c r="AH101" s="117">
        <v>0.25</v>
      </c>
      <c r="AI101" s="117">
        <v>0.25</v>
      </c>
      <c r="AJ101" s="160">
        <f>J101*(M101+O101+Q101+S101+U101+W101+Y101+AA101+AC101+AE101+AG101+AI101)</f>
        <v>0.2</v>
      </c>
      <c r="AK101" s="268" t="s">
        <v>252</v>
      </c>
      <c r="AL101" s="269"/>
      <c r="AM101" s="270"/>
      <c r="AN101" s="84" t="s">
        <v>253</v>
      </c>
      <c r="AO101" s="84" t="s">
        <v>81</v>
      </c>
      <c r="AP101" s="105">
        <f>M101+O101+Q101</f>
        <v>0.25</v>
      </c>
      <c r="AQ101" s="151">
        <f t="shared" ref="AQ101" si="20">SUM(AP101:AP104)</f>
        <v>1</v>
      </c>
      <c r="AT101" s="107"/>
      <c r="AU101" s="107"/>
      <c r="AV101" s="107"/>
      <c r="AW101" s="107"/>
    </row>
    <row r="102" spans="1:49" s="106" customFormat="1" ht="164.25" customHeight="1">
      <c r="A102" s="121"/>
      <c r="B102" s="139"/>
      <c r="C102" s="128"/>
      <c r="D102" s="129"/>
      <c r="E102" s="124"/>
      <c r="F102" s="124"/>
      <c r="G102" s="133"/>
      <c r="H102" s="133"/>
      <c r="I102" s="136"/>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61"/>
      <c r="AK102" s="167" t="s">
        <v>254</v>
      </c>
      <c r="AL102" s="168"/>
      <c r="AM102" s="169"/>
      <c r="AN102" s="98" t="s">
        <v>255</v>
      </c>
      <c r="AO102" s="98" t="s">
        <v>114</v>
      </c>
      <c r="AP102" s="108">
        <f>S101+U101+W101</f>
        <v>0.25</v>
      </c>
      <c r="AQ102" s="152"/>
      <c r="AT102" s="107"/>
      <c r="AU102" s="107"/>
      <c r="AV102" s="107"/>
      <c r="AW102" s="107"/>
    </row>
    <row r="103" spans="1:49" s="106" customFormat="1" ht="164.25" customHeight="1">
      <c r="A103" s="121"/>
      <c r="B103" s="139"/>
      <c r="C103" s="128"/>
      <c r="D103" s="129"/>
      <c r="E103" s="124"/>
      <c r="F103" s="124"/>
      <c r="G103" s="133"/>
      <c r="H103" s="133"/>
      <c r="I103" s="136"/>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61"/>
      <c r="AK103" s="167" t="s">
        <v>256</v>
      </c>
      <c r="AL103" s="168"/>
      <c r="AM103" s="169"/>
      <c r="AN103" s="98" t="s">
        <v>257</v>
      </c>
      <c r="AO103" s="98" t="s">
        <v>117</v>
      </c>
      <c r="AP103" s="108">
        <f>Y101+AA101+AC101</f>
        <v>0.25</v>
      </c>
      <c r="AQ103" s="152"/>
      <c r="AT103" s="107"/>
      <c r="AU103" s="107"/>
      <c r="AV103" s="107"/>
      <c r="AW103" s="107"/>
    </row>
    <row r="104" spans="1:49" ht="164.25" customHeight="1" thickBot="1">
      <c r="A104" s="121"/>
      <c r="B104" s="140"/>
      <c r="C104" s="130"/>
      <c r="D104" s="131"/>
      <c r="E104" s="125"/>
      <c r="F104" s="125"/>
      <c r="G104" s="134"/>
      <c r="H104" s="134"/>
      <c r="I104" s="137"/>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62"/>
      <c r="AK104" s="178" t="s">
        <v>258</v>
      </c>
      <c r="AL104" s="158"/>
      <c r="AM104" s="159"/>
      <c r="AN104" s="104" t="s">
        <v>259</v>
      </c>
      <c r="AO104" s="104" t="s">
        <v>120</v>
      </c>
      <c r="AP104" s="52">
        <f>AE101+AG101+AI101</f>
        <v>0.25</v>
      </c>
      <c r="AQ104" s="153"/>
      <c r="AT104" s="14"/>
      <c r="AU104" s="14"/>
      <c r="AV104" s="14"/>
      <c r="AW104" s="14"/>
    </row>
    <row r="105" spans="1:49" s="106" customFormat="1" ht="102.75" customHeight="1">
      <c r="A105" s="121"/>
      <c r="B105" s="138" t="s">
        <v>260</v>
      </c>
      <c r="C105" s="126" t="s">
        <v>261</v>
      </c>
      <c r="D105" s="127"/>
      <c r="E105" s="123" t="s">
        <v>262</v>
      </c>
      <c r="F105" s="123" t="s">
        <v>263</v>
      </c>
      <c r="G105" s="154">
        <v>44564</v>
      </c>
      <c r="H105" s="132">
        <v>44925</v>
      </c>
      <c r="I105" s="135" t="s">
        <v>69</v>
      </c>
      <c r="J105" s="117">
        <v>0.1</v>
      </c>
      <c r="K105" s="117">
        <f t="shared" ref="K105" si="21">J105*(L105+N105+P105+R105+T105+V105+X105+Z105+AB105+AD105+AF105+AH105)</f>
        <v>9.8666666666666694E-2</v>
      </c>
      <c r="L105" s="117">
        <f>100%/12</f>
        <v>8.3333333333333329E-2</v>
      </c>
      <c r="M105" s="117"/>
      <c r="N105" s="117">
        <f>100%/12</f>
        <v>8.3333333333333329E-2</v>
      </c>
      <c r="O105" s="117">
        <v>0.08</v>
      </c>
      <c r="P105" s="117">
        <v>0.08</v>
      </c>
      <c r="Q105" s="117">
        <v>0.08</v>
      </c>
      <c r="R105" s="117">
        <v>0.08</v>
      </c>
      <c r="S105" s="117">
        <v>0.08</v>
      </c>
      <c r="T105" s="117">
        <v>0.08</v>
      </c>
      <c r="U105" s="117">
        <v>0.08</v>
      </c>
      <c r="V105" s="117">
        <v>0.08</v>
      </c>
      <c r="W105" s="117">
        <v>0.08</v>
      </c>
      <c r="X105" s="117">
        <f>100%/12</f>
        <v>8.3333333333333329E-2</v>
      </c>
      <c r="Y105" s="117">
        <v>0.08</v>
      </c>
      <c r="Z105" s="117">
        <f>100%/12</f>
        <v>8.3333333333333329E-2</v>
      </c>
      <c r="AA105" s="117">
        <v>0.08</v>
      </c>
      <c r="AB105" s="117">
        <f>100%/12</f>
        <v>8.3333333333333329E-2</v>
      </c>
      <c r="AC105" s="117">
        <v>0.08</v>
      </c>
      <c r="AD105" s="117">
        <f>100%/12</f>
        <v>8.3333333333333329E-2</v>
      </c>
      <c r="AE105" s="117">
        <v>0.08</v>
      </c>
      <c r="AF105" s="117">
        <f>100%/12</f>
        <v>8.3333333333333329E-2</v>
      </c>
      <c r="AG105" s="117">
        <v>0.08</v>
      </c>
      <c r="AH105" s="117">
        <f>100%/12</f>
        <v>8.3333333333333329E-2</v>
      </c>
      <c r="AI105" s="117">
        <v>0.2</v>
      </c>
      <c r="AJ105" s="160">
        <f>J105*(M105+O105+Q105+S105+U105+W105+Y105+AA105+AC105+AE105+AG105+AI105)</f>
        <v>0.1</v>
      </c>
      <c r="AK105" s="268" t="s">
        <v>264</v>
      </c>
      <c r="AL105" s="269"/>
      <c r="AM105" s="270"/>
      <c r="AN105" s="84" t="s">
        <v>265</v>
      </c>
      <c r="AO105" s="84" t="s">
        <v>81</v>
      </c>
      <c r="AP105" s="105">
        <f>M105+O105+Q105</f>
        <v>0.16</v>
      </c>
      <c r="AQ105" s="151">
        <f t="shared" ref="AQ105" si="22">SUM(AP105:AP108)</f>
        <v>1</v>
      </c>
      <c r="AT105" s="107"/>
      <c r="AU105" s="107"/>
      <c r="AV105" s="107"/>
      <c r="AW105" s="107"/>
    </row>
    <row r="106" spans="1:49" s="106" customFormat="1" ht="102.75" customHeight="1">
      <c r="A106" s="121"/>
      <c r="B106" s="139"/>
      <c r="C106" s="128"/>
      <c r="D106" s="129"/>
      <c r="E106" s="124"/>
      <c r="F106" s="124"/>
      <c r="G106" s="155"/>
      <c r="H106" s="133"/>
      <c r="I106" s="136"/>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61"/>
      <c r="AK106" s="167" t="s">
        <v>266</v>
      </c>
      <c r="AL106" s="168"/>
      <c r="AM106" s="169"/>
      <c r="AN106" s="98" t="s">
        <v>267</v>
      </c>
      <c r="AO106" s="98" t="s">
        <v>114</v>
      </c>
      <c r="AP106" s="108">
        <f>S105+U105+W105</f>
        <v>0.24</v>
      </c>
      <c r="AQ106" s="152"/>
      <c r="AT106" s="107"/>
      <c r="AU106" s="107"/>
      <c r="AV106" s="107"/>
      <c r="AW106" s="107"/>
    </row>
    <row r="107" spans="1:49" s="106" customFormat="1" ht="102.75" customHeight="1">
      <c r="A107" s="121"/>
      <c r="B107" s="139"/>
      <c r="C107" s="128"/>
      <c r="D107" s="129"/>
      <c r="E107" s="124"/>
      <c r="F107" s="124"/>
      <c r="G107" s="155"/>
      <c r="H107" s="133"/>
      <c r="I107" s="136"/>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61"/>
      <c r="AK107" s="167" t="s">
        <v>268</v>
      </c>
      <c r="AL107" s="168"/>
      <c r="AM107" s="169"/>
      <c r="AN107" s="98" t="s">
        <v>269</v>
      </c>
      <c r="AO107" s="115" t="s">
        <v>270</v>
      </c>
      <c r="AP107" s="108">
        <f>Y105+AA105+AC105</f>
        <v>0.24</v>
      </c>
      <c r="AQ107" s="152"/>
      <c r="AT107" s="107"/>
      <c r="AU107" s="107"/>
      <c r="AV107" s="107"/>
      <c r="AW107" s="107"/>
    </row>
    <row r="108" spans="1:49" ht="138.75" customHeight="1" thickBot="1">
      <c r="A108" s="121"/>
      <c r="B108" s="140"/>
      <c r="C108" s="130"/>
      <c r="D108" s="131"/>
      <c r="E108" s="125"/>
      <c r="F108" s="125"/>
      <c r="G108" s="156"/>
      <c r="H108" s="134"/>
      <c r="I108" s="137"/>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62"/>
      <c r="AK108" s="178" t="s">
        <v>271</v>
      </c>
      <c r="AL108" s="158"/>
      <c r="AM108" s="159"/>
      <c r="AN108" s="114" t="s">
        <v>272</v>
      </c>
      <c r="AO108" s="114" t="s">
        <v>273</v>
      </c>
      <c r="AP108" s="52">
        <f>AE105+AG105+AI105</f>
        <v>0.36</v>
      </c>
      <c r="AQ108" s="153"/>
      <c r="AT108" s="14"/>
      <c r="AU108" s="14"/>
      <c r="AV108" s="14"/>
      <c r="AW108" s="14"/>
    </row>
    <row r="109" spans="1:49" s="106" customFormat="1" ht="105.75" customHeight="1">
      <c r="A109" s="121"/>
      <c r="B109" s="123" t="s">
        <v>274</v>
      </c>
      <c r="C109" s="126" t="s">
        <v>275</v>
      </c>
      <c r="D109" s="127"/>
      <c r="E109" s="123" t="s">
        <v>276</v>
      </c>
      <c r="F109" s="123" t="s">
        <v>277</v>
      </c>
      <c r="G109" s="132">
        <v>44621</v>
      </c>
      <c r="H109" s="132">
        <v>44742</v>
      </c>
      <c r="I109" s="135" t="s">
        <v>69</v>
      </c>
      <c r="J109" s="117">
        <v>0.1</v>
      </c>
      <c r="K109" s="117">
        <f>J109*(L109+N109+P109+R109+T109+V109+X109+Z109+AB109+AD109+AF109+AH109)</f>
        <v>0.1</v>
      </c>
      <c r="L109" s="117"/>
      <c r="M109" s="117"/>
      <c r="N109" s="117"/>
      <c r="O109" s="117"/>
      <c r="P109" s="117">
        <v>0.5</v>
      </c>
      <c r="Q109" s="117">
        <v>0.5</v>
      </c>
      <c r="R109" s="117"/>
      <c r="S109" s="117"/>
      <c r="T109" s="117"/>
      <c r="U109" s="117"/>
      <c r="V109" s="117">
        <v>0.5</v>
      </c>
      <c r="W109" s="117">
        <v>0.5</v>
      </c>
      <c r="X109" s="117"/>
      <c r="Y109" s="117"/>
      <c r="Z109" s="117"/>
      <c r="AA109" s="117"/>
      <c r="AB109" s="117"/>
      <c r="AC109" s="117"/>
      <c r="AD109" s="117"/>
      <c r="AE109" s="117"/>
      <c r="AF109" s="117"/>
      <c r="AG109" s="117"/>
      <c r="AH109" s="117"/>
      <c r="AI109" s="117"/>
      <c r="AJ109" s="160">
        <f>J109*(M109+O109+Q109+S109+U109+W109+Y109+AA109+AC109+AE109+AG109+AI109)</f>
        <v>0.1</v>
      </c>
      <c r="AK109" s="268" t="s">
        <v>278</v>
      </c>
      <c r="AL109" s="269"/>
      <c r="AM109" s="270"/>
      <c r="AN109" s="84" t="s">
        <v>279</v>
      </c>
      <c r="AO109" s="84" t="s">
        <v>81</v>
      </c>
      <c r="AP109" s="105">
        <f>M109+O109+Q109</f>
        <v>0.5</v>
      </c>
      <c r="AQ109" s="151">
        <f t="shared" ref="AQ109" si="23">SUM(AP109:AP112)</f>
        <v>1</v>
      </c>
      <c r="AT109" s="107"/>
      <c r="AU109" s="107"/>
      <c r="AV109" s="107"/>
      <c r="AW109" s="107"/>
    </row>
    <row r="110" spans="1:49" s="106" customFormat="1" ht="105.75" customHeight="1">
      <c r="A110" s="121"/>
      <c r="B110" s="124"/>
      <c r="C110" s="128"/>
      <c r="D110" s="129"/>
      <c r="E110" s="124"/>
      <c r="F110" s="124"/>
      <c r="G110" s="133"/>
      <c r="H110" s="133"/>
      <c r="I110" s="136"/>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61"/>
      <c r="AK110" s="301" t="s">
        <v>280</v>
      </c>
      <c r="AL110" s="302"/>
      <c r="AM110" s="303"/>
      <c r="AN110" s="109" t="s">
        <v>281</v>
      </c>
      <c r="AO110" s="109" t="s">
        <v>114</v>
      </c>
      <c r="AP110" s="108">
        <f>S109+U109+W109</f>
        <v>0.5</v>
      </c>
      <c r="AQ110" s="152"/>
      <c r="AT110" s="107"/>
      <c r="AU110" s="107"/>
      <c r="AV110" s="107"/>
      <c r="AW110" s="107"/>
    </row>
    <row r="111" spans="1:49" ht="21.75" customHeight="1">
      <c r="A111" s="121"/>
      <c r="B111" s="124"/>
      <c r="C111" s="128"/>
      <c r="D111" s="129"/>
      <c r="E111" s="124"/>
      <c r="F111" s="124"/>
      <c r="G111" s="133"/>
      <c r="H111" s="133"/>
      <c r="I111" s="136"/>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61"/>
      <c r="AK111" s="182" t="s">
        <v>74</v>
      </c>
      <c r="AL111" s="183"/>
      <c r="AM111" s="184"/>
      <c r="AN111" s="48" t="s">
        <v>74</v>
      </c>
      <c r="AO111" s="48" t="s">
        <v>74</v>
      </c>
      <c r="AP111" s="49">
        <f>Y109+AA109+AC109</f>
        <v>0</v>
      </c>
      <c r="AQ111" s="152"/>
      <c r="AT111" s="14"/>
      <c r="AU111" s="14"/>
      <c r="AV111" s="14"/>
      <c r="AW111" s="14"/>
    </row>
    <row r="112" spans="1:49" ht="21.75" customHeight="1" thickBot="1">
      <c r="A112" s="122"/>
      <c r="B112" s="125"/>
      <c r="C112" s="130"/>
      <c r="D112" s="131"/>
      <c r="E112" s="125"/>
      <c r="F112" s="125"/>
      <c r="G112" s="134"/>
      <c r="H112" s="134"/>
      <c r="I112" s="137"/>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62"/>
      <c r="AK112" s="304" t="s">
        <v>75</v>
      </c>
      <c r="AL112" s="305"/>
      <c r="AM112" s="306"/>
      <c r="AN112" s="51" t="s">
        <v>75</v>
      </c>
      <c r="AO112" s="51" t="s">
        <v>75</v>
      </c>
      <c r="AP112" s="52">
        <f>AE109+AG109+AI109</f>
        <v>0</v>
      </c>
      <c r="AQ112" s="153"/>
      <c r="AT112" s="14"/>
      <c r="AU112" s="14"/>
      <c r="AV112" s="14"/>
      <c r="AW112" s="14"/>
    </row>
    <row r="113" spans="1:49" ht="15" customHeight="1" thickBo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73"/>
      <c r="AL113" s="73"/>
      <c r="AM113" s="73"/>
      <c r="AN113" s="53" t="s">
        <v>187</v>
      </c>
      <c r="AO113" s="54"/>
      <c r="AP113" s="55"/>
      <c r="AQ113" s="12">
        <f>AVERAGE(AQ77:AQ112)</f>
        <v>1</v>
      </c>
      <c r="AT113" s="14"/>
      <c r="AU113" s="14"/>
      <c r="AV113" s="14"/>
      <c r="AW113" s="14"/>
    </row>
    <row r="114" spans="1:49" ht="1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73"/>
      <c r="AL114" s="73"/>
      <c r="AM114" s="73"/>
      <c r="AN114" s="14"/>
      <c r="AO114" s="14"/>
      <c r="AP114" s="14"/>
      <c r="AQ114" s="14"/>
      <c r="AR114" s="14"/>
      <c r="AS114" s="14"/>
      <c r="AT114" s="14"/>
      <c r="AU114" s="14"/>
      <c r="AV114" s="14"/>
      <c r="AW114" s="14"/>
    </row>
    <row r="115" spans="1:49" ht="1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73"/>
      <c r="AL115" s="73"/>
      <c r="AM115" s="73"/>
      <c r="AN115" s="14"/>
      <c r="AO115" s="14"/>
      <c r="AP115" s="14"/>
      <c r="AQ115" s="14"/>
      <c r="AR115" s="14"/>
      <c r="AS115" s="14"/>
      <c r="AT115" s="14"/>
      <c r="AU115" s="14"/>
      <c r="AV115" s="14"/>
      <c r="AW115" s="14"/>
    </row>
    <row r="116" spans="1:49" ht="15.75" customHeight="1" thickBo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73"/>
      <c r="AL116" s="73"/>
      <c r="AM116" s="73"/>
      <c r="AN116" s="14"/>
      <c r="AO116" s="14"/>
      <c r="AP116" s="14"/>
      <c r="AQ116" s="14"/>
      <c r="AR116" s="14"/>
      <c r="AS116" s="14"/>
      <c r="AT116" s="14"/>
      <c r="AU116" s="14"/>
      <c r="AV116" s="14"/>
      <c r="AW116" s="14"/>
    </row>
    <row r="117" spans="1:49" ht="18.75" thickBot="1">
      <c r="A117" s="321" t="s">
        <v>282</v>
      </c>
      <c r="B117" s="322"/>
      <c r="C117" s="322"/>
      <c r="D117" s="322"/>
      <c r="E117" s="322"/>
      <c r="F117" s="322"/>
      <c r="G117" s="322"/>
      <c r="H117" s="322"/>
      <c r="I117" s="322"/>
      <c r="J117" s="322"/>
      <c r="K117" s="322"/>
      <c r="L117" s="322"/>
      <c r="M117" s="322"/>
      <c r="N117" s="322"/>
      <c r="O117" s="322"/>
      <c r="P117" s="322"/>
      <c r="Q117" s="35"/>
      <c r="R117" s="323">
        <f>AVERAGE(AQ113+AS66)</f>
        <v>2</v>
      </c>
      <c r="S117" s="323"/>
      <c r="T117" s="323"/>
      <c r="U117" s="323"/>
      <c r="V117" s="323"/>
      <c r="W117" s="323"/>
      <c r="X117" s="323"/>
      <c r="Y117" s="323"/>
      <c r="Z117" s="323"/>
      <c r="AA117" s="323"/>
      <c r="AB117" s="323"/>
      <c r="AC117" s="323"/>
      <c r="AD117" s="323"/>
      <c r="AE117" s="323"/>
      <c r="AF117" s="323"/>
      <c r="AG117" s="323"/>
      <c r="AH117" s="323"/>
      <c r="AI117" s="324"/>
      <c r="AJ117" s="22"/>
      <c r="AK117" s="23"/>
      <c r="AL117" s="23"/>
      <c r="AM117" s="23"/>
      <c r="AN117" s="20"/>
      <c r="AO117" s="20"/>
      <c r="AP117" s="20"/>
      <c r="AQ117" s="20"/>
      <c r="AR117" s="20"/>
      <c r="AS117" s="27"/>
      <c r="AT117" s="14"/>
      <c r="AU117" s="14"/>
      <c r="AV117" s="14"/>
      <c r="AW117" s="14"/>
    </row>
    <row r="118" spans="1:49">
      <c r="A118" s="19"/>
      <c r="B118" s="325"/>
      <c r="C118" s="325"/>
      <c r="D118" s="325"/>
      <c r="E118" s="20"/>
      <c r="F118" s="20"/>
      <c r="G118" s="20"/>
      <c r="H118" s="20"/>
      <c r="I118" s="20"/>
      <c r="J118" s="325"/>
      <c r="K118" s="325"/>
      <c r="L118" s="325"/>
      <c r="M118" s="325"/>
      <c r="N118" s="325"/>
      <c r="O118" s="325"/>
      <c r="P118" s="325"/>
      <c r="Q118" s="325"/>
      <c r="R118" s="325"/>
      <c r="S118" s="325"/>
      <c r="T118" s="325"/>
      <c r="U118" s="325"/>
      <c r="V118" s="325"/>
      <c r="W118" s="326"/>
      <c r="X118" s="326"/>
      <c r="Y118" s="326"/>
      <c r="Z118" s="326"/>
      <c r="AA118" s="326"/>
      <c r="AB118" s="326"/>
      <c r="AC118" s="326"/>
      <c r="AD118" s="326"/>
      <c r="AE118" s="326"/>
      <c r="AF118" s="326"/>
      <c r="AG118" s="14"/>
      <c r="AH118" s="14"/>
      <c r="AI118" s="14"/>
      <c r="AJ118" s="14"/>
      <c r="AK118" s="77"/>
      <c r="AL118" s="23"/>
      <c r="AM118" s="23"/>
      <c r="AN118" s="20"/>
      <c r="AO118" s="20"/>
      <c r="AP118" s="20"/>
      <c r="AQ118" s="20"/>
      <c r="AR118" s="20"/>
      <c r="AS118" s="27"/>
      <c r="AT118" s="14"/>
      <c r="AU118" s="14"/>
      <c r="AV118" s="14"/>
      <c r="AW118" s="14"/>
    </row>
    <row r="119" spans="1:49">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23"/>
      <c r="AL119" s="23"/>
      <c r="AM119" s="23"/>
      <c r="AN119" s="20"/>
      <c r="AO119" s="20"/>
      <c r="AP119" s="20"/>
      <c r="AQ119" s="20"/>
      <c r="AR119" s="20"/>
      <c r="AS119" s="19"/>
      <c r="AT119" s="14"/>
      <c r="AU119" s="14"/>
      <c r="AV119" s="14"/>
      <c r="AW119" s="14"/>
    </row>
    <row r="120" spans="1:49" ht="18">
      <c r="A120" s="327" t="s">
        <v>283</v>
      </c>
      <c r="B120" s="327"/>
      <c r="C120" s="327"/>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c r="AF120" s="327"/>
      <c r="AG120" s="327"/>
      <c r="AH120" s="327"/>
      <c r="AI120" s="327"/>
      <c r="AJ120" s="327"/>
      <c r="AK120" s="327"/>
      <c r="AL120" s="23"/>
      <c r="AM120" s="23"/>
      <c r="AN120" s="19"/>
      <c r="AO120" s="19"/>
      <c r="AP120" s="19"/>
      <c r="AQ120" s="19"/>
      <c r="AR120" s="19"/>
      <c r="AS120" s="19"/>
      <c r="AT120" s="14"/>
      <c r="AU120" s="14"/>
      <c r="AV120" s="14"/>
      <c r="AW120" s="14"/>
    </row>
    <row r="121" spans="1:49" ht="18.75" thickBo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23"/>
      <c r="AM121" s="23"/>
      <c r="AN121" s="19"/>
      <c r="AO121" s="19"/>
      <c r="AP121" s="19"/>
      <c r="AQ121" s="19"/>
      <c r="AR121" s="19"/>
      <c r="AS121" s="19"/>
      <c r="AT121" s="14"/>
      <c r="AU121" s="14"/>
      <c r="AV121" s="14"/>
      <c r="AW121" s="14"/>
    </row>
    <row r="122" spans="1:49" ht="36.75" thickBot="1">
      <c r="A122" s="62" t="s">
        <v>284</v>
      </c>
      <c r="B122" s="62" t="s">
        <v>285</v>
      </c>
      <c r="C122" s="64" t="s">
        <v>286</v>
      </c>
      <c r="D122" s="329" t="s">
        <v>287</v>
      </c>
      <c r="E122" s="329"/>
      <c r="F122" s="63" t="s">
        <v>288</v>
      </c>
      <c r="G122" s="65" t="s">
        <v>289</v>
      </c>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23"/>
      <c r="AM122" s="23"/>
      <c r="AN122" s="19"/>
      <c r="AO122" s="19"/>
      <c r="AP122" s="19"/>
      <c r="AQ122" s="19"/>
      <c r="AR122" s="19"/>
      <c r="AS122" s="19"/>
      <c r="AT122" s="14"/>
      <c r="AU122" s="14"/>
      <c r="AV122" s="14"/>
      <c r="AW122" s="14"/>
    </row>
    <row r="123" spans="1:49" ht="18.75" thickBot="1">
      <c r="A123" s="59">
        <v>1</v>
      </c>
      <c r="B123" s="66">
        <v>44592</v>
      </c>
      <c r="C123" s="67" t="s">
        <v>290</v>
      </c>
      <c r="D123" s="330" t="s">
        <v>179</v>
      </c>
      <c r="E123" s="330"/>
      <c r="F123" s="60" t="s">
        <v>179</v>
      </c>
      <c r="G123" s="68" t="s">
        <v>179</v>
      </c>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23"/>
      <c r="AM123" s="23"/>
      <c r="AN123" s="19"/>
      <c r="AO123" s="19"/>
      <c r="AP123" s="19"/>
      <c r="AQ123" s="19"/>
      <c r="AR123" s="19"/>
      <c r="AS123" s="19"/>
      <c r="AT123" s="14"/>
      <c r="AU123" s="14"/>
      <c r="AV123" s="14"/>
      <c r="AW123" s="14"/>
    </row>
    <row r="124" spans="1:49" ht="214.5" thickBot="1">
      <c r="A124" s="59">
        <v>2</v>
      </c>
      <c r="B124" s="66">
        <v>44764</v>
      </c>
      <c r="C124" s="67" t="s">
        <v>291</v>
      </c>
      <c r="D124" s="330" t="s">
        <v>292</v>
      </c>
      <c r="E124" s="330"/>
      <c r="F124" s="60" t="s">
        <v>293</v>
      </c>
      <c r="G124" s="69">
        <v>44592</v>
      </c>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23"/>
      <c r="AM124" s="23"/>
      <c r="AN124" s="19"/>
      <c r="AO124" s="19"/>
      <c r="AP124" s="19"/>
      <c r="AQ124" s="19"/>
      <c r="AR124" s="19"/>
      <c r="AS124" s="19"/>
      <c r="AT124" s="14"/>
      <c r="AU124" s="14"/>
      <c r="AV124" s="14"/>
      <c r="AW124" s="14"/>
    </row>
    <row r="125" spans="1:49" ht="18.75" thickBot="1">
      <c r="A125" s="36"/>
      <c r="B125" s="59"/>
      <c r="C125" s="67"/>
      <c r="D125" s="330" t="s">
        <v>294</v>
      </c>
      <c r="E125" s="330"/>
      <c r="F125" s="60"/>
      <c r="G125" s="68"/>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23"/>
      <c r="AM125" s="23"/>
      <c r="AN125" s="19"/>
      <c r="AO125" s="19"/>
      <c r="AP125" s="19"/>
      <c r="AQ125" s="19"/>
      <c r="AR125" s="19"/>
      <c r="AS125" s="19"/>
      <c r="AT125" s="14"/>
      <c r="AU125" s="14"/>
      <c r="AV125" s="14"/>
      <c r="AW125" s="14"/>
    </row>
    <row r="126" spans="1:49" ht="18.75" thickBot="1">
      <c r="A126" s="36"/>
      <c r="B126" s="59"/>
      <c r="C126" s="67"/>
      <c r="D126" s="330"/>
      <c r="E126" s="330"/>
      <c r="F126" s="60"/>
      <c r="G126" s="68"/>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23"/>
      <c r="AM126" s="23"/>
      <c r="AN126" s="19"/>
      <c r="AO126" s="19"/>
      <c r="AP126" s="19"/>
      <c r="AQ126" s="19"/>
      <c r="AR126" s="19"/>
      <c r="AS126" s="19"/>
      <c r="AT126" s="14"/>
      <c r="AU126" s="14"/>
      <c r="AV126" s="14"/>
      <c r="AW126" s="14"/>
    </row>
    <row r="127" spans="1:49" ht="18.75" thickBot="1">
      <c r="A127" s="36"/>
      <c r="B127" s="59"/>
      <c r="C127" s="67"/>
      <c r="D127" s="330"/>
      <c r="E127" s="330"/>
      <c r="F127" s="60"/>
      <c r="G127" s="68"/>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23"/>
      <c r="AM127" s="23"/>
      <c r="AN127" s="19"/>
      <c r="AO127" s="19"/>
      <c r="AP127" s="19"/>
      <c r="AQ127" s="19"/>
      <c r="AR127" s="19"/>
      <c r="AS127" s="19"/>
      <c r="AT127" s="14"/>
      <c r="AU127" s="14"/>
      <c r="AV127" s="14"/>
      <c r="AW127" s="14"/>
    </row>
    <row r="128" spans="1:49" ht="18.75" thickBot="1">
      <c r="A128" s="36"/>
      <c r="B128" s="59"/>
      <c r="C128" s="67"/>
      <c r="D128" s="330"/>
      <c r="E128" s="330"/>
      <c r="F128" s="60"/>
      <c r="G128" s="68"/>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23"/>
      <c r="AM128" s="23"/>
      <c r="AN128" s="19"/>
      <c r="AO128" s="19"/>
      <c r="AP128" s="19"/>
      <c r="AQ128" s="19"/>
      <c r="AR128" s="19"/>
      <c r="AS128" s="19"/>
      <c r="AT128" s="14"/>
      <c r="AU128" s="14"/>
      <c r="AV128" s="14"/>
      <c r="AW128" s="14"/>
    </row>
    <row r="129" spans="1:49" ht="18.75" thickBot="1">
      <c r="A129" s="36"/>
      <c r="B129" s="59"/>
      <c r="C129" s="67"/>
      <c r="D129" s="330"/>
      <c r="E129" s="330"/>
      <c r="F129" s="60"/>
      <c r="G129" s="68"/>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23"/>
      <c r="AM129" s="23"/>
      <c r="AN129" s="19"/>
      <c r="AO129" s="19"/>
      <c r="AP129" s="19"/>
      <c r="AQ129" s="19"/>
      <c r="AR129" s="19"/>
      <c r="AS129" s="19"/>
      <c r="AT129" s="14"/>
      <c r="AU129" s="14"/>
      <c r="AV129" s="14"/>
      <c r="AW129" s="14"/>
    </row>
    <row r="130" spans="1:49" ht="18.75" thickBot="1">
      <c r="A130" s="36"/>
      <c r="B130" s="59"/>
      <c r="C130" s="67"/>
      <c r="D130" s="330"/>
      <c r="E130" s="330"/>
      <c r="F130" s="60"/>
      <c r="G130" s="68"/>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23"/>
      <c r="AM130" s="23"/>
      <c r="AN130" s="19"/>
      <c r="AO130" s="19"/>
      <c r="AP130" s="19"/>
      <c r="AQ130" s="19"/>
      <c r="AR130" s="19"/>
      <c r="AS130" s="19"/>
      <c r="AT130" s="14"/>
      <c r="AU130" s="14"/>
      <c r="AV130" s="14"/>
      <c r="AW130" s="14"/>
    </row>
    <row r="131" spans="1:49" ht="18.75" thickBot="1">
      <c r="A131" s="36"/>
      <c r="B131" s="36"/>
      <c r="C131" s="67"/>
      <c r="D131" s="330"/>
      <c r="E131" s="330"/>
      <c r="F131" s="60"/>
      <c r="G131" s="68"/>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23"/>
      <c r="AM131" s="23"/>
      <c r="AN131" s="19"/>
      <c r="AO131" s="19"/>
      <c r="AP131" s="19"/>
      <c r="AQ131" s="19"/>
      <c r="AR131" s="19"/>
      <c r="AS131" s="19"/>
      <c r="AT131" s="14"/>
      <c r="AU131" s="14"/>
      <c r="AV131" s="14"/>
      <c r="AW131" s="14"/>
    </row>
    <row r="132" spans="1:49" ht="18">
      <c r="A132" s="19"/>
      <c r="B132" s="325"/>
      <c r="C132" s="325"/>
      <c r="D132" s="325"/>
      <c r="E132" s="20"/>
      <c r="F132" s="20"/>
      <c r="G132"/>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23"/>
      <c r="AM132" s="23"/>
      <c r="AN132" s="19"/>
      <c r="AO132" s="19"/>
      <c r="AP132" s="19"/>
      <c r="AQ132" s="19"/>
      <c r="AR132" s="19"/>
      <c r="AS132" s="19"/>
      <c r="AT132" s="14"/>
      <c r="AU132" s="14"/>
      <c r="AV132" s="14"/>
      <c r="AW132" s="14"/>
    </row>
    <row r="133" spans="1:49" ht="18.75" thickBot="1">
      <c r="A133" s="19"/>
      <c r="B133" s="19"/>
      <c r="C133" s="19"/>
      <c r="D133" s="19"/>
      <c r="F133" s="19"/>
      <c r="G133" s="19"/>
      <c r="I133"/>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23"/>
      <c r="AM133" s="23"/>
      <c r="AN133" s="19"/>
      <c r="AO133" s="19"/>
      <c r="AP133" s="19"/>
      <c r="AQ133" s="19"/>
      <c r="AR133" s="19"/>
      <c r="AS133" s="19"/>
      <c r="AT133" s="14"/>
      <c r="AU133" s="14"/>
      <c r="AV133" s="14"/>
      <c r="AW133" s="14"/>
    </row>
    <row r="134" spans="1:49" ht="19.5" thickTop="1" thickBot="1">
      <c r="A134" s="331" t="s">
        <v>295</v>
      </c>
      <c r="B134" s="331"/>
      <c r="C134" s="331"/>
      <c r="D134" s="331"/>
      <c r="E134" s="331" t="s">
        <v>296</v>
      </c>
      <c r="F134" s="331"/>
      <c r="G134" s="331"/>
      <c r="H134" s="331"/>
      <c r="I134" s="331" t="s">
        <v>297</v>
      </c>
      <c r="J134" s="331"/>
      <c r="K134" s="331"/>
      <c r="L134" s="33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23"/>
      <c r="AM134" s="23"/>
      <c r="AN134" s="19"/>
      <c r="AO134" s="19"/>
      <c r="AP134" s="19"/>
      <c r="AQ134" s="19"/>
      <c r="AR134" s="19"/>
      <c r="AS134" s="19"/>
      <c r="AT134" s="14"/>
      <c r="AU134" s="14"/>
      <c r="AV134" s="14"/>
      <c r="AW134" s="14"/>
    </row>
    <row r="135" spans="1:49" ht="19.5" thickTop="1" thickBot="1">
      <c r="A135" s="331"/>
      <c r="B135" s="331"/>
      <c r="C135" s="331"/>
      <c r="D135" s="331"/>
      <c r="E135" s="331"/>
      <c r="F135" s="331"/>
      <c r="G135" s="331"/>
      <c r="H135" s="331"/>
      <c r="I135" s="331"/>
      <c r="J135" s="331"/>
      <c r="K135" s="331"/>
      <c r="L135" s="33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23"/>
      <c r="AM135" s="23"/>
      <c r="AN135" s="19"/>
      <c r="AO135" s="19"/>
      <c r="AP135" s="19"/>
      <c r="AQ135" s="19"/>
      <c r="AR135" s="19"/>
      <c r="AS135" s="19"/>
      <c r="AT135" s="14"/>
      <c r="AU135" s="14"/>
      <c r="AV135" s="14"/>
      <c r="AW135" s="14"/>
    </row>
    <row r="136" spans="1:49" ht="19.5" thickTop="1" thickBot="1">
      <c r="A136" s="331"/>
      <c r="B136" s="331"/>
      <c r="C136" s="331"/>
      <c r="D136" s="331"/>
      <c r="E136" s="331"/>
      <c r="F136" s="331"/>
      <c r="G136" s="331"/>
      <c r="H136" s="331"/>
      <c r="I136" s="331"/>
      <c r="J136" s="331"/>
      <c r="K136" s="331"/>
      <c r="L136" s="33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23"/>
      <c r="AM136" s="23"/>
      <c r="AN136" s="19"/>
      <c r="AO136" s="19"/>
      <c r="AP136" s="19"/>
      <c r="AQ136" s="19"/>
      <c r="AR136" s="19"/>
      <c r="AS136" s="19"/>
      <c r="AT136" s="14"/>
      <c r="AU136" s="14"/>
      <c r="AV136" s="14"/>
      <c r="AW136" s="14"/>
    </row>
    <row r="137" spans="1:49" ht="19.5" thickTop="1" thickBot="1">
      <c r="A137" s="332" t="s">
        <v>298</v>
      </c>
      <c r="B137" s="332"/>
      <c r="C137" s="332"/>
      <c r="D137" s="332"/>
      <c r="E137" s="332" t="s">
        <v>299</v>
      </c>
      <c r="F137" s="332"/>
      <c r="G137" s="332"/>
      <c r="H137" s="332"/>
      <c r="I137" s="70" t="s">
        <v>300</v>
      </c>
      <c r="J137" s="333" t="s">
        <v>301</v>
      </c>
      <c r="K137" s="333"/>
      <c r="L137" s="333"/>
      <c r="M137" s="7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23"/>
      <c r="AM137" s="23"/>
      <c r="AN137" s="19"/>
      <c r="AO137" s="19"/>
      <c r="AP137" s="19"/>
      <c r="AQ137" s="19"/>
      <c r="AR137" s="19"/>
      <c r="AS137" s="19"/>
      <c r="AT137" s="14"/>
      <c r="AU137" s="14"/>
      <c r="AV137" s="14"/>
      <c r="AW137" s="14"/>
    </row>
    <row r="138" spans="1:49" ht="19.5" thickTop="1" thickBot="1">
      <c r="A138" s="70" t="s">
        <v>300</v>
      </c>
      <c r="B138" s="333" t="s">
        <v>302</v>
      </c>
      <c r="C138" s="333"/>
      <c r="D138" s="333"/>
      <c r="E138" s="70" t="s">
        <v>300</v>
      </c>
      <c r="F138" s="333"/>
      <c r="G138" s="333"/>
      <c r="H138" s="333"/>
      <c r="I138" s="70" t="s">
        <v>300</v>
      </c>
      <c r="J138" s="333"/>
      <c r="K138" s="333"/>
      <c r="L138" s="333"/>
      <c r="M138" s="7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23"/>
      <c r="AM138" s="23"/>
      <c r="AN138" s="19"/>
      <c r="AO138" s="19"/>
      <c r="AP138" s="19"/>
      <c r="AQ138" s="19"/>
      <c r="AR138" s="19"/>
      <c r="AS138" s="19"/>
      <c r="AT138" s="14"/>
      <c r="AU138" s="14"/>
      <c r="AV138" s="14"/>
      <c r="AW138" s="14"/>
    </row>
    <row r="139" spans="1:49" ht="19.5" thickTop="1" thickBot="1">
      <c r="A139" s="70" t="s">
        <v>303</v>
      </c>
      <c r="B139" s="334">
        <v>44574</v>
      </c>
      <c r="C139" s="334"/>
      <c r="D139" s="334"/>
      <c r="E139" s="70" t="s">
        <v>304</v>
      </c>
      <c r="F139" s="334"/>
      <c r="G139" s="334"/>
      <c r="H139" s="334"/>
      <c r="I139" s="70" t="s">
        <v>300</v>
      </c>
      <c r="J139" s="360"/>
      <c r="K139" s="361"/>
      <c r="L139" s="362"/>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23"/>
      <c r="AM139" s="23"/>
      <c r="AN139" s="19"/>
      <c r="AO139" s="19"/>
      <c r="AP139" s="19"/>
      <c r="AQ139" s="19"/>
      <c r="AR139" s="19"/>
      <c r="AS139" s="19"/>
      <c r="AT139" s="14"/>
      <c r="AU139" s="14"/>
      <c r="AV139" s="14"/>
      <c r="AW139" s="14"/>
    </row>
    <row r="140" spans="1:49" ht="19.5" thickTop="1" thickBot="1">
      <c r="A140" s="332" t="s">
        <v>305</v>
      </c>
      <c r="B140" s="332"/>
      <c r="C140" s="332"/>
      <c r="D140" s="332"/>
      <c r="E140" s="332" t="s">
        <v>299</v>
      </c>
      <c r="F140" s="332"/>
      <c r="G140" s="332"/>
      <c r="H140" s="332"/>
      <c r="I140" s="70" t="s">
        <v>300</v>
      </c>
      <c r="J140" s="360"/>
      <c r="K140" s="361"/>
      <c r="L140" s="362"/>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23"/>
      <c r="AM140" s="23"/>
      <c r="AN140" s="19"/>
      <c r="AO140" s="19"/>
      <c r="AP140" s="19"/>
      <c r="AQ140" s="19"/>
      <c r="AR140" s="19"/>
      <c r="AS140" s="19"/>
      <c r="AT140" s="14"/>
      <c r="AU140" s="14"/>
      <c r="AV140" s="14"/>
      <c r="AW140" s="14"/>
    </row>
    <row r="141" spans="1:49" ht="19.5" thickTop="1" thickBot="1">
      <c r="A141" s="70" t="s">
        <v>300</v>
      </c>
      <c r="B141" s="333" t="s">
        <v>306</v>
      </c>
      <c r="C141" s="333"/>
      <c r="D141" s="333"/>
      <c r="E141" s="70" t="s">
        <v>300</v>
      </c>
      <c r="F141" s="333"/>
      <c r="G141" s="333"/>
      <c r="H141" s="333"/>
      <c r="I141" s="70" t="s">
        <v>300</v>
      </c>
      <c r="J141" s="360"/>
      <c r="K141" s="361"/>
      <c r="L141" s="362"/>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23"/>
      <c r="AM141" s="23"/>
      <c r="AN141" s="19"/>
      <c r="AO141" s="19"/>
      <c r="AP141" s="19"/>
      <c r="AQ141" s="19"/>
      <c r="AR141" s="19"/>
      <c r="AS141" s="19"/>
      <c r="AT141" s="14"/>
      <c r="AU141" s="14"/>
      <c r="AV141" s="14"/>
      <c r="AW141" s="14"/>
    </row>
    <row r="142" spans="1:49" ht="19.5" thickTop="1" thickBot="1">
      <c r="A142" s="70" t="s">
        <v>303</v>
      </c>
      <c r="B142" s="334">
        <v>44574</v>
      </c>
      <c r="C142" s="334"/>
      <c r="D142" s="334"/>
      <c r="E142" s="70" t="s">
        <v>304</v>
      </c>
      <c r="F142" s="334"/>
      <c r="G142" s="334"/>
      <c r="H142" s="334"/>
      <c r="I142" s="70" t="s">
        <v>300</v>
      </c>
      <c r="J142" s="360"/>
      <c r="K142" s="361"/>
      <c r="L142" s="362"/>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23"/>
      <c r="AM142" s="23"/>
      <c r="AN142" s="19"/>
      <c r="AO142" s="19"/>
      <c r="AP142" s="19"/>
      <c r="AQ142" s="19"/>
      <c r="AR142" s="19"/>
      <c r="AS142" s="19"/>
      <c r="AT142" s="14"/>
      <c r="AU142" s="14"/>
      <c r="AV142" s="14"/>
      <c r="AW142" s="14"/>
    </row>
    <row r="143" spans="1:49" ht="19.5" thickTop="1" thickBot="1">
      <c r="A143" s="332"/>
      <c r="B143" s="332"/>
      <c r="C143" s="332"/>
      <c r="D143" s="332"/>
      <c r="E143" s="332" t="s">
        <v>307</v>
      </c>
      <c r="F143" s="332"/>
      <c r="G143" s="332"/>
      <c r="H143" s="332"/>
      <c r="I143" s="70" t="s">
        <v>300</v>
      </c>
      <c r="J143" s="360"/>
      <c r="K143" s="361"/>
      <c r="L143" s="362"/>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23"/>
      <c r="AM143" s="23"/>
      <c r="AN143" s="19"/>
      <c r="AO143" s="19"/>
      <c r="AP143" s="19"/>
      <c r="AQ143" s="19"/>
      <c r="AR143" s="19"/>
      <c r="AS143" s="19"/>
      <c r="AT143" s="14"/>
      <c r="AU143" s="14"/>
      <c r="AV143" s="14"/>
      <c r="AW143" s="14"/>
    </row>
    <row r="144" spans="1:49" ht="19.5" thickTop="1" thickBot="1">
      <c r="A144" s="70" t="s">
        <v>300</v>
      </c>
      <c r="B144" s="333"/>
      <c r="C144" s="333"/>
      <c r="D144" s="333"/>
      <c r="E144" s="70" t="s">
        <v>300</v>
      </c>
      <c r="F144" s="333" t="s">
        <v>308</v>
      </c>
      <c r="G144" s="333"/>
      <c r="H144" s="333"/>
      <c r="I144" s="70" t="s">
        <v>300</v>
      </c>
      <c r="J144" s="360"/>
      <c r="K144" s="361"/>
      <c r="L144" s="362"/>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23"/>
      <c r="AM144" s="23"/>
      <c r="AN144" s="19"/>
      <c r="AO144" s="19"/>
      <c r="AP144" s="19"/>
      <c r="AQ144" s="19"/>
      <c r="AR144" s="19"/>
      <c r="AS144" s="19"/>
      <c r="AT144" s="14"/>
      <c r="AU144" s="14"/>
      <c r="AV144" s="14"/>
      <c r="AW144" s="14"/>
    </row>
    <row r="145" spans="1:49" ht="19.5" thickTop="1" thickBot="1">
      <c r="A145" s="70" t="s">
        <v>303</v>
      </c>
      <c r="B145" s="334"/>
      <c r="C145" s="334"/>
      <c r="D145" s="334"/>
      <c r="E145" s="70" t="s">
        <v>304</v>
      </c>
      <c r="F145" s="334">
        <v>44574</v>
      </c>
      <c r="G145" s="334"/>
      <c r="H145" s="334"/>
      <c r="I145" s="70" t="s">
        <v>300</v>
      </c>
      <c r="J145" s="360"/>
      <c r="K145" s="361"/>
      <c r="L145" s="362"/>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23"/>
      <c r="AM145" s="23"/>
      <c r="AN145" s="19"/>
      <c r="AO145" s="19"/>
      <c r="AP145" s="19"/>
      <c r="AQ145" s="19"/>
      <c r="AR145" s="19"/>
      <c r="AS145" s="19"/>
      <c r="AT145" s="14"/>
      <c r="AU145" s="14"/>
      <c r="AV145" s="14"/>
      <c r="AW145" s="14"/>
    </row>
    <row r="146" spans="1:49" ht="19.5" thickTop="1" thickBot="1">
      <c r="A146" s="70" t="s">
        <v>300</v>
      </c>
      <c r="B146" s="333"/>
      <c r="C146" s="333"/>
      <c r="D146" s="333"/>
      <c r="E146" s="70" t="s">
        <v>300</v>
      </c>
      <c r="F146" s="333"/>
      <c r="G146" s="333"/>
      <c r="H146" s="333"/>
      <c r="I146" s="70" t="s">
        <v>300</v>
      </c>
      <c r="J146" s="360"/>
      <c r="K146" s="361"/>
      <c r="L146" s="362"/>
      <c r="M146" s="24"/>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23"/>
      <c r="AM146" s="23"/>
      <c r="AN146" s="19"/>
      <c r="AO146" s="19"/>
      <c r="AP146" s="19"/>
      <c r="AQ146" s="19"/>
      <c r="AR146" s="19"/>
      <c r="AS146" s="19"/>
      <c r="AT146" s="14"/>
      <c r="AU146" s="14"/>
      <c r="AV146" s="14"/>
      <c r="AW146" s="14"/>
    </row>
    <row r="147" spans="1:49" ht="19.5" thickTop="1" thickBot="1">
      <c r="A147" s="70" t="s">
        <v>303</v>
      </c>
      <c r="B147" s="334"/>
      <c r="C147" s="334"/>
      <c r="D147" s="334"/>
      <c r="E147" s="70" t="s">
        <v>304</v>
      </c>
      <c r="F147" s="334"/>
      <c r="G147" s="334"/>
      <c r="H147" s="334"/>
      <c r="I147" s="70" t="s">
        <v>300</v>
      </c>
      <c r="J147" s="360"/>
      <c r="K147" s="361"/>
      <c r="L147" s="362"/>
      <c r="M147" s="24"/>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23"/>
      <c r="AM147" s="23"/>
      <c r="AN147" s="19"/>
      <c r="AO147" s="19"/>
      <c r="AP147" s="19"/>
      <c r="AQ147" s="19"/>
      <c r="AR147" s="19"/>
      <c r="AS147" s="19"/>
      <c r="AT147" s="14"/>
      <c r="AU147" s="14"/>
      <c r="AV147" s="14"/>
      <c r="AW147" s="14"/>
    </row>
    <row r="148" spans="1:49" ht="18.75" thickTop="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23"/>
      <c r="AM148" s="23"/>
      <c r="AN148" s="19"/>
      <c r="AO148" s="19"/>
      <c r="AP148" s="19"/>
      <c r="AQ148" s="19"/>
      <c r="AR148" s="19"/>
      <c r="AS148" s="19"/>
      <c r="AT148" s="14"/>
      <c r="AU148" s="14"/>
      <c r="AV148" s="14"/>
      <c r="AW148" s="14"/>
    </row>
    <row r="149" spans="1:49" ht="18">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23"/>
      <c r="AM149" s="23"/>
      <c r="AN149" s="19"/>
      <c r="AO149" s="19"/>
      <c r="AP149" s="19"/>
      <c r="AQ149" s="19"/>
      <c r="AR149" s="19"/>
      <c r="AS149" s="19"/>
      <c r="AT149" s="14"/>
      <c r="AU149" s="14"/>
      <c r="AV149" s="14"/>
      <c r="AW149" s="14"/>
    </row>
    <row r="150" spans="1:49">
      <c r="A150" s="328"/>
      <c r="B150" s="328"/>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c r="AC150" s="328"/>
      <c r="AD150" s="328"/>
      <c r="AE150" s="328"/>
      <c r="AF150" s="328"/>
      <c r="AG150" s="328"/>
      <c r="AH150" s="328"/>
      <c r="AI150" s="328"/>
      <c r="AJ150" s="328"/>
      <c r="AK150" s="328"/>
      <c r="AL150" s="23"/>
      <c r="AM150" s="23"/>
      <c r="AN150" s="19"/>
      <c r="AO150" s="19"/>
      <c r="AP150" s="19"/>
      <c r="AQ150" s="19"/>
      <c r="AR150" s="19"/>
      <c r="AS150" s="20"/>
      <c r="AT150" s="14"/>
      <c r="AU150" s="14"/>
      <c r="AV150" s="14"/>
      <c r="AW150" s="14"/>
    </row>
    <row r="151" spans="1:49">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23"/>
      <c r="AL151" s="23"/>
      <c r="AM151" s="23"/>
      <c r="AN151" s="20"/>
      <c r="AO151" s="20"/>
      <c r="AP151" s="20"/>
      <c r="AQ151" s="20"/>
      <c r="AR151" s="20"/>
      <c r="AS151" s="20"/>
      <c r="AT151" s="14"/>
      <c r="AU151" s="14"/>
      <c r="AV151" s="14"/>
      <c r="AW151" s="14"/>
    </row>
    <row r="152" spans="1:49">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23"/>
      <c r="AL152" s="23"/>
      <c r="AM152" s="23"/>
      <c r="AN152" s="20"/>
      <c r="AO152" s="20"/>
      <c r="AP152" s="20"/>
      <c r="AQ152" s="20"/>
      <c r="AR152" s="20"/>
      <c r="AS152" s="20"/>
      <c r="AT152" s="14"/>
      <c r="AU152" s="14"/>
      <c r="AV152" s="14"/>
      <c r="AW152" s="14"/>
    </row>
    <row r="153" spans="1:49">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23"/>
      <c r="AL153" s="23"/>
      <c r="AM153" s="23"/>
      <c r="AN153" s="20"/>
      <c r="AO153" s="20"/>
      <c r="AP153" s="20"/>
      <c r="AQ153" s="20"/>
      <c r="AR153" s="20"/>
      <c r="AS153" s="20"/>
      <c r="AT153" s="14"/>
      <c r="AU153" s="14"/>
      <c r="AV153" s="14"/>
      <c r="AW153" s="14"/>
    </row>
    <row r="154" spans="1:49">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23"/>
      <c r="AL154" s="23"/>
      <c r="AM154" s="23"/>
      <c r="AN154" s="20"/>
      <c r="AO154" s="20"/>
      <c r="AP154" s="20"/>
      <c r="AQ154" s="20"/>
      <c r="AR154" s="20"/>
      <c r="AS154" s="20"/>
      <c r="AT154" s="14"/>
      <c r="AU154" s="14"/>
      <c r="AV154" s="14"/>
      <c r="AW154" s="14"/>
    </row>
    <row r="155" spans="1:49">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23"/>
      <c r="AL155" s="23"/>
      <c r="AM155" s="23"/>
      <c r="AN155" s="20"/>
      <c r="AO155" s="20"/>
      <c r="AP155" s="20"/>
      <c r="AQ155" s="20"/>
      <c r="AR155" s="20"/>
      <c r="AS155" s="20"/>
      <c r="AT155" s="14"/>
      <c r="AU155" s="14"/>
      <c r="AV155" s="14"/>
      <c r="AW155" s="14"/>
    </row>
    <row r="156" spans="1:49">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23"/>
      <c r="AL156" s="23"/>
      <c r="AM156" s="23"/>
      <c r="AN156" s="20"/>
      <c r="AO156" s="20"/>
      <c r="AP156" s="20"/>
      <c r="AQ156" s="20"/>
      <c r="AR156" s="20"/>
      <c r="AS156" s="20"/>
      <c r="AT156" s="14"/>
      <c r="AU156" s="14"/>
      <c r="AV156" s="14"/>
      <c r="AW156" s="14"/>
    </row>
    <row r="157" spans="1:49">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23"/>
      <c r="AL157" s="23"/>
      <c r="AM157" s="23"/>
      <c r="AN157" s="20"/>
      <c r="AO157" s="20"/>
      <c r="AP157" s="20"/>
      <c r="AQ157" s="20"/>
      <c r="AR157" s="20"/>
      <c r="AS157" s="20"/>
      <c r="AT157" s="14"/>
      <c r="AU157" s="14"/>
      <c r="AV157" s="14"/>
      <c r="AW157" s="14"/>
    </row>
    <row r="158" spans="1:49">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73"/>
      <c r="AL158" s="73"/>
      <c r="AM158" s="73"/>
      <c r="AN158" s="14"/>
      <c r="AO158" s="14"/>
      <c r="AP158" s="14"/>
      <c r="AQ158" s="14"/>
      <c r="AR158" s="14"/>
      <c r="AS158" s="14"/>
      <c r="AT158" s="14"/>
      <c r="AU158" s="14"/>
      <c r="AV158" s="14"/>
      <c r="AW158" s="14"/>
    </row>
    <row r="159" spans="1:49">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73"/>
      <c r="AL159" s="73"/>
      <c r="AM159" s="73"/>
      <c r="AN159" s="14"/>
      <c r="AO159" s="14"/>
      <c r="AP159" s="14"/>
      <c r="AQ159" s="14"/>
      <c r="AR159" s="14"/>
      <c r="AS159" s="14"/>
      <c r="AT159" s="14"/>
      <c r="AU159" s="14"/>
      <c r="AV159" s="14"/>
      <c r="AW159" s="14"/>
    </row>
    <row r="160" spans="1:49">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73"/>
      <c r="AL160" s="73"/>
      <c r="AM160" s="73"/>
      <c r="AN160" s="14"/>
      <c r="AO160" s="14"/>
      <c r="AP160" s="14"/>
      <c r="AQ160" s="14"/>
      <c r="AR160" s="14"/>
      <c r="AS160" s="14"/>
      <c r="AT160" s="14"/>
      <c r="AU160" s="14"/>
      <c r="AV160" s="14"/>
      <c r="AW160" s="14"/>
    </row>
    <row r="161" spans="1:49">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73"/>
      <c r="AL161" s="73"/>
      <c r="AM161" s="73"/>
      <c r="AN161" s="14"/>
      <c r="AO161" s="14"/>
      <c r="AP161" s="14"/>
      <c r="AQ161" s="14"/>
      <c r="AR161" s="14"/>
      <c r="AS161" s="14"/>
      <c r="AT161" s="14"/>
      <c r="AU161" s="14"/>
      <c r="AV161" s="14"/>
      <c r="AW161" s="14"/>
    </row>
    <row r="162" spans="1:49">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73"/>
      <c r="AL162" s="73"/>
      <c r="AM162" s="73"/>
      <c r="AN162" s="14"/>
      <c r="AO162" s="14"/>
      <c r="AP162" s="14"/>
      <c r="AQ162" s="14"/>
      <c r="AR162" s="14"/>
      <c r="AS162" s="14"/>
      <c r="AT162" s="14"/>
      <c r="AU162" s="14"/>
      <c r="AV162" s="14"/>
      <c r="AW162" s="14"/>
    </row>
    <row r="163" spans="1:49">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73"/>
      <c r="AL163" s="73"/>
      <c r="AM163" s="73"/>
      <c r="AN163" s="14"/>
      <c r="AO163" s="14"/>
      <c r="AP163" s="14"/>
      <c r="AQ163" s="14"/>
      <c r="AR163" s="14"/>
      <c r="AS163" s="14"/>
      <c r="AT163" s="14"/>
      <c r="AU163" s="14"/>
      <c r="AV163" s="14"/>
      <c r="AW163" s="14"/>
    </row>
    <row r="164" spans="1:49">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73"/>
      <c r="AL164" s="73"/>
      <c r="AM164" s="73"/>
      <c r="AN164" s="14"/>
      <c r="AO164" s="14"/>
      <c r="AP164" s="14"/>
      <c r="AQ164" s="14"/>
      <c r="AR164" s="14"/>
      <c r="AS164" s="14"/>
      <c r="AT164" s="14"/>
      <c r="AU164" s="14"/>
      <c r="AV164" s="14"/>
      <c r="AW164" s="14"/>
    </row>
    <row r="165" spans="1:49">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73"/>
      <c r="AL165" s="73"/>
      <c r="AM165" s="73"/>
      <c r="AN165" s="14"/>
      <c r="AO165" s="14"/>
      <c r="AP165" s="14"/>
      <c r="AQ165" s="14"/>
      <c r="AR165" s="14"/>
      <c r="AS165" s="14"/>
      <c r="AT165" s="14"/>
      <c r="AU165" s="14"/>
      <c r="AV165" s="14"/>
      <c r="AW165" s="14"/>
    </row>
    <row r="166" spans="1:49">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73"/>
      <c r="AL166" s="73"/>
      <c r="AM166" s="73"/>
      <c r="AN166" s="14"/>
      <c r="AO166" s="14"/>
      <c r="AP166" s="14"/>
      <c r="AQ166" s="14"/>
      <c r="AR166" s="14"/>
      <c r="AS166" s="14"/>
      <c r="AT166" s="14"/>
      <c r="AU166" s="14"/>
      <c r="AV166" s="14"/>
      <c r="AW166" s="14"/>
    </row>
  </sheetData>
  <sheetProtection formatCells="0" formatColumns="0" formatRows="0" insertColumns="0" insertHyperlinks="0" deleteColumns="0" deleteRows="0" sort="0" autoFilter="0" pivotTables="0"/>
  <mergeCells count="861">
    <mergeCell ref="F146:H146"/>
    <mergeCell ref="F147:H147"/>
    <mergeCell ref="B146:D146"/>
    <mergeCell ref="B147:D147"/>
    <mergeCell ref="J146:L146"/>
    <mergeCell ref="J147:L147"/>
    <mergeCell ref="A143:D143"/>
    <mergeCell ref="E143:H143"/>
    <mergeCell ref="J143:L143"/>
    <mergeCell ref="B144:D144"/>
    <mergeCell ref="F144:H144"/>
    <mergeCell ref="J144:L144"/>
    <mergeCell ref="B145:D145"/>
    <mergeCell ref="F145:H145"/>
    <mergeCell ref="J145:L145"/>
    <mergeCell ref="J139:L139"/>
    <mergeCell ref="A140:D140"/>
    <mergeCell ref="E140:H140"/>
    <mergeCell ref="J140:L140"/>
    <mergeCell ref="B141:D141"/>
    <mergeCell ref="F141:H141"/>
    <mergeCell ref="J141:L141"/>
    <mergeCell ref="B142:D142"/>
    <mergeCell ref="F142:H142"/>
    <mergeCell ref="J142:L142"/>
    <mergeCell ref="F24:F25"/>
    <mergeCell ref="D62:D65"/>
    <mergeCell ref="D54:D57"/>
    <mergeCell ref="H30:H33"/>
    <mergeCell ref="I30:I33"/>
    <mergeCell ref="H34:H37"/>
    <mergeCell ref="I34:I37"/>
    <mergeCell ref="H38:H41"/>
    <mergeCell ref="I38:I41"/>
    <mergeCell ref="H42:H45"/>
    <mergeCell ref="I42:I45"/>
    <mergeCell ref="H46:H49"/>
    <mergeCell ref="I46:I49"/>
    <mergeCell ref="I62:I65"/>
    <mergeCell ref="E62:E65"/>
    <mergeCell ref="E58:E61"/>
    <mergeCell ref="G58:G61"/>
    <mergeCell ref="F62:F65"/>
    <mergeCell ref="G62:G65"/>
    <mergeCell ref="H62:H65"/>
    <mergeCell ref="H50:H53"/>
    <mergeCell ref="I50:I53"/>
    <mergeCell ref="H54:H57"/>
    <mergeCell ref="E26:E53"/>
    <mergeCell ref="B1:AQ2"/>
    <mergeCell ref="B3:AQ4"/>
    <mergeCell ref="A1:A4"/>
    <mergeCell ref="A73:A76"/>
    <mergeCell ref="H77:H80"/>
    <mergeCell ref="H85:H88"/>
    <mergeCell ref="G24:G25"/>
    <mergeCell ref="H24:H25"/>
    <mergeCell ref="F26:F29"/>
    <mergeCell ref="G26:G29"/>
    <mergeCell ref="F30:F33"/>
    <mergeCell ref="G30:G33"/>
    <mergeCell ref="F34:F37"/>
    <mergeCell ref="G34:G37"/>
    <mergeCell ref="F38:F41"/>
    <mergeCell ref="G38:G41"/>
    <mergeCell ref="F42:F45"/>
    <mergeCell ref="G42:G45"/>
    <mergeCell ref="A77:A88"/>
    <mergeCell ref="V85:V88"/>
    <mergeCell ref="P77:P80"/>
    <mergeCell ref="R77:R80"/>
    <mergeCell ref="S77:S80"/>
    <mergeCell ref="T77:T80"/>
    <mergeCell ref="A120:AK120"/>
    <mergeCell ref="A150:AK150"/>
    <mergeCell ref="D122:E122"/>
    <mergeCell ref="D123:E123"/>
    <mergeCell ref="D124:E124"/>
    <mergeCell ref="D125:E125"/>
    <mergeCell ref="D126:E126"/>
    <mergeCell ref="D127:E127"/>
    <mergeCell ref="D128:E128"/>
    <mergeCell ref="D129:E129"/>
    <mergeCell ref="D130:E130"/>
    <mergeCell ref="D131:E131"/>
    <mergeCell ref="B132:D132"/>
    <mergeCell ref="A134:D136"/>
    <mergeCell ref="E134:H136"/>
    <mergeCell ref="I134:L136"/>
    <mergeCell ref="A137:D137"/>
    <mergeCell ref="E137:H137"/>
    <mergeCell ref="J137:L137"/>
    <mergeCell ref="B138:D138"/>
    <mergeCell ref="F138:H138"/>
    <mergeCell ref="J138:L138"/>
    <mergeCell ref="B139:D139"/>
    <mergeCell ref="F139:H139"/>
    <mergeCell ref="B118:D118"/>
    <mergeCell ref="J118:O118"/>
    <mergeCell ref="P118:V118"/>
    <mergeCell ref="W118:AF118"/>
    <mergeCell ref="AH101:AH104"/>
    <mergeCell ref="AI101:AI104"/>
    <mergeCell ref="AJ101:AJ104"/>
    <mergeCell ref="AB101:AB104"/>
    <mergeCell ref="AC101:AC104"/>
    <mergeCell ref="AD101:AD104"/>
    <mergeCell ref="AE101:AE104"/>
    <mergeCell ref="AF101:AF104"/>
    <mergeCell ref="AG101:AG104"/>
    <mergeCell ref="V101:V104"/>
    <mergeCell ref="W101:W104"/>
    <mergeCell ref="X101:X104"/>
    <mergeCell ref="Y101:Y104"/>
    <mergeCell ref="Z101:Z104"/>
    <mergeCell ref="T101:T104"/>
    <mergeCell ref="U101:U104"/>
    <mergeCell ref="J101:J104"/>
    <mergeCell ref="I101:I104"/>
    <mergeCell ref="L101:L104"/>
    <mergeCell ref="M101:M104"/>
    <mergeCell ref="F101:F104"/>
    <mergeCell ref="G101:G104"/>
    <mergeCell ref="E97:E100"/>
    <mergeCell ref="E101:E104"/>
    <mergeCell ref="A117:P117"/>
    <mergeCell ref="R117:AI117"/>
    <mergeCell ref="B97:B100"/>
    <mergeCell ref="C97:D100"/>
    <mergeCell ref="F97:F100"/>
    <mergeCell ref="G97:G100"/>
    <mergeCell ref="R97:R100"/>
    <mergeCell ref="S97:S100"/>
    <mergeCell ref="T97:T100"/>
    <mergeCell ref="U97:U100"/>
    <mergeCell ref="V97:V100"/>
    <mergeCell ref="W97:W100"/>
    <mergeCell ref="L97:L100"/>
    <mergeCell ref="M97:M100"/>
    <mergeCell ref="N97:N100"/>
    <mergeCell ref="S101:S104"/>
    <mergeCell ref="T109:T112"/>
    <mergeCell ref="AH109:AH112"/>
    <mergeCell ref="AI109:AI112"/>
    <mergeCell ref="U109:U112"/>
    <mergeCell ref="O97:O100"/>
    <mergeCell ref="P97:P100"/>
    <mergeCell ref="Q97:Q100"/>
    <mergeCell ref="W89:W92"/>
    <mergeCell ref="AC89:AC92"/>
    <mergeCell ref="AK94:AM94"/>
    <mergeCell ref="AK95:AM95"/>
    <mergeCell ref="AK96:AM96"/>
    <mergeCell ref="AK92:AM92"/>
    <mergeCell ref="AB93:AB96"/>
    <mergeCell ref="S89:S92"/>
    <mergeCell ref="T89:T92"/>
    <mergeCell ref="AB89:AB92"/>
    <mergeCell ref="X97:X100"/>
    <mergeCell ref="Y97:Y100"/>
    <mergeCell ref="Z97:Z100"/>
    <mergeCell ref="AA97:AA100"/>
    <mergeCell ref="AB97:AB100"/>
    <mergeCell ref="AC97:AC100"/>
    <mergeCell ref="AH97:AH100"/>
    <mergeCell ref="AI97:AI100"/>
    <mergeCell ref="AK97:AM97"/>
    <mergeCell ref="V93:V96"/>
    <mergeCell ref="W93:W96"/>
    <mergeCell ref="AK101:AM101"/>
    <mergeCell ref="AK102:AM102"/>
    <mergeCell ref="AK103:AM103"/>
    <mergeCell ref="AK104:AM104"/>
    <mergeCell ref="N101:N104"/>
    <mergeCell ref="O101:O104"/>
    <mergeCell ref="P101:P104"/>
    <mergeCell ref="Q101:Q104"/>
    <mergeCell ref="R101:R104"/>
    <mergeCell ref="A89:A92"/>
    <mergeCell ref="I89:I92"/>
    <mergeCell ref="V89:V92"/>
    <mergeCell ref="O93:O96"/>
    <mergeCell ref="P93:P96"/>
    <mergeCell ref="Q93:Q96"/>
    <mergeCell ref="R93:R96"/>
    <mergeCell ref="S93:S96"/>
    <mergeCell ref="T93:T96"/>
    <mergeCell ref="G93:G96"/>
    <mergeCell ref="I93:I96"/>
    <mergeCell ref="J93:J96"/>
    <mergeCell ref="J89:J92"/>
    <mergeCell ref="K89:K92"/>
    <mergeCell ref="P89:P92"/>
    <mergeCell ref="Q89:Q92"/>
    <mergeCell ref="R89:R92"/>
    <mergeCell ref="E89:E92"/>
    <mergeCell ref="F89:F92"/>
    <mergeCell ref="K93:K96"/>
    <mergeCell ref="L93:L96"/>
    <mergeCell ref="M93:M96"/>
    <mergeCell ref="N93:N96"/>
    <mergeCell ref="U93:U96"/>
    <mergeCell ref="N89:N92"/>
    <mergeCell ref="O89:O92"/>
    <mergeCell ref="U89:U92"/>
    <mergeCell ref="R81:R84"/>
    <mergeCell ref="U77:U80"/>
    <mergeCell ref="K77:K80"/>
    <mergeCell ref="K81:K84"/>
    <mergeCell ref="K85:K88"/>
    <mergeCell ref="S81:S84"/>
    <mergeCell ref="U81:U84"/>
    <mergeCell ref="N81:N84"/>
    <mergeCell ref="O81:O84"/>
    <mergeCell ref="N85:N88"/>
    <mergeCell ref="O85:O88"/>
    <mergeCell ref="N77:N80"/>
    <mergeCell ref="O77:O80"/>
    <mergeCell ref="L77:L80"/>
    <mergeCell ref="M77:M80"/>
    <mergeCell ref="L81:L84"/>
    <mergeCell ref="M81:M84"/>
    <mergeCell ref="L85:L88"/>
    <mergeCell ref="M85:M88"/>
    <mergeCell ref="L89:L92"/>
    <mergeCell ref="M89:M92"/>
    <mergeCell ref="N74:O75"/>
    <mergeCell ref="V77:V80"/>
    <mergeCell ref="G77:G80"/>
    <mergeCell ref="G81:G84"/>
    <mergeCell ref="R54:R57"/>
    <mergeCell ref="E77:E80"/>
    <mergeCell ref="E81:E84"/>
    <mergeCell ref="P62:P65"/>
    <mergeCell ref="Q62:Q65"/>
    <mergeCell ref="V81:V84"/>
    <mergeCell ref="K54:K57"/>
    <mergeCell ref="L54:L57"/>
    <mergeCell ref="V58:V61"/>
    <mergeCell ref="M54:M57"/>
    <mergeCell ref="N54:N57"/>
    <mergeCell ref="O54:O57"/>
    <mergeCell ref="P54:P57"/>
    <mergeCell ref="AE77:AE80"/>
    <mergeCell ref="AF77:AF80"/>
    <mergeCell ref="AG77:AG80"/>
    <mergeCell ref="AI81:AI84"/>
    <mergeCell ref="Z81:Z84"/>
    <mergeCell ref="AA81:AA84"/>
    <mergeCell ref="AB81:AB84"/>
    <mergeCell ref="T81:T84"/>
    <mergeCell ref="P74:Q75"/>
    <mergeCell ref="R74:S75"/>
    <mergeCell ref="T74:U75"/>
    <mergeCell ref="V74:W75"/>
    <mergeCell ref="X74:Y75"/>
    <mergeCell ref="Z74:AA75"/>
    <mergeCell ref="AB74:AC75"/>
    <mergeCell ref="AD74:AE75"/>
    <mergeCell ref="AF74:AG75"/>
    <mergeCell ref="W77:W80"/>
    <mergeCell ref="AB77:AB80"/>
    <mergeCell ref="X77:X80"/>
    <mergeCell ref="Q77:Q80"/>
    <mergeCell ref="P81:P84"/>
    <mergeCell ref="Q81:Q84"/>
    <mergeCell ref="W81:W84"/>
    <mergeCell ref="A19:AS19"/>
    <mergeCell ref="J24:J25"/>
    <mergeCell ref="K24:K25"/>
    <mergeCell ref="L24:L25"/>
    <mergeCell ref="M24:M25"/>
    <mergeCell ref="AP66:AR66"/>
    <mergeCell ref="A24:A25"/>
    <mergeCell ref="B24:B25"/>
    <mergeCell ref="C24:C25"/>
    <mergeCell ref="E24:E25"/>
    <mergeCell ref="AQ24:AQ25"/>
    <mergeCell ref="F46:F49"/>
    <mergeCell ref="G46:G49"/>
    <mergeCell ref="F50:F53"/>
    <mergeCell ref="G50:G53"/>
    <mergeCell ref="F54:F57"/>
    <mergeCell ref="D58:D61"/>
    <mergeCell ref="K42:K45"/>
    <mergeCell ref="L42:L45"/>
    <mergeCell ref="M42:M45"/>
    <mergeCell ref="AJ62:AJ65"/>
    <mergeCell ref="AK62:AK65"/>
    <mergeCell ref="Y46:Y49"/>
    <mergeCell ref="Z46:Z49"/>
    <mergeCell ref="AJ109:AJ112"/>
    <mergeCell ref="AK109:AM109"/>
    <mergeCell ref="AQ109:AQ112"/>
    <mergeCell ref="AK110:AM110"/>
    <mergeCell ref="AK111:AM111"/>
    <mergeCell ref="AK112:AM112"/>
    <mergeCell ref="AK108:AM108"/>
    <mergeCell ref="Y77:Y80"/>
    <mergeCell ref="Z77:Z80"/>
    <mergeCell ref="AA77:AA80"/>
    <mergeCell ref="AQ97:AQ100"/>
    <mergeCell ref="AK98:AM98"/>
    <mergeCell ref="AK99:AM99"/>
    <mergeCell ref="AK100:AM100"/>
    <mergeCell ref="AJ97:AJ100"/>
    <mergeCell ref="AE93:AE96"/>
    <mergeCell ref="AF93:AF96"/>
    <mergeCell ref="AG93:AG96"/>
    <mergeCell ref="AH93:AH96"/>
    <mergeCell ref="AI93:AI96"/>
    <mergeCell ref="AJ93:AJ96"/>
    <mergeCell ref="AK93:AM93"/>
    <mergeCell ref="AD97:AD100"/>
    <mergeCell ref="AQ93:AQ96"/>
    <mergeCell ref="AH89:AH92"/>
    <mergeCell ref="AH81:AH84"/>
    <mergeCell ref="AF89:AF92"/>
    <mergeCell ref="AG89:AG92"/>
    <mergeCell ref="AD81:AD84"/>
    <mergeCell ref="AE81:AE84"/>
    <mergeCell ref="AF81:AF84"/>
    <mergeCell ref="AG81:AG84"/>
    <mergeCell ref="AD89:AD92"/>
    <mergeCell ref="AE89:AE92"/>
    <mergeCell ref="G89:G92"/>
    <mergeCell ref="J42:J45"/>
    <mergeCell ref="H93:H96"/>
    <mergeCell ref="J62:J65"/>
    <mergeCell ref="I73:I76"/>
    <mergeCell ref="H73:H76"/>
    <mergeCell ref="G73:G76"/>
    <mergeCell ref="H89:H92"/>
    <mergeCell ref="X93:X96"/>
    <mergeCell ref="W85:W88"/>
    <mergeCell ref="X85:X88"/>
    <mergeCell ref="X89:X92"/>
    <mergeCell ref="Q54:Q57"/>
    <mergeCell ref="V54:V57"/>
    <mergeCell ref="J73:AJ73"/>
    <mergeCell ref="J74:K75"/>
    <mergeCell ref="J81:J84"/>
    <mergeCell ref="I54:I57"/>
    <mergeCell ref="H58:H61"/>
    <mergeCell ref="I58:I61"/>
    <mergeCell ref="A69:AS69"/>
    <mergeCell ref="I81:I84"/>
    <mergeCell ref="H81:H84"/>
    <mergeCell ref="L74:M75"/>
    <mergeCell ref="U42:U45"/>
    <mergeCell ref="V42:V45"/>
    <mergeCell ref="W42:W45"/>
    <mergeCell ref="X42:X45"/>
    <mergeCell ref="Y42:Y45"/>
    <mergeCell ref="Z42:Z45"/>
    <mergeCell ref="R50:R53"/>
    <mergeCell ref="U54:U57"/>
    <mergeCell ref="E73:E76"/>
    <mergeCell ref="X50:X53"/>
    <mergeCell ref="Y50:Y53"/>
    <mergeCell ref="Z50:Z53"/>
    <mergeCell ref="T50:T53"/>
    <mergeCell ref="U50:U53"/>
    <mergeCell ref="V50:V53"/>
    <mergeCell ref="W50:W53"/>
    <mergeCell ref="O42:O45"/>
    <mergeCell ref="P42:P45"/>
    <mergeCell ref="Q42:Q45"/>
    <mergeCell ref="R42:R45"/>
    <mergeCell ref="S42:S45"/>
    <mergeCell ref="T42:T45"/>
    <mergeCell ref="U46:U49"/>
    <mergeCell ref="V46:V49"/>
    <mergeCell ref="E85:E88"/>
    <mergeCell ref="F73:F76"/>
    <mergeCell ref="F77:F80"/>
    <mergeCell ref="F81:F84"/>
    <mergeCell ref="F85:F88"/>
    <mergeCell ref="J85:J88"/>
    <mergeCell ref="I85:I88"/>
    <mergeCell ref="J77:J80"/>
    <mergeCell ref="I77:I80"/>
    <mergeCell ref="G85:G88"/>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AM42:AM45"/>
    <mergeCell ref="AN42:AN45"/>
    <mergeCell ref="Y34:Y37"/>
    <mergeCell ref="Z34:Z37"/>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Y38:Y41"/>
    <mergeCell ref="Z38:Z41"/>
    <mergeCell ref="AF30:AF33"/>
    <mergeCell ref="U30:U33"/>
    <mergeCell ref="V30:V33"/>
    <mergeCell ref="W30:W33"/>
    <mergeCell ref="R30:R33"/>
    <mergeCell ref="AS34:AS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AM34:AM37"/>
    <mergeCell ref="AN34:AN37"/>
    <mergeCell ref="U34:U37"/>
    <mergeCell ref="V34:V37"/>
    <mergeCell ref="W34:W37"/>
    <mergeCell ref="X34:X37"/>
    <mergeCell ref="AM30:AM33"/>
    <mergeCell ref="AN30:AN33"/>
    <mergeCell ref="AS30:AS33"/>
    <mergeCell ref="AG30:AG33"/>
    <mergeCell ref="AH30:AH33"/>
    <mergeCell ref="AI30:AI33"/>
    <mergeCell ref="AJ30:AJ33"/>
    <mergeCell ref="AK30:AK33"/>
    <mergeCell ref="AL30:AL33"/>
    <mergeCell ref="AA50:AA53"/>
    <mergeCell ref="AB50:AB53"/>
    <mergeCell ref="AC50:AC53"/>
    <mergeCell ref="AD50:AD53"/>
    <mergeCell ref="AE50:AE53"/>
    <mergeCell ref="AF50:AF53"/>
    <mergeCell ref="J38:J41"/>
    <mergeCell ref="K38:K41"/>
    <mergeCell ref="L38:L41"/>
    <mergeCell ref="M38:M41"/>
    <mergeCell ref="N38:N41"/>
    <mergeCell ref="U38:U41"/>
    <mergeCell ref="V38:V41"/>
    <mergeCell ref="W38:W41"/>
    <mergeCell ref="X38:X41"/>
    <mergeCell ref="T38:T41"/>
    <mergeCell ref="W46:W49"/>
    <mergeCell ref="X46:X49"/>
    <mergeCell ref="AA46:AA49"/>
    <mergeCell ref="AB46:AB49"/>
    <mergeCell ref="AC46:AC49"/>
    <mergeCell ref="AD46:AD49"/>
    <mergeCell ref="AE46:AE49"/>
    <mergeCell ref="AF46:AF49"/>
    <mergeCell ref="AM46:AM49"/>
    <mergeCell ref="AN46:AN49"/>
    <mergeCell ref="AS50:AS53"/>
    <mergeCell ref="AG50:AG53"/>
    <mergeCell ref="AH50:AH53"/>
    <mergeCell ref="AI50:AI53"/>
    <mergeCell ref="AJ50:AJ53"/>
    <mergeCell ref="AK50:AK53"/>
    <mergeCell ref="AL50:AL53"/>
    <mergeCell ref="AJ46:AJ49"/>
    <mergeCell ref="AK46:AK49"/>
    <mergeCell ref="AL46:AL49"/>
    <mergeCell ref="AS46:AS49"/>
    <mergeCell ref="AG46:AG49"/>
    <mergeCell ref="AH46:AH49"/>
    <mergeCell ref="AI46:AI49"/>
    <mergeCell ref="AM50:AM53"/>
    <mergeCell ref="X81:X84"/>
    <mergeCell ref="AA101:AA104"/>
    <mergeCell ref="Y81:Y84"/>
    <mergeCell ref="AC81:AC84"/>
    <mergeCell ref="AN50:AN53"/>
    <mergeCell ref="AD109:AD112"/>
    <mergeCell ref="AE109:AE112"/>
    <mergeCell ref="AF109:AF112"/>
    <mergeCell ref="AG109:AG112"/>
    <mergeCell ref="AD58:AD61"/>
    <mergeCell ref="AE58:AE61"/>
    <mergeCell ref="AF58:AF61"/>
    <mergeCell ref="AG58:AG61"/>
    <mergeCell ref="AH58:AH61"/>
    <mergeCell ref="AI58:AI61"/>
    <mergeCell ref="AH74:AI75"/>
    <mergeCell ref="AJ74:AJ76"/>
    <mergeCell ref="AJ81:AJ84"/>
    <mergeCell ref="AJ85:AJ88"/>
    <mergeCell ref="AK73:AQ74"/>
    <mergeCell ref="AK75:AM76"/>
    <mergeCell ref="AN75:AN76"/>
    <mergeCell ref="AH105:AH108"/>
    <mergeCell ref="AI105:AI108"/>
    <mergeCell ref="V109:V112"/>
    <mergeCell ref="W109:W112"/>
    <mergeCell ref="X109:X112"/>
    <mergeCell ref="Y109:Y112"/>
    <mergeCell ref="Z109:Z112"/>
    <mergeCell ref="AA109:AA112"/>
    <mergeCell ref="AB109:AB112"/>
    <mergeCell ref="AC109:AC112"/>
    <mergeCell ref="AC105:AC108"/>
    <mergeCell ref="A58:A61"/>
    <mergeCell ref="B58:B61"/>
    <mergeCell ref="C58:C61"/>
    <mergeCell ref="F58:F61"/>
    <mergeCell ref="K62:K65"/>
    <mergeCell ref="P58:P61"/>
    <mergeCell ref="Q58:Q61"/>
    <mergeCell ref="R58:R61"/>
    <mergeCell ref="S58:S61"/>
    <mergeCell ref="A62:A65"/>
    <mergeCell ref="B62:B65"/>
    <mergeCell ref="C62:C65"/>
    <mergeCell ref="J58:J61"/>
    <mergeCell ref="K58:K61"/>
    <mergeCell ref="Y62:Y65"/>
    <mergeCell ref="Z62:Z65"/>
    <mergeCell ref="AA62:AA65"/>
    <mergeCell ref="AB62:AB65"/>
    <mergeCell ref="AC62:AC65"/>
    <mergeCell ref="AD62:AD65"/>
    <mergeCell ref="AE62:AE65"/>
    <mergeCell ref="AF62:AF65"/>
    <mergeCell ref="AG62:AG65"/>
    <mergeCell ref="AS58:AS61"/>
    <mergeCell ref="AN58:AN61"/>
    <mergeCell ref="AS62:AS65"/>
    <mergeCell ref="AL62:AL65"/>
    <mergeCell ref="AM62:AM65"/>
    <mergeCell ref="AN62:AN65"/>
    <mergeCell ref="AH62:AH65"/>
    <mergeCell ref="AI62:AI65"/>
    <mergeCell ref="AJ58:AJ61"/>
    <mergeCell ref="AK58:AK61"/>
    <mergeCell ref="AL58:AL61"/>
    <mergeCell ref="AM58:AM61"/>
    <mergeCell ref="AJ105:AJ108"/>
    <mergeCell ref="AK105:AM105"/>
    <mergeCell ref="AQ105:AQ108"/>
    <mergeCell ref="AK106:AM106"/>
    <mergeCell ref="AK107:AM107"/>
    <mergeCell ref="Y58:Y61"/>
    <mergeCell ref="Z58:Z61"/>
    <mergeCell ref="AA58:AA61"/>
    <mergeCell ref="AB58:AB61"/>
    <mergeCell ref="AC58:AC61"/>
    <mergeCell ref="AD105:AD108"/>
    <mergeCell ref="AE105:AE108"/>
    <mergeCell ref="Y93:Y96"/>
    <mergeCell ref="Z93:Z96"/>
    <mergeCell ref="AA93:AA96"/>
    <mergeCell ref="AI89:AI92"/>
    <mergeCell ref="AJ89:AJ92"/>
    <mergeCell ref="AH77:AH80"/>
    <mergeCell ref="AI77:AI80"/>
    <mergeCell ref="AC77:AC80"/>
    <mergeCell ref="AD77:AD80"/>
    <mergeCell ref="AC93:AC96"/>
    <mergeCell ref="AK86:AM86"/>
    <mergeCell ref="AK87:AM87"/>
    <mergeCell ref="AS54:AS57"/>
    <mergeCell ref="AN54:AN57"/>
    <mergeCell ref="W54:W57"/>
    <mergeCell ref="X54:X57"/>
    <mergeCell ref="AK54:AK57"/>
    <mergeCell ref="AL54:AL57"/>
    <mergeCell ref="AM54:AM57"/>
    <mergeCell ref="AI54:AI57"/>
    <mergeCell ref="AJ54:AJ57"/>
    <mergeCell ref="AH54:AH57"/>
    <mergeCell ref="Y54:Y57"/>
    <mergeCell ref="Z54:Z57"/>
    <mergeCell ref="AA54:AA57"/>
    <mergeCell ref="AB54:AB57"/>
    <mergeCell ref="AC54:AC57"/>
    <mergeCell ref="AD54:AD57"/>
    <mergeCell ref="AE54:AE57"/>
    <mergeCell ref="AF54:AF57"/>
    <mergeCell ref="AG54:AG57"/>
    <mergeCell ref="O30:O33"/>
    <mergeCell ref="P30:P33"/>
    <mergeCell ref="Q30:Q33"/>
    <mergeCell ref="P46:P49"/>
    <mergeCell ref="Q46:Q49"/>
    <mergeCell ref="A54:A57"/>
    <mergeCell ref="B54:B57"/>
    <mergeCell ref="C54:C57"/>
    <mergeCell ref="J54:J57"/>
    <mergeCell ref="E54:E57"/>
    <mergeCell ref="G54:G57"/>
    <mergeCell ref="L46:L49"/>
    <mergeCell ref="M46:M49"/>
    <mergeCell ref="N46:N49"/>
    <mergeCell ref="J30:J33"/>
    <mergeCell ref="K30:K33"/>
    <mergeCell ref="L30:L33"/>
    <mergeCell ref="M30:M33"/>
    <mergeCell ref="N30:N33"/>
    <mergeCell ref="J50:J53"/>
    <mergeCell ref="K50:K53"/>
    <mergeCell ref="L50:L53"/>
    <mergeCell ref="N42:N45"/>
    <mergeCell ref="M50:M53"/>
    <mergeCell ref="W58:W61"/>
    <mergeCell ref="X58:X61"/>
    <mergeCell ref="S62:S65"/>
    <mergeCell ref="T62:T65"/>
    <mergeCell ref="U62:U65"/>
    <mergeCell ref="V62:V65"/>
    <mergeCell ref="W62:W65"/>
    <mergeCell ref="L62:L65"/>
    <mergeCell ref="M62:M65"/>
    <mergeCell ref="N62:N65"/>
    <mergeCell ref="O62:O65"/>
    <mergeCell ref="T58:T61"/>
    <mergeCell ref="U58:U61"/>
    <mergeCell ref="L58:L61"/>
    <mergeCell ref="M58:M61"/>
    <mergeCell ref="N58:N61"/>
    <mergeCell ref="O58:O61"/>
    <mergeCell ref="X62:X65"/>
    <mergeCell ref="R62:R65"/>
    <mergeCell ref="T34:T37"/>
    <mergeCell ref="J34:J37"/>
    <mergeCell ref="K34:K37"/>
    <mergeCell ref="L34:L37"/>
    <mergeCell ref="M34:M37"/>
    <mergeCell ref="N34:N37"/>
    <mergeCell ref="R38:R41"/>
    <mergeCell ref="S38:S41"/>
    <mergeCell ref="S54:S57"/>
    <mergeCell ref="T54:T57"/>
    <mergeCell ref="Q34:Q37"/>
    <mergeCell ref="R34:R37"/>
    <mergeCell ref="S34:S37"/>
    <mergeCell ref="O50:O53"/>
    <mergeCell ref="N50:N53"/>
    <mergeCell ref="S50:S53"/>
    <mergeCell ref="O38:O41"/>
    <mergeCell ref="P50:P53"/>
    <mergeCell ref="Q50:Q53"/>
    <mergeCell ref="P38:P41"/>
    <mergeCell ref="Q38:Q41"/>
    <mergeCell ref="AM26:AM29"/>
    <mergeCell ref="AN26:AN29"/>
    <mergeCell ref="AS26:AS29"/>
    <mergeCell ref="AF26:AF29"/>
    <mergeCell ref="AG26:AG29"/>
    <mergeCell ref="AH26:AH29"/>
    <mergeCell ref="AI26:AI29"/>
    <mergeCell ref="AJ26:AJ29"/>
    <mergeCell ref="AK26:AK29"/>
    <mergeCell ref="AA30:AA33"/>
    <mergeCell ref="AB30:AB33"/>
    <mergeCell ref="AC30:AC33"/>
    <mergeCell ref="AD30:AD33"/>
    <mergeCell ref="AE30:AE33"/>
    <mergeCell ref="O34:O37"/>
    <mergeCell ref="P34:P37"/>
    <mergeCell ref="O46:O49"/>
    <mergeCell ref="AL26:AL29"/>
    <mergeCell ref="AD26:AD29"/>
    <mergeCell ref="AE26:AE29"/>
    <mergeCell ref="R26:R29"/>
    <mergeCell ref="S26:S29"/>
    <mergeCell ref="X26:X29"/>
    <mergeCell ref="Y26:Y29"/>
    <mergeCell ref="X30:X33"/>
    <mergeCell ref="Y30:Y33"/>
    <mergeCell ref="Z30:Z33"/>
    <mergeCell ref="Z26:Z29"/>
    <mergeCell ref="AA26:AA29"/>
    <mergeCell ref="AB26:AB29"/>
    <mergeCell ref="AC26:AC29"/>
    <mergeCell ref="S46:S49"/>
    <mergeCell ref="R46:R49"/>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I24:I25"/>
    <mergeCell ref="H26:H29"/>
    <mergeCell ref="I26:I29"/>
    <mergeCell ref="D26:D53"/>
    <mergeCell ref="T46:T49"/>
    <mergeCell ref="J46:J49"/>
    <mergeCell ref="K46:K49"/>
    <mergeCell ref="T30:T33"/>
    <mergeCell ref="S30:S33"/>
    <mergeCell ref="A22:M22"/>
    <mergeCell ref="N22:AN22"/>
    <mergeCell ref="AO22:AS23"/>
    <mergeCell ref="AO24:AO25"/>
    <mergeCell ref="AP24:AP25"/>
    <mergeCell ref="AR24:AR25"/>
    <mergeCell ref="AS24:AS25"/>
    <mergeCell ref="A26:A53"/>
    <mergeCell ref="B26:B53"/>
    <mergeCell ref="C26:C53"/>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B77:B80"/>
    <mergeCell ref="B81:B84"/>
    <mergeCell ref="B85:B88"/>
    <mergeCell ref="B89:B92"/>
    <mergeCell ref="C73:D76"/>
    <mergeCell ref="C77:D80"/>
    <mergeCell ref="C81:D84"/>
    <mergeCell ref="C85:D88"/>
    <mergeCell ref="C89:D92"/>
    <mergeCell ref="B73:B76"/>
    <mergeCell ref="AK88:AM88"/>
    <mergeCell ref="AJ77:AJ80"/>
    <mergeCell ref="AP75:AP76"/>
    <mergeCell ref="AQ77:AQ80"/>
    <mergeCell ref="AQ81:AQ84"/>
    <mergeCell ref="AQ75:AQ76"/>
    <mergeCell ref="AK91:AM91"/>
    <mergeCell ref="AO75:AO76"/>
    <mergeCell ref="AK77:AM77"/>
    <mergeCell ref="AK78:AM78"/>
    <mergeCell ref="AK79:AM79"/>
    <mergeCell ref="AK80:AM80"/>
    <mergeCell ref="AK81:AM81"/>
    <mergeCell ref="AK82:AM82"/>
    <mergeCell ref="AK83:AM83"/>
    <mergeCell ref="AK85:AM85"/>
    <mergeCell ref="AQ85:AQ88"/>
    <mergeCell ref="AK89:AM89"/>
    <mergeCell ref="AK90:AM90"/>
    <mergeCell ref="AQ89:AQ92"/>
    <mergeCell ref="AK84:AM84"/>
    <mergeCell ref="P85:P88"/>
    <mergeCell ref="Q85:Q88"/>
    <mergeCell ref="R85:R88"/>
    <mergeCell ref="S85:S88"/>
    <mergeCell ref="T85:T88"/>
    <mergeCell ref="U85:U88"/>
    <mergeCell ref="AG85:AG88"/>
    <mergeCell ref="AH85:AH88"/>
    <mergeCell ref="AI85:AI88"/>
    <mergeCell ref="AB85:AB88"/>
    <mergeCell ref="Y85:Y88"/>
    <mergeCell ref="Z85:Z88"/>
    <mergeCell ref="AE97:AE100"/>
    <mergeCell ref="AF97:AF100"/>
    <mergeCell ref="AG97:AG100"/>
    <mergeCell ref="AC85:AC88"/>
    <mergeCell ref="AD85:AD88"/>
    <mergeCell ref="AE85:AE88"/>
    <mergeCell ref="AF85:AF88"/>
    <mergeCell ref="AA85:AA88"/>
    <mergeCell ref="T105:T108"/>
    <mergeCell ref="U105:U108"/>
    <mergeCell ref="V105:V108"/>
    <mergeCell ref="W105:W108"/>
    <mergeCell ref="X105:X108"/>
    <mergeCell ref="Y105:Y108"/>
    <mergeCell ref="Z105:Z108"/>
    <mergeCell ref="AA105:AA108"/>
    <mergeCell ref="AB105:AB108"/>
    <mergeCell ref="AF105:AF108"/>
    <mergeCell ref="AG105:AG108"/>
    <mergeCell ref="AD93:AD96"/>
    <mergeCell ref="Y89:Y92"/>
    <mergeCell ref="Z89:Z92"/>
    <mergeCell ref="AA89:AA92"/>
    <mergeCell ref="J97:J100"/>
    <mergeCell ref="K97:K100"/>
    <mergeCell ref="K101:K104"/>
    <mergeCell ref="H97:H100"/>
    <mergeCell ref="I97:I100"/>
    <mergeCell ref="L109:L112"/>
    <mergeCell ref="AQ101:AQ104"/>
    <mergeCell ref="B105:B108"/>
    <mergeCell ref="C105:D108"/>
    <mergeCell ref="E105:E108"/>
    <mergeCell ref="F105:F108"/>
    <mergeCell ref="G105:G108"/>
    <mergeCell ref="H105:H108"/>
    <mergeCell ref="I105:I108"/>
    <mergeCell ref="J105:J108"/>
    <mergeCell ref="K105:K108"/>
    <mergeCell ref="L105:L108"/>
    <mergeCell ref="M105:M108"/>
    <mergeCell ref="N105:N108"/>
    <mergeCell ref="O105:O108"/>
    <mergeCell ref="P105:P108"/>
    <mergeCell ref="Q105:Q108"/>
    <mergeCell ref="R105:R108"/>
    <mergeCell ref="S105:S108"/>
    <mergeCell ref="M109:M112"/>
    <mergeCell ref="N109:N112"/>
    <mergeCell ref="O109:O112"/>
    <mergeCell ref="P109:P112"/>
    <mergeCell ref="Q109:Q112"/>
    <mergeCell ref="R109:R112"/>
    <mergeCell ref="K109:K112"/>
    <mergeCell ref="S109:S112"/>
    <mergeCell ref="A93:A112"/>
    <mergeCell ref="B109:B112"/>
    <mergeCell ref="C109:D112"/>
    <mergeCell ref="E109:E112"/>
    <mergeCell ref="F109:F112"/>
    <mergeCell ref="G109:G112"/>
    <mergeCell ref="H109:H112"/>
    <mergeCell ref="I109:I112"/>
    <mergeCell ref="J109:J112"/>
    <mergeCell ref="B101:B104"/>
    <mergeCell ref="C101:D104"/>
    <mergeCell ref="H101:H104"/>
    <mergeCell ref="B93:B96"/>
    <mergeCell ref="C93:D96"/>
    <mergeCell ref="E93:E96"/>
    <mergeCell ref="F93:F96"/>
  </mergeCells>
  <phoneticPr fontId="25" type="noConversion"/>
  <conditionalFormatting sqref="P26:Q26">
    <cfRule type="colorScale" priority="54">
      <colorScale>
        <cfvo type="min"/>
        <cfvo type="max"/>
        <color rgb="FFFFDB75"/>
        <color theme="9" tint="0.39997558519241921"/>
      </colorScale>
    </cfRule>
  </conditionalFormatting>
  <conditionalFormatting sqref="R26:AM26">
    <cfRule type="colorScale" priority="53">
      <colorScale>
        <cfvo type="min"/>
        <cfvo type="max"/>
        <color rgb="FFFFDB75"/>
        <color theme="9" tint="0.39997558519241921"/>
      </colorScale>
    </cfRule>
  </conditionalFormatting>
  <conditionalFormatting sqref="P46:Q46 P50:Q50">
    <cfRule type="colorScale" priority="52">
      <colorScale>
        <cfvo type="min"/>
        <cfvo type="max"/>
        <color rgb="FFFFDB75"/>
        <color theme="9" tint="0.39997558519241921"/>
      </colorScale>
    </cfRule>
  </conditionalFormatting>
  <conditionalFormatting sqref="R46:AM46 R50:Z50 AC50:AM50">
    <cfRule type="colorScale" priority="51">
      <colorScale>
        <cfvo type="min"/>
        <cfvo type="max"/>
        <color rgb="FFFFDB75"/>
        <color theme="9" tint="0.39997558519241921"/>
      </colorScale>
    </cfRule>
  </conditionalFormatting>
  <conditionalFormatting sqref="P38:Q38">
    <cfRule type="colorScale" priority="50">
      <colorScale>
        <cfvo type="min"/>
        <cfvo type="max"/>
        <color rgb="FFFFDB75"/>
        <color theme="9" tint="0.39997558519241921"/>
      </colorScale>
    </cfRule>
  </conditionalFormatting>
  <conditionalFormatting sqref="R38:AM38">
    <cfRule type="colorScale" priority="49">
      <colorScale>
        <cfvo type="min"/>
        <cfvo type="max"/>
        <color rgb="FFFFDB75"/>
        <color theme="9" tint="0.39997558519241921"/>
      </colorScale>
    </cfRule>
  </conditionalFormatting>
  <conditionalFormatting sqref="P30:Q30">
    <cfRule type="colorScale" priority="48">
      <colorScale>
        <cfvo type="min"/>
        <cfvo type="max"/>
        <color rgb="FFFFDB75"/>
        <color theme="9" tint="0.39997558519241921"/>
      </colorScale>
    </cfRule>
  </conditionalFormatting>
  <conditionalFormatting sqref="R30:AM30">
    <cfRule type="colorScale" priority="47">
      <colorScale>
        <cfvo type="min"/>
        <cfvo type="max"/>
        <color rgb="FFFFDB75"/>
        <color theme="9" tint="0.39997558519241921"/>
      </colorScale>
    </cfRule>
  </conditionalFormatting>
  <conditionalFormatting sqref="P34:Q34">
    <cfRule type="colorScale" priority="46">
      <colorScale>
        <cfvo type="min"/>
        <cfvo type="max"/>
        <color rgb="FFFFDB75"/>
        <color theme="9" tint="0.39997558519241921"/>
      </colorScale>
    </cfRule>
  </conditionalFormatting>
  <conditionalFormatting sqref="R34:AM34">
    <cfRule type="colorScale" priority="45">
      <colorScale>
        <cfvo type="min"/>
        <cfvo type="max"/>
        <color rgb="FFFFDB75"/>
        <color theme="9" tint="0.39997558519241921"/>
      </colorScale>
    </cfRule>
  </conditionalFormatting>
  <conditionalFormatting sqref="P42:Q42">
    <cfRule type="colorScale" priority="44">
      <colorScale>
        <cfvo type="min"/>
        <cfvo type="max"/>
        <color rgb="FFFFDB75"/>
        <color theme="9" tint="0.39997558519241921"/>
      </colorScale>
    </cfRule>
  </conditionalFormatting>
  <conditionalFormatting sqref="R42:AM42">
    <cfRule type="colorScale" priority="43">
      <colorScale>
        <cfvo type="min"/>
        <cfvo type="max"/>
        <color rgb="FFFFDB75"/>
        <color theme="9" tint="0.39997558519241921"/>
      </colorScale>
    </cfRule>
  </conditionalFormatting>
  <conditionalFormatting sqref="AA50:AB50">
    <cfRule type="colorScale" priority="42">
      <colorScale>
        <cfvo type="min"/>
        <cfvo type="max"/>
        <color rgb="FFFFDB75"/>
        <color theme="9" tint="0.39997558519241921"/>
      </colorScale>
    </cfRule>
  </conditionalFormatting>
  <conditionalFormatting sqref="P58:Q58">
    <cfRule type="colorScale" priority="41">
      <colorScale>
        <cfvo type="min"/>
        <cfvo type="max"/>
        <color rgb="FFFFDB75"/>
        <color theme="9" tint="0.39997558519241921"/>
      </colorScale>
    </cfRule>
  </conditionalFormatting>
  <conditionalFormatting sqref="R58:AM58">
    <cfRule type="colorScale" priority="40">
      <colorScale>
        <cfvo type="min"/>
        <cfvo type="max"/>
        <color rgb="FFFFDB75"/>
        <color theme="9" tint="0.39997558519241921"/>
      </colorScale>
    </cfRule>
  </conditionalFormatting>
  <conditionalFormatting sqref="P62:Q62">
    <cfRule type="colorScale" priority="39">
      <colorScale>
        <cfvo type="min"/>
        <cfvo type="max"/>
        <color rgb="FFFFDB75"/>
        <color theme="9" tint="0.39997558519241921"/>
      </colorScale>
    </cfRule>
  </conditionalFormatting>
  <conditionalFormatting sqref="R62:AM62">
    <cfRule type="colorScale" priority="38">
      <colorScale>
        <cfvo type="min"/>
        <cfvo type="max"/>
        <color rgb="FFFFDB75"/>
        <color theme="9" tint="0.39997558519241921"/>
      </colorScale>
    </cfRule>
  </conditionalFormatting>
  <conditionalFormatting sqref="P54:AM54">
    <cfRule type="colorScale" priority="37">
      <colorScale>
        <cfvo type="min"/>
        <cfvo type="max"/>
        <color rgb="FFFFDB75"/>
        <color theme="9" tint="0.39997558519241921"/>
      </colorScale>
    </cfRule>
  </conditionalFormatting>
  <conditionalFormatting sqref="L77:M77 L81:M81 L85:M85">
    <cfRule type="colorScale" priority="35">
      <colorScale>
        <cfvo type="min"/>
        <cfvo type="max"/>
        <color rgb="FFFFDB75"/>
        <color theme="9" tint="0.39997558519241921"/>
      </colorScale>
    </cfRule>
  </conditionalFormatting>
  <conditionalFormatting sqref="N77:AI77 N81:AI81 N85:AA85 AC85:AI85">
    <cfRule type="colorScale" priority="36">
      <colorScale>
        <cfvo type="min"/>
        <cfvo type="max"/>
        <color rgb="FFFFDB75"/>
        <color theme="9" tint="0.39997558519241921"/>
      </colorScale>
    </cfRule>
  </conditionalFormatting>
  <conditionalFormatting sqref="AB85">
    <cfRule type="colorScale" priority="33">
      <colorScale>
        <cfvo type="min"/>
        <cfvo type="max"/>
        <color rgb="FFFFDB75"/>
        <color theme="9" tint="0.39997558519241921"/>
      </colorScale>
    </cfRule>
  </conditionalFormatting>
  <conditionalFormatting sqref="L89:M89">
    <cfRule type="colorScale" priority="135">
      <colorScale>
        <cfvo type="min"/>
        <cfvo type="max"/>
        <color rgb="FFFFDB75"/>
        <color theme="9" tint="0.39997558519241921"/>
      </colorScale>
    </cfRule>
  </conditionalFormatting>
  <conditionalFormatting sqref="N89:AI89">
    <cfRule type="colorScale" priority="136">
      <colorScale>
        <cfvo type="min"/>
        <cfvo type="max"/>
        <color rgb="FFFFDB75"/>
        <color theme="9" tint="0.39997558519241921"/>
      </colorScale>
    </cfRule>
  </conditionalFormatting>
  <conditionalFormatting sqref="L93:M93">
    <cfRule type="colorScale" priority="21">
      <colorScale>
        <cfvo type="min"/>
        <cfvo type="max"/>
        <color rgb="FFFFDB75"/>
        <color theme="9" tint="0.39997558519241921"/>
      </colorScale>
    </cfRule>
  </conditionalFormatting>
  <conditionalFormatting sqref="N93:AI93">
    <cfRule type="colorScale" priority="20">
      <colorScale>
        <cfvo type="min"/>
        <cfvo type="max"/>
        <color rgb="FFFFDB75"/>
        <color theme="9" tint="0.39997558519241921"/>
      </colorScale>
    </cfRule>
  </conditionalFormatting>
  <conditionalFormatting sqref="L105:M105">
    <cfRule type="colorScale" priority="19">
      <colorScale>
        <cfvo type="min"/>
        <cfvo type="max"/>
        <color rgb="FFFFDB75"/>
        <color theme="9" tint="0.39997558519241921"/>
      </colorScale>
    </cfRule>
  </conditionalFormatting>
  <conditionalFormatting sqref="O105 Q105 S105 U105 W105 Y105 AA105 AC105 AE105 AG105 AI105">
    <cfRule type="colorScale" priority="18">
      <colorScale>
        <cfvo type="min"/>
        <cfvo type="max"/>
        <color rgb="FFFFDB75"/>
        <color theme="9" tint="0.39997558519241921"/>
      </colorScale>
    </cfRule>
  </conditionalFormatting>
  <conditionalFormatting sqref="L97:M97">
    <cfRule type="colorScale" priority="17">
      <colorScale>
        <cfvo type="min"/>
        <cfvo type="max"/>
        <color rgb="FFFFDB75"/>
        <color theme="9" tint="0.39997558519241921"/>
      </colorScale>
    </cfRule>
  </conditionalFormatting>
  <conditionalFormatting sqref="N97:AI97">
    <cfRule type="colorScale" priority="16">
      <colorScale>
        <cfvo type="min"/>
        <cfvo type="max"/>
        <color rgb="FFFFDB75"/>
        <color theme="9" tint="0.39997558519241921"/>
      </colorScale>
    </cfRule>
  </conditionalFormatting>
  <conditionalFormatting sqref="L101:M101">
    <cfRule type="colorScale" priority="15">
      <colorScale>
        <cfvo type="min"/>
        <cfvo type="max"/>
        <color rgb="FFFFDB75"/>
        <color theme="9" tint="0.39997558519241921"/>
      </colorScale>
    </cfRule>
  </conditionalFormatting>
  <conditionalFormatting sqref="N101:AI101">
    <cfRule type="colorScale" priority="14">
      <colorScale>
        <cfvo type="min"/>
        <cfvo type="max"/>
        <color rgb="FFFFDB75"/>
        <color theme="9" tint="0.39997558519241921"/>
      </colorScale>
    </cfRule>
  </conditionalFormatting>
  <conditionalFormatting sqref="N105">
    <cfRule type="colorScale" priority="13">
      <colorScale>
        <cfvo type="min"/>
        <cfvo type="max"/>
        <color rgb="FFFFDB75"/>
        <color theme="9" tint="0.39997558519241921"/>
      </colorScale>
    </cfRule>
  </conditionalFormatting>
  <conditionalFormatting sqref="P105">
    <cfRule type="colorScale" priority="12">
      <colorScale>
        <cfvo type="min"/>
        <cfvo type="max"/>
        <color rgb="FFFFDB75"/>
        <color theme="9" tint="0.39997558519241921"/>
      </colorScale>
    </cfRule>
  </conditionalFormatting>
  <conditionalFormatting sqref="R105">
    <cfRule type="colorScale" priority="11">
      <colorScale>
        <cfvo type="min"/>
        <cfvo type="max"/>
        <color rgb="FFFFDB75"/>
        <color theme="9" tint="0.39997558519241921"/>
      </colorScale>
    </cfRule>
  </conditionalFormatting>
  <conditionalFormatting sqref="T105">
    <cfRule type="colorScale" priority="10">
      <colorScale>
        <cfvo type="min"/>
        <cfvo type="max"/>
        <color rgb="FFFFDB75"/>
        <color theme="9" tint="0.39997558519241921"/>
      </colorScale>
    </cfRule>
  </conditionalFormatting>
  <conditionalFormatting sqref="V105">
    <cfRule type="colorScale" priority="9">
      <colorScale>
        <cfvo type="min"/>
        <cfvo type="max"/>
        <color rgb="FFFFDB75"/>
        <color theme="9" tint="0.39997558519241921"/>
      </colorScale>
    </cfRule>
  </conditionalFormatting>
  <conditionalFormatting sqref="X105">
    <cfRule type="colorScale" priority="8">
      <colorScale>
        <cfvo type="min"/>
        <cfvo type="max"/>
        <color rgb="FFFFDB75"/>
        <color theme="9" tint="0.39997558519241921"/>
      </colorScale>
    </cfRule>
  </conditionalFormatting>
  <conditionalFormatting sqref="Z105">
    <cfRule type="colorScale" priority="7">
      <colorScale>
        <cfvo type="min"/>
        <cfvo type="max"/>
        <color rgb="FFFFDB75"/>
        <color theme="9" tint="0.39997558519241921"/>
      </colorScale>
    </cfRule>
  </conditionalFormatting>
  <conditionalFormatting sqref="AB105">
    <cfRule type="colorScale" priority="6">
      <colorScale>
        <cfvo type="min"/>
        <cfvo type="max"/>
        <color rgb="FFFFDB75"/>
        <color theme="9" tint="0.39997558519241921"/>
      </colorScale>
    </cfRule>
  </conditionalFormatting>
  <conditionalFormatting sqref="AD105">
    <cfRule type="colorScale" priority="5">
      <colorScale>
        <cfvo type="min"/>
        <cfvo type="max"/>
        <color rgb="FFFFDB75"/>
        <color theme="9" tint="0.39997558519241921"/>
      </colorScale>
    </cfRule>
  </conditionalFormatting>
  <conditionalFormatting sqref="AF105">
    <cfRule type="colorScale" priority="4">
      <colorScale>
        <cfvo type="min"/>
        <cfvo type="max"/>
        <color rgb="FFFFDB75"/>
        <color theme="9" tint="0.39997558519241921"/>
      </colorScale>
    </cfRule>
  </conditionalFormatting>
  <conditionalFormatting sqref="AH105">
    <cfRule type="colorScale" priority="3">
      <colorScale>
        <cfvo type="min"/>
        <cfvo type="max"/>
        <color rgb="FFFFDB75"/>
        <color theme="9" tint="0.39997558519241921"/>
      </colorScale>
    </cfRule>
  </conditionalFormatting>
  <conditionalFormatting sqref="L109:M109">
    <cfRule type="colorScale" priority="2">
      <colorScale>
        <cfvo type="min"/>
        <cfvo type="max"/>
        <color rgb="FFFFDB75"/>
        <color theme="9" tint="0.39997558519241921"/>
      </colorScale>
    </cfRule>
  </conditionalFormatting>
  <conditionalFormatting sqref="N109:AI109">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193"/>
  <sheetViews>
    <sheetView topLeftCell="A95" workbookViewId="0">
      <selection activeCell="C199" sqref="C199"/>
    </sheetView>
  </sheetViews>
  <sheetFormatPr defaultColWidth="11.42578125" defaultRowHeight="15"/>
  <cols>
    <col min="3" max="3" width="65.85546875" style="4" customWidth="1"/>
    <col min="4" max="4" width="48.42578125" style="4" customWidth="1"/>
    <col min="7" max="7" width="46.140625" customWidth="1"/>
    <col min="11" max="11" width="34.85546875" customWidth="1"/>
  </cols>
  <sheetData>
    <row r="3" spans="3:11">
      <c r="C3" s="46" t="s">
        <v>309</v>
      </c>
      <c r="D3" s="40" t="s">
        <v>310</v>
      </c>
      <c r="G3" s="43" t="s">
        <v>311</v>
      </c>
      <c r="K3" s="45" t="s">
        <v>312</v>
      </c>
    </row>
    <row r="4" spans="3:11" ht="17.25">
      <c r="C4" s="46" t="s">
        <v>313</v>
      </c>
      <c r="D4" s="41" t="s">
        <v>314</v>
      </c>
      <c r="G4" s="43" t="s">
        <v>315</v>
      </c>
      <c r="K4" s="45" t="s">
        <v>316</v>
      </c>
    </row>
    <row r="5" spans="3:11" ht="17.25">
      <c r="C5" s="46" t="s">
        <v>317</v>
      </c>
      <c r="D5" s="42" t="s">
        <v>318</v>
      </c>
      <c r="G5" s="43" t="s">
        <v>319</v>
      </c>
      <c r="K5" s="45" t="s">
        <v>320</v>
      </c>
    </row>
    <row r="6" spans="3:11" ht="34.5">
      <c r="C6" s="46" t="s">
        <v>321</v>
      </c>
      <c r="D6" s="42" t="s">
        <v>322</v>
      </c>
      <c r="G6" s="43" t="s">
        <v>323</v>
      </c>
      <c r="K6" s="45" t="s">
        <v>324</v>
      </c>
    </row>
    <row r="7" spans="3:11" ht="34.5">
      <c r="C7" s="46" t="s">
        <v>325</v>
      </c>
      <c r="D7" s="42" t="s">
        <v>326</v>
      </c>
      <c r="G7" s="43" t="s">
        <v>327</v>
      </c>
      <c r="K7" s="45" t="s">
        <v>328</v>
      </c>
    </row>
    <row r="8" spans="3:11" ht="34.5">
      <c r="C8" s="46" t="s">
        <v>329</v>
      </c>
      <c r="D8" s="42" t="s">
        <v>330</v>
      </c>
      <c r="G8" s="43" t="s">
        <v>331</v>
      </c>
      <c r="K8" s="45" t="s">
        <v>332</v>
      </c>
    </row>
    <row r="9" spans="3:11" ht="34.5">
      <c r="C9" s="46" t="s">
        <v>333</v>
      </c>
      <c r="D9" s="42" t="s">
        <v>334</v>
      </c>
      <c r="G9" s="43" t="s">
        <v>335</v>
      </c>
      <c r="K9" s="45" t="s">
        <v>336</v>
      </c>
    </row>
    <row r="10" spans="3:11" ht="51.75">
      <c r="C10" s="46" t="s">
        <v>337</v>
      </c>
      <c r="D10" s="42" t="s">
        <v>338</v>
      </c>
      <c r="G10" s="43" t="s">
        <v>13</v>
      </c>
      <c r="K10" s="45" t="s">
        <v>339</v>
      </c>
    </row>
    <row r="11" spans="3:11" ht="34.5">
      <c r="C11" s="46" t="s">
        <v>340</v>
      </c>
      <c r="D11" s="42" t="s">
        <v>341</v>
      </c>
      <c r="G11" s="43" t="s">
        <v>342</v>
      </c>
      <c r="K11" s="45" t="s">
        <v>343</v>
      </c>
    </row>
    <row r="12" spans="3:11" ht="34.5">
      <c r="C12" s="46" t="s">
        <v>344</v>
      </c>
      <c r="D12" s="42" t="s">
        <v>345</v>
      </c>
      <c r="G12" s="43" t="s">
        <v>346</v>
      </c>
      <c r="K12" s="45" t="s">
        <v>347</v>
      </c>
    </row>
    <row r="13" spans="3:11" ht="34.5">
      <c r="C13" s="46" t="s">
        <v>348</v>
      </c>
      <c r="D13" s="42" t="s">
        <v>349</v>
      </c>
      <c r="G13" s="43" t="s">
        <v>350</v>
      </c>
      <c r="K13" s="45" t="s">
        <v>351</v>
      </c>
    </row>
    <row r="14" spans="3:11" ht="34.5">
      <c r="C14" s="46" t="s">
        <v>352</v>
      </c>
      <c r="D14" s="42" t="s">
        <v>353</v>
      </c>
      <c r="G14" s="43" t="s">
        <v>354</v>
      </c>
      <c r="K14" s="45" t="s">
        <v>355</v>
      </c>
    </row>
    <row r="15" spans="3:11" ht="34.5">
      <c r="C15" s="46" t="s">
        <v>356</v>
      </c>
      <c r="D15" s="42" t="s">
        <v>357</v>
      </c>
      <c r="G15" s="43" t="s">
        <v>358</v>
      </c>
      <c r="K15" s="45" t="s">
        <v>359</v>
      </c>
    </row>
    <row r="16" spans="3:11" ht="51.75">
      <c r="C16" s="46" t="s">
        <v>360</v>
      </c>
      <c r="D16" s="42" t="s">
        <v>361</v>
      </c>
      <c r="G16" s="43" t="s">
        <v>362</v>
      </c>
      <c r="K16" s="45" t="s">
        <v>15</v>
      </c>
    </row>
    <row r="17" spans="3:11" ht="51.75">
      <c r="C17" s="46" t="s">
        <v>363</v>
      </c>
      <c r="D17" s="42" t="s">
        <v>364</v>
      </c>
      <c r="G17" s="44" t="s">
        <v>365</v>
      </c>
      <c r="K17" s="45" t="s">
        <v>366</v>
      </c>
    </row>
    <row r="18" spans="3:11" ht="51.75">
      <c r="C18" s="46" t="s">
        <v>367</v>
      </c>
      <c r="D18" s="42" t="s">
        <v>368</v>
      </c>
      <c r="G18" s="44" t="s">
        <v>369</v>
      </c>
      <c r="K18" s="45" t="s">
        <v>370</v>
      </c>
    </row>
    <row r="19" spans="3:11" ht="17.25">
      <c r="C19" s="46" t="s">
        <v>371</v>
      </c>
      <c r="D19" s="42" t="s">
        <v>372</v>
      </c>
      <c r="G19" s="43" t="s">
        <v>373</v>
      </c>
      <c r="K19" s="45" t="s">
        <v>374</v>
      </c>
    </row>
    <row r="20" spans="3:11" ht="34.5">
      <c r="C20" s="46" t="s">
        <v>375</v>
      </c>
      <c r="D20" s="42" t="s">
        <v>376</v>
      </c>
      <c r="G20" s="43" t="s">
        <v>377</v>
      </c>
      <c r="K20" s="45" t="s">
        <v>378</v>
      </c>
    </row>
    <row r="21" spans="3:11" ht="34.5">
      <c r="D21" s="42" t="s">
        <v>379</v>
      </c>
    </row>
    <row r="22" spans="3:11" ht="34.5">
      <c r="C22" s="4" t="s">
        <v>380</v>
      </c>
      <c r="D22" s="42" t="s">
        <v>381</v>
      </c>
    </row>
    <row r="23" spans="3:11" ht="17.25">
      <c r="C23" s="4" t="s">
        <v>382</v>
      </c>
      <c r="D23" s="42" t="s">
        <v>383</v>
      </c>
      <c r="G23" s="43"/>
    </row>
    <row r="24" spans="3:11" ht="17.25">
      <c r="C24" s="4" t="s">
        <v>11</v>
      </c>
      <c r="D24" s="42" t="s">
        <v>384</v>
      </c>
    </row>
    <row r="25" spans="3:11" ht="34.5">
      <c r="D25" s="42" t="s">
        <v>385</v>
      </c>
    </row>
    <row r="26" spans="3:11" ht="17.25">
      <c r="D26" s="42" t="s">
        <v>386</v>
      </c>
    </row>
    <row r="27" spans="3:11" ht="51.75">
      <c r="C27" s="47" t="s">
        <v>387</v>
      </c>
      <c r="D27" s="42" t="s">
        <v>388</v>
      </c>
    </row>
    <row r="28" spans="3:11" ht="34.5">
      <c r="C28" s="47" t="s">
        <v>389</v>
      </c>
      <c r="D28" s="42" t="s">
        <v>390</v>
      </c>
      <c r="G28" s="43"/>
    </row>
    <row r="29" spans="3:11" ht="51.75">
      <c r="C29" s="47" t="s">
        <v>391</v>
      </c>
      <c r="D29" s="42" t="s">
        <v>392</v>
      </c>
      <c r="G29" s="43"/>
    </row>
    <row r="30" spans="3:11" ht="60">
      <c r="C30" s="47" t="s">
        <v>60</v>
      </c>
      <c r="D30" s="42" t="s">
        <v>393</v>
      </c>
      <c r="G30" s="43"/>
    </row>
    <row r="31" spans="3:11" ht="34.5">
      <c r="C31" s="47" t="s">
        <v>171</v>
      </c>
      <c r="D31" s="42" t="s">
        <v>394</v>
      </c>
      <c r="G31" s="43"/>
    </row>
    <row r="32" spans="3:11" ht="30">
      <c r="C32" s="47" t="s">
        <v>395</v>
      </c>
      <c r="D32" s="42" t="s">
        <v>396</v>
      </c>
      <c r="G32" s="43"/>
    </row>
    <row r="33" spans="3:7" ht="45">
      <c r="C33" s="47" t="s">
        <v>397</v>
      </c>
      <c r="D33" s="42" t="s">
        <v>398</v>
      </c>
    </row>
    <row r="34" spans="3:7" ht="45">
      <c r="C34" s="47" t="s">
        <v>399</v>
      </c>
      <c r="D34" s="42" t="s">
        <v>400</v>
      </c>
      <c r="G34" s="43"/>
    </row>
    <row r="35" spans="3:7" ht="34.5">
      <c r="C35" s="47" t="s">
        <v>156</v>
      </c>
      <c r="D35" s="42" t="s">
        <v>401</v>
      </c>
      <c r="G35" s="43"/>
    </row>
    <row r="36" spans="3:7" ht="17.25">
      <c r="C36" s="47"/>
      <c r="D36" s="42" t="s">
        <v>402</v>
      </c>
      <c r="G36" s="43"/>
    </row>
    <row r="37" spans="3:7" ht="34.5">
      <c r="C37" s="47"/>
      <c r="D37" s="42" t="s">
        <v>403</v>
      </c>
      <c r="G37" s="43"/>
    </row>
    <row r="38" spans="3:7" ht="17.25">
      <c r="C38" s="47"/>
      <c r="D38" s="42" t="s">
        <v>404</v>
      </c>
      <c r="G38" s="43"/>
    </row>
    <row r="39" spans="3:7" ht="45">
      <c r="C39" s="47" t="s">
        <v>405</v>
      </c>
      <c r="D39" s="42" t="s">
        <v>406</v>
      </c>
      <c r="G39" s="43"/>
    </row>
    <row r="40" spans="3:7" ht="34.5">
      <c r="C40" s="47" t="s">
        <v>407</v>
      </c>
      <c r="D40" s="42" t="s">
        <v>408</v>
      </c>
      <c r="G40" s="43"/>
    </row>
    <row r="41" spans="3:7" ht="34.5">
      <c r="C41" s="47" t="s">
        <v>409</v>
      </c>
      <c r="D41" s="42" t="s">
        <v>410</v>
      </c>
    </row>
    <row r="42" spans="3:7" ht="34.5">
      <c r="C42" s="47" t="s">
        <v>411</v>
      </c>
      <c r="D42" s="42" t="s">
        <v>412</v>
      </c>
    </row>
    <row r="43" spans="3:7" ht="34.5">
      <c r="C43" s="47" t="s">
        <v>413</v>
      </c>
      <c r="D43" s="42" t="s">
        <v>414</v>
      </c>
    </row>
    <row r="44" spans="3:7" ht="45">
      <c r="C44" s="47" t="s">
        <v>415</v>
      </c>
      <c r="D44" s="42" t="s">
        <v>416</v>
      </c>
    </row>
    <row r="45" spans="3:7" ht="51.75">
      <c r="C45" s="47" t="s">
        <v>417</v>
      </c>
      <c r="D45" s="42" t="s">
        <v>418</v>
      </c>
    </row>
    <row r="46" spans="3:7" ht="34.5">
      <c r="C46" s="47" t="s">
        <v>419</v>
      </c>
      <c r="D46" s="42" t="s">
        <v>420</v>
      </c>
    </row>
    <row r="47" spans="3:7" ht="34.5">
      <c r="C47" s="47" t="s">
        <v>61</v>
      </c>
      <c r="D47" s="42" t="s">
        <v>421</v>
      </c>
    </row>
    <row r="48" spans="3:7" ht="51.75">
      <c r="C48" s="47" t="s">
        <v>422</v>
      </c>
      <c r="D48" s="42" t="s">
        <v>423</v>
      </c>
    </row>
    <row r="49" spans="3:4" ht="34.5">
      <c r="C49" s="47" t="s">
        <v>424</v>
      </c>
      <c r="D49" s="42" t="s">
        <v>425</v>
      </c>
    </row>
    <row r="50" spans="3:4" ht="51.75">
      <c r="C50" s="47" t="s">
        <v>426</v>
      </c>
      <c r="D50" s="42" t="s">
        <v>427</v>
      </c>
    </row>
    <row r="51" spans="3:4" ht="30">
      <c r="C51" s="47" t="s">
        <v>428</v>
      </c>
      <c r="D51" s="42" t="s">
        <v>429</v>
      </c>
    </row>
    <row r="52" spans="3:4" ht="34.5">
      <c r="C52" s="47" t="s">
        <v>139</v>
      </c>
      <c r="D52" s="42" t="s">
        <v>430</v>
      </c>
    </row>
    <row r="53" spans="3:4" ht="51.75">
      <c r="C53" s="47" t="s">
        <v>431</v>
      </c>
      <c r="D53" s="42" t="s">
        <v>432</v>
      </c>
    </row>
    <row r="54" spans="3:4" ht="34.5">
      <c r="C54" s="47" t="s">
        <v>433</v>
      </c>
      <c r="D54" s="42" t="s">
        <v>434</v>
      </c>
    </row>
    <row r="55" spans="3:4" ht="34.5">
      <c r="C55" s="47" t="s">
        <v>157</v>
      </c>
      <c r="D55" s="42" t="s">
        <v>435</v>
      </c>
    </row>
    <row r="56" spans="3:4" ht="34.5">
      <c r="C56" s="47" t="s">
        <v>172</v>
      </c>
      <c r="D56" s="42" t="s">
        <v>436</v>
      </c>
    </row>
    <row r="57" spans="3:4" ht="34.5">
      <c r="D57" s="42" t="s">
        <v>437</v>
      </c>
    </row>
    <row r="58" spans="3:4" ht="90">
      <c r="C58" s="47" t="s">
        <v>438</v>
      </c>
      <c r="D58" s="42" t="s">
        <v>439</v>
      </c>
    </row>
    <row r="59" spans="3:4" ht="45">
      <c r="C59" s="47" t="s">
        <v>440</v>
      </c>
      <c r="D59" s="42" t="s">
        <v>441</v>
      </c>
    </row>
    <row r="60" spans="3:4" ht="60">
      <c r="C60" s="47" t="s">
        <v>442</v>
      </c>
      <c r="D60" s="42" t="s">
        <v>443</v>
      </c>
    </row>
    <row r="61" spans="3:4" ht="60">
      <c r="C61" s="47" t="s">
        <v>444</v>
      </c>
      <c r="D61" s="42" t="s">
        <v>445</v>
      </c>
    </row>
    <row r="62" spans="3:4" ht="60">
      <c r="C62" s="47" t="s">
        <v>446</v>
      </c>
      <c r="D62" s="42" t="s">
        <v>447</v>
      </c>
    </row>
    <row r="63" spans="3:4" ht="34.5">
      <c r="C63" s="47" t="s">
        <v>448</v>
      </c>
      <c r="D63" s="42" t="s">
        <v>449</v>
      </c>
    </row>
    <row r="64" spans="3:4" ht="30">
      <c r="C64" s="47" t="s">
        <v>62</v>
      </c>
      <c r="D64" s="42" t="s">
        <v>450</v>
      </c>
    </row>
    <row r="65" spans="3:4" ht="34.5">
      <c r="C65" s="47" t="s">
        <v>451</v>
      </c>
      <c r="D65" s="42" t="s">
        <v>452</v>
      </c>
    </row>
    <row r="66" spans="3:4" ht="51.75">
      <c r="C66" s="47" t="s">
        <v>453</v>
      </c>
      <c r="D66" s="42" t="s">
        <v>454</v>
      </c>
    </row>
    <row r="67" spans="3:4" ht="34.5">
      <c r="C67" s="47" t="s">
        <v>173</v>
      </c>
      <c r="D67" s="42" t="s">
        <v>455</v>
      </c>
    </row>
    <row r="68" spans="3:4" ht="45">
      <c r="C68" s="47" t="s">
        <v>456</v>
      </c>
      <c r="D68" s="42" t="s">
        <v>457</v>
      </c>
    </row>
    <row r="69" spans="3:4" ht="30">
      <c r="C69" s="47" t="s">
        <v>458</v>
      </c>
      <c r="D69" s="42" t="s">
        <v>459</v>
      </c>
    </row>
    <row r="70" spans="3:4" ht="60">
      <c r="C70" s="47" t="s">
        <v>460</v>
      </c>
      <c r="D70" s="42" t="s">
        <v>461</v>
      </c>
    </row>
    <row r="71" spans="3:4" ht="45">
      <c r="C71" s="47" t="s">
        <v>462</v>
      </c>
      <c r="D71" s="42" t="s">
        <v>463</v>
      </c>
    </row>
    <row r="72" spans="3:4" ht="34.5">
      <c r="C72" s="47" t="s">
        <v>464</v>
      </c>
      <c r="D72" s="42" t="s">
        <v>465</v>
      </c>
    </row>
    <row r="73" spans="3:4" ht="34.5">
      <c r="C73" s="47" t="s">
        <v>466</v>
      </c>
      <c r="D73" s="42" t="s">
        <v>467</v>
      </c>
    </row>
    <row r="74" spans="3:4" ht="34.5">
      <c r="C74" s="47" t="s">
        <v>468</v>
      </c>
      <c r="D74" s="42" t="s">
        <v>469</v>
      </c>
    </row>
    <row r="75" spans="3:4" ht="60">
      <c r="C75" s="47" t="s">
        <v>470</v>
      </c>
      <c r="D75" s="42" t="s">
        <v>471</v>
      </c>
    </row>
    <row r="76" spans="3:4" ht="60">
      <c r="C76" s="47" t="s">
        <v>472</v>
      </c>
      <c r="D76" s="42" t="s">
        <v>473</v>
      </c>
    </row>
    <row r="77" spans="3:4" ht="34.5">
      <c r="C77" s="47" t="s">
        <v>474</v>
      </c>
      <c r="D77" s="42" t="s">
        <v>475</v>
      </c>
    </row>
    <row r="78" spans="3:4" ht="34.5">
      <c r="C78" s="47" t="s">
        <v>476</v>
      </c>
      <c r="D78" s="42" t="s">
        <v>477</v>
      </c>
    </row>
    <row r="79" spans="3:4" ht="45">
      <c r="C79" s="47" t="s">
        <v>478</v>
      </c>
      <c r="D79" s="42" t="s">
        <v>479</v>
      </c>
    </row>
    <row r="80" spans="3:4" ht="45">
      <c r="C80" s="47" t="s">
        <v>480</v>
      </c>
      <c r="D80" s="42" t="s">
        <v>481</v>
      </c>
    </row>
    <row r="81" spans="3:4" ht="45">
      <c r="C81" s="47" t="s">
        <v>482</v>
      </c>
      <c r="D81" s="42" t="s">
        <v>483</v>
      </c>
    </row>
    <row r="82" spans="3:4" ht="45">
      <c r="C82" s="47" t="s">
        <v>484</v>
      </c>
      <c r="D82" s="42" t="s">
        <v>485</v>
      </c>
    </row>
    <row r="83" spans="3:4" ht="34.5">
      <c r="C83" s="47" t="s">
        <v>140</v>
      </c>
      <c r="D83" s="42" t="s">
        <v>486</v>
      </c>
    </row>
    <row r="84" spans="3:4" ht="30">
      <c r="C84" s="47" t="s">
        <v>487</v>
      </c>
      <c r="D84" s="42" t="s">
        <v>488</v>
      </c>
    </row>
    <row r="85" spans="3:4" ht="34.5">
      <c r="C85" s="47" t="s">
        <v>489</v>
      </c>
      <c r="D85" s="42" t="s">
        <v>490</v>
      </c>
    </row>
    <row r="86" spans="3:4" ht="45">
      <c r="C86" s="47" t="s">
        <v>491</v>
      </c>
      <c r="D86" s="42" t="s">
        <v>492</v>
      </c>
    </row>
    <row r="87" spans="3:4" ht="34.5">
      <c r="C87" s="47" t="s">
        <v>493</v>
      </c>
      <c r="D87" s="42" t="s">
        <v>494</v>
      </c>
    </row>
    <row r="88" spans="3:4" ht="34.5">
      <c r="C88" s="47" t="s">
        <v>495</v>
      </c>
      <c r="D88" s="42" t="s">
        <v>496</v>
      </c>
    </row>
    <row r="89" spans="3:4" ht="51.75">
      <c r="C89" s="47" t="s">
        <v>497</v>
      </c>
      <c r="D89" s="42" t="s">
        <v>498</v>
      </c>
    </row>
    <row r="90" spans="3:4" ht="45">
      <c r="C90" s="47" t="s">
        <v>158</v>
      </c>
      <c r="D90" s="42" t="s">
        <v>499</v>
      </c>
    </row>
    <row r="91" spans="3:4" ht="45">
      <c r="C91" s="47" t="s">
        <v>500</v>
      </c>
      <c r="D91" s="42" t="s">
        <v>501</v>
      </c>
    </row>
    <row r="92" spans="3:4" ht="60">
      <c r="C92" s="47" t="s">
        <v>502</v>
      </c>
      <c r="D92" s="42" t="s">
        <v>503</v>
      </c>
    </row>
    <row r="93" spans="3:4" ht="45">
      <c r="C93" s="47" t="s">
        <v>504</v>
      </c>
      <c r="D93" s="42" t="s">
        <v>505</v>
      </c>
    </row>
    <row r="94" spans="3:4" ht="30">
      <c r="C94" s="47" t="s">
        <v>506</v>
      </c>
      <c r="D94" s="42" t="s">
        <v>507</v>
      </c>
    </row>
    <row r="95" spans="3:4" ht="34.5">
      <c r="C95" s="47" t="s">
        <v>508</v>
      </c>
      <c r="D95" s="42" t="s">
        <v>509</v>
      </c>
    </row>
    <row r="96" spans="3:4" ht="17.25">
      <c r="D96" s="42" t="s">
        <v>510</v>
      </c>
    </row>
    <row r="97" spans="3:4" ht="34.5">
      <c r="D97" s="42" t="s">
        <v>511</v>
      </c>
    </row>
    <row r="98" spans="3:4" ht="34.5">
      <c r="C98" s="45" t="s">
        <v>512</v>
      </c>
      <c r="D98" s="42" t="s">
        <v>513</v>
      </c>
    </row>
    <row r="99" spans="3:4" ht="34.5">
      <c r="C99" s="45" t="s">
        <v>514</v>
      </c>
      <c r="D99" s="42" t="s">
        <v>515</v>
      </c>
    </row>
    <row r="100" spans="3:4" ht="34.5">
      <c r="C100" s="45" t="s">
        <v>516</v>
      </c>
      <c r="D100" s="42" t="s">
        <v>517</v>
      </c>
    </row>
    <row r="101" spans="3:4" ht="34.5">
      <c r="C101" s="45" t="s">
        <v>518</v>
      </c>
      <c r="D101" s="42" t="s">
        <v>519</v>
      </c>
    </row>
    <row r="102" spans="3:4" ht="51.75">
      <c r="C102" s="45" t="s">
        <v>520</v>
      </c>
      <c r="D102" s="42" t="s">
        <v>521</v>
      </c>
    </row>
    <row r="103" spans="3:4" ht="34.5">
      <c r="C103" s="45" t="s">
        <v>522</v>
      </c>
      <c r="D103" s="42" t="s">
        <v>523</v>
      </c>
    </row>
    <row r="104" spans="3:4" ht="34.5">
      <c r="C104" s="45" t="s">
        <v>524</v>
      </c>
      <c r="D104" s="42" t="s">
        <v>525</v>
      </c>
    </row>
    <row r="105" spans="3:4" ht="34.5">
      <c r="C105" s="45" t="s">
        <v>526</v>
      </c>
      <c r="D105" s="42" t="s">
        <v>527</v>
      </c>
    </row>
    <row r="106" spans="3:4" ht="34.5">
      <c r="C106" s="45" t="s">
        <v>528</v>
      </c>
      <c r="D106" s="42" t="s">
        <v>529</v>
      </c>
    </row>
    <row r="107" spans="3:4" ht="34.5">
      <c r="C107" s="45" t="s">
        <v>530</v>
      </c>
      <c r="D107" s="42" t="s">
        <v>531</v>
      </c>
    </row>
    <row r="108" spans="3:4" ht="34.5">
      <c r="C108" s="45" t="s">
        <v>532</v>
      </c>
      <c r="D108" s="42" t="s">
        <v>533</v>
      </c>
    </row>
    <row r="109" spans="3:4" ht="34.5">
      <c r="C109" s="45" t="s">
        <v>534</v>
      </c>
      <c r="D109" s="42" t="s">
        <v>535</v>
      </c>
    </row>
    <row r="110" spans="3:4" ht="34.5">
      <c r="C110" s="45" t="s">
        <v>536</v>
      </c>
      <c r="D110" s="42" t="s">
        <v>537</v>
      </c>
    </row>
    <row r="111" spans="3:4" ht="34.5">
      <c r="C111" s="45" t="s">
        <v>538</v>
      </c>
      <c r="D111" s="42" t="s">
        <v>539</v>
      </c>
    </row>
    <row r="112" spans="3:4" ht="34.5">
      <c r="C112" s="45" t="s">
        <v>540</v>
      </c>
      <c r="D112" s="42" t="s">
        <v>541</v>
      </c>
    </row>
    <row r="113" spans="3:4" ht="34.5">
      <c r="C113" s="45" t="s">
        <v>542</v>
      </c>
      <c r="D113" s="42" t="s">
        <v>543</v>
      </c>
    </row>
    <row r="114" spans="3:4" ht="34.5">
      <c r="C114" s="45" t="s">
        <v>544</v>
      </c>
      <c r="D114" s="42" t="s">
        <v>545</v>
      </c>
    </row>
    <row r="115" spans="3:4" ht="51.75">
      <c r="C115" s="45" t="s">
        <v>546</v>
      </c>
      <c r="D115" s="42" t="s">
        <v>547</v>
      </c>
    </row>
    <row r="116" spans="3:4" ht="17.25">
      <c r="C116" s="45" t="s">
        <v>548</v>
      </c>
      <c r="D116" s="42" t="s">
        <v>549</v>
      </c>
    </row>
    <row r="117" spans="3:4" ht="51.75">
      <c r="C117" s="45" t="s">
        <v>550</v>
      </c>
      <c r="D117" s="42" t="s">
        <v>551</v>
      </c>
    </row>
    <row r="118" spans="3:4" ht="51.75">
      <c r="C118" s="45" t="s">
        <v>552</v>
      </c>
      <c r="D118" s="42" t="s">
        <v>553</v>
      </c>
    </row>
    <row r="119" spans="3:4" ht="34.5">
      <c r="C119" s="45" t="s">
        <v>554</v>
      </c>
      <c r="D119" s="42" t="s">
        <v>555</v>
      </c>
    </row>
    <row r="120" spans="3:4" ht="17.25">
      <c r="C120" s="45" t="s">
        <v>556</v>
      </c>
      <c r="D120" s="42" t="s">
        <v>557</v>
      </c>
    </row>
    <row r="121" spans="3:4" ht="17.25">
      <c r="C121" s="45" t="s">
        <v>558</v>
      </c>
      <c r="D121" s="42" t="s">
        <v>559</v>
      </c>
    </row>
    <row r="122" spans="3:4" ht="17.25">
      <c r="C122" s="45" t="s">
        <v>560</v>
      </c>
      <c r="D122" s="42" t="s">
        <v>561</v>
      </c>
    </row>
    <row r="123" spans="3:4" ht="17.25">
      <c r="C123" s="45" t="s">
        <v>562</v>
      </c>
      <c r="D123" s="42" t="s">
        <v>563</v>
      </c>
    </row>
    <row r="124" spans="3:4" ht="17.25">
      <c r="C124" s="45" t="s">
        <v>564</v>
      </c>
      <c r="D124" s="42" t="s">
        <v>565</v>
      </c>
    </row>
    <row r="125" spans="3:4" ht="34.5">
      <c r="C125" s="45" t="s">
        <v>566</v>
      </c>
      <c r="D125" s="42" t="s">
        <v>567</v>
      </c>
    </row>
    <row r="126" spans="3:4" ht="34.5">
      <c r="C126" s="45" t="s">
        <v>568</v>
      </c>
      <c r="D126" s="42" t="s">
        <v>569</v>
      </c>
    </row>
    <row r="127" spans="3:4" ht="51.75">
      <c r="C127" s="45" t="s">
        <v>570</v>
      </c>
      <c r="D127" s="42" t="s">
        <v>571</v>
      </c>
    </row>
    <row r="128" spans="3:4" ht="17.25">
      <c r="C128" s="45" t="s">
        <v>572</v>
      </c>
      <c r="D128" s="42" t="s">
        <v>573</v>
      </c>
    </row>
    <row r="129" spans="3:4" ht="34.5">
      <c r="C129" s="45" t="s">
        <v>574</v>
      </c>
      <c r="D129" s="42" t="s">
        <v>575</v>
      </c>
    </row>
    <row r="130" spans="3:4" ht="34.5">
      <c r="C130" s="45" t="s">
        <v>576</v>
      </c>
      <c r="D130" s="42" t="s">
        <v>577</v>
      </c>
    </row>
    <row r="131" spans="3:4" ht="34.5">
      <c r="C131" s="45" t="s">
        <v>578</v>
      </c>
      <c r="D131" s="42" t="s">
        <v>579</v>
      </c>
    </row>
    <row r="132" spans="3:4" ht="34.5">
      <c r="C132" s="45" t="s">
        <v>580</v>
      </c>
      <c r="D132" s="42" t="s">
        <v>581</v>
      </c>
    </row>
    <row r="133" spans="3:4" ht="34.5">
      <c r="C133" s="45" t="s">
        <v>582</v>
      </c>
      <c r="D133" s="42" t="s">
        <v>583</v>
      </c>
    </row>
    <row r="134" spans="3:4" ht="34.5">
      <c r="C134" s="45" t="s">
        <v>584</v>
      </c>
      <c r="D134" s="42" t="s">
        <v>585</v>
      </c>
    </row>
    <row r="135" spans="3:4" ht="51.75">
      <c r="C135" s="45" t="s">
        <v>586</v>
      </c>
      <c r="D135" s="42" t="s">
        <v>587</v>
      </c>
    </row>
    <row r="136" spans="3:4" ht="34.5">
      <c r="C136" s="45" t="s">
        <v>588</v>
      </c>
      <c r="D136" s="42" t="s">
        <v>589</v>
      </c>
    </row>
    <row r="137" spans="3:4" ht="34.5">
      <c r="C137" s="45" t="s">
        <v>590</v>
      </c>
      <c r="D137" s="42" t="s">
        <v>591</v>
      </c>
    </row>
    <row r="138" spans="3:4" ht="34.5">
      <c r="C138" s="45" t="s">
        <v>592</v>
      </c>
      <c r="D138" s="42" t="s">
        <v>593</v>
      </c>
    </row>
    <row r="139" spans="3:4" ht="51.75">
      <c r="C139" s="45" t="s">
        <v>594</v>
      </c>
      <c r="D139" s="42" t="s">
        <v>595</v>
      </c>
    </row>
    <row r="140" spans="3:4" ht="34.5">
      <c r="C140" s="45" t="s">
        <v>596</v>
      </c>
      <c r="D140" s="42" t="s">
        <v>597</v>
      </c>
    </row>
    <row r="141" spans="3:4" ht="17.25">
      <c r="C141" s="45" t="s">
        <v>598</v>
      </c>
      <c r="D141" s="42" t="s">
        <v>599</v>
      </c>
    </row>
    <row r="142" spans="3:4" ht="17.25">
      <c r="C142" s="45" t="s">
        <v>600</v>
      </c>
      <c r="D142" s="42" t="s">
        <v>601</v>
      </c>
    </row>
    <row r="143" spans="3:4" ht="34.5">
      <c r="C143" s="45" t="s">
        <v>602</v>
      </c>
      <c r="D143" s="42" t="s">
        <v>603</v>
      </c>
    </row>
    <row r="144" spans="3:4" ht="34.5">
      <c r="C144" s="45" t="s">
        <v>604</v>
      </c>
      <c r="D144" s="42" t="s">
        <v>605</v>
      </c>
    </row>
    <row r="145" spans="3:4" ht="34.5">
      <c r="C145" s="45" t="s">
        <v>606</v>
      </c>
      <c r="D145" s="42" t="s">
        <v>607</v>
      </c>
    </row>
    <row r="146" spans="3:4" ht="17.25">
      <c r="C146" s="45" t="s">
        <v>608</v>
      </c>
      <c r="D146" s="42" t="s">
        <v>609</v>
      </c>
    </row>
    <row r="147" spans="3:4" ht="34.5">
      <c r="C147" s="45" t="s">
        <v>610</v>
      </c>
      <c r="D147" s="42" t="s">
        <v>611</v>
      </c>
    </row>
    <row r="148" spans="3:4" ht="34.5">
      <c r="C148" s="45" t="s">
        <v>612</v>
      </c>
      <c r="D148" s="42" t="s">
        <v>613</v>
      </c>
    </row>
    <row r="149" spans="3:4" ht="34.5">
      <c r="C149" s="45" t="s">
        <v>614</v>
      </c>
      <c r="D149" s="42" t="s">
        <v>615</v>
      </c>
    </row>
    <row r="150" spans="3:4" ht="34.5">
      <c r="C150" s="45" t="s">
        <v>616</v>
      </c>
      <c r="D150" s="42" t="s">
        <v>617</v>
      </c>
    </row>
    <row r="151" spans="3:4" ht="51.75">
      <c r="C151" s="45" t="s">
        <v>618</v>
      </c>
      <c r="D151" s="42" t="s">
        <v>619</v>
      </c>
    </row>
    <row r="152" spans="3:4" ht="34.5">
      <c r="C152" s="45" t="s">
        <v>620</v>
      </c>
      <c r="D152" s="42" t="s">
        <v>621</v>
      </c>
    </row>
    <row r="153" spans="3:4" ht="34.5">
      <c r="C153" s="45" t="s">
        <v>622</v>
      </c>
      <c r="D153" s="42" t="s">
        <v>623</v>
      </c>
    </row>
    <row r="154" spans="3:4" ht="34.5">
      <c r="C154" s="45" t="s">
        <v>624</v>
      </c>
      <c r="D154" s="42" t="s">
        <v>625</v>
      </c>
    </row>
    <row r="155" spans="3:4" ht="34.5">
      <c r="C155" s="45" t="s">
        <v>626</v>
      </c>
      <c r="D155" s="42" t="s">
        <v>627</v>
      </c>
    </row>
    <row r="156" spans="3:4" ht="34.5">
      <c r="C156" s="45" t="s">
        <v>628</v>
      </c>
      <c r="D156" s="42" t="s">
        <v>629</v>
      </c>
    </row>
    <row r="157" spans="3:4" ht="34.5">
      <c r="C157" s="45" t="s">
        <v>630</v>
      </c>
      <c r="D157" s="42" t="s">
        <v>631</v>
      </c>
    </row>
    <row r="158" spans="3:4" ht="34.5">
      <c r="C158" s="45" t="s">
        <v>632</v>
      </c>
      <c r="D158" s="42" t="s">
        <v>633</v>
      </c>
    </row>
    <row r="159" spans="3:4" ht="34.5">
      <c r="C159" s="45" t="s">
        <v>634</v>
      </c>
      <c r="D159" s="42" t="s">
        <v>635</v>
      </c>
    </row>
    <row r="160" spans="3:4" ht="34.5">
      <c r="C160" s="45" t="s">
        <v>636</v>
      </c>
      <c r="D160" s="42" t="s">
        <v>637</v>
      </c>
    </row>
    <row r="161" spans="3:4" ht="51.75">
      <c r="C161" s="45" t="s">
        <v>638</v>
      </c>
      <c r="D161" s="42" t="s">
        <v>639</v>
      </c>
    </row>
    <row r="162" spans="3:4" ht="34.5">
      <c r="C162" s="45" t="s">
        <v>640</v>
      </c>
      <c r="D162" s="42" t="s">
        <v>641</v>
      </c>
    </row>
    <row r="163" spans="3:4" ht="34.5">
      <c r="C163" s="45" t="s">
        <v>642</v>
      </c>
      <c r="D163" s="42" t="s">
        <v>643</v>
      </c>
    </row>
    <row r="164" spans="3:4" ht="34.5">
      <c r="C164" s="45" t="s">
        <v>644</v>
      </c>
      <c r="D164" s="42" t="s">
        <v>645</v>
      </c>
    </row>
    <row r="165" spans="3:4" ht="34.5">
      <c r="C165" s="45" t="s">
        <v>646</v>
      </c>
      <c r="D165" s="42" t="s">
        <v>647</v>
      </c>
    </row>
    <row r="166" spans="3:4" ht="34.5">
      <c r="C166" s="45" t="s">
        <v>648</v>
      </c>
      <c r="D166" s="42" t="s">
        <v>649</v>
      </c>
    </row>
    <row r="167" spans="3:4" ht="34.5">
      <c r="C167" s="45" t="s">
        <v>650</v>
      </c>
      <c r="D167" s="42" t="s">
        <v>651</v>
      </c>
    </row>
    <row r="168" spans="3:4" ht="51.75">
      <c r="C168" s="45" t="s">
        <v>652</v>
      </c>
      <c r="D168" s="42" t="s">
        <v>653</v>
      </c>
    </row>
    <row r="169" spans="3:4" ht="34.5">
      <c r="C169" s="45" t="s">
        <v>654</v>
      </c>
      <c r="D169" s="42" t="s">
        <v>655</v>
      </c>
    </row>
    <row r="170" spans="3:4" ht="17.25">
      <c r="C170" s="45" t="s">
        <v>656</v>
      </c>
      <c r="D170" s="42" t="s">
        <v>657</v>
      </c>
    </row>
    <row r="171" spans="3:4" ht="34.5">
      <c r="C171" s="45" t="s">
        <v>658</v>
      </c>
      <c r="D171" s="42" t="s">
        <v>659</v>
      </c>
    </row>
    <row r="172" spans="3:4" ht="17.25">
      <c r="C172" s="45" t="s">
        <v>660</v>
      </c>
      <c r="D172" s="42" t="s">
        <v>661</v>
      </c>
    </row>
    <row r="173" spans="3:4">
      <c r="C173" s="45" t="s">
        <v>662</v>
      </c>
    </row>
    <row r="174" spans="3:4">
      <c r="C174" s="45" t="s">
        <v>663</v>
      </c>
    </row>
    <row r="175" spans="3:4">
      <c r="C175" s="45" t="s">
        <v>664</v>
      </c>
    </row>
    <row r="176" spans="3:4">
      <c r="C176" s="45" t="s">
        <v>665</v>
      </c>
    </row>
    <row r="177" spans="3:3">
      <c r="C177" s="45" t="s">
        <v>666</v>
      </c>
    </row>
    <row r="178" spans="3:3">
      <c r="C178" s="45" t="s">
        <v>667</v>
      </c>
    </row>
    <row r="179" spans="3:3">
      <c r="C179" s="45" t="s">
        <v>668</v>
      </c>
    </row>
    <row r="180" spans="3:3">
      <c r="C180" s="45" t="s">
        <v>669</v>
      </c>
    </row>
    <row r="181" spans="3:3">
      <c r="C181" s="45" t="s">
        <v>670</v>
      </c>
    </row>
    <row r="182" spans="3:3">
      <c r="C182" s="45" t="s">
        <v>671</v>
      </c>
    </row>
    <row r="183" spans="3:3">
      <c r="C183" s="45" t="s">
        <v>672</v>
      </c>
    </row>
    <row r="184" spans="3:3">
      <c r="C184" s="45" t="s">
        <v>673</v>
      </c>
    </row>
    <row r="185" spans="3:3">
      <c r="C185" s="45" t="s">
        <v>674</v>
      </c>
    </row>
    <row r="186" spans="3:3">
      <c r="C186" s="45" t="s">
        <v>675</v>
      </c>
    </row>
    <row r="187" spans="3:3">
      <c r="C187" s="45" t="s">
        <v>676</v>
      </c>
    </row>
    <row r="188" spans="3:3">
      <c r="C188" s="45" t="s">
        <v>677</v>
      </c>
    </row>
    <row r="189" spans="3:3">
      <c r="C189" s="45" t="s">
        <v>678</v>
      </c>
    </row>
    <row r="190" spans="3:3">
      <c r="C190" s="45" t="s">
        <v>679</v>
      </c>
    </row>
    <row r="191" spans="3:3">
      <c r="C191" s="45" t="s">
        <v>680</v>
      </c>
    </row>
    <row r="192" spans="3:3">
      <c r="C192" s="45" t="s">
        <v>681</v>
      </c>
    </row>
    <row r="193" spans="3:3">
      <c r="C193" s="45" t="s">
        <v>682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topLeftCell="C1" workbookViewId="0"/>
  </sheetViews>
  <sheetFormatPr defaultColWidth="11.5703125" defaultRowHeight="14.25"/>
  <cols>
    <col min="1" max="1" width="27.28515625" style="57" customWidth="1"/>
    <col min="2" max="8" width="11.5703125" style="57"/>
    <col min="9" max="9" width="98.28515625" style="57" customWidth="1"/>
    <col min="10" max="16384" width="11.5703125" style="57"/>
  </cols>
  <sheetData>
    <row r="1" spans="1:10" ht="71.25">
      <c r="A1" s="57" t="s">
        <v>683</v>
      </c>
      <c r="B1" s="57" t="s">
        <v>684</v>
      </c>
      <c r="C1" s="57" t="s">
        <v>685</v>
      </c>
      <c r="D1" s="57" t="s">
        <v>686</v>
      </c>
      <c r="E1" s="57" t="s">
        <v>687</v>
      </c>
      <c r="F1" s="57" t="s">
        <v>688</v>
      </c>
      <c r="G1" s="57" t="s">
        <v>689</v>
      </c>
      <c r="H1" s="57" t="s">
        <v>690</v>
      </c>
      <c r="I1" s="58" t="s">
        <v>438</v>
      </c>
      <c r="J1" s="57" t="s">
        <v>691</v>
      </c>
    </row>
    <row r="2" spans="1:10" ht="28.5">
      <c r="A2" s="57" t="s">
        <v>692</v>
      </c>
      <c r="B2" s="57" t="s">
        <v>693</v>
      </c>
      <c r="C2" s="57" t="s">
        <v>694</v>
      </c>
      <c r="D2" s="57" t="s">
        <v>695</v>
      </c>
      <c r="E2" s="57" t="s">
        <v>696</v>
      </c>
      <c r="F2" s="57" t="s">
        <v>697</v>
      </c>
      <c r="G2" s="57" t="s">
        <v>698</v>
      </c>
      <c r="H2" s="57" t="s">
        <v>699</v>
      </c>
      <c r="I2" s="58" t="s">
        <v>440</v>
      </c>
      <c r="J2" s="57" t="s">
        <v>700</v>
      </c>
    </row>
    <row r="3" spans="1:10" ht="42.75">
      <c r="A3" s="57" t="s">
        <v>701</v>
      </c>
      <c r="B3" s="57" t="s">
        <v>702</v>
      </c>
      <c r="D3" s="57" t="s">
        <v>703</v>
      </c>
      <c r="E3" s="57" t="s">
        <v>704</v>
      </c>
      <c r="F3" s="57" t="s">
        <v>705</v>
      </c>
      <c r="G3" s="57" t="s">
        <v>706</v>
      </c>
      <c r="H3" s="57" t="s">
        <v>707</v>
      </c>
      <c r="I3" s="58" t="s">
        <v>442</v>
      </c>
      <c r="J3" s="57" t="s">
        <v>708</v>
      </c>
    </row>
    <row r="4" spans="1:10" ht="42.75">
      <c r="A4" s="57" t="s">
        <v>709</v>
      </c>
      <c r="B4" s="57" t="s">
        <v>710</v>
      </c>
      <c r="D4" s="57" t="s">
        <v>711</v>
      </c>
      <c r="E4" s="57" t="s">
        <v>712</v>
      </c>
      <c r="F4" s="57" t="s">
        <v>328</v>
      </c>
      <c r="G4" s="57" t="s">
        <v>713</v>
      </c>
      <c r="H4" s="57" t="s">
        <v>374</v>
      </c>
      <c r="I4" s="58" t="s">
        <v>444</v>
      </c>
      <c r="J4" s="57" t="s">
        <v>714</v>
      </c>
    </row>
    <row r="5" spans="1:10" ht="57">
      <c r="A5" s="57" t="s">
        <v>715</v>
      </c>
      <c r="B5" s="57" t="s">
        <v>46</v>
      </c>
      <c r="D5" s="57" t="s">
        <v>716</v>
      </c>
      <c r="E5" s="57" t="s">
        <v>717</v>
      </c>
      <c r="F5" s="57" t="s">
        <v>718</v>
      </c>
      <c r="G5" s="57" t="s">
        <v>719</v>
      </c>
      <c r="I5" s="58" t="s">
        <v>446</v>
      </c>
    </row>
    <row r="6" spans="1:10">
      <c r="A6" s="57" t="s">
        <v>720</v>
      </c>
      <c r="B6" s="57" t="s">
        <v>721</v>
      </c>
      <c r="D6" s="57" t="s">
        <v>722</v>
      </c>
      <c r="E6" s="57" t="s">
        <v>723</v>
      </c>
      <c r="F6" s="57" t="s">
        <v>724</v>
      </c>
      <c r="G6" s="57" t="s">
        <v>725</v>
      </c>
      <c r="I6" s="58" t="s">
        <v>448</v>
      </c>
    </row>
    <row r="7" spans="1:10" ht="28.5">
      <c r="A7" s="57" t="s">
        <v>726</v>
      </c>
      <c r="B7" s="57" t="s">
        <v>727</v>
      </c>
      <c r="D7" s="57" t="s">
        <v>728</v>
      </c>
      <c r="E7" s="57" t="s">
        <v>729</v>
      </c>
      <c r="F7" s="57" t="s">
        <v>730</v>
      </c>
      <c r="G7" s="57" t="s">
        <v>731</v>
      </c>
      <c r="I7" s="58" t="s">
        <v>62</v>
      </c>
    </row>
    <row r="8" spans="1:10" ht="28.5">
      <c r="A8" s="57" t="s">
        <v>732</v>
      </c>
      <c r="E8" s="57" t="s">
        <v>733</v>
      </c>
      <c r="F8" s="57" t="s">
        <v>343</v>
      </c>
      <c r="G8" s="57" t="s">
        <v>734</v>
      </c>
      <c r="I8" s="58" t="s">
        <v>451</v>
      </c>
    </row>
    <row r="9" spans="1:10">
      <c r="E9" s="57" t="s">
        <v>735</v>
      </c>
      <c r="F9" s="57" t="s">
        <v>347</v>
      </c>
      <c r="G9" s="57" t="s">
        <v>736</v>
      </c>
      <c r="I9" s="58" t="s">
        <v>453</v>
      </c>
    </row>
    <row r="10" spans="1:10">
      <c r="E10" s="57" t="s">
        <v>737</v>
      </c>
      <c r="F10" s="57" t="s">
        <v>738</v>
      </c>
      <c r="G10" s="57" t="s">
        <v>739</v>
      </c>
      <c r="I10" s="58" t="s">
        <v>173</v>
      </c>
    </row>
    <row r="11" spans="1:10" ht="42.75">
      <c r="F11" s="57" t="s">
        <v>740</v>
      </c>
      <c r="G11" s="57" t="s">
        <v>741</v>
      </c>
      <c r="I11" s="58" t="s">
        <v>456</v>
      </c>
    </row>
    <row r="12" spans="1:10" ht="28.5">
      <c r="F12" s="57" t="s">
        <v>742</v>
      </c>
      <c r="G12" s="57" t="s">
        <v>743</v>
      </c>
      <c r="I12" s="58" t="s">
        <v>458</v>
      </c>
    </row>
    <row r="13" spans="1:10" ht="42.75">
      <c r="F13" s="57" t="s">
        <v>744</v>
      </c>
      <c r="G13" s="57" t="s">
        <v>745</v>
      </c>
      <c r="I13" s="58" t="s">
        <v>460</v>
      </c>
    </row>
    <row r="14" spans="1:10" ht="28.5">
      <c r="F14" s="57" t="s">
        <v>746</v>
      </c>
      <c r="G14" s="57" t="s">
        <v>747</v>
      </c>
      <c r="I14" s="58" t="s">
        <v>462</v>
      </c>
    </row>
    <row r="15" spans="1:10">
      <c r="F15" s="57" t="s">
        <v>366</v>
      </c>
      <c r="G15" s="57" t="s">
        <v>748</v>
      </c>
      <c r="I15" s="58" t="s">
        <v>464</v>
      </c>
    </row>
    <row r="16" spans="1:10" ht="28.5">
      <c r="F16" s="57" t="s">
        <v>749</v>
      </c>
      <c r="G16" s="57" t="s">
        <v>750</v>
      </c>
      <c r="I16" s="58" t="s">
        <v>466</v>
      </c>
    </row>
    <row r="17" spans="6:9" ht="28.5">
      <c r="F17" s="57" t="s">
        <v>374</v>
      </c>
      <c r="G17" s="57" t="s">
        <v>751</v>
      </c>
      <c r="I17" s="58" t="s">
        <v>468</v>
      </c>
    </row>
    <row r="18" spans="6:9" ht="42.75">
      <c r="F18" s="57" t="s">
        <v>752</v>
      </c>
      <c r="G18" s="57" t="s">
        <v>753</v>
      </c>
      <c r="I18" s="58" t="s">
        <v>470</v>
      </c>
    </row>
    <row r="19" spans="6:9" ht="42.75">
      <c r="I19" s="58" t="s">
        <v>472</v>
      </c>
    </row>
    <row r="20" spans="6:9">
      <c r="I20" s="58" t="s">
        <v>474</v>
      </c>
    </row>
    <row r="21" spans="6:9" ht="28.5">
      <c r="I21" s="58" t="s">
        <v>476</v>
      </c>
    </row>
    <row r="22" spans="6:9" ht="28.5">
      <c r="I22" s="58" t="s">
        <v>478</v>
      </c>
    </row>
    <row r="23" spans="6:9" ht="28.5">
      <c r="I23" s="58" t="s">
        <v>480</v>
      </c>
    </row>
    <row r="24" spans="6:9" ht="28.5">
      <c r="I24" s="58" t="s">
        <v>482</v>
      </c>
    </row>
    <row r="25" spans="6:9" ht="28.5">
      <c r="I25" s="58" t="s">
        <v>484</v>
      </c>
    </row>
    <row r="26" spans="6:9">
      <c r="I26" s="58" t="s">
        <v>140</v>
      </c>
    </row>
    <row r="27" spans="6:9">
      <c r="I27" s="58" t="s">
        <v>487</v>
      </c>
    </row>
    <row r="28" spans="6:9" ht="28.5">
      <c r="I28" s="58" t="s">
        <v>489</v>
      </c>
    </row>
    <row r="29" spans="6:9" ht="28.5">
      <c r="I29" s="58" t="s">
        <v>491</v>
      </c>
    </row>
    <row r="30" spans="6:9">
      <c r="I30" s="58" t="s">
        <v>493</v>
      </c>
    </row>
    <row r="31" spans="6:9" ht="28.5">
      <c r="I31" s="58" t="s">
        <v>495</v>
      </c>
    </row>
    <row r="32" spans="6:9">
      <c r="I32" s="58" t="s">
        <v>497</v>
      </c>
    </row>
    <row r="33" spans="9:9" ht="28.5">
      <c r="I33" s="58" t="s">
        <v>158</v>
      </c>
    </row>
    <row r="34" spans="9:9" ht="42.75">
      <c r="I34" s="58" t="s">
        <v>754</v>
      </c>
    </row>
    <row r="35" spans="9:9" ht="42.75">
      <c r="I35" s="58" t="s">
        <v>502</v>
      </c>
    </row>
    <row r="36" spans="9:9" ht="28.5">
      <c r="I36" s="58" t="s">
        <v>504</v>
      </c>
    </row>
    <row r="37" spans="9:9" ht="28.5">
      <c r="I37" s="58" t="s">
        <v>506</v>
      </c>
    </row>
    <row r="38" spans="9:9">
      <c r="I38" s="58" t="s">
        <v>508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5DC06C-1AE5-4742-9169-574319EEA58C}"/>
</file>

<file path=customXml/itemProps2.xml><?xml version="1.0" encoding="utf-8"?>
<ds:datastoreItem xmlns:ds="http://schemas.openxmlformats.org/officeDocument/2006/customXml" ds:itemID="{B61B2F70-E5F6-4CC2-B4C9-7CC190A9F639}"/>
</file>

<file path=customXml/itemProps3.xml><?xml version="1.0" encoding="utf-8"?>
<ds:datastoreItem xmlns:ds="http://schemas.openxmlformats.org/officeDocument/2006/customXml" ds:itemID="{46F7FCB5-FFC7-4E6A-A80B-95818147CA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Willington Granados Herrera</cp:lastModifiedBy>
  <cp:revision/>
  <dcterms:created xsi:type="dcterms:W3CDTF">2021-01-29T16:02:32Z</dcterms:created>
  <dcterms:modified xsi:type="dcterms:W3CDTF">2023-01-18T13:51:59Z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