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CARPETA COMPARTIDA CONTROL INTERNO\2020\MAPAS DE RIESGO\MAPA DE RIESGO CORRUPCIÓN 2020- OCI\"/>
    </mc:Choice>
  </mc:AlternateContent>
  <bookViews>
    <workbookView xWindow="0" yWindow="0" windowWidth="19200" windowHeight="9795" firstSheet="3" activeTab="7"/>
  </bookViews>
  <sheets>
    <sheet name="INSTRUCTIVO DE DILIGENCIAMIENTO" sheetId="3" r:id="rId1"/>
    <sheet name="ENCUESTA DE IMPACTO R1" sheetId="2" r:id="rId2"/>
    <sheet name="ENCUESTA DE IMPACTO R2" sheetId="4" r:id="rId3"/>
    <sheet name="FORMATO" sheetId="1" r:id="rId4"/>
    <sheet name="HV R1 IND 1" sheetId="5" r:id="rId5"/>
    <sheet name="HV R1 IND 2" sheetId="6" r:id="rId6"/>
    <sheet name="HV R2 IND 1" sheetId="7" r:id="rId7"/>
    <sheet name="HV R2 IND 2" sheetId="8" r:id="rId8"/>
  </sheets>
  <externalReferences>
    <externalReference r:id="rId9"/>
  </externalReferenc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23" i="1" l="1"/>
  <c r="N22" i="1"/>
  <c r="N21" i="1"/>
  <c r="T20" i="1"/>
  <c r="S20" i="1"/>
  <c r="N20" i="1"/>
  <c r="N19" i="1"/>
  <c r="N18" i="1"/>
  <c r="O17" i="1"/>
  <c r="O20" i="1" s="1"/>
  <c r="N17" i="1"/>
  <c r="I17" i="1"/>
  <c r="I18" i="1" s="1"/>
  <c r="I19" i="1" s="1"/>
  <c r="R20" i="1" l="1"/>
  <c r="Q20" i="1"/>
  <c r="Q17" i="1" s="1"/>
  <c r="J17" i="1"/>
  <c r="I10" i="1" l="1"/>
  <c r="I11" i="1" s="1"/>
  <c r="AB31" i="1"/>
  <c r="N16" i="1"/>
  <c r="N15" i="1"/>
  <c r="N14" i="1"/>
  <c r="N13" i="1"/>
  <c r="N12" i="1"/>
  <c r="N11" i="1"/>
  <c r="N10" i="1"/>
  <c r="O10" i="1" s="1"/>
  <c r="O13" i="1" s="1"/>
  <c r="I12" i="1" l="1"/>
  <c r="J10" i="1"/>
  <c r="R13" i="1"/>
  <c r="Q13" i="1"/>
  <c r="S13" i="1" l="1"/>
  <c r="T13" i="1"/>
  <c r="Q10" i="1"/>
</calcChain>
</file>

<file path=xl/sharedStrings.xml><?xml version="1.0" encoding="utf-8"?>
<sst xmlns="http://schemas.openxmlformats.org/spreadsheetml/2006/main" count="757" uniqueCount="336">
  <si>
    <t>PROCESO</t>
  </si>
  <si>
    <t>PLANEACIÓN</t>
  </si>
  <si>
    <t>CÓDIGO</t>
  </si>
  <si>
    <t>IMPACTO</t>
  </si>
  <si>
    <t>PROBABILIDAD</t>
  </si>
  <si>
    <t>TIPO DE RIESGO</t>
  </si>
  <si>
    <t>VERSIÓN</t>
  </si>
  <si>
    <t>ASIGNADO</t>
  </si>
  <si>
    <t>SÍ</t>
  </si>
  <si>
    <t>RARA VEZ</t>
  </si>
  <si>
    <t>ESTRATÉGICO</t>
  </si>
  <si>
    <t>FORMATO</t>
  </si>
  <si>
    <t>MAPA DE RIESGOS DE CORRUPCIÓN</t>
  </si>
  <si>
    <t>PÁGINA</t>
  </si>
  <si>
    <t>NO ASIGNADO</t>
  </si>
  <si>
    <t>NO</t>
  </si>
  <si>
    <t>IMPROBABLE</t>
  </si>
  <si>
    <t>DE IMAGEN O REPUTACIONAL</t>
  </si>
  <si>
    <t>VIGENTE DESDE</t>
  </si>
  <si>
    <t>ADECUADO</t>
  </si>
  <si>
    <t>INADECUADO</t>
  </si>
  <si>
    <t>MODERADO</t>
  </si>
  <si>
    <t>POSIBLE</t>
  </si>
  <si>
    <t>OPERATIVO</t>
  </si>
  <si>
    <t>FECHA DE ACTUALIZACIÓN:</t>
  </si>
  <si>
    <r>
      <t xml:space="preserve">ACCIÓN: </t>
    </r>
    <r>
      <rPr>
        <sz val="11"/>
        <color theme="1"/>
        <rFont val="Times New Roman"/>
        <family val="1"/>
      </rPr>
      <t>(Marcar con "X")</t>
    </r>
  </si>
  <si>
    <t>FORMULACIÓN</t>
  </si>
  <si>
    <t>SEGUIMIENTO 1</t>
  </si>
  <si>
    <t>SEGUIMIENTO 2</t>
  </si>
  <si>
    <t>SEGUIMIENTO 3</t>
  </si>
  <si>
    <t>CONFIABLE</t>
  </si>
  <si>
    <t>NO CONFIABLE</t>
  </si>
  <si>
    <t>TECNOLOGÍA</t>
  </si>
  <si>
    <t xml:space="preserve">DE CUMPLIMIENTO </t>
  </si>
  <si>
    <t>IDENTIFICACIÓN DEL RIESGO</t>
  </si>
  <si>
    <t>VALORACIÓN DEL RIESGO</t>
  </si>
  <si>
    <t>FECHA</t>
  </si>
  <si>
    <t>MONITOREO Y REVISIÓN</t>
  </si>
  <si>
    <t>SE INVESTIGAN Y SE RESUELVEN OPORTUNAMENTE</t>
  </si>
  <si>
    <t>NO SE INVESTIGAN Y SE RESUELVEN OPORTUNAMENTE</t>
  </si>
  <si>
    <t>TÉCNOLOGIA</t>
  </si>
  <si>
    <t>PROCESO/
OBJETIVO</t>
  </si>
  <si>
    <t>ÁREA*/ OBJETIVO</t>
  </si>
  <si>
    <t>CAUSA</t>
  </si>
  <si>
    <t>RIESGO</t>
  </si>
  <si>
    <t>CONSECUENCIAS</t>
  </si>
  <si>
    <t>ANÁLISIS DEL RIESGO</t>
  </si>
  <si>
    <t>EVALUACIÓN DEL RIESGO</t>
  </si>
  <si>
    <t>RIESGO RESIDUAL</t>
  </si>
  <si>
    <t>COMPLETA</t>
  </si>
  <si>
    <t>INCOMPLETA</t>
  </si>
  <si>
    <t>NO EXISTE</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</si>
  <si>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</si>
  <si>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</si>
  <si>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</si>
  <si>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</si>
  <si>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</si>
  <si>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</si>
  <si>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</si>
  <si>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</si>
  <si>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 xml:space="preserve">DEBE ESTABLECER ACCIONES PARA FORTALECER EL CONTROL </t>
  </si>
  <si>
    <t>CONTROLES AYUDAN A DISMINUIR PROBABILIDAD</t>
  </si>
  <si>
    <t>CONTROLES AYUDAN A DISMINUIR IMPACTO</t>
  </si>
  <si>
    <t>ZONA DE RIESGO RESIDUAL</t>
  </si>
  <si>
    <t>OPCIÓN DE MANEJO</t>
  </si>
  <si>
    <t>FECHA DE ÚLTIMA MATERIALIZACIÓN DEL RIESGO</t>
  </si>
  <si>
    <t>ACCIONES DE CONTINGENCIA EN CASO DE MATERIALIZACIÓN DEL RIESGO</t>
  </si>
  <si>
    <t>ACCIONES ASOCIADAS AL FORTALECIMIENTO DEL CONTROL O A LA CAUSA</t>
  </si>
  <si>
    <t>FUERTE (SIEMPRE SE EJECUTA)</t>
  </si>
  <si>
    <t>MODERADO (ALGUNAS VECES)</t>
  </si>
  <si>
    <t>DÉBIL (NO SE EJECUTA)</t>
  </si>
  <si>
    <t>INSIGNIFICANTE</t>
  </si>
  <si>
    <t>BAJO</t>
  </si>
  <si>
    <t>ZONA DE RIESGO INHERENTE</t>
  </si>
  <si>
    <t>ACCIONES A IMPLEMENTAR PARA EL FORTALECIMIENTO</t>
  </si>
  <si>
    <t>PERIODO DE EJECUCIÓN DE LAS ACCIONES A IMPLEMENTAR</t>
  </si>
  <si>
    <t>TIPO DE CONTROL</t>
  </si>
  <si>
    <t>REGISTRO</t>
  </si>
  <si>
    <t>ACCIONES IMPLEMENTADAS</t>
  </si>
  <si>
    <t>RESPONSABLE</t>
  </si>
  <si>
    <t>INDICADORES</t>
  </si>
  <si>
    <t>OBSERVACIONES DEL MONITOREO</t>
  </si>
  <si>
    <t>Sí</t>
  </si>
  <si>
    <t>MENOR</t>
  </si>
  <si>
    <t>1. BAJO</t>
  </si>
  <si>
    <t>CORRUPCIÓN</t>
  </si>
  <si>
    <t>¿Existe un responsable asignado a la ejecución del control?</t>
  </si>
  <si>
    <t>DIRECTAMENTE</t>
  </si>
  <si>
    <t>ACEPTAR EL RIESGO</t>
  </si>
  <si>
    <t>DETECTIVO</t>
  </si>
  <si>
    <t>EXTREMO</t>
  </si>
  <si>
    <t>ALTO</t>
  </si>
  <si>
    <t>PREVENTIVO</t>
  </si>
  <si>
    <t>2. BAJO</t>
  </si>
  <si>
    <t>¿El responsable tiene la autoridad y adecuada segregación de funciones en la ejecución del control?</t>
  </si>
  <si>
    <t>INDIRECTAMENTE</t>
  </si>
  <si>
    <t>MAYOR</t>
  </si>
  <si>
    <t>3. BAJO</t>
  </si>
  <si>
    <t>¿La oportunidad en que se ejecuta el control ayuda a prevenir la mitigación del riesgo o a detectar la materialización del riesgo de manera oportuna?</t>
  </si>
  <si>
    <t>OPORTUNA</t>
  </si>
  <si>
    <t>No. De columnas en la matriz de riesgo que se desplaza en el eje de la probabilidad.</t>
  </si>
  <si>
    <t>No. De columnas en la matriz de riesgo que se desplaza en el eje de la impacto.</t>
  </si>
  <si>
    <t>REDUCIR EL RIESGO</t>
  </si>
  <si>
    <t>EVITAR EL RIESGO</t>
  </si>
  <si>
    <t>COMPARTIR EL RIESGO</t>
  </si>
  <si>
    <t>CATASTRÓFICO</t>
  </si>
  <si>
    <t>4. BAJO</t>
  </si>
  <si>
    <t>DESCRIPCIÓN DEL RIESGO</t>
  </si>
  <si>
    <t>¿Las actividades que se desarrollan en el
control realmente buscan por si sola prevenir o detectar las causas que pueden dar origen al riesgo, Ej.: verificar, validar, cotejar, comparar, revisar, etc.?</t>
  </si>
  <si>
    <t>PREVENIR</t>
  </si>
  <si>
    <t>FRAUDE</t>
  </si>
  <si>
    <t>5. BAJO</t>
  </si>
  <si>
    <t>¿La fuente de información que se utiliza en el desarrollo del control es información confiable que permita mitigar el riesgo?</t>
  </si>
  <si>
    <t>FRECUENCIA DE EJECUCIÓN DE LAS ACCIONES DE CONTROL PLANTEADAS</t>
  </si>
  <si>
    <t>NO DISMINUYE</t>
  </si>
  <si>
    <t>DETECTAR</t>
  </si>
  <si>
    <t>NO ES UN CONTROL</t>
  </si>
  <si>
    <t>1. MODERADO</t>
  </si>
  <si>
    <t>¿Las observaciones, desviaciones o diferencias identificadas como resultados de la ejecución del control son investigadas y resueltas de manera oportuna?</t>
  </si>
  <si>
    <t>2. MODERADO</t>
  </si>
  <si>
    <t>¿Se deja evidencia o rastro de la ejecución del control que permita a cualquier tercero con la evidencia llegar a la misma conclusión?</t>
  </si>
  <si>
    <t>3. MODERADO</t>
  </si>
  <si>
    <t xml:space="preserve">* El campo "Área" solo aplica al interior del IDIPRON para entender el objetivo del área donde se genera el riesgo y el alcance del mismo  </t>
  </si>
  <si>
    <t>4. MODERADO</t>
  </si>
  <si>
    <t>CONTROL DE CAMBIOS</t>
  </si>
  <si>
    <t>5. MODERADO</t>
  </si>
  <si>
    <t>ACTUALIZACIÓN</t>
  </si>
  <si>
    <t>DESCRIPCIÓN DE CAMBIOS EN RIESGOS</t>
  </si>
  <si>
    <t>FECHA  (DIA/MES/AÑO)</t>
  </si>
  <si>
    <t>ELABORÓ</t>
  </si>
  <si>
    <t>1. ALTO</t>
  </si>
  <si>
    <t>#</t>
  </si>
  <si>
    <t xml:space="preserve">Formulación, cambios en los riesgos o acciones, </t>
  </si>
  <si>
    <t>2. ALTO</t>
  </si>
  <si>
    <t>3. ALTO</t>
  </si>
  <si>
    <t>4. ALTO</t>
  </si>
  <si>
    <t>REVISION Y APROBACIÓN</t>
  </si>
  <si>
    <t>5. ALTO</t>
  </si>
  <si>
    <t>REVISÓ</t>
  </si>
  <si>
    <t>APROBACIÓN LÍDER DEL PROCESO</t>
  </si>
  <si>
    <t>APOYO OFICINA DE ASESORA DE PLANEACIÓN</t>
  </si>
  <si>
    <t>6. ALTO</t>
  </si>
  <si>
    <t>NOMBRE:</t>
  </si>
  <si>
    <t>7. ALTO</t>
  </si>
  <si>
    <t>CARGO:</t>
  </si>
  <si>
    <t>1. EXTREMO</t>
  </si>
  <si>
    <t>FORMATO PARA DETERMINAR EL IMPACTO</t>
  </si>
  <si>
    <t xml:space="preserve">Nº </t>
  </si>
  <si>
    <t xml:space="preserve">PREGUNTA </t>
  </si>
  <si>
    <t>RESPUESTA</t>
  </si>
  <si>
    <t>SI EL RIESGO DE CORRUPCIÓN SE MATERIALIZA PODRÍA...</t>
  </si>
  <si>
    <t>SI</t>
  </si>
  <si>
    <t>¿Afectar al grupo de funcionarios del proceso?</t>
  </si>
  <si>
    <t>¿Afectar el cumplimiento de metas y objetivos de la dependencia?</t>
  </si>
  <si>
    <t xml:space="preserve">¿Afectar el cumplimiento de misión de la Entidad? </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</si>
  <si>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</si>
  <si>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</si>
  <si>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</si>
  <si>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</si>
  <si>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</si>
  <si>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</si>
  <si>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</si>
  <si>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</si>
  <si>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</si>
  <si>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</si>
  <si>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</si>
  <si>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</si>
  <si>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</si>
  <si>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</si>
  <si>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</si>
  <si>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</si>
  <si>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TOTAL PREGUNTAS AFIRMATIVAS:                     
TOTAL PREGUNTAS NEGATIVAS:</t>
  </si>
  <si>
    <r>
      <t>·</t>
    </r>
    <r>
      <rPr>
        <sz val="7"/>
        <color theme="1"/>
        <rFont val="Times New Roman"/>
        <family val="1"/>
      </rPr>
      <t>  </t>
    </r>
    <r>
      <rPr>
        <sz val="11"/>
        <color theme="1"/>
        <rFont val="Times New Roman"/>
        <family val="1"/>
      </rPr>
      <t xml:space="preserve">Responder afirmativamente de </t>
    </r>
    <r>
      <rPr>
        <b/>
        <sz val="11"/>
        <color theme="1"/>
        <rFont val="Times New Roman"/>
        <family val="1"/>
      </rPr>
      <t>UNA a CINCO</t>
    </r>
    <r>
      <rPr>
        <sz val="11"/>
        <color theme="1"/>
        <rFont val="Times New Roman"/>
        <family val="1"/>
      </rPr>
      <t xml:space="preserve"> pregunta(s) genera un impacto </t>
    </r>
    <r>
      <rPr>
        <b/>
        <sz val="11"/>
        <color theme="1"/>
        <rFont val="Times New Roman"/>
        <family val="1"/>
      </rPr>
      <t>MODERADO.</t>
    </r>
  </si>
  <si>
    <r>
      <t>·</t>
    </r>
    <r>
      <rPr>
        <sz val="7"/>
        <color theme="1"/>
        <rFont val="Times New Roman"/>
        <family val="1"/>
      </rPr>
      <t xml:space="preserve">  </t>
    </r>
    <r>
      <rPr>
        <sz val="11"/>
        <color theme="1"/>
        <rFont val="Times New Roman"/>
        <family val="1"/>
      </rPr>
      <t xml:space="preserve">Responder afirmativamente de </t>
    </r>
    <r>
      <rPr>
        <b/>
        <sz val="11"/>
        <color theme="1"/>
        <rFont val="Times New Roman"/>
        <family val="1"/>
      </rPr>
      <t>SEIS a ONCE</t>
    </r>
    <r>
      <rPr>
        <sz val="11"/>
        <color theme="1"/>
        <rFont val="Times New Roman"/>
        <family val="1"/>
      </rPr>
      <t xml:space="preserve"> preguntas genera un impacto </t>
    </r>
    <r>
      <rPr>
        <b/>
        <sz val="11"/>
        <color theme="1"/>
        <rFont val="Times New Roman"/>
        <family val="1"/>
      </rPr>
      <t>MAYOR.</t>
    </r>
  </si>
  <si>
    <r>
      <t>·</t>
    </r>
    <r>
      <rPr>
        <sz val="7"/>
        <color theme="1"/>
        <rFont val="Times New Roman"/>
        <family val="1"/>
      </rPr>
      <t>  </t>
    </r>
    <r>
      <rPr>
        <sz val="11"/>
        <color theme="1"/>
        <rFont val="Times New Roman"/>
        <family val="1"/>
      </rPr>
      <t xml:space="preserve">Responder afirmativamente de </t>
    </r>
    <r>
      <rPr>
        <b/>
        <sz val="11"/>
        <color theme="1"/>
        <rFont val="Times New Roman"/>
        <family val="1"/>
      </rPr>
      <t>DOCE a DIECINUEVE</t>
    </r>
    <r>
      <rPr>
        <sz val="11"/>
        <color theme="1"/>
        <rFont val="Times New Roman"/>
        <family val="1"/>
      </rPr>
      <t xml:space="preserve"> preguntas genera un impacto </t>
    </r>
    <r>
      <rPr>
        <b/>
        <sz val="11"/>
        <color theme="1"/>
        <rFont val="Times New Roman"/>
        <family val="1"/>
      </rPr>
      <t>CATASTRÓFICO.</t>
    </r>
  </si>
  <si>
    <r>
      <rPr>
        <b/>
        <sz val="11"/>
        <color theme="1"/>
        <rFont val="Times New Roman"/>
        <family val="1"/>
      </rPr>
      <t xml:space="preserve">MODERADO: </t>
    </r>
    <r>
      <rPr>
        <sz val="11"/>
        <color theme="1"/>
        <rFont val="Times New Roman"/>
        <family val="1"/>
      </rPr>
      <t>Genera medianas consecuencias sobre la entidad.</t>
    </r>
  </si>
  <si>
    <r>
      <rPr>
        <b/>
        <sz val="11"/>
        <color theme="1"/>
        <rFont val="Times New Roman"/>
        <family val="1"/>
      </rPr>
      <t xml:space="preserve">MAYOR: </t>
    </r>
    <r>
      <rPr>
        <sz val="11"/>
        <color theme="1"/>
        <rFont val="Times New Roman"/>
        <family val="1"/>
      </rPr>
      <t>Genera altas consecuencias sobre la entidad.</t>
    </r>
  </si>
  <si>
    <r>
      <rPr>
        <b/>
        <sz val="11"/>
        <color theme="1"/>
        <rFont val="Times New Roman"/>
        <family val="1"/>
      </rPr>
      <t xml:space="preserve">CATASTROFICO: </t>
    </r>
    <r>
      <rPr>
        <sz val="11"/>
        <color theme="1"/>
        <rFont val="Times New Roman"/>
        <family val="1"/>
      </rPr>
      <t>Genera consecuencias desastrosas para la entidad.</t>
    </r>
  </si>
  <si>
    <t>INSTRUCCIONES DE DILIGENCIAMIENTO</t>
  </si>
  <si>
    <t xml:space="preserve">Para el diligenciamiento de este instrumento tenga en cuenta:
La formulación se realiza 1 vez al año con el apoyo de la Oficina Asesora de Planeación 
Los seguimientos serán adelantados por la Oficina de Control Interno. </t>
  </si>
  <si>
    <t>FECHAS DE CORTE DE LA POLÍTICA</t>
  </si>
  <si>
    <t>Formulación 31 de enero 
Seguimientos 30 de abril, 31 de agosto y 31 de diciembre de cada año</t>
  </si>
  <si>
    <t xml:space="preserve">Registrar la fecha en la que el documento es aprobado por el líder del área. </t>
  </si>
  <si>
    <t>ACCIÓN:</t>
  </si>
  <si>
    <t>Se debe marcar con X únicamente una acción que sea la que la que corresponde, es decir, si es Formulación, o seguimiento I, II o III. Esto determina a quien se le envia el formato, para aprobación, consolidación y publicación, ya que la formulación corresponde a la oficina Asesora de Planeación y debe ser enviado desde el correo del lider del área a el correo planeacion@idipron.gov.co y los seguimientos corresponden a la oficina de Control Interno, que debe ser dirigido de igual forma al correo controlinterno@idipron.gov.co.</t>
  </si>
  <si>
    <t>PROCESO/OBJETIVO
ÁREA*/ OBJETIVO</t>
  </si>
  <si>
    <r>
      <t xml:space="preserve">Registrar el nombre del proceso para el cual que aplica el Mapa de Riesgos de Gestión. En IDIPRON hay procesos que estan compuestos por áreas, para estos casos en la primera casilla (PROCESO / OBJETIVO) se debe diligenciar el proceso macro junto con el objetivo del proceso y a seguir en la segunda casilla (ÁREA*/ OBJETIVO) junto con su objetivo.
</t>
    </r>
    <r>
      <rPr>
        <b/>
        <sz val="12"/>
        <color theme="1"/>
        <rFont val="Calibri"/>
        <family val="2"/>
        <scheme val="minor"/>
      </rPr>
      <t xml:space="preserve">Ejemplo. </t>
    </r>
    <r>
      <rPr>
        <sz val="12"/>
        <color theme="1"/>
        <rFont val="Calibri"/>
        <family val="2"/>
        <scheme val="minor"/>
      </rPr>
      <t xml:space="preserve">
-Gestión financiera (Proceso) esta compuesto por (Áreas)Tesoreria, Contabilidad y Presupuesto. 
-Modelo Pegagógico SE3: Esta compuesto por las Áreas de Derecho: Salud, Sociolegal, Sicosocial y Espiritulidad, Educación, Emprender. 
Estos Objetivos se pueden encontrar en el documento llamado Caracterización o en su defecto en el documento de la Plataforma Estrategica.
</t>
    </r>
  </si>
  <si>
    <t xml:space="preserve">Son los medios, las circunstancias y agentes generadores de riesgo, entendidos todos los sujetos u objetos que tienen la capacidad de originar un riesgo. Este campo debe ser diligenciado describiendo brevemente la causa del riesgo identificado.
Ejemplos: Carencia de controles en el procedimiento de contratación, Insuficiente capacitación del personal de contratos, Desconocimiento de los cambios en la regulación contractual, Inadecuadas políticas de operación.
</t>
  </si>
  <si>
    <r>
      <t xml:space="preserve">Para diligenciar este campo selecccione entre las opciones que le da la ventana, si no parecen las opciones digite la clase de riesgo identificado, según la clasificación que se da a continuación.
El Riesgo está vinculado con todo el quehacer; se podría afirmar que no hay actividad que deje de incluir el riesgo como una posibilidad. Los riesgos no son sólo de carácter económico o están únicamente relacionados con entidades financieras o con lo que se ha denominado
riesgos profesionales; éstos hacen parte de cualquier gestión que se realice.
</t>
    </r>
    <r>
      <rPr>
        <b/>
        <sz val="12"/>
        <color theme="1"/>
        <rFont val="Calibri"/>
        <family val="2"/>
        <scheme val="minor"/>
      </rPr>
      <t>Riesgos de Corrupción</t>
    </r>
    <r>
      <rPr>
        <sz val="12"/>
        <color theme="1"/>
        <rFont val="Calibri"/>
        <family val="2"/>
        <scheme val="minor"/>
      </rPr>
      <t xml:space="preserve">: Un riesgo de Corrupción se define como la posibilidad de que por acción o por omisión se desvíe la gestión de lo publico en beneficio de lo privado. Esta definición incluye el elemento de la intencionalidad al desviar el recurso público a un privado entendidos estos recursos como financieros, humanos, logísticos, de infraestructura entre otros. En esta categoría se deben tener en cuenta los Riesgos de Fraude. 
La metodología indica que en la identificación y redacción del riesgo de corrupción se debe diligenciar las siguientes preguntas, si todas las repuestas son SI, se está, sin duda, ante un riesgo de corrupción. 
</t>
    </r>
    <r>
      <rPr>
        <b/>
        <sz val="12"/>
        <color theme="1"/>
        <rFont val="Calibri"/>
        <family val="2"/>
        <scheme val="minor"/>
      </rPr>
      <t xml:space="preserve">¿ES POR ACCIÓN O POR OMISIÓN?	¿SE HACE USO DEL PODER?	¿SE PRODUCE UN DESVIO DE LOS PUBLICO?	¿SE BENEFICIA UN PRIVADO?
Riesgo de Fraude:
</t>
    </r>
    <r>
      <rPr>
        <sz val="12"/>
        <color theme="1"/>
        <rFont val="Calibri"/>
        <family val="2"/>
        <scheme val="minor"/>
      </rPr>
      <t xml:space="preserve">Cualquier acto u omisión intencionada, diseñada para engañar a los demás; llevado a cabo por una o mas personas con el fin de apropiarse, aprovecharse o, hacerse de un bien ajeno, sea material o intangible de forma indebida, en perjuicio de otra y generalmente por falta de conocimiento de afectado. </t>
    </r>
    <r>
      <rPr>
        <b/>
        <sz val="12"/>
        <color theme="1"/>
        <rFont val="Calibri"/>
        <family val="2"/>
        <scheme val="minor"/>
      </rPr>
      <t xml:space="preserve">
	</t>
    </r>
    <r>
      <rPr>
        <sz val="12"/>
        <color theme="1"/>
        <rFont val="Calibri"/>
        <family val="2"/>
        <scheme val="minor"/>
      </rPr>
      <t xml:space="preserve">		</t>
    </r>
  </si>
  <si>
    <r>
      <t xml:space="preserve">Los riesgos son futuros eventos inciertos, los cuales pueden influir en el cumplimiento de los objetivos de las organizaciones, incluyendo sus objetivos estratégicos, operacionales, financieros y de cumplimiento.
Se realiza determinando las causas, fuentes del riesgo y los eventos con base en el análisis de contexto para la entidad y del proceso, que pueden afectar el logro de los objetivos. El cual estará asociado a aquellos eventos o situaciones que pueden entorpecer el normal desarrollo de los objetivos del proceso, es necesario referirse a sus características o las formas en que se observa o manifiesta. En este caso es posible hacer una corta descripción del riesgo dentro de la identificación.
Evitar iniciar con palabras negativas como: “No…”, “Que no…”, o con palabras que denoten un factor de riesgo (causa) tales como:
“ausencia de”, “falta de”, “poco(a)”, “escaso(a)”, “insuficiente”, “deficiente”, “debilidades en…”
</t>
    </r>
    <r>
      <rPr>
        <b/>
        <sz val="12"/>
        <color theme="1"/>
        <rFont val="Calibri"/>
        <family val="2"/>
        <scheme val="minor"/>
      </rPr>
      <t xml:space="preserve">Ejemplo: Objetivo del proceso: si el objetivo del proceso es </t>
    </r>
    <r>
      <rPr>
        <sz val="12"/>
        <color theme="1"/>
        <rFont val="Calibri"/>
        <family val="2"/>
        <scheme val="minor"/>
      </rPr>
      <t xml:space="preserve">“adquirir con oportunidad y calidad técnica los bienes y servicios requeridos por la entidad para su continua operación” : Ejemplo de riesgo de corrupción: "posibilidad de recibir o solicitar cualquier dádiva o beneficio a nombre propio o de terceros con el fin de celebrar un contrato".
</t>
    </r>
  </si>
  <si>
    <r>
      <t xml:space="preserve">Realizar redacción descriptiva del riesgo conjungando causas y consecuencias que respondan las siguientes preguntas: 
</t>
    </r>
    <r>
      <rPr>
        <b/>
        <sz val="12"/>
        <color theme="1"/>
        <rFont val="Calibri"/>
        <family val="2"/>
        <scheme val="minor"/>
      </rPr>
      <t xml:space="preserve">¿QUÉ PUEDE SUCEDER?
¿CÓMO PUEDE SUCEDER?
¿CUÁNDO PUEDE SUCEDER?
¿QUÉ CONSECUENCIAS TENDRÍA SU MATERIALIZACIÓN?
</t>
    </r>
    <r>
      <rPr>
        <sz val="12"/>
        <color theme="1"/>
        <rFont val="Calibri"/>
        <family val="2"/>
        <scheme val="minor"/>
      </rPr>
      <t xml:space="preserve">
</t>
    </r>
    <r>
      <rPr>
        <b/>
        <sz val="12"/>
        <color theme="1"/>
        <rFont val="Calibri"/>
        <family val="2"/>
        <scheme val="minor"/>
      </rPr>
      <t xml:space="preserve">Ejemplo: </t>
    </r>
    <r>
      <rPr>
        <sz val="12"/>
        <color theme="1"/>
        <rFont val="Calibri"/>
        <family val="2"/>
        <scheme val="minor"/>
      </rPr>
      <t>La combinación de factores como insuficiente capacitación del personal de contratos, cambios en la regulación contractual, inadecuadas políticas de operación y carencia de controles en el procedimiento de contratación pueden ocasionar inoportunidad en la adquisición de los bienes y servicios requeridos por la entidad y, en consecuencia, afectar la continuidad de su operación.</t>
    </r>
  </si>
  <si>
    <t>Constituyen los efectos de la ocurrencia del riesgo sobre los objetivos de entidad;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 entre otros.</t>
  </si>
  <si>
    <r>
      <t xml:space="preserve">ZONA DE RIESGO INHERENTE
</t>
    </r>
    <r>
      <rPr>
        <sz val="11"/>
        <color theme="1"/>
        <rFont val="Calibri"/>
        <family val="2"/>
        <scheme val="minor"/>
      </rPr>
      <t>Hace referencia al riesgo antes de analizar los controles que se tengan para que el mismo no se materialice</t>
    </r>
    <r>
      <rPr>
        <b/>
        <sz val="11"/>
        <color theme="1"/>
        <rFont val="Calibri"/>
        <family val="2"/>
        <scheme val="minor"/>
      </rPr>
      <t>.</t>
    </r>
  </si>
  <si>
    <t xml:space="preserve">Es la oportunidad de ocurrencia de un evento de riesgo. Se mide según la frecuencia (número de veces en que se ha presentado el riesgo en un período determinado) o por la factibilidad (factores internos o externos que pueden determinar que el riesgo se presente). Se hace necesario el análisis de diferente fuentes como registros historicos, Informes, PQRS, hallazgos de los entes de control, memoria institucional de los funcionarios.
La segunda metodología aplica cuando no hay evidencias para encontrar la probabilidad. En este caso se debe recurrir al conocimieno del grupo de trabajo, en donde cada una de las personas va a calificar en la escala de 1. Rara Vez, 2. improbable, 3. Casi Seguro, 4. Probable, 5. Posible. POsterior a eso se  suman los puntojes asignados por cada uno y se promedia con el numero de personas, el resultado será la calificación del riesgo.  
</t>
  </si>
  <si>
    <t xml:space="preserve"> Son las consecuencias o efectos que puede generar la materialización del riesgo en la entidad. 
Responder afirmativamente de UNA a CINCO  pregunta(s) genera un impacto MODERADO. Genera medianas consecuencias sobre la Entidad.
Responder afirmativamente de SEIS a ONCE preguntas genera un impacto MAYOR. Genera altas consecuencias sobre la Entidad.
Responder afirmativamente de DOCE a DIECINUEVE preguntas genera un impacto CATASTRÓFICO. Genera consecuencias desastrosas para la Entidad.
</t>
  </si>
  <si>
    <t>ZONA DE RIESGO</t>
  </si>
  <si>
    <r>
      <t xml:space="preserve">El instrumento está formulado para realizar el cruce entre los valores de las variables de </t>
    </r>
    <r>
      <rPr>
        <b/>
        <sz val="12"/>
        <color theme="1"/>
        <rFont val="Calibri"/>
        <family val="2"/>
        <scheme val="minor"/>
      </rPr>
      <t>Probabilidad e Impacto</t>
    </r>
    <r>
      <rPr>
        <sz val="12"/>
        <color theme="1"/>
        <rFont val="Calibri"/>
        <family val="2"/>
        <scheme val="minor"/>
      </rPr>
      <t>. Esta zona se llama zona de Riesgo Inherente y arroja en su calculo una zona de riesgo que es la que hay que trabajar con el fin de bajarla.  Esta información se diligencia de manera automática usando los valores que se ingresen en los campos Probabilidad e Impacto, campos previamente diligenciados.</t>
    </r>
  </si>
  <si>
    <t xml:space="preserve">Redactar de forma clara y consisa la forma en la que se ejerce el control en el proceso, para esto relacionar los instrumentos existentes (Manuales, formatos, procedimientos, intructivos), los cargos de las personas que relizan el control, los aplicativos si se cuenta con ellos, entre otros dependiendo de cada caso en particular. </t>
  </si>
  <si>
    <r>
      <t xml:space="preserve">CARACTERISTICAS DEL CONTROL </t>
    </r>
    <r>
      <rPr>
        <sz val="11"/>
        <color theme="1"/>
        <rFont val="Calibri"/>
        <family val="2"/>
        <scheme val="minor"/>
      </rPr>
      <t xml:space="preserve">
(Preguntas de la existencia de controles)</t>
    </r>
  </si>
  <si>
    <r>
      <t xml:space="preserve">Se establecen siete preguntas con el fin de determinar que controles se aplican a cada uno de los procesos que sean analizados. A continuación se establece una casilla con las opciones de respuesta SI/NO que se debe responder para cada una de las siete preguntas relacionadas.
¿Existe un responsable asignado a la ejecución del control?
"¿El responsable tiene la autoridad y adecuada segregación de funciones en la ejecución del control?"
¿La oportunidad en que se ejecuta el control ayuda a prevenir la mitigación del riesgo o a detectar la materialización del riesgo de manera oportuna?
"¿Las actividades que se desarrollan en el control realmente buscan por si sola prevenir o detectar las causas que pueden dar origen al riesgo,  Ej.: verificar, validar, cotejar, comparar, revisar, etc.?"
¿La fuente de información que se utiliza en el desarrollo del control es información confiable que permita mitigar el riesgo?
¿Las observaciones, desviaciones o diferencias identificadas como resultados de la ejecución del control son investigadas y  resueltas de manera oportuna?
¿Se deja evidencia o rastro de la ejecución del control que permita a cualquier tercero con la evidencia llegar a la misma conclusión?
</t>
    </r>
    <r>
      <rPr>
        <b/>
        <sz val="12"/>
        <color theme="1"/>
        <rFont val="Calibri"/>
        <family val="2"/>
        <scheme val="minor"/>
      </rPr>
      <t xml:space="preserve">
EL VALOR TOTAL DEL PESO DE LOS CONTROLES ES 100. CADA UNA DE LOS ELEMENTOS QUE SE RESPONDEN 
CON NO RESTAN A ESTE VALOR. </t>
    </r>
  </si>
  <si>
    <t>SELECCIONAR DEPENDIENDO DE LO QUE SUCEDA CON LOS CONTROLES</t>
  </si>
  <si>
    <t xml:space="preserve">El mapa esta formulado, se debe seleccionar entre las opciones directamente, indirectamente, o no disminuye dependiendo del criterio del equipo de trabajo que establece el manejo de los riesgos. Esta casilla indicará si el riesgo ha disminuido por los controles que se describieron. </t>
  </si>
  <si>
    <t>Para hallar la Zona de Riesgo Residual se debe partir de la ZONA DE RIESGO INHERENTE, el mapa de riesgos indica cuantas casillas se debe disminuir el riesgo en el mapa de calor, tanto en eje que corresponde al IMPACTO como al eje del PROBABILIDAD.
Ejemplo: Un riesgo en Zona de Riesgo Inherente 3. EXTREMO tiene controles solidos y el mapa calcula que debe bajar una (1) casilla de IMPACTO y una (1) de PROBABILIDAD.
1. Ubicar la Zona de Riesgo Inherente 3. EXTREMO bajar una (1) casilla de IMPACTO y una (1) de PROBABILIDAD.
Despues de ubicarlo en el mapa seleccionarlo de la lista desplegable Nombrada como Riesgo Residual. En este ejemplo el Riesgo baja a 2. MODERADO</t>
  </si>
  <si>
    <t xml:space="preserve">Escribir en este campo la última fecha de materialización del Riesgo, si esta información no existe diligenciar con no se tiene información, sin embargo desde este Mapa de Riesgos se debe llevar registro de estos eventos. </t>
  </si>
  <si>
    <t xml:space="preserve">Se debe seleccionar que Opción de Manejo se escogera para cada caso
•	Evitar el Riesgo: Se toman medidas encaminadas a evitar la materialización del riesgo. Ejemplo: Controles de calidad, mantenimiento preventivo a los equipos.
•	Reducir el Riesgo: Incluye medidas orientadas a disminuir tanto la probabilidad (medidas de prevención) como el impacto (medidas de protección). Ejemplo: optimización de los procedimientos y mejora en la efectividad de los controles.
•	Compartir o Transferir el Riesgo: Reducen los efectos de los riesgos, a través del traspaso de las pérdidas a otras organizaciones. Ejemplo: contratos de pólizas de seguro.
</t>
  </si>
  <si>
    <t>Relacionar las acciones estratégicas y operativas que ayudarán a controlar el impacto del riesgo en caso de su materilización. Esto puede suceder  en el caso de que los controles establecidos fallen y se deba actuar de manera urgente con el fin de evitar situaciones de emergencia y a minimizar sus consecuencias negativas.</t>
  </si>
  <si>
    <t xml:space="preserve">ACCIONES ASOCIADAS AL CONTROL
</t>
  </si>
  <si>
    <t>ACCIONES A IMPLEMENTAR</t>
  </si>
  <si>
    <t xml:space="preserve">Definir acciones enfocadas a atacar la Causa o al fortalecimiento de los controles. Esta acción se debe construir de forma permanente y se une al que hacer del área. </t>
  </si>
  <si>
    <t>Se deben identificar las acciones que se llevarán a cabo para llevar los riesgos identificados a ZONA DE RIESGO BAJA. Estas acciones son tendientes a crear o fortalecer los controles existentes. Se sugiere revisar las 7 preguntas referentes a los controles como guia para identificar falencias en los intrumentos, frecuencias entre otras.</t>
  </si>
  <si>
    <t>Se debe establecer una frecuencia para la implemetación de la acción Planteada.</t>
  </si>
  <si>
    <r>
      <rPr>
        <b/>
        <sz val="12"/>
        <color theme="1"/>
        <rFont val="Calibri"/>
        <family val="2"/>
        <scheme val="minor"/>
      </rPr>
      <t>CONTROLES PREVENTIVOS:</t>
    </r>
    <r>
      <rPr>
        <sz val="12"/>
        <color theme="1"/>
        <rFont val="Calibri"/>
        <family val="2"/>
        <scheme val="minor"/>
      </rPr>
      <t xml:space="preserve"> Controles que están diseñados para evitar un evento no deseado en el momento en que se produce. Este tipo de controles intentan evitar la ocurrencia de los riesgos que puedan afectar el cumplimiento de los objetivos.</t>
    </r>
  </si>
  <si>
    <r>
      <rPr>
        <b/>
        <sz val="12"/>
        <color theme="1"/>
        <rFont val="Calibri"/>
        <family val="2"/>
        <scheme val="minor"/>
      </rPr>
      <t>CONTROLES DETECTIVOS:</t>
    </r>
    <r>
      <rPr>
        <sz val="12"/>
        <color theme="1"/>
        <rFont val="Calibri"/>
        <family val="2"/>
        <scheme val="minor"/>
      </rPr>
      <t xml:space="preserve"> Controles que están diseñados para identificar un evento o resultado no previsto después de que se haya producido. Buscan detectar la situación no deseada para que se corrija y se tomen las acciones correspondientes.</t>
    </r>
  </si>
  <si>
    <t>Se deben registrar las evidencias de las acciones ejecutadas, es decir actas, avances en los documentos, entre otros que se consideren para este fin.</t>
  </si>
  <si>
    <t>MONITOREO Y REVISIÓN
(SEGUIMIENTO)</t>
  </si>
  <si>
    <t xml:space="preserve">FECHA  </t>
  </si>
  <si>
    <t xml:space="preserve">Se debe registrar las fechas en las que se realizan las acciones de seguimiento. </t>
  </si>
  <si>
    <t>Se deben nombrar las acciones que se realizán para avanzar en el fortalecimiento de los controles, es decir, reunión con el areá…, avance en el documento…, oficialización del procedimiento… (dependiendo de las acciones asociadas al control que se hayan determinado)
EL SEGUIMIENTO SE DEBE HACER DE FORMA ACUMULATIVA INDICADO LAS ACCIONES REALIZADAS.</t>
  </si>
  <si>
    <t>Nombrar el cargo de la persona que lideró el avance de la acción.</t>
  </si>
  <si>
    <t>Se debe establecer un Indicador de Eficacia y otro de Efectividad. (Siempre deben ser 2). Cada indicador debe ir respaldado por su Hoja de Vida del Indicador de acuerdo al formato vigente y anexase al archivo excel  de la matriz.</t>
  </si>
  <si>
    <t>SE DEBEN CONSIGNAR AQUÍ LAS OBSERVACIONES DE LOS PROFESIONALES QUE REALICEN LA REVISIÓN DE LOS MAPAS.</t>
  </si>
  <si>
    <t xml:space="preserve">DESCRIPCIÓN DE CAMBIOS </t>
  </si>
  <si>
    <t>En esta celda se debe relacionar los cambios en la información del Mapa de Riesgos. Deben estar incluidas la fecha de la formulación y las fechas de los seguimientos. Adicionalmente si se presentan cambios en la formulación tambien debe estar relacionada en este campo.</t>
  </si>
  <si>
    <t>Se deben relacionar los nombres y los cargos de las personas que intervienen en el proceso de la construcción y seguimiento de los Mapas de Riesgos, es decir, del área quien los elabora, quien lo revisa,  del lider del proceso y la persona que realiza el acompañamiento bien sea de la oficina Asesora de Planeación o de la oficina de Control Interno.</t>
  </si>
  <si>
    <t>OFICIALIZACIÓN</t>
  </si>
  <si>
    <t xml:space="preserve">Para la oficialización del Mapa de Riesgos de Corrupción es necesario que posterior a la aprobación por parte del líder del proceso se envié con memorando a través del correo electrónico que corresponde a la acción. Para los seguimientos se deben adjuntar las evidencias pertinentes a los avances que para el periodo se halla realizado. </t>
  </si>
  <si>
    <t>E-PLA-FT 020</t>
  </si>
  <si>
    <t xml:space="preserve">1 de 1 </t>
  </si>
  <si>
    <t xml:space="preserve">  05</t>
  </si>
  <si>
    <t>PROBABLE</t>
  </si>
  <si>
    <t>CASI SEGURO</t>
  </si>
  <si>
    <t>Primacía de Intereses particulares sobre intereses generales en los procesos de Auditorias Internas.</t>
  </si>
  <si>
    <t xml:space="preserve"> -Informes de Auditoría  sesgados, sin aportes significativos en la mejora de los procesos, lo cual efectaría la efectiva toma de decisiones,  por parte de los usuarios de dichos  informes.          </t>
  </si>
  <si>
    <t>1. Rotación de actividades de Auditoría entre los miembros del equipo de la Oficina, mediante asignación que queda plasmada en Formato Programa de Auditoría S-SEG-FT-003.
2. Revisión y aprobación por parte del Jefe de la Oficina de Control Interno de los informes emitidos; responsabilidades del Jefe de la Oficina,  contempladas en el Procedimiento de AUDITORÍAS INTERNAS código E-AUD-PR-001.
3. Realizar sensibilización en el equipo de Auditoría,   sobre el Código de Ética del Auditor Interno (Manual CÓDIGO DE ÉTICA AUDITOR
INTERNO CÓDIGO S-SEG-MA-002 - Versión 01  de 21/12/2018).
4. Realizar sensibilización en el equipo de Auditoría,  y solicitar el  diligenciamiento por parte del equipo Auditor, del Compromiso de Cumplimiento del Código de Ética de los Auditores Internos, incorporado en el formato: COMPROMISO ÉTICO DEL AUDITOR INTERNO, código: S-SEG-FT-010, Versión 01, del 21/12/2018. 
5. Realizar sensibilización en el equipo de Auditoría,   sobre el Estatuto de Auditoría (Manual ESTATUTO DE AUDITORÍA Versión 01, del 21/12/2018). 
6. Cada vez que ingrese un nuevo Auditor al equipo de la OCI se realizará la socialización y sensibilización de los documentos citados en los ítems anteriores.</t>
  </si>
  <si>
    <t xml:space="preserve">Inobservancia de los Principios Éticos en el desarrollo de las Auditorías Internas:  Integridad, objetividad, confidencialidad, competencia profesional y conflicto de intereses por parte del equipo Auditor.
</t>
  </si>
  <si>
    <t>Desconocida</t>
  </si>
  <si>
    <t>Acceso a información confidencial o privilegiada, derivada de las actividades de la OCI, sin el debido control</t>
  </si>
  <si>
    <t>Uso indebido de  información confidencial o privilegiada,  por parte del equipo Auditor,
 en favor propio o de terceros</t>
  </si>
  <si>
    <t xml:space="preserve"> -Fraude
-Deterioro de la imagen y credibilidad de la Oficina de Control Interno</t>
  </si>
  <si>
    <t>X</t>
  </si>
  <si>
    <t xml:space="preserve">SEGUIMIENTO Y EVALUACIÓN A LA GESTIÓN </t>
  </si>
  <si>
    <t>Proporcionar información sobre la efectividad del Sistema de Control Interno, la operación de la 1ª y 2ª Línea de defensa del Modelo Integrado de Planeación y Gestión -MIPG con un enfoque basado en riesgos</t>
  </si>
  <si>
    <t>Riesgo 1: "Inobservancia de los Principios Éticos en el desarrollo de las Auditorías Internas:  Integridad, objetividad, confidencialidad, competencia profesional y conflicto de intereses por parte del equipo Auditor."</t>
  </si>
  <si>
    <t>Riesgo 2: "Uso indebido de  información confidencial o privilegiada,  por parte del equipo Auditor,
 en favor propio o de terceros".</t>
  </si>
  <si>
    <t>1. Informar al Jefe de la Oficina de Control Interno sobre el inadecuado uso de la información por parte del auditor o equipo auditor para que se tomen las medidas disciplinarias a que haya lugar</t>
  </si>
  <si>
    <t>Desde la oficilización del Procedimiento y formatos por parte de Desarrollo humano, cada vez que lo indique el procedimiento.</t>
  </si>
  <si>
    <t xml:space="preserve"> v</t>
  </si>
  <si>
    <t xml:space="preserve">1. Reasignar al profesional encargado de la auditoria a otros procesos  diferentes a evaluar.
</t>
  </si>
  <si>
    <t>1. Revisión y aprobación por parte del Jefe de la Oficina de Control Interno en la información emitida y solicitada por el equipo.
2. Realizar sensibilización en el equipo de Auditoría,   sobre el Código de Ética del Auditor Interno (Manual CÓDIGO DE ÉTICA AUDITOR
INTERNO CÓDIGO S-SEG-MA-002 - Versión 01  de 21/12/2018).
3.Autorización  por parte del Jefe de la oficina de Control Interno por medio del formato ´GESTIÓN DE USUARIOS, código A-TIC-FT-015 para el acceso a la carpeta digital en el momento del ingreso de cada funcionario del equipo.
4. Diligenciamiento del formato INVENTARIO ÚNICO DOCUMENTAL, código A-GDO-FT-018 a fin de garantizar que los documentos administrados por parte del auditor sean entregados y archivados en el momento del  retiro del mismo.
5. Diligenciamiento del formato A-GDO-FT-014 PRÉSTAMO Y/O CONSULTA DE INFORMACIÓN  en el momento de solicitar y devolver expedientes o documentos relacionados con las actividades del área</t>
  </si>
  <si>
    <t>Cada vez que un miembro de la OCI inicie contrato.</t>
  </si>
  <si>
    <t>1. Implementación y diligenciamiento del Formato de Confidencialidad "017 ACUERDO DE CONFIDENCIALIDAD A-TIC-FT-017", por parte de cada uno de los miembros de la Oficina de Control Interno.</t>
  </si>
  <si>
    <t>Formato de Confidencialidad "017 ACUERDO DE CONFIDENCIALIDAD A-TIC-FT-017".</t>
  </si>
  <si>
    <t>JEFE DE OCI Y PROFESIONALES DE AUDITORÍA OCI</t>
  </si>
  <si>
    <t>GESTIÓN DE MEJORAMIENTO</t>
  </si>
  <si>
    <t>E-MEJ-FT-003</t>
  </si>
  <si>
    <t>06</t>
  </si>
  <si>
    <t>HOJA DE VIDA DE INDICADORES</t>
  </si>
  <si>
    <t>1 de 1</t>
  </si>
  <si>
    <t>16/05/2019</t>
  </si>
  <si>
    <t>Asignado por la OAP</t>
  </si>
  <si>
    <t>FECHA DE ENTRADA EN VIGENCIA</t>
  </si>
  <si>
    <t>DEPENDENCIA</t>
  </si>
  <si>
    <t>OBJETIVO ESTRATÉGICO ASOCIADO</t>
  </si>
  <si>
    <t>META ASOCIADA</t>
  </si>
  <si>
    <t>(Si aplica)</t>
  </si>
  <si>
    <t>ODS AL QUE APLICA</t>
  </si>
  <si>
    <t>COMPONENTE DEL PND AL QUE APLICA</t>
  </si>
  <si>
    <t>COMPONENTE DE POLÍTICA PÚBLICA AL QUE APLICA</t>
  </si>
  <si>
    <t>COMPONENTE DEL PDD AL QUE APLICA</t>
  </si>
  <si>
    <t>PROYECTO DE INVERSIÓN AL QUE APLICA</t>
  </si>
  <si>
    <t>INFORMACIÓN DEL INDICADOR</t>
  </si>
  <si>
    <r>
      <rPr>
        <b/>
        <sz val="10"/>
        <rFont val="Times New Roman"/>
        <family val="1"/>
      </rPr>
      <t xml:space="preserve">NOMBRE DEL INDICADOR </t>
    </r>
    <r>
      <rPr>
        <sz val="10"/>
        <rFont val="Times New Roman"/>
        <family val="1"/>
      </rPr>
      <t xml:space="preserve"> </t>
    </r>
  </si>
  <si>
    <t>OBJETIVO DEL INDICADOR</t>
  </si>
  <si>
    <t>DEFINICIÓN OPERACIONAL</t>
  </si>
  <si>
    <t>TIPOLOGÍA DEL INDICADOR</t>
  </si>
  <si>
    <t>CATEGORÍA DEL INDICADOR</t>
  </si>
  <si>
    <t>PLAZO DE CUMPLIMIENTO</t>
  </si>
  <si>
    <t>RESPONSABLE DE DEFINIR EL INDICADOR</t>
  </si>
  <si>
    <t>RESPONSABLE DE OBSERVAR EL INDICADOR Y TOMAR DECISIONES</t>
  </si>
  <si>
    <r>
      <t xml:space="preserve"> </t>
    </r>
    <r>
      <rPr>
        <b/>
        <sz val="10"/>
        <rFont val="Times New Roman"/>
        <family val="1"/>
      </rPr>
      <t xml:space="preserve">DATOS DE LA VARIABLE </t>
    </r>
    <r>
      <rPr>
        <sz val="10"/>
        <rFont val="Times New Roman"/>
        <family val="1"/>
      </rPr>
      <t xml:space="preserve"> </t>
    </r>
  </si>
  <si>
    <t>NOMBRE DE LA VARIABLE</t>
  </si>
  <si>
    <t>FUENTE DE LA INFORMACIÓN</t>
  </si>
  <si>
    <t>NIVEL DE DESAGREGACIÓN</t>
  </si>
  <si>
    <t>FRECUENCIA DE LA MEDICIÓN</t>
  </si>
  <si>
    <t>UNIDAD DE MEDIDA</t>
  </si>
  <si>
    <t>RESPONSABLE DE LA INFORMACIÓN</t>
  </si>
  <si>
    <t xml:space="preserve">
RESULTADO </t>
  </si>
  <si>
    <t>META</t>
  </si>
  <si>
    <t xml:space="preserve"> MONITOREO DE INDICADORES</t>
  </si>
  <si>
    <t># PERIODO DE SEGUIMIENTO</t>
  </si>
  <si>
    <t>RESULTADO 
(Variable 1 - Numerador)</t>
  </si>
  <si>
    <t>META
(Variable 2 - Denominador)</t>
  </si>
  <si>
    <t>RESULTADO DEL INDICADOR</t>
  </si>
  <si>
    <t>INTERPRETACIÓN</t>
  </si>
  <si>
    <t>Agregar las filas necesarias de acuerdo a la frecuencia de medición</t>
  </si>
  <si>
    <t xml:space="preserve">OBSERVACIONES: </t>
  </si>
  <si>
    <t xml:space="preserve"># de formatos de conflicto de interés diligenciados/ # de formatos a diligenciar según lineamientos y procedimiento de Conflicto de Interés. ((Resultado óptimo del Indicador : 100%) </t>
  </si>
  <si>
    <t>Diligenciamiento de Formatos Conflicto de Interés</t>
  </si>
  <si>
    <t>SEGUIMIENTO Y CONTROL</t>
  </si>
  <si>
    <t xml:space="preserve">Robustecer la gestión institucional implementando de manera eficaz y eficiente los lineamientos asociados a la calidad, seguridad y salud en el trabajo, gestión ambiental, responsabilidad social, gestión documental, seguridad de la información, control interno y lucha contra la corrupción.
 </t>
  </si>
  <si>
    <t>Eficiencia</t>
  </si>
  <si>
    <t>Operativo</t>
  </si>
  <si>
    <t>PROFESIONAL DE AUDITORÍA</t>
  </si>
  <si>
    <t>JEFE DE OFICINA DE CONTROL INTERNO</t>
  </si>
  <si>
    <t># de formatos de conflicto de interés diligenciados</t>
  </si>
  <si>
    <t>Archivo OCI</t>
  </si>
  <si>
    <t>CUATRIMESTRAL</t>
  </si>
  <si>
    <t>Jefe de OCI y Profesionales de Auditoría OCI</t>
  </si>
  <si>
    <t xml:space="preserve"> # de formatos a diligenciar según lineamientos y procedimiento de Conflicto de Interés. </t>
  </si>
  <si>
    <t># de Casos de inobservancia a principios éticos</t>
  </si>
  <si>
    <t>Inobservancia de Prinicipios éticos en Auditorías</t>
  </si>
  <si>
    <t>Verificar la eventual materialización del riesgo 1 del mapa de riesgos de corrupción de la OCI.</t>
  </si>
  <si>
    <t>Efectividad</t>
  </si>
  <si>
    <t>Verificar el cumplimiento en la ejecución de la acción de control 1, asociada al riesgo 2 del mapa de riesgos de corrupción de la OCI.</t>
  </si>
  <si>
    <t>Hacer seguimiento a los mapas de riesgo de la Entidad en relación con la implementación de la política de administración del riesgo</t>
  </si>
  <si>
    <t>OFICINA CONTROL ITNERNO</t>
  </si>
  <si>
    <t>Verificar el cumplimiento en la ejecución de la acción de control 2, asociada al riesgo 1 del mapa de riesgos de corrupción de la OCI.</t>
  </si>
  <si>
    <t>Indicadores de Eficacia:
1. # acuerdos de confidencialidad diligenciados vigentes/ #  de miembros de la OCI
Indicador de Efectividad: 
# Funcionarios de la OCI implicados en casos de mal uso de la infomación / # funcionarios de la OCI
(Resultado tolerable 0%. Resultado no tolerable &gt;0%)</t>
  </si>
  <si>
    <t># acuerdos de confidencialidad diligenciados vigentes/ #  de miembros de la OCI</t>
  </si>
  <si>
    <t>#  de miembros de la OCI</t>
  </si>
  <si>
    <t>Verificar el cumplimiento en la ejecución de la acción de control, asociada al riesgo 2 del mapa de riesgos de corrupción de la OCI.</t>
  </si>
  <si>
    <t>Formatos</t>
  </si>
  <si>
    <t>Diligenciamiento de Acuerdos de Confidencialidad</t>
  </si>
  <si>
    <t>Efectididad</t>
  </si>
  <si>
    <t># Casos de Funcionarios de la OCI implicados en casos de mal uso de la infomación. (Valor tolerable 0)</t>
  </si>
  <si>
    <t>#Casos de Funcionarios de la OCI implicados en casos de mal uso de la infomación</t>
  </si>
  <si>
    <t xml:space="preserve"># de Casos de inobservancia a principios éticos </t>
  </si>
  <si>
    <t>Reporte de inobservancias al Jefe de Oficina de Control Interno</t>
  </si>
  <si>
    <t>Casos</t>
  </si>
  <si>
    <t># Formatos de acuerdo de confidencialidad diligenciados vigentes</t>
  </si>
  <si>
    <t xml:space="preserve">Formatos </t>
  </si>
  <si>
    <t>Miembros de la OCI</t>
  </si>
  <si>
    <t>Diligenciamiento, de Formatos de Conflicto de Interés aplicables e informe a Comité Institucional de Control Intenro, cuando aplique.</t>
  </si>
  <si>
    <t>Indicador de EFICACIA:
# de formatos de conflicto de interés diligenciados/ # de formatos a diligenciar según lineamientos y procedimiento de Conflicto de Interés. ((Resultado óptimo del Indicador : 100%).
# Reportes a Instancias pertinentes / # casos reales de conflicto de interés 
Indicador de Efectividad : 
# de Casos de inobservancia a principios éticos / # de Auditorías realizadas durante el período. (Resultado tolerable 0%. Resultado no tolerable &gt;0%)</t>
  </si>
  <si>
    <t>1. Implementar las acciones tendientes a acatar, tanto, la Ley 2013 de 2019 (en lo relacionado con conflicto de interés), como los lineamientos y procedimientos emitidos por Desarrollo Humano, sobre la gestión de conflictos de interés y lo establecido en la Resolución Interna No. 191 de 2018, artículo 3, numeral 6.</t>
  </si>
  <si>
    <t>Mal uso de la Información en beneficio propio o de terceros</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</si>
</sst>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b/>
      <sz val="11"/>
      <color theme="1"/>
      <name val="Calibri"/>
      <family val="2"/>
      <scheme val="minor"/>
    </font>
    <font>
      <b/>
      <sz val="10"/>
      <color theme="1"/>
      <name val="Times New Roman"/>
      <family val="1"/>
    </font>
    <font>
      <sz val="10"/>
      <color theme="1"/>
      <name val="Times New Roman"/>
      <family val="1"/>
    </font>
    <font>
      <b/>
      <sz val="11"/>
      <color theme="1"/>
      <name val="Times New Roman"/>
      <family val="1"/>
    </font>
    <font>
      <b/>
      <sz val="11"/>
      <name val="Times New Roman"/>
      <family val="1"/>
    </font>
    <font>
      <sz val="11"/>
      <color theme="1"/>
      <name val="Times New Roman"/>
      <family val="1"/>
    </font>
    <font>
      <b/>
      <sz val="10"/>
      <name val="Times New Roman"/>
      <family val="1"/>
    </font>
    <font>
      <b/>
      <sz val="12"/>
      <name val="Times New Roman"/>
      <family val="1"/>
    </font>
    <font>
      <b/>
      <sz val="14"/>
      <color theme="1"/>
      <name val="Times New Roman"/>
      <family val="1"/>
    </font>
    <font>
      <sz val="10"/>
      <name val="Times New Roman"/>
      <family val="1"/>
    </font>
    <font>
      <sz val="12"/>
      <color theme="1"/>
      <name val="Times New Roman"/>
      <family val="1"/>
    </font>
    <font>
      <b/>
      <sz val="16"/>
      <color theme="1"/>
      <name val="Times New Roman"/>
      <family val="1"/>
    </font>
    <font>
      <b/>
      <sz val="12"/>
      <color theme="1"/>
      <name val="Times New Roman"/>
      <family val="1"/>
    </font>
    <font>
      <b/>
      <sz val="12"/>
      <color theme="1"/>
      <name val="Calibri"/>
      <family val="2"/>
      <scheme val="minor"/>
    </font>
    <font>
      <sz val="11"/>
      <color theme="1"/>
      <name val="Symbol"/>
      <family val="1"/>
      <charset val="2"/>
    </font>
    <font>
      <sz val="7"/>
      <color theme="1"/>
      <name val="Times New Roman"/>
      <family val="1"/>
    </font>
    <font>
      <sz val="12"/>
      <color theme="1"/>
      <name val="Calibri"/>
      <family val="2"/>
      <scheme val="minor"/>
    </font>
    <font>
      <b/>
      <sz val="22"/>
      <color theme="1"/>
      <name val="Calibri"/>
      <family val="2"/>
      <scheme val="minor"/>
    </font>
    <font>
      <sz val="22"/>
      <color theme="1"/>
      <name val="Calibri"/>
      <family val="2"/>
      <scheme val="minor"/>
    </font>
    <font>
      <b/>
      <sz val="10"/>
      <color indexed="8"/>
      <name val="Times New Roman"/>
      <family val="1"/>
    </font>
    <font>
      <sz val="10"/>
      <color theme="0" tint="-0.14999847407452621"/>
      <name val="Times New Roman"/>
      <family val="1"/>
    </font>
    <font>
      <b/>
      <sz val="10"/>
      <color theme="0" tint="-0.14999847407452621"/>
      <name val="Times New Roman"/>
      <family val="1"/>
    </font>
    <font>
      <sz val="10"/>
      <color theme="0" tint="-0.249977111117893"/>
      <name val="Times New Roman"/>
      <family val="1"/>
    </font>
    <font>
      <b/>
      <sz val="10"/>
      <color theme="0" tint="-0.249977111117893"/>
      <name val="Times New Roman"/>
      <family val="1"/>
    </font>
  </fonts>
  <fills count="10">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00B0F0"/>
        <bgColor indexed="64"/>
      </patternFill>
    </fill>
    <fill>
      <patternFill patternType="solid">
        <fgColor rgb="FFD9D9D9"/>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s>
  <cellStyleXfs count="1">
    <xf numFmtId="0" fontId="0" fillId="0" borderId="0"/>
  </cellStyleXfs>
  <cellXfs count="344">
    <xf numFmtId="0" fontId="0" fillId="0" borderId="0" xfId="0"/>
    <xf numFmtId="0" fontId="3" fillId="0" borderId="0" xfId="0" applyFont="1" applyProtection="1"/>
    <xf numFmtId="0" fontId="1" fillId="3" borderId="1" xfId="0"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1" fillId="3" borderId="6" xfId="0" applyFont="1" applyFill="1" applyBorder="1" applyAlignment="1" applyProtection="1">
      <alignment horizontal="center" vertical="center"/>
    </xf>
    <xf numFmtId="0" fontId="1" fillId="3" borderId="5" xfId="0" applyFont="1" applyFill="1" applyBorder="1" applyAlignment="1" applyProtection="1">
      <alignment horizontal="center" vertical="center"/>
    </xf>
    <xf numFmtId="0" fontId="0" fillId="2" borderId="1" xfId="0" applyFont="1" applyFill="1" applyBorder="1" applyAlignment="1" applyProtection="1">
      <alignment horizontal="center" vertical="center"/>
    </xf>
    <xf numFmtId="0" fontId="6" fillId="0" borderId="0" xfId="0" applyFont="1" applyProtection="1"/>
    <xf numFmtId="0" fontId="2" fillId="0" borderId="0" xfId="0" applyFont="1" applyProtection="1"/>
    <xf numFmtId="0" fontId="7" fillId="3" borderId="13" xfId="0" applyFont="1" applyFill="1" applyBorder="1" applyAlignment="1" applyProtection="1">
      <alignment horizontal="center" vertical="center"/>
    </xf>
    <xf numFmtId="0" fontId="8" fillId="3" borderId="14"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xf>
    <xf numFmtId="0" fontId="7" fillId="3" borderId="1" xfId="0" applyFont="1" applyFill="1" applyBorder="1" applyAlignment="1" applyProtection="1">
      <alignment horizontal="center" vertical="center"/>
    </xf>
    <xf numFmtId="0" fontId="7" fillId="4" borderId="11" xfId="0" applyFont="1" applyFill="1" applyBorder="1" applyAlignment="1" applyProtection="1">
      <alignment horizontal="center" vertical="center" wrapText="1"/>
      <protection locked="0"/>
    </xf>
    <xf numFmtId="0" fontId="11" fillId="0" borderId="15" xfId="0" applyFont="1" applyBorder="1" applyAlignment="1" applyProtection="1">
      <alignment horizontal="justify" vertical="top" wrapText="1"/>
    </xf>
    <xf numFmtId="0" fontId="2" fillId="0" borderId="16" xfId="0" applyFont="1" applyBorder="1" applyAlignment="1" applyProtection="1">
      <alignment horizontal="center" vertical="center" wrapText="1"/>
      <protection locked="0"/>
    </xf>
    <xf numFmtId="1" fontId="11" fillId="0" borderId="16" xfId="0" applyNumberFormat="1" applyFont="1" applyBorder="1" applyAlignment="1" applyProtection="1">
      <alignment horizontal="center" vertical="center"/>
    </xf>
    <xf numFmtId="0" fontId="11" fillId="0" borderId="18" xfId="0" applyFont="1" applyBorder="1" applyAlignment="1" applyProtection="1">
      <alignment horizontal="justify" vertical="top" wrapText="1"/>
    </xf>
    <xf numFmtId="0" fontId="2" fillId="0" borderId="19" xfId="0" applyFont="1" applyBorder="1" applyAlignment="1" applyProtection="1">
      <alignment horizontal="center" vertical="center" wrapText="1"/>
      <protection locked="0"/>
    </xf>
    <xf numFmtId="1" fontId="11" fillId="0" borderId="19" xfId="0" applyNumberFormat="1" applyFont="1" applyBorder="1" applyAlignment="1" applyProtection="1">
      <alignment horizontal="center" vertical="center"/>
    </xf>
    <xf numFmtId="0" fontId="11" fillId="0" borderId="0" xfId="0" applyFont="1" applyAlignment="1">
      <alignment vertical="top" wrapText="1"/>
    </xf>
    <xf numFmtId="0" fontId="11" fillId="6" borderId="1" xfId="0" applyFont="1" applyFill="1" applyBorder="1" applyAlignment="1" applyProtection="1">
      <alignment horizontal="center" vertical="center" wrapText="1"/>
    </xf>
    <xf numFmtId="0" fontId="11" fillId="0" borderId="22" xfId="0" applyFont="1" applyBorder="1" applyAlignment="1" applyProtection="1">
      <alignment horizontal="justify" vertical="top" wrapText="1"/>
    </xf>
    <xf numFmtId="0" fontId="2" fillId="0" borderId="23" xfId="0" applyFont="1" applyBorder="1" applyAlignment="1" applyProtection="1">
      <alignment horizontal="center" vertical="center" wrapText="1"/>
      <protection locked="0"/>
    </xf>
    <xf numFmtId="1" fontId="11" fillId="0" borderId="23" xfId="0" applyNumberFormat="1" applyFont="1" applyBorder="1" applyAlignment="1" applyProtection="1">
      <alignment horizontal="center" vertical="center"/>
    </xf>
    <xf numFmtId="0" fontId="3" fillId="0" borderId="0" xfId="0" applyFont="1" applyProtection="1">
      <protection locked="0"/>
    </xf>
    <xf numFmtId="0" fontId="5" fillId="0" borderId="0" xfId="0" applyFont="1" applyBorder="1" applyAlignment="1" applyProtection="1">
      <alignment vertical="center" wrapText="1"/>
    </xf>
    <xf numFmtId="0" fontId="0" fillId="0" borderId="0" xfId="0" applyBorder="1" applyProtection="1"/>
    <xf numFmtId="0" fontId="0" fillId="0" borderId="0" xfId="0" applyProtection="1"/>
    <xf numFmtId="0" fontId="7" fillId="0" borderId="1" xfId="0" applyFont="1" applyBorder="1" applyAlignment="1" applyProtection="1">
      <alignment horizontal="left" vertical="center"/>
    </xf>
    <xf numFmtId="0" fontId="7" fillId="0" borderId="1" xfId="0" applyFont="1" applyBorder="1" applyAlignment="1" applyProtection="1">
      <alignment vertical="center"/>
    </xf>
    <xf numFmtId="0" fontId="7" fillId="0" borderId="3" xfId="0" applyFont="1" applyBorder="1" applyAlignment="1" applyProtection="1">
      <alignment vertical="center"/>
    </xf>
    <xf numFmtId="0" fontId="7" fillId="0" borderId="14" xfId="0" applyFont="1" applyBorder="1" applyAlignment="1" applyProtection="1">
      <alignment horizontal="left" vertical="center"/>
    </xf>
    <xf numFmtId="0" fontId="0" fillId="0" borderId="0" xfId="0" applyBorder="1" applyAlignment="1" applyProtection="1">
      <protection locked="0"/>
    </xf>
    <xf numFmtId="0" fontId="0" fillId="0" borderId="0" xfId="0" applyBorder="1" applyProtection="1">
      <protection locked="0"/>
    </xf>
    <xf numFmtId="0" fontId="0" fillId="0" borderId="0" xfId="0" applyProtection="1">
      <protection locked="0"/>
    </xf>
    <xf numFmtId="0" fontId="7" fillId="0" borderId="0" xfId="0" applyFont="1" applyBorder="1" applyAlignment="1" applyProtection="1">
      <alignment vertical="center"/>
    </xf>
    <xf numFmtId="0" fontId="0" fillId="0" borderId="0" xfId="0"/>
    <xf numFmtId="0" fontId="11" fillId="0" borderId="24" xfId="0" applyFont="1" applyBorder="1" applyAlignment="1">
      <alignment vertical="top" wrapText="1"/>
    </xf>
    <xf numFmtId="0" fontId="13" fillId="0" borderId="1" xfId="0" applyFont="1" applyBorder="1" applyAlignment="1">
      <alignment vertical="center" wrapText="1"/>
    </xf>
    <xf numFmtId="0" fontId="11" fillId="0" borderId="24" xfId="0" applyFont="1" applyBorder="1" applyAlignment="1">
      <alignment vertical="center" wrapText="1"/>
    </xf>
    <xf numFmtId="0" fontId="13" fillId="0" borderId="13" xfId="0" applyFont="1" applyBorder="1" applyAlignment="1">
      <alignment horizontal="left" vertical="center" wrapText="1"/>
    </xf>
    <xf numFmtId="0" fontId="4" fillId="0" borderId="25" xfId="0" applyFont="1" applyBorder="1" applyAlignment="1">
      <alignment vertical="center" wrapText="1"/>
    </xf>
    <xf numFmtId="0" fontId="4" fillId="9" borderId="42" xfId="0" applyFont="1" applyFill="1" applyBorder="1" applyAlignment="1">
      <alignment horizontal="justify" vertical="center" wrapText="1"/>
    </xf>
    <xf numFmtId="0" fontId="4" fillId="9" borderId="41" xfId="0" applyFont="1" applyFill="1" applyBorder="1" applyAlignment="1">
      <alignment horizontal="justify" vertical="center" wrapText="1"/>
    </xf>
    <xf numFmtId="0" fontId="6" fillId="0" borderId="41" xfId="0" applyFont="1" applyBorder="1" applyAlignment="1">
      <alignment horizontal="justify" vertical="center" wrapText="1"/>
    </xf>
    <xf numFmtId="0" fontId="4" fillId="0" borderId="41" xfId="0" applyFont="1" applyBorder="1" applyAlignment="1">
      <alignment horizontal="justify" vertical="center" wrapText="1"/>
    </xf>
    <xf numFmtId="0" fontId="4" fillId="9" borderId="41" xfId="0" applyFont="1" applyFill="1" applyBorder="1" applyAlignment="1">
      <alignment horizontal="center" vertical="center" wrapText="1"/>
    </xf>
    <xf numFmtId="0" fontId="4" fillId="9" borderId="40" xfId="0" applyFont="1" applyFill="1" applyBorder="1" applyAlignment="1">
      <alignment horizontal="justify" vertical="center" wrapText="1"/>
    </xf>
    <xf numFmtId="0" fontId="0" fillId="7" borderId="49" xfId="0" applyFill="1" applyBorder="1"/>
    <xf numFmtId="0" fontId="4" fillId="9" borderId="49" xfId="0" applyFont="1" applyFill="1" applyBorder="1" applyAlignment="1">
      <alignment horizontal="justify" vertical="center" wrapText="1"/>
    </xf>
    <xf numFmtId="0" fontId="0" fillId="0" borderId="0" xfId="0" applyAlignment="1">
      <alignment wrapText="1"/>
    </xf>
    <xf numFmtId="0" fontId="1" fillId="0" borderId="25" xfId="0" applyFont="1" applyBorder="1" applyAlignment="1">
      <alignment vertical="center" wrapText="1"/>
    </xf>
    <xf numFmtId="0" fontId="14" fillId="0" borderId="1" xfId="0" applyFont="1" applyBorder="1" applyAlignment="1">
      <alignment vertical="center" wrapText="1"/>
    </xf>
    <xf numFmtId="0" fontId="17" fillId="0" borderId="24" xfId="0" applyFont="1" applyBorder="1" applyAlignment="1">
      <alignment vertical="top" wrapText="1"/>
    </xf>
    <xf numFmtId="0" fontId="1" fillId="0" borderId="1" xfId="0" applyFont="1" applyBorder="1" applyAlignment="1">
      <alignment vertical="center" wrapText="1"/>
    </xf>
    <xf numFmtId="0" fontId="4" fillId="0" borderId="26" xfId="0" applyFont="1" applyBorder="1" applyAlignment="1">
      <alignment vertical="center" wrapText="1"/>
    </xf>
    <xf numFmtId="0" fontId="4" fillId="0" borderId="50" xfId="0" applyFont="1" applyBorder="1" applyAlignment="1">
      <alignment vertical="center"/>
    </xf>
    <xf numFmtId="0" fontId="0" fillId="0" borderId="0" xfId="0" applyFont="1" applyAlignment="1">
      <alignment vertical="center"/>
    </xf>
    <xf numFmtId="0" fontId="17" fillId="0" borderId="0" xfId="0" applyFont="1"/>
    <xf numFmtId="0" fontId="17" fillId="0" borderId="0" xfId="0" applyFont="1" applyAlignment="1">
      <alignment vertical="top"/>
    </xf>
    <xf numFmtId="0" fontId="2" fillId="3" borderId="1" xfId="0" applyFont="1" applyFill="1" applyBorder="1" applyAlignment="1" applyProtection="1">
      <alignment horizontal="center" vertical="center"/>
    </xf>
    <xf numFmtId="0" fontId="4" fillId="9" borderId="40" xfId="0" applyFont="1" applyFill="1" applyBorder="1" applyAlignment="1">
      <alignment horizontal="justify" vertical="center" wrapText="1"/>
    </xf>
    <xf numFmtId="0" fontId="0" fillId="0" borderId="0" xfId="0" applyAlignment="1"/>
    <xf numFmtId="0" fontId="14" fillId="0" borderId="0" xfId="0" applyFont="1" applyAlignment="1">
      <alignment vertical="center"/>
    </xf>
    <xf numFmtId="0" fontId="3" fillId="0" borderId="1"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9" fillId="0" borderId="21" xfId="0" applyFont="1" applyBorder="1" applyAlignment="1" applyProtection="1">
      <alignment horizontal="center" vertical="center" wrapText="1"/>
    </xf>
    <xf numFmtId="0" fontId="9" fillId="0" borderId="20" xfId="0" applyFont="1" applyBorder="1" applyAlignment="1" applyProtection="1">
      <alignment horizontal="center" vertical="center" wrapText="1"/>
    </xf>
    <xf numFmtId="0" fontId="9" fillId="5" borderId="1" xfId="0" applyFont="1" applyFill="1" applyBorder="1" applyAlignment="1" applyProtection="1">
      <alignment horizontal="center" vertical="center" wrapText="1"/>
    </xf>
    <xf numFmtId="0" fontId="9" fillId="5" borderId="11" xfId="0" applyFont="1" applyFill="1" applyBorder="1" applyAlignment="1" applyProtection="1">
      <alignment horizontal="center" vertical="center" wrapText="1"/>
    </xf>
    <xf numFmtId="0" fontId="12" fillId="0" borderId="13" xfId="0" applyFont="1" applyBorder="1" applyAlignment="1" applyProtection="1">
      <alignment horizontal="center" vertical="top" wrapText="1"/>
    </xf>
    <xf numFmtId="0" fontId="12" fillId="0" borderId="14" xfId="0" applyFont="1" applyBorder="1" applyAlignment="1" applyProtection="1">
      <alignment horizontal="center" vertical="top" wrapText="1"/>
    </xf>
    <xf numFmtId="0" fontId="12" fillId="6" borderId="1" xfId="0" applyFont="1" applyFill="1" applyBorder="1" applyAlignment="1" applyProtection="1">
      <alignment horizontal="center" vertical="center" wrapText="1"/>
    </xf>
    <xf numFmtId="0" fontId="12" fillId="6" borderId="11" xfId="0" applyFont="1" applyFill="1" applyBorder="1" applyAlignment="1" applyProtection="1">
      <alignment horizontal="center" vertical="center" wrapText="1"/>
    </xf>
    <xf numFmtId="0" fontId="12" fillId="6" borderId="13" xfId="0" applyFont="1" applyFill="1" applyBorder="1" applyAlignment="1" applyProtection="1">
      <alignment horizontal="center" vertical="center" wrapText="1"/>
    </xf>
    <xf numFmtId="0" fontId="3" fillId="0" borderId="1"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 xfId="0" applyFont="1" applyBorder="1" applyAlignment="1" applyProtection="1">
      <alignment horizontal="center"/>
      <protection locked="0"/>
    </xf>
    <xf numFmtId="0" fontId="3" fillId="0" borderId="11" xfId="0" applyFont="1" applyBorder="1" applyAlignment="1" applyProtection="1">
      <alignment horizontal="center"/>
      <protection locked="0"/>
    </xf>
    <xf numFmtId="0" fontId="12" fillId="0" borderId="11" xfId="0"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3" fillId="0" borderId="1" xfId="0" applyFont="1" applyBorder="1" applyAlignment="1" applyProtection="1">
      <alignment horizontal="center" wrapText="1"/>
      <protection locked="0"/>
    </xf>
    <xf numFmtId="0" fontId="10" fillId="0" borderId="1" xfId="0" applyFont="1" applyFill="1" applyBorder="1" applyAlignment="1" applyProtection="1">
      <alignment horizontal="center" vertical="center" wrapText="1"/>
      <protection locked="0"/>
    </xf>
    <xf numFmtId="0" fontId="10" fillId="0" borderId="11" xfId="0" applyFont="1" applyFill="1" applyBorder="1" applyAlignment="1" applyProtection="1">
      <alignment horizontal="center" vertical="center" wrapText="1"/>
      <protection locked="0"/>
    </xf>
    <xf numFmtId="1" fontId="12" fillId="0" borderId="17" xfId="0" applyNumberFormat="1" applyFont="1" applyBorder="1" applyAlignment="1" applyProtection="1">
      <alignment horizontal="center" vertical="center" wrapText="1"/>
    </xf>
    <xf numFmtId="1" fontId="12" fillId="0" borderId="20" xfId="0" applyNumberFormat="1" applyFont="1" applyBorder="1" applyAlignment="1" applyProtection="1">
      <alignment horizontal="center" vertical="center" wrapText="1"/>
    </xf>
    <xf numFmtId="0" fontId="13" fillId="0" borderId="11" xfId="0" applyFont="1" applyBorder="1" applyAlignment="1" applyProtection="1">
      <alignment horizontal="center" vertical="center" wrapText="1"/>
    </xf>
    <xf numFmtId="0" fontId="13" fillId="0" borderId="13" xfId="0" applyFont="1" applyBorder="1" applyAlignment="1" applyProtection="1">
      <alignment horizontal="center" vertical="center" wrapText="1"/>
    </xf>
    <xf numFmtId="0" fontId="13" fillId="0" borderId="14" xfId="0" applyFont="1" applyBorder="1" applyAlignment="1" applyProtection="1">
      <alignment horizontal="center" vertical="center" wrapText="1"/>
    </xf>
    <xf numFmtId="0" fontId="12" fillId="5" borderId="1" xfId="0" applyFont="1" applyFill="1" applyBorder="1" applyAlignment="1" applyProtection="1">
      <alignment horizontal="center" vertical="center"/>
    </xf>
    <xf numFmtId="0" fontId="3" fillId="0" borderId="11" xfId="0" applyFont="1" applyBorder="1" applyAlignment="1" applyProtection="1">
      <alignment horizontal="center"/>
    </xf>
    <xf numFmtId="0" fontId="3" fillId="0" borderId="13" xfId="0" applyFont="1" applyBorder="1" applyAlignment="1" applyProtection="1">
      <alignment horizontal="center"/>
    </xf>
    <xf numFmtId="0" fontId="4" fillId="0" borderId="1" xfId="0" applyFont="1" applyBorder="1" applyAlignment="1" applyProtection="1">
      <alignment horizontal="center" vertical="center" wrapText="1"/>
    </xf>
    <xf numFmtId="0" fontId="9" fillId="0" borderId="1"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7" fillId="0" borderId="11" xfId="0" applyFont="1" applyBorder="1" applyAlignment="1" applyProtection="1">
      <alignment horizontal="center" vertical="center" wrapText="1"/>
    </xf>
    <xf numFmtId="0" fontId="7" fillId="0" borderId="13" xfId="0" applyFont="1" applyBorder="1" applyAlignment="1" applyProtection="1">
      <alignment horizontal="center" vertical="center" wrapText="1"/>
    </xf>
    <xf numFmtId="0" fontId="7" fillId="0" borderId="1" xfId="0" applyFont="1" applyFill="1" applyBorder="1" applyAlignment="1" applyProtection="1">
      <alignment horizontal="center" vertical="center" wrapText="1"/>
      <protection locked="0"/>
    </xf>
    <xf numFmtId="0" fontId="7" fillId="0" borderId="11" xfId="0"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8" fillId="2" borderId="11" xfId="0" applyFont="1" applyFill="1" applyBorder="1" applyAlignment="1" applyProtection="1">
      <alignment horizontal="center" vertical="center"/>
    </xf>
    <xf numFmtId="0" fontId="8" fillId="2" borderId="13" xfId="0" applyFont="1" applyFill="1" applyBorder="1" applyAlignment="1" applyProtection="1">
      <alignment horizontal="center" vertical="center"/>
    </xf>
    <xf numFmtId="0" fontId="10" fillId="0" borderId="1" xfId="0" applyFont="1" applyFill="1" applyBorder="1" applyAlignment="1" applyProtection="1">
      <alignment horizontal="center" wrapText="1"/>
      <protection locked="0"/>
    </xf>
    <xf numFmtId="0" fontId="10" fillId="0" borderId="1" xfId="0" applyFont="1" applyFill="1" applyBorder="1" applyAlignment="1" applyProtection="1">
      <alignment horizontal="center"/>
      <protection locked="0"/>
    </xf>
    <xf numFmtId="0" fontId="10" fillId="0" borderId="11" xfId="0" applyFont="1" applyFill="1" applyBorder="1" applyAlignment="1" applyProtection="1">
      <alignment horizontal="center"/>
      <protection locked="0"/>
    </xf>
    <xf numFmtId="0" fontId="7" fillId="0" borderId="5" xfId="0" applyFont="1" applyBorder="1" applyAlignment="1" applyProtection="1">
      <alignment horizontal="center" vertical="center"/>
    </xf>
    <xf numFmtId="0" fontId="7" fillId="0" borderId="10" xfId="0" applyFont="1" applyBorder="1" applyAlignment="1" applyProtection="1">
      <alignment horizontal="center" vertical="center"/>
    </xf>
    <xf numFmtId="0" fontId="7" fillId="0" borderId="6" xfId="0" applyFont="1" applyBorder="1" applyAlignment="1" applyProtection="1">
      <alignment horizontal="center" vertical="center"/>
    </xf>
    <xf numFmtId="0" fontId="2" fillId="0" borderId="5" xfId="0" applyFont="1" applyBorder="1" applyAlignment="1" applyProtection="1">
      <alignment horizontal="center" vertical="top" wrapText="1"/>
      <protection locked="0"/>
    </xf>
    <xf numFmtId="0" fontId="2" fillId="0" borderId="6" xfId="0" applyFont="1" applyBorder="1" applyAlignment="1" applyProtection="1">
      <alignment horizontal="center" vertical="top" wrapText="1"/>
      <protection locked="0"/>
    </xf>
    <xf numFmtId="0" fontId="2" fillId="0" borderId="1" xfId="0" applyFont="1" applyBorder="1" applyAlignment="1" applyProtection="1">
      <alignment horizontal="center" vertical="top" wrapText="1"/>
      <protection locked="0"/>
    </xf>
    <xf numFmtId="0" fontId="2" fillId="7" borderId="11" xfId="0" applyFont="1" applyFill="1" applyBorder="1" applyAlignment="1" applyProtection="1">
      <alignment horizontal="center" vertical="center" wrapText="1"/>
      <protection locked="0"/>
    </xf>
    <xf numFmtId="0" fontId="2" fillId="7" borderId="13" xfId="0" applyFont="1" applyFill="1" applyBorder="1" applyAlignment="1" applyProtection="1">
      <alignment horizontal="center" vertical="center" wrapText="1"/>
      <protection locked="0"/>
    </xf>
    <xf numFmtId="0" fontId="2" fillId="7" borderId="14" xfId="0" applyFont="1" applyFill="1" applyBorder="1" applyAlignment="1" applyProtection="1">
      <alignment horizontal="center" vertical="center" wrapText="1"/>
      <protection locked="0"/>
    </xf>
    <xf numFmtId="0" fontId="2" fillId="0" borderId="11" xfId="0" applyFont="1" applyBorder="1" applyAlignment="1" applyProtection="1">
      <alignment horizontal="center" vertical="top" wrapText="1"/>
      <protection locked="0"/>
    </xf>
    <xf numFmtId="0" fontId="2" fillId="0" borderId="13" xfId="0" applyFont="1" applyBorder="1" applyAlignment="1" applyProtection="1">
      <alignment horizontal="center" vertical="top" wrapText="1"/>
      <protection locked="0"/>
    </xf>
    <xf numFmtId="0" fontId="2" fillId="0" borderId="14" xfId="0" applyFont="1" applyBorder="1" applyAlignment="1" applyProtection="1">
      <alignment horizontal="center" vertical="top" wrapText="1"/>
      <protection locked="0"/>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0" fillId="0" borderId="1" xfId="0" applyBorder="1" applyAlignment="1" applyProtection="1">
      <alignment horizontal="center" vertical="center"/>
      <protection locked="0"/>
    </xf>
    <xf numFmtId="0" fontId="7" fillId="0" borderId="1" xfId="0" applyFont="1" applyBorder="1" applyAlignment="1" applyProtection="1">
      <alignment horizontal="center" vertical="center"/>
    </xf>
    <xf numFmtId="0" fontId="3" fillId="0" borderId="5" xfId="0" applyFont="1" applyBorder="1" applyAlignment="1" applyProtection="1">
      <alignment horizontal="center"/>
      <protection locked="0"/>
    </xf>
    <xf numFmtId="0" fontId="3" fillId="0" borderId="10" xfId="0" applyFont="1" applyBorder="1" applyAlignment="1" applyProtection="1">
      <alignment horizontal="center"/>
      <protection locked="0"/>
    </xf>
    <xf numFmtId="0" fontId="3" fillId="0" borderId="6" xfId="0" applyFont="1" applyBorder="1" applyAlignment="1" applyProtection="1">
      <alignment horizontal="center"/>
      <protection locked="0"/>
    </xf>
    <xf numFmtId="0" fontId="2" fillId="8" borderId="1" xfId="0" applyFont="1" applyFill="1" applyBorder="1" applyAlignment="1" applyProtection="1">
      <alignment horizontal="center" wrapText="1"/>
    </xf>
    <xf numFmtId="0" fontId="5" fillId="0" borderId="14" xfId="0" applyFont="1" applyBorder="1" applyAlignment="1" applyProtection="1">
      <alignment horizontal="center" vertical="center"/>
    </xf>
    <xf numFmtId="0" fontId="5" fillId="0" borderId="5"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1" xfId="0" applyFont="1" applyBorder="1" applyAlignment="1" applyProtection="1">
      <alignment horizontal="center" vertical="center" wrapText="1"/>
    </xf>
    <xf numFmtId="0" fontId="3" fillId="0" borderId="1" xfId="0" applyFont="1" applyBorder="1" applyAlignment="1" applyProtection="1">
      <alignment horizontal="left" vertical="top" wrapText="1"/>
      <protection locked="0"/>
    </xf>
    <xf numFmtId="0" fontId="3" fillId="0" borderId="1" xfId="0" applyFont="1" applyBorder="1" applyAlignment="1" applyProtection="1">
      <alignment horizontal="left" vertical="top"/>
      <protection locked="0"/>
    </xf>
    <xf numFmtId="0" fontId="3" fillId="0" borderId="11" xfId="0" applyFont="1" applyBorder="1" applyAlignment="1" applyProtection="1">
      <alignment horizontal="left" vertical="top"/>
      <protection locked="0"/>
    </xf>
    <xf numFmtId="0" fontId="9" fillId="0" borderId="1" xfId="0" applyFont="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xf>
    <xf numFmtId="0" fontId="2" fillId="8" borderId="1"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3" fillId="0" borderId="12" xfId="0" applyFont="1" applyBorder="1" applyAlignment="1" applyProtection="1">
      <alignment horizontal="center"/>
      <protection locked="0"/>
    </xf>
    <xf numFmtId="0" fontId="3" fillId="0" borderId="0" xfId="0" applyFont="1" applyBorder="1" applyAlignment="1" applyProtection="1">
      <alignment horizontal="center"/>
      <protection locked="0"/>
    </xf>
    <xf numFmtId="0" fontId="2" fillId="3" borderId="11" xfId="0" applyFont="1" applyFill="1" applyBorder="1" applyAlignment="1" applyProtection="1">
      <alignment horizontal="center" vertical="center" wrapText="1"/>
    </xf>
    <xf numFmtId="0" fontId="2" fillId="3" borderId="14" xfId="0" applyFont="1" applyFill="1" applyBorder="1" applyAlignment="1" applyProtection="1">
      <alignment horizontal="center" vertical="center" wrapText="1"/>
    </xf>
    <xf numFmtId="0" fontId="2" fillId="0" borderId="11"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7" fillId="3" borderId="14" xfId="0" applyFont="1" applyFill="1" applyBorder="1" applyAlignment="1" applyProtection="1">
      <alignment horizontal="center" vertical="center" wrapText="1"/>
    </xf>
    <xf numFmtId="0" fontId="7" fillId="3" borderId="1" xfId="0" applyFont="1" applyFill="1" applyBorder="1" applyAlignment="1" applyProtection="1">
      <alignment horizontal="center" vertical="center" wrapText="1"/>
    </xf>
    <xf numFmtId="0" fontId="2" fillId="3" borderId="1" xfId="0" applyFont="1" applyFill="1" applyBorder="1" applyAlignment="1" applyProtection="1">
      <alignment horizontal="center"/>
    </xf>
    <xf numFmtId="0" fontId="2" fillId="3" borderId="5" xfId="0" applyFont="1" applyFill="1" applyBorder="1" applyAlignment="1" applyProtection="1">
      <alignment horizontal="center"/>
    </xf>
    <xf numFmtId="0" fontId="2" fillId="3" borderId="10" xfId="0" applyFont="1" applyFill="1" applyBorder="1" applyAlignment="1" applyProtection="1">
      <alignment horizontal="center"/>
    </xf>
    <xf numFmtId="0" fontId="2" fillId="3" borderId="8" xfId="0" applyFont="1" applyFill="1" applyBorder="1" applyAlignment="1" applyProtection="1">
      <alignment horizontal="center"/>
    </xf>
    <xf numFmtId="0" fontId="2" fillId="3" borderId="6" xfId="0" applyFont="1" applyFill="1" applyBorder="1" applyAlignment="1" applyProtection="1">
      <alignment horizontal="center"/>
    </xf>
    <xf numFmtId="0" fontId="2" fillId="3" borderId="11" xfId="0" applyFont="1" applyFill="1" applyBorder="1" applyAlignment="1" applyProtection="1">
      <alignment horizontal="center" vertical="center"/>
    </xf>
    <xf numFmtId="0" fontId="2" fillId="3" borderId="13" xfId="0" applyFont="1" applyFill="1" applyBorder="1" applyAlignment="1" applyProtection="1">
      <alignment horizontal="center" vertical="center"/>
    </xf>
    <xf numFmtId="0" fontId="2" fillId="3" borderId="14" xfId="0" applyFont="1" applyFill="1" applyBorder="1" applyAlignment="1" applyProtection="1">
      <alignment horizontal="center" vertical="center"/>
    </xf>
    <xf numFmtId="0" fontId="2" fillId="3" borderId="12" xfId="0"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2" fillId="3" borderId="7" xfId="0" applyFont="1" applyFill="1" applyBorder="1" applyAlignment="1" applyProtection="1">
      <alignment horizontal="center" vertical="center"/>
    </xf>
    <xf numFmtId="0" fontId="2" fillId="3" borderId="8" xfId="0" applyFont="1" applyFill="1" applyBorder="1" applyAlignment="1" applyProtection="1">
      <alignment horizontal="center" vertical="center"/>
    </xf>
    <xf numFmtId="0" fontId="2" fillId="3" borderId="13"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xf>
    <xf numFmtId="0" fontId="2" fillId="3" borderId="14" xfId="0" applyFont="1" applyFill="1" applyBorder="1" applyAlignment="1" applyProtection="1">
      <alignment horizontal="center"/>
    </xf>
    <xf numFmtId="0" fontId="7" fillId="3" borderId="11"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14" fontId="2" fillId="2" borderId="5" xfId="0" applyNumberFormat="1" applyFont="1" applyFill="1" applyBorder="1" applyAlignment="1" applyProtection="1">
      <alignment horizontal="center" vertical="center"/>
    </xf>
    <xf numFmtId="0" fontId="4" fillId="3" borderId="1" xfId="0" applyFont="1" applyFill="1" applyBorder="1" applyAlignment="1" applyProtection="1">
      <alignment horizontal="left" vertical="center"/>
      <protection locked="0"/>
    </xf>
    <xf numFmtId="14" fontId="5" fillId="0" borderId="1" xfId="0" applyNumberFormat="1"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6" fillId="3" borderId="5" xfId="0" applyFont="1" applyFill="1" applyBorder="1" applyAlignment="1" applyProtection="1">
      <alignment horizontal="center"/>
    </xf>
    <xf numFmtId="0" fontId="6" fillId="3" borderId="10" xfId="0" applyFont="1" applyFill="1" applyBorder="1" applyAlignment="1" applyProtection="1">
      <alignment horizontal="center"/>
    </xf>
    <xf numFmtId="0" fontId="6" fillId="3" borderId="6" xfId="0" applyFont="1" applyFill="1" applyBorder="1" applyAlignment="1" applyProtection="1">
      <alignment horizontal="center"/>
    </xf>
    <xf numFmtId="0" fontId="4" fillId="2" borderId="5" xfId="0" applyFont="1" applyFill="1" applyBorder="1" applyAlignment="1" applyProtection="1">
      <alignment horizontal="right" vertical="center"/>
    </xf>
    <xf numFmtId="0" fontId="4" fillId="2" borderId="10" xfId="0" applyFont="1" applyFill="1" applyBorder="1" applyAlignment="1" applyProtection="1">
      <alignment horizontal="right" vertical="center"/>
    </xf>
    <xf numFmtId="0" fontId="4" fillId="2" borderId="6" xfId="0" applyFont="1" applyFill="1" applyBorder="1" applyAlignment="1" applyProtection="1">
      <alignment horizontal="right" vertical="center"/>
    </xf>
    <xf numFmtId="0" fontId="6" fillId="2" borderId="5" xfId="0" applyFont="1" applyFill="1" applyBorder="1" applyAlignment="1" applyProtection="1">
      <alignment horizontal="center" vertical="center"/>
    </xf>
    <xf numFmtId="0" fontId="6" fillId="2" borderId="6" xfId="0" applyFont="1" applyFill="1" applyBorder="1" applyAlignment="1" applyProtection="1">
      <alignment horizontal="center" vertical="center"/>
    </xf>
    <xf numFmtId="0" fontId="6" fillId="3" borderId="1" xfId="0" applyFont="1" applyFill="1" applyBorder="1" applyAlignment="1" applyProtection="1">
      <alignment horizontal="center"/>
    </xf>
    <xf numFmtId="0" fontId="2" fillId="2" borderId="2"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0" fontId="2" fillId="2" borderId="9" xfId="0" applyFont="1" applyFill="1" applyBorder="1" applyAlignment="1" applyProtection="1">
      <alignment horizontal="center" vertical="center"/>
    </xf>
    <xf numFmtId="49" fontId="2" fillId="2" borderId="5" xfId="0" applyNumberFormat="1" applyFont="1" applyFill="1" applyBorder="1" applyAlignment="1" applyProtection="1">
      <alignment horizontal="center" vertical="center"/>
    </xf>
    <xf numFmtId="49" fontId="2" fillId="2" borderId="6" xfId="0" applyNumberFormat="1" applyFont="1" applyFill="1" applyBorder="1" applyAlignment="1" applyProtection="1">
      <alignment horizontal="center" vertical="center"/>
    </xf>
    <xf numFmtId="0" fontId="13" fillId="0" borderId="5" xfId="0" applyFont="1" applyBorder="1" applyAlignment="1">
      <alignment horizontal="center" vertical="center" wrapText="1"/>
    </xf>
    <xf numFmtId="0" fontId="13" fillId="0" borderId="29" xfId="0" applyFont="1" applyBorder="1" applyAlignment="1">
      <alignment horizontal="center" vertical="center" wrapText="1"/>
    </xf>
    <xf numFmtId="0" fontId="11" fillId="0" borderId="1" xfId="0" applyFont="1" applyBorder="1" applyAlignment="1">
      <alignment horizontal="left" wrapText="1"/>
    </xf>
    <xf numFmtId="0" fontId="11" fillId="0" borderId="24" xfId="0" applyFont="1" applyBorder="1" applyAlignment="1">
      <alignment horizontal="left" wrapText="1"/>
    </xf>
    <xf numFmtId="0" fontId="11" fillId="0" borderId="5" xfId="0" applyFont="1" applyBorder="1" applyAlignment="1">
      <alignment horizontal="left" vertical="top" wrapText="1"/>
    </xf>
    <xf numFmtId="0" fontId="11" fillId="0" borderId="29" xfId="0" applyFont="1" applyBorder="1" applyAlignment="1">
      <alignment horizontal="left" vertical="top" wrapText="1"/>
    </xf>
    <xf numFmtId="0" fontId="11" fillId="0" borderId="51" xfId="0" applyFont="1" applyBorder="1" applyAlignment="1">
      <alignment horizontal="left" vertical="top" wrapText="1"/>
    </xf>
    <xf numFmtId="0" fontId="11" fillId="0" borderId="52" xfId="0" applyFont="1" applyBorder="1" applyAlignment="1">
      <alignment horizontal="left" vertical="top" wrapText="1"/>
    </xf>
    <xf numFmtId="0" fontId="17" fillId="0" borderId="5" xfId="0" applyFont="1" applyBorder="1" applyAlignment="1">
      <alignment horizontal="left" vertical="top" wrapText="1"/>
    </xf>
    <xf numFmtId="0" fontId="17" fillId="0" borderId="29" xfId="0" applyFont="1" applyBorder="1" applyAlignment="1">
      <alignment horizontal="left" vertical="top" wrapText="1"/>
    </xf>
    <xf numFmtId="0" fontId="1" fillId="0" borderId="28" xfId="0" applyFont="1" applyBorder="1" applyAlignment="1">
      <alignment vertical="center" wrapText="1"/>
    </xf>
    <xf numFmtId="0" fontId="1" fillId="0" borderId="27" xfId="0" applyFont="1" applyBorder="1" applyAlignment="1">
      <alignment vertical="center" wrapText="1"/>
    </xf>
    <xf numFmtId="0" fontId="1" fillId="0" borderId="26" xfId="0" applyFont="1" applyBorder="1" applyAlignment="1">
      <alignment vertical="center" wrapText="1"/>
    </xf>
    <xf numFmtId="0" fontId="14" fillId="0" borderId="11" xfId="0" applyFont="1" applyBorder="1" applyAlignment="1">
      <alignment horizontal="center" vertical="center" wrapText="1"/>
    </xf>
    <xf numFmtId="0" fontId="14" fillId="0" borderId="14" xfId="0" applyFont="1" applyBorder="1" applyAlignment="1">
      <alignment horizontal="center" vertical="center" wrapText="1"/>
    </xf>
    <xf numFmtId="0" fontId="4" fillId="0" borderId="28" xfId="0" applyFont="1" applyBorder="1" applyAlignment="1">
      <alignment vertical="center" wrapText="1"/>
    </xf>
    <xf numFmtId="0" fontId="4" fillId="0" borderId="27" xfId="0" applyFont="1" applyBorder="1" applyAlignment="1">
      <alignment vertical="center" wrapText="1"/>
    </xf>
    <xf numFmtId="0" fontId="4" fillId="0" borderId="26" xfId="0" applyFont="1" applyBorder="1" applyAlignment="1">
      <alignment vertical="center" wrapText="1"/>
    </xf>
    <xf numFmtId="0" fontId="1" fillId="0" borderId="1" xfId="0" applyFont="1" applyBorder="1" applyAlignment="1">
      <alignment vertical="center" wrapText="1"/>
    </xf>
    <xf numFmtId="0" fontId="17" fillId="0" borderId="2" xfId="0" applyFont="1" applyBorder="1" applyAlignment="1">
      <alignment horizontal="left" vertical="top" wrapText="1"/>
    </xf>
    <xf numFmtId="0" fontId="17" fillId="0" borderId="33" xfId="0" applyFont="1" applyBorder="1" applyAlignment="1">
      <alignment horizontal="left" vertical="top" wrapText="1"/>
    </xf>
    <xf numFmtId="0" fontId="17" fillId="0" borderId="12" xfId="0" applyFont="1" applyBorder="1" applyAlignment="1">
      <alignment horizontal="left" vertical="top" wrapText="1"/>
    </xf>
    <xf numFmtId="0" fontId="17" fillId="0" borderId="42" xfId="0" applyFont="1" applyBorder="1" applyAlignment="1">
      <alignment horizontal="left" vertical="top" wrapText="1"/>
    </xf>
    <xf numFmtId="0" fontId="17" fillId="0" borderId="7" xfId="0" applyFont="1" applyBorder="1" applyAlignment="1">
      <alignment horizontal="left" vertical="top" wrapText="1"/>
    </xf>
    <xf numFmtId="0" fontId="17" fillId="0" borderId="32" xfId="0" applyFont="1" applyBorder="1" applyAlignment="1">
      <alignment horizontal="left" vertical="top" wrapText="1"/>
    </xf>
    <xf numFmtId="0" fontId="1" fillId="0" borderId="11"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4" fillId="0" borderId="1" xfId="0" applyFont="1" applyBorder="1" applyAlignment="1">
      <alignment horizontal="center" vertical="center" wrapText="1"/>
    </xf>
    <xf numFmtId="0" fontId="17" fillId="0" borderId="31" xfId="0" applyFont="1" applyBorder="1" applyAlignment="1">
      <alignment horizontal="left" vertical="top" wrapText="1"/>
    </xf>
    <xf numFmtId="0" fontId="17" fillId="0" borderId="30" xfId="0" applyFont="1" applyBorder="1" applyAlignment="1">
      <alignment horizontal="left" vertical="top" wrapText="1"/>
    </xf>
    <xf numFmtId="0" fontId="18" fillId="0" borderId="44" xfId="0" applyFont="1" applyBorder="1" applyAlignment="1">
      <alignment horizontal="center" wrapText="1"/>
    </xf>
    <xf numFmtId="0" fontId="18" fillId="0" borderId="45" xfId="0" applyFont="1" applyBorder="1" applyAlignment="1">
      <alignment horizontal="center" wrapText="1"/>
    </xf>
    <xf numFmtId="0" fontId="19" fillId="0" borderId="46" xfId="0" applyFont="1" applyBorder="1" applyAlignment="1">
      <alignment horizontal="center" wrapText="1"/>
    </xf>
    <xf numFmtId="0" fontId="18" fillId="0" borderId="36" xfId="0" applyFont="1" applyBorder="1" applyAlignment="1">
      <alignment horizontal="center" vertical="top" wrapText="1"/>
    </xf>
    <xf numFmtId="0" fontId="18" fillId="0" borderId="35" xfId="0" applyFont="1" applyBorder="1" applyAlignment="1">
      <alignment horizontal="center" vertical="top" wrapText="1"/>
    </xf>
    <xf numFmtId="0" fontId="18" fillId="0" borderId="34" xfId="0" applyFont="1" applyBorder="1" applyAlignment="1">
      <alignment horizontal="center" vertical="top" wrapText="1"/>
    </xf>
    <xf numFmtId="0" fontId="18" fillId="0" borderId="5" xfId="0" applyFont="1" applyBorder="1" applyAlignment="1">
      <alignment horizontal="center" vertical="top" wrapText="1"/>
    </xf>
    <xf numFmtId="0" fontId="18" fillId="0" borderId="29" xfId="0" applyFont="1" applyBorder="1" applyAlignment="1">
      <alignment horizontal="center" vertical="top" wrapText="1"/>
    </xf>
    <xf numFmtId="0" fontId="17" fillId="0" borderId="1" xfId="0" applyFont="1" applyBorder="1" applyAlignment="1">
      <alignment horizontal="left" vertical="center" wrapText="1"/>
    </xf>
    <xf numFmtId="0" fontId="17" fillId="0" borderId="24" xfId="0" applyFont="1" applyBorder="1" applyAlignment="1">
      <alignment horizontal="left" vertical="center" wrapText="1"/>
    </xf>
    <xf numFmtId="0" fontId="17" fillId="0" borderId="10" xfId="0" applyFont="1" applyBorder="1" applyAlignment="1">
      <alignment horizontal="left" vertical="center" wrapText="1"/>
    </xf>
    <xf numFmtId="0" fontId="17" fillId="0" borderId="29" xfId="0" applyFont="1" applyBorder="1" applyAlignment="1">
      <alignment horizontal="left" vertical="center" wrapText="1"/>
    </xf>
    <xf numFmtId="0" fontId="6" fillId="7" borderId="37" xfId="0" applyFont="1" applyFill="1" applyBorder="1" applyAlignment="1">
      <alignment horizontal="left"/>
    </xf>
    <xf numFmtId="0" fontId="6" fillId="7" borderId="38" xfId="0" applyFont="1" applyFill="1" applyBorder="1" applyAlignment="1">
      <alignment horizontal="left"/>
    </xf>
    <xf numFmtId="0" fontId="6" fillId="7" borderId="39" xfId="0" applyFont="1" applyFill="1" applyBorder="1" applyAlignment="1">
      <alignment horizontal="left"/>
    </xf>
    <xf numFmtId="0" fontId="6" fillId="7" borderId="48" xfId="0" applyFont="1" applyFill="1" applyBorder="1" applyAlignment="1">
      <alignment horizontal="left"/>
    </xf>
    <xf numFmtId="0" fontId="6" fillId="7" borderId="47" xfId="0" applyFont="1" applyFill="1" applyBorder="1" applyAlignment="1">
      <alignment horizontal="left"/>
    </xf>
    <xf numFmtId="0" fontId="6" fillId="7" borderId="41" xfId="0" applyFont="1" applyFill="1" applyBorder="1" applyAlignment="1">
      <alignment horizontal="left"/>
    </xf>
    <xf numFmtId="0" fontId="4" fillId="9" borderId="37" xfId="0" applyFont="1" applyFill="1" applyBorder="1" applyAlignment="1">
      <alignment horizontal="center" vertical="center" wrapText="1"/>
    </xf>
    <xf numFmtId="0" fontId="4" fillId="9" borderId="38" xfId="0" applyFont="1" applyFill="1" applyBorder="1" applyAlignment="1">
      <alignment horizontal="center" vertical="center" wrapText="1"/>
    </xf>
    <xf numFmtId="0" fontId="4" fillId="9" borderId="39" xfId="0" applyFont="1" applyFill="1" applyBorder="1" applyAlignment="1">
      <alignment horizontal="center" vertical="center" wrapText="1"/>
    </xf>
    <xf numFmtId="0" fontId="4" fillId="9" borderId="43" xfId="0" applyFont="1" applyFill="1" applyBorder="1" applyAlignment="1">
      <alignment horizontal="justify" vertical="center" wrapText="1"/>
    </xf>
    <xf numFmtId="0" fontId="4" fillId="9" borderId="40" xfId="0" applyFont="1" applyFill="1" applyBorder="1" applyAlignment="1">
      <alignment horizontal="justify" vertical="center" wrapText="1"/>
    </xf>
    <xf numFmtId="0" fontId="4" fillId="9" borderId="37" xfId="0" applyFont="1" applyFill="1" applyBorder="1" applyAlignment="1">
      <alignment horizontal="justify" vertical="center" wrapText="1"/>
    </xf>
    <xf numFmtId="0" fontId="4" fillId="9" borderId="39" xfId="0" applyFont="1" applyFill="1" applyBorder="1" applyAlignment="1">
      <alignment horizontal="justify" vertical="center" wrapText="1"/>
    </xf>
    <xf numFmtId="0" fontId="4" fillId="9" borderId="44" xfId="0" applyFont="1" applyFill="1" applyBorder="1" applyAlignment="1">
      <alignment horizontal="justify" vertical="center" wrapText="1"/>
    </xf>
    <xf numFmtId="0" fontId="4" fillId="9" borderId="45" xfId="0" applyFont="1" applyFill="1" applyBorder="1" applyAlignment="1">
      <alignment horizontal="justify" vertical="center" wrapText="1"/>
    </xf>
    <xf numFmtId="0" fontId="4" fillId="9" borderId="46" xfId="0" applyFont="1" applyFill="1" applyBorder="1" applyAlignment="1">
      <alignment horizontal="justify" vertical="center" wrapText="1"/>
    </xf>
    <xf numFmtId="0" fontId="15" fillId="9" borderId="1" xfId="0" applyFont="1" applyFill="1" applyBorder="1" applyAlignment="1">
      <alignment horizontal="left" vertical="center" wrapText="1"/>
    </xf>
    <xf numFmtId="0" fontId="15" fillId="9" borderId="1" xfId="0" applyFont="1" applyFill="1" applyBorder="1" applyAlignment="1">
      <alignment horizontal="justify" vertical="top" wrapText="1"/>
    </xf>
    <xf numFmtId="0" fontId="15" fillId="9" borderId="11" xfId="0" applyFont="1" applyFill="1" applyBorder="1" applyAlignment="1">
      <alignment horizontal="justify" vertical="top" wrapText="1"/>
    </xf>
    <xf numFmtId="0" fontId="3" fillId="0" borderId="44" xfId="0" applyFont="1" applyBorder="1" applyAlignment="1">
      <alignment horizontal="center" vertical="center"/>
    </xf>
    <xf numFmtId="0" fontId="20" fillId="0" borderId="2"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1" xfId="0" applyFont="1" applyBorder="1" applyAlignment="1">
      <alignment horizontal="center" vertical="center"/>
    </xf>
    <xf numFmtId="0" fontId="3" fillId="0" borderId="53" xfId="0" applyFont="1" applyBorder="1" applyAlignment="1">
      <alignment horizontal="center" vertical="center"/>
    </xf>
    <xf numFmtId="0" fontId="20" fillId="0" borderId="7"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8" xfId="0" applyFont="1" applyBorder="1" applyAlignment="1">
      <alignment horizontal="center" vertical="center" wrapText="1"/>
    </xf>
    <xf numFmtId="49" fontId="20" fillId="0" borderId="1" xfId="0" applyNumberFormat="1" applyFont="1" applyBorder="1" applyAlignment="1">
      <alignment horizontal="center" vertical="center"/>
    </xf>
    <xf numFmtId="0" fontId="20" fillId="0" borderId="2" xfId="0" applyFont="1" applyBorder="1" applyAlignment="1">
      <alignment horizontal="center" vertical="center"/>
    </xf>
    <xf numFmtId="0" fontId="20" fillId="0" borderId="4" xfId="0" applyFont="1" applyBorder="1" applyAlignment="1">
      <alignment horizontal="center" vertical="center"/>
    </xf>
    <xf numFmtId="0" fontId="20" fillId="0" borderId="3" xfId="0" applyFont="1" applyBorder="1" applyAlignment="1">
      <alignment horizontal="center" vertical="center"/>
    </xf>
    <xf numFmtId="0" fontId="3" fillId="0" borderId="48" xfId="0" applyFont="1" applyBorder="1" applyAlignment="1">
      <alignment horizontal="center" vertical="center"/>
    </xf>
    <xf numFmtId="0" fontId="20" fillId="0" borderId="7" xfId="0" applyFont="1" applyBorder="1" applyAlignment="1">
      <alignment horizontal="center" vertical="center"/>
    </xf>
    <xf numFmtId="0" fontId="20" fillId="0" borderId="9" xfId="0" applyFont="1" applyBorder="1" applyAlignment="1">
      <alignment horizontal="center" vertical="center"/>
    </xf>
    <xf numFmtId="0" fontId="20" fillId="0" borderId="8" xfId="0" applyFont="1" applyBorder="1" applyAlignment="1">
      <alignment horizontal="center" vertical="center"/>
    </xf>
    <xf numFmtId="0" fontId="7" fillId="7" borderId="1" xfId="0" applyNumberFormat="1" applyFont="1" applyFill="1" applyBorder="1" applyAlignment="1" applyProtection="1">
      <alignment horizontal="center" vertical="center" wrapText="1"/>
    </xf>
    <xf numFmtId="0" fontId="21" fillId="0" borderId="1" xfId="0" applyNumberFormat="1" applyFont="1" applyFill="1" applyBorder="1" applyAlignment="1" applyProtection="1">
      <alignment vertical="center" wrapText="1"/>
    </xf>
    <xf numFmtId="0" fontId="7" fillId="7" borderId="5" xfId="0" applyNumberFormat="1" applyFont="1" applyFill="1" applyBorder="1" applyAlignment="1" applyProtection="1">
      <alignment horizontal="center" vertical="center" wrapText="1"/>
    </xf>
    <xf numFmtId="0" fontId="7" fillId="7" borderId="6" xfId="0" applyNumberFormat="1" applyFont="1" applyFill="1" applyBorder="1" applyAlignment="1" applyProtection="1">
      <alignment horizontal="center" vertical="center" wrapText="1"/>
    </xf>
    <xf numFmtId="0" fontId="21" fillId="0" borderId="5" xfId="0" applyNumberFormat="1" applyFont="1" applyFill="1" applyBorder="1" applyAlignment="1" applyProtection="1">
      <alignment horizontal="center" vertical="center" wrapText="1"/>
    </xf>
    <xf numFmtId="0" fontId="21" fillId="0" borderId="10" xfId="0" applyNumberFormat="1" applyFont="1" applyFill="1" applyBorder="1" applyAlignment="1" applyProtection="1">
      <alignment horizontal="center" vertical="center" wrapText="1"/>
    </xf>
    <xf numFmtId="0" fontId="2" fillId="7" borderId="5" xfId="0" applyFont="1" applyFill="1" applyBorder="1" applyAlignment="1">
      <alignment horizontal="center" vertical="center"/>
    </xf>
    <xf numFmtId="0" fontId="2" fillId="7" borderId="6" xfId="0" applyFont="1" applyFill="1" applyBorder="1" applyAlignment="1">
      <alignment horizontal="center" vertical="center"/>
    </xf>
    <xf numFmtId="0" fontId="7" fillId="7" borderId="5" xfId="0" applyNumberFormat="1" applyFont="1" applyFill="1" applyBorder="1" applyAlignment="1" applyProtection="1">
      <alignment horizontal="center" vertical="center"/>
    </xf>
    <xf numFmtId="0" fontId="10" fillId="7" borderId="6" xfId="0" applyNumberFormat="1" applyFont="1" applyFill="1" applyBorder="1" applyAlignment="1" applyProtection="1">
      <alignment horizontal="center" vertical="center"/>
    </xf>
    <xf numFmtId="0" fontId="7" fillId="0" borderId="5" xfId="0" applyNumberFormat="1" applyFont="1" applyFill="1" applyBorder="1" applyAlignment="1" applyProtection="1">
      <alignment horizontal="center" vertical="center" wrapText="1"/>
    </xf>
    <xf numFmtId="0" fontId="7" fillId="0" borderId="6" xfId="0" applyNumberFormat="1" applyFont="1" applyFill="1" applyBorder="1" applyAlignment="1" applyProtection="1">
      <alignment horizontal="center" vertical="center" wrapText="1"/>
    </xf>
    <xf numFmtId="0" fontId="7" fillId="0" borderId="10" xfId="0" applyNumberFormat="1" applyFont="1" applyFill="1" applyBorder="1" applyAlignment="1" applyProtection="1">
      <alignment horizontal="center" vertical="center" wrapText="1"/>
    </xf>
    <xf numFmtId="0" fontId="21" fillId="0" borderId="6" xfId="0" applyNumberFormat="1" applyFont="1" applyFill="1" applyBorder="1" applyAlignment="1" applyProtection="1">
      <alignment horizontal="center" vertical="center" wrapText="1"/>
    </xf>
    <xf numFmtId="0" fontId="22" fillId="0" borderId="5" xfId="0" applyNumberFormat="1" applyFont="1" applyFill="1" applyBorder="1" applyAlignment="1" applyProtection="1">
      <alignment horizontal="center" vertical="center" wrapText="1"/>
    </xf>
    <xf numFmtId="0" fontId="22" fillId="0" borderId="10" xfId="0" applyNumberFormat="1" applyFont="1" applyFill="1" applyBorder="1" applyAlignment="1" applyProtection="1">
      <alignment horizontal="center" vertical="center" wrapText="1"/>
    </xf>
    <xf numFmtId="0" fontId="22" fillId="0" borderId="6" xfId="0" applyNumberFormat="1" applyFont="1" applyFill="1" applyBorder="1" applyAlignment="1" applyProtection="1">
      <alignment horizontal="center" vertical="center" wrapText="1"/>
    </xf>
    <xf numFmtId="0" fontId="7" fillId="7" borderId="10" xfId="0" applyNumberFormat="1" applyFont="1" applyFill="1" applyBorder="1" applyAlignment="1" applyProtection="1">
      <alignment horizontal="center" vertical="center" wrapText="1"/>
    </xf>
    <xf numFmtId="0" fontId="10" fillId="7" borderId="5" xfId="0" applyNumberFormat="1" applyFont="1" applyFill="1" applyBorder="1" applyAlignment="1" applyProtection="1">
      <alignment horizontal="left" vertical="center"/>
    </xf>
    <xf numFmtId="0" fontId="10" fillId="7" borderId="6" xfId="0" applyNumberFormat="1" applyFont="1" applyFill="1" applyBorder="1" applyAlignment="1" applyProtection="1">
      <alignment horizontal="left" vertical="center"/>
    </xf>
    <xf numFmtId="0" fontId="10" fillId="0" borderId="1" xfId="0" applyNumberFormat="1" applyFont="1" applyFill="1" applyBorder="1" applyAlignment="1" applyProtection="1">
      <alignment horizontal="center" vertical="center" wrapText="1"/>
    </xf>
    <xf numFmtId="0" fontId="7" fillId="7" borderId="5" xfId="0" applyNumberFormat="1" applyFont="1" applyFill="1" applyBorder="1" applyAlignment="1" applyProtection="1">
      <alignment horizontal="left" vertical="center"/>
    </xf>
    <xf numFmtId="0" fontId="10" fillId="0" borderId="1" xfId="0" applyNumberFormat="1" applyFont="1" applyFill="1" applyBorder="1" applyAlignment="1" applyProtection="1">
      <alignment horizontal="left" vertical="center" wrapText="1"/>
    </xf>
    <xf numFmtId="0" fontId="2" fillId="7" borderId="1" xfId="0" applyFont="1" applyFill="1" applyBorder="1" applyAlignment="1">
      <alignment horizontal="left" vertical="center" wrapText="1"/>
    </xf>
    <xf numFmtId="0" fontId="7" fillId="7" borderId="1" xfId="0" applyNumberFormat="1" applyFont="1" applyFill="1" applyBorder="1" applyAlignment="1" applyProtection="1">
      <alignment horizontal="left" vertical="center" wrapText="1"/>
    </xf>
    <xf numFmtId="0" fontId="10" fillId="0" borderId="5" xfId="0" applyNumberFormat="1" applyFont="1" applyFill="1" applyBorder="1" applyAlignment="1" applyProtection="1">
      <alignment horizontal="center" vertical="center"/>
    </xf>
    <xf numFmtId="0" fontId="10" fillId="0" borderId="10"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2" fillId="7" borderId="1" xfId="0" applyFont="1" applyFill="1" applyBorder="1" applyAlignment="1">
      <alignment horizontal="center" vertical="center" wrapText="1"/>
    </xf>
    <xf numFmtId="0" fontId="7" fillId="7" borderId="5" xfId="0" applyNumberFormat="1" applyFont="1" applyFill="1" applyBorder="1" applyAlignment="1" applyProtection="1">
      <alignment horizontal="left" vertical="center" wrapText="1"/>
    </xf>
    <xf numFmtId="0" fontId="7" fillId="7" borderId="10" xfId="0" applyNumberFormat="1" applyFont="1" applyFill="1" applyBorder="1" applyAlignment="1" applyProtection="1">
      <alignment horizontal="left" vertical="center" wrapText="1"/>
    </xf>
    <xf numFmtId="0" fontId="7" fillId="7" borderId="6" xfId="0" applyNumberFormat="1" applyFont="1" applyFill="1" applyBorder="1" applyAlignment="1" applyProtection="1">
      <alignment horizontal="left" vertical="center" wrapText="1"/>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3" borderId="1" xfId="0" applyNumberFormat="1" applyFont="1" applyFill="1" applyBorder="1" applyAlignment="1" applyProtection="1">
      <alignment horizontal="center" vertical="center"/>
    </xf>
    <xf numFmtId="0" fontId="7" fillId="7" borderId="10" xfId="0" applyNumberFormat="1" applyFont="1" applyFill="1" applyBorder="1" applyAlignment="1" applyProtection="1">
      <alignment horizontal="center" vertical="center"/>
    </xf>
    <xf numFmtId="0" fontId="7" fillId="7" borderId="6" xfId="0" applyNumberFormat="1" applyFont="1" applyFill="1" applyBorder="1" applyAlignment="1" applyProtection="1">
      <alignment horizontal="center" vertical="center"/>
    </xf>
    <xf numFmtId="0" fontId="7" fillId="7" borderId="7" xfId="0" applyNumberFormat="1" applyFont="1" applyFill="1" applyBorder="1" applyAlignment="1" applyProtection="1">
      <alignment horizontal="center" vertical="center" wrapText="1"/>
    </xf>
    <xf numFmtId="0" fontId="7" fillId="7" borderId="8" xfId="0" applyNumberFormat="1" applyFont="1" applyFill="1" applyBorder="1" applyAlignment="1" applyProtection="1">
      <alignment horizontal="center" vertical="center" wrapText="1"/>
    </xf>
    <xf numFmtId="0" fontId="7" fillId="7" borderId="9" xfId="0" applyNumberFormat="1" applyFont="1" applyFill="1" applyBorder="1" applyAlignment="1" applyProtection="1">
      <alignment horizontal="center" vertical="center" wrapText="1"/>
    </xf>
    <xf numFmtId="0" fontId="7" fillId="7" borderId="14" xfId="0" applyNumberFormat="1" applyFont="1" applyFill="1" applyBorder="1" applyAlignment="1" applyProtection="1">
      <alignment horizontal="center" vertical="center" wrapText="1"/>
    </xf>
    <xf numFmtId="0" fontId="2" fillId="7" borderId="1"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5"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center" vertical="center" wrapText="1"/>
    </xf>
    <xf numFmtId="0" fontId="7" fillId="3" borderId="5" xfId="0" applyNumberFormat="1" applyFont="1" applyFill="1" applyBorder="1" applyAlignment="1" applyProtection="1">
      <alignment horizontal="center" vertical="center"/>
    </xf>
    <xf numFmtId="0" fontId="7" fillId="3" borderId="10" xfId="0" applyNumberFormat="1" applyFont="1" applyFill="1" applyBorder="1" applyAlignment="1" applyProtection="1">
      <alignment horizontal="center" vertical="center"/>
    </xf>
    <xf numFmtId="0" fontId="7" fillId="3" borderId="6" xfId="0" applyNumberFormat="1" applyFont="1" applyFill="1" applyBorder="1" applyAlignment="1" applyProtection="1">
      <alignment horizontal="center" vertical="center"/>
    </xf>
    <xf numFmtId="0" fontId="7" fillId="7" borderId="1" xfId="0" applyNumberFormat="1" applyFont="1" applyFill="1" applyBorder="1" applyAlignment="1" applyProtection="1">
      <alignment horizontal="center" vertical="center" wrapText="1"/>
    </xf>
    <xf numFmtId="0" fontId="7" fillId="7" borderId="1" xfId="0" applyNumberFormat="1" applyFont="1" applyFill="1" applyBorder="1" applyAlignment="1" applyProtection="1">
      <alignment horizontal="center" vertical="center"/>
    </xf>
    <xf numFmtId="0" fontId="7" fillId="7"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7" fillId="7" borderId="5" xfId="0" applyNumberFormat="1" applyFont="1" applyFill="1" applyBorder="1" applyAlignment="1" applyProtection="1">
      <alignment horizontal="left" vertical="top"/>
    </xf>
    <xf numFmtId="0" fontId="7" fillId="7" borderId="10" xfId="0" applyNumberFormat="1" applyFont="1" applyFill="1" applyBorder="1" applyAlignment="1" applyProtection="1">
      <alignment horizontal="left" vertical="top"/>
    </xf>
    <xf numFmtId="0" fontId="7" fillId="7" borderId="6" xfId="0" applyNumberFormat="1" applyFont="1" applyFill="1" applyBorder="1" applyAlignment="1" applyProtection="1">
      <alignment horizontal="left" vertical="top"/>
    </xf>
    <xf numFmtId="0" fontId="7" fillId="0" borderId="5" xfId="0" applyNumberFormat="1" applyFont="1" applyFill="1" applyBorder="1" applyAlignment="1" applyProtection="1">
      <alignment horizontal="left" vertical="top"/>
    </xf>
    <xf numFmtId="0" fontId="7" fillId="0" borderId="10" xfId="0" applyNumberFormat="1" applyFont="1" applyFill="1" applyBorder="1" applyAlignment="1" applyProtection="1">
      <alignment horizontal="left" vertical="top"/>
    </xf>
    <xf numFmtId="0" fontId="7" fillId="0" borderId="6" xfId="0" applyNumberFormat="1" applyFont="1" applyFill="1" applyBorder="1" applyAlignment="1" applyProtection="1">
      <alignment horizontal="left" vertical="top"/>
    </xf>
    <xf numFmtId="0" fontId="10" fillId="0" borderId="0" xfId="0" applyFont="1"/>
    <xf numFmtId="0" fontId="3" fillId="0" borderId="0" xfId="0" applyFont="1"/>
    <xf numFmtId="0" fontId="10" fillId="0" borderId="1" xfId="0" applyNumberFormat="1" applyFont="1" applyFill="1" applyBorder="1" applyAlignment="1" applyProtection="1">
      <alignment horizontal="left" vertical="center"/>
    </xf>
    <xf numFmtId="14" fontId="24" fillId="0" borderId="5" xfId="0" applyNumberFormat="1" applyFont="1" applyFill="1" applyBorder="1" applyAlignment="1" applyProtection="1">
      <alignment horizontal="center" vertical="center"/>
    </xf>
    <xf numFmtId="0" fontId="24" fillId="0" borderId="10" xfId="0" applyNumberFormat="1" applyFont="1" applyFill="1" applyBorder="1" applyAlignment="1" applyProtection="1">
      <alignment horizontal="center" vertical="center"/>
    </xf>
    <xf numFmtId="0" fontId="24" fillId="0" borderId="6" xfId="0" applyNumberFormat="1" applyFont="1" applyFill="1" applyBorder="1" applyAlignment="1" applyProtection="1">
      <alignment horizontal="center" vertical="center"/>
    </xf>
    <xf numFmtId="0" fontId="10" fillId="0" borderId="5"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0" xfId="0" applyNumberFormat="1" applyFont="1" applyFill="1" applyBorder="1" applyAlignment="1" applyProtection="1">
      <alignment horizontal="center" vertical="center" wrapText="1"/>
    </xf>
  </cellXfs>
  <cellStyles count="1">
    <cellStyle name="Normal" xfId="0" builtinId="0"/>
  </cellStyles>
  <dxfs count="16">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gif"/><Relationship Id="rId3" Type="http://schemas.openxmlformats.org/officeDocument/2006/relationships/image" Target="../media/image3.gif"/><Relationship Id="rId7" Type="http://schemas.openxmlformats.org/officeDocument/2006/relationships/image" Target="../media/image7.gif"/><Relationship Id="rId2" Type="http://schemas.openxmlformats.org/officeDocument/2006/relationships/image" Target="../media/image2.gif"/><Relationship Id="rId1" Type="http://schemas.openxmlformats.org/officeDocument/2006/relationships/image" Target="../media/image1.gif"/><Relationship Id="rId6" Type="http://schemas.openxmlformats.org/officeDocument/2006/relationships/image" Target="../media/image6.gif"/><Relationship Id="rId5" Type="http://schemas.openxmlformats.org/officeDocument/2006/relationships/image" Target="../media/image5.gif"/><Relationship Id="rId10" Type="http://schemas.openxmlformats.org/officeDocument/2006/relationships/image" Target="../media/image10.gif"/><Relationship Id="rId4" Type="http://schemas.openxmlformats.org/officeDocument/2006/relationships/image" Target="../media/image4.gif"/><Relationship Id="rId9" Type="http://schemas.openxmlformats.org/officeDocument/2006/relationships/image" Target="../media/image9.gif"/></Relationships>
</file>

<file path=xl/drawings/_rels/drawing2.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2.jpeg"/></Relationships>
</file>

<file path=xl/drawings/drawing1.xml><?xml version="1.0" encoding="utf-8"?>
<xdr:wsDr xmlns:xdr="http://schemas.openxmlformats.org/drawingml/2006/spreadsheetDrawing" xmlns:a="http://schemas.openxmlformats.org/drawingml/2006/main">
  <xdr:twoCellAnchor editAs="oneCell">
    <xdr:from>
      <xdr:col>2</xdr:col>
      <xdr:colOff>6488546</xdr:colOff>
      <xdr:row>27</xdr:row>
      <xdr:rowOff>691508</xdr:rowOff>
    </xdr:from>
    <xdr:to>
      <xdr:col>2</xdr:col>
      <xdr:colOff>12394046</xdr:colOff>
      <xdr:row>27</xdr:row>
      <xdr:rowOff>4472933</xdr:rowOff>
    </xdr:to>
    <xdr:pic>
      <xdr:nvPicPr>
        <xdr:cNvPr id="25" name="Imagen 24">
          <a:extLst>
            <a:ext uri="{FF2B5EF4-FFF2-40B4-BE49-F238E27FC236}">
              <a16:creationId xmlns="" xmlns:a16="http://schemas.microsoft.com/office/drawing/2014/main" id="{9987FE0A-DBF2-4BED-A6E9-13799D5BCFAF}"/>
            </a:ext>
          </a:extLst>
        </xdr:cNvPr>
        <xdr:cNvPicPr>
          <a:picLocks noChangeAspect="1"/>
        </xdr:cNvPicPr>
      </xdr:nvPicPr>
      <xdr:blipFill>
        <a:blip xmlns:r="http://schemas.openxmlformats.org/officeDocument/2006/relationships" r:embed="rId1"/>
        <a:stretch>
          <a:fillRect/>
        </a:stretch>
      </xdr:blipFill>
      <xdr:spPr>
        <a:xfrm>
          <a:off x="11389591" y="57841508"/>
          <a:ext cx="5905500" cy="3781425"/>
        </a:xfrm>
        <a:prstGeom prst="rect">
          <a:avLst/>
        </a:prstGeom>
      </xdr:spPr>
    </xdr:pic>
    <xdr:clientData/>
  </xdr:twoCellAnchor>
  <xdr:twoCellAnchor editAs="oneCell">
    <xdr:from>
      <xdr:col>1</xdr:col>
      <xdr:colOff>978189</xdr:colOff>
      <xdr:row>27</xdr:row>
      <xdr:rowOff>750090</xdr:rowOff>
    </xdr:from>
    <xdr:to>
      <xdr:col>2</xdr:col>
      <xdr:colOff>4610678</xdr:colOff>
      <xdr:row>27</xdr:row>
      <xdr:rowOff>4379115</xdr:rowOff>
    </xdr:to>
    <xdr:pic>
      <xdr:nvPicPr>
        <xdr:cNvPr id="24" name="Imagen 23">
          <a:extLst>
            <a:ext uri="{FF2B5EF4-FFF2-40B4-BE49-F238E27FC236}">
              <a16:creationId xmlns="" xmlns:a16="http://schemas.microsoft.com/office/drawing/2014/main" id="{EB843F3B-CECE-4482-B78E-16D4E749DFBA}"/>
            </a:ext>
          </a:extLst>
        </xdr:cNvPr>
        <xdr:cNvPicPr>
          <a:picLocks noChangeAspect="1"/>
        </xdr:cNvPicPr>
      </xdr:nvPicPr>
      <xdr:blipFill>
        <a:blip xmlns:r="http://schemas.openxmlformats.org/officeDocument/2006/relationships" r:embed="rId2"/>
        <a:stretch>
          <a:fillRect/>
        </a:stretch>
      </xdr:blipFill>
      <xdr:spPr>
        <a:xfrm>
          <a:off x="3749098" y="57900090"/>
          <a:ext cx="5762625" cy="3629025"/>
        </a:xfrm>
        <a:prstGeom prst="rect">
          <a:avLst/>
        </a:prstGeom>
      </xdr:spPr>
    </xdr:pic>
    <xdr:clientData/>
  </xdr:twoCellAnchor>
  <xdr:twoCellAnchor>
    <xdr:from>
      <xdr:col>2</xdr:col>
      <xdr:colOff>1793875</xdr:colOff>
      <xdr:row>27</xdr:row>
      <xdr:rowOff>1984375</xdr:rowOff>
    </xdr:from>
    <xdr:to>
      <xdr:col>2</xdr:col>
      <xdr:colOff>2047875</xdr:colOff>
      <xdr:row>27</xdr:row>
      <xdr:rowOff>2270125</xdr:rowOff>
    </xdr:to>
    <xdr:sp macro="" textlink="">
      <xdr:nvSpPr>
        <xdr:cNvPr id="12" name="Elipse 11">
          <a:extLst>
            <a:ext uri="{FF2B5EF4-FFF2-40B4-BE49-F238E27FC236}">
              <a16:creationId xmlns="" xmlns:a16="http://schemas.microsoft.com/office/drawing/2014/main" id="{546E60A6-5B21-42C1-BA34-8410FBA64713}"/>
            </a:ext>
          </a:extLst>
        </xdr:cNvPr>
        <xdr:cNvSpPr/>
      </xdr:nvSpPr>
      <xdr:spPr>
        <a:xfrm>
          <a:off x="6508750" y="65697100"/>
          <a:ext cx="254000" cy="2857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9271000</xdr:colOff>
      <xdr:row>27</xdr:row>
      <xdr:rowOff>2333625</xdr:rowOff>
    </xdr:from>
    <xdr:to>
      <xdr:col>2</xdr:col>
      <xdr:colOff>9461500</xdr:colOff>
      <xdr:row>27</xdr:row>
      <xdr:rowOff>2730500</xdr:rowOff>
    </xdr:to>
    <xdr:sp macro="" textlink="">
      <xdr:nvSpPr>
        <xdr:cNvPr id="13" name="Flecha: hacia abajo 12">
          <a:extLst>
            <a:ext uri="{FF2B5EF4-FFF2-40B4-BE49-F238E27FC236}">
              <a16:creationId xmlns="" xmlns:a16="http://schemas.microsoft.com/office/drawing/2014/main" id="{5E425F8E-D1E2-4B0C-B143-7536FBB9CC2D}"/>
            </a:ext>
          </a:extLst>
        </xdr:cNvPr>
        <xdr:cNvSpPr/>
      </xdr:nvSpPr>
      <xdr:spPr>
        <a:xfrm>
          <a:off x="13985875" y="66046350"/>
          <a:ext cx="190500" cy="3968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8318500</xdr:colOff>
      <xdr:row>27</xdr:row>
      <xdr:rowOff>2603500</xdr:rowOff>
    </xdr:from>
    <xdr:to>
      <xdr:col>2</xdr:col>
      <xdr:colOff>9191625</xdr:colOff>
      <xdr:row>27</xdr:row>
      <xdr:rowOff>2809875</xdr:rowOff>
    </xdr:to>
    <xdr:sp macro="" textlink="">
      <xdr:nvSpPr>
        <xdr:cNvPr id="14" name="Flecha: hacia la izquierda 13">
          <a:extLst>
            <a:ext uri="{FF2B5EF4-FFF2-40B4-BE49-F238E27FC236}">
              <a16:creationId xmlns="" xmlns:a16="http://schemas.microsoft.com/office/drawing/2014/main" id="{9D34494F-722F-4F70-B3E3-91FCF5B67BBE}"/>
            </a:ext>
          </a:extLst>
        </xdr:cNvPr>
        <xdr:cNvSpPr/>
      </xdr:nvSpPr>
      <xdr:spPr>
        <a:xfrm>
          <a:off x="13033375" y="66316225"/>
          <a:ext cx="873125" cy="2063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7937500</xdr:colOff>
      <xdr:row>27</xdr:row>
      <xdr:rowOff>2540000</xdr:rowOff>
    </xdr:from>
    <xdr:to>
      <xdr:col>2</xdr:col>
      <xdr:colOff>8191500</xdr:colOff>
      <xdr:row>27</xdr:row>
      <xdr:rowOff>2825750</xdr:rowOff>
    </xdr:to>
    <xdr:sp macro="" textlink="">
      <xdr:nvSpPr>
        <xdr:cNvPr id="15" name="Elipse 14">
          <a:extLst>
            <a:ext uri="{FF2B5EF4-FFF2-40B4-BE49-F238E27FC236}">
              <a16:creationId xmlns="" xmlns:a16="http://schemas.microsoft.com/office/drawing/2014/main" id="{7EDD01FD-C410-441F-B589-A30FB9051C2B}"/>
            </a:ext>
          </a:extLst>
        </xdr:cNvPr>
        <xdr:cNvSpPr/>
      </xdr:nvSpPr>
      <xdr:spPr>
        <a:xfrm>
          <a:off x="12652375" y="66252725"/>
          <a:ext cx="254000" cy="2857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1</xdr:col>
      <xdr:colOff>626628</xdr:colOff>
      <xdr:row>8</xdr:row>
      <xdr:rowOff>422564</xdr:rowOff>
    </xdr:from>
    <xdr:to>
      <xdr:col>2</xdr:col>
      <xdr:colOff>268142</xdr:colOff>
      <xdr:row>9</xdr:row>
      <xdr:rowOff>830407</xdr:rowOff>
    </xdr:to>
    <xdr:pic>
      <xdr:nvPicPr>
        <xdr:cNvPr id="16" name="Imagen 15">
          <a:extLst>
            <a:ext uri="{FF2B5EF4-FFF2-40B4-BE49-F238E27FC236}">
              <a16:creationId xmlns="" xmlns:a16="http://schemas.microsoft.com/office/drawing/2014/main" id="{0AE9F151-AB3A-4F71-BB4C-F9CE4948014C}"/>
            </a:ext>
          </a:extLst>
        </xdr:cNvPr>
        <xdr:cNvPicPr>
          <a:picLocks noChangeAspect="1"/>
        </xdr:cNvPicPr>
      </xdr:nvPicPr>
      <xdr:blipFill>
        <a:blip xmlns:r="http://schemas.openxmlformats.org/officeDocument/2006/relationships" r:embed="rId3"/>
        <a:stretch>
          <a:fillRect/>
        </a:stretch>
      </xdr:blipFill>
      <xdr:spPr>
        <a:xfrm>
          <a:off x="3397537" y="3695700"/>
          <a:ext cx="1771650" cy="3629025"/>
        </a:xfrm>
        <a:prstGeom prst="rect">
          <a:avLst/>
        </a:prstGeom>
      </xdr:spPr>
    </xdr:pic>
    <xdr:clientData/>
  </xdr:twoCellAnchor>
  <xdr:twoCellAnchor editAs="oneCell">
    <xdr:from>
      <xdr:col>2</xdr:col>
      <xdr:colOff>3048001</xdr:colOff>
      <xdr:row>13</xdr:row>
      <xdr:rowOff>710046</xdr:rowOff>
    </xdr:from>
    <xdr:to>
      <xdr:col>2</xdr:col>
      <xdr:colOff>10191751</xdr:colOff>
      <xdr:row>13</xdr:row>
      <xdr:rowOff>4500996</xdr:rowOff>
    </xdr:to>
    <xdr:pic>
      <xdr:nvPicPr>
        <xdr:cNvPr id="17" name="Imagen 16">
          <a:extLst>
            <a:ext uri="{FF2B5EF4-FFF2-40B4-BE49-F238E27FC236}">
              <a16:creationId xmlns="" xmlns:a16="http://schemas.microsoft.com/office/drawing/2014/main" id="{A58BABAC-07A2-4847-82EA-A6B5251CBA67}"/>
            </a:ext>
          </a:extLst>
        </xdr:cNvPr>
        <xdr:cNvPicPr>
          <a:picLocks noChangeAspect="1"/>
        </xdr:cNvPicPr>
      </xdr:nvPicPr>
      <xdr:blipFill>
        <a:blip xmlns:r="http://schemas.openxmlformats.org/officeDocument/2006/relationships" r:embed="rId4"/>
        <a:stretch>
          <a:fillRect/>
        </a:stretch>
      </xdr:blipFill>
      <xdr:spPr>
        <a:xfrm>
          <a:off x="7949046" y="14235546"/>
          <a:ext cx="7143750" cy="3790950"/>
        </a:xfrm>
        <a:prstGeom prst="rect">
          <a:avLst/>
        </a:prstGeom>
      </xdr:spPr>
    </xdr:pic>
    <xdr:clientData/>
  </xdr:twoCellAnchor>
  <xdr:twoCellAnchor editAs="oneCell">
    <xdr:from>
      <xdr:col>2</xdr:col>
      <xdr:colOff>2854054</xdr:colOff>
      <xdr:row>14</xdr:row>
      <xdr:rowOff>923059</xdr:rowOff>
    </xdr:from>
    <xdr:to>
      <xdr:col>2</xdr:col>
      <xdr:colOff>10159729</xdr:colOff>
      <xdr:row>14</xdr:row>
      <xdr:rowOff>4799734</xdr:rowOff>
    </xdr:to>
    <xdr:pic>
      <xdr:nvPicPr>
        <xdr:cNvPr id="18" name="Imagen 17">
          <a:extLst>
            <a:ext uri="{FF2B5EF4-FFF2-40B4-BE49-F238E27FC236}">
              <a16:creationId xmlns="" xmlns:a16="http://schemas.microsoft.com/office/drawing/2014/main" id="{17BB95BB-107D-472B-8824-2C114DB3DE6A}"/>
            </a:ext>
          </a:extLst>
        </xdr:cNvPr>
        <xdr:cNvPicPr>
          <a:picLocks noChangeAspect="1"/>
        </xdr:cNvPicPr>
      </xdr:nvPicPr>
      <xdr:blipFill>
        <a:blip xmlns:r="http://schemas.openxmlformats.org/officeDocument/2006/relationships" r:embed="rId5"/>
        <a:stretch>
          <a:fillRect/>
        </a:stretch>
      </xdr:blipFill>
      <xdr:spPr>
        <a:xfrm>
          <a:off x="7755099" y="19159104"/>
          <a:ext cx="7305675" cy="3876675"/>
        </a:xfrm>
        <a:prstGeom prst="rect">
          <a:avLst/>
        </a:prstGeom>
      </xdr:spPr>
    </xdr:pic>
    <xdr:clientData/>
  </xdr:twoCellAnchor>
  <xdr:twoCellAnchor editAs="oneCell">
    <xdr:from>
      <xdr:col>2</xdr:col>
      <xdr:colOff>88034</xdr:colOff>
      <xdr:row>15</xdr:row>
      <xdr:rowOff>303358</xdr:rowOff>
    </xdr:from>
    <xdr:to>
      <xdr:col>2</xdr:col>
      <xdr:colOff>10470284</xdr:colOff>
      <xdr:row>16</xdr:row>
      <xdr:rowOff>2270703</xdr:rowOff>
    </xdr:to>
    <xdr:pic>
      <xdr:nvPicPr>
        <xdr:cNvPr id="19" name="Imagen 18">
          <a:extLst>
            <a:ext uri="{FF2B5EF4-FFF2-40B4-BE49-F238E27FC236}">
              <a16:creationId xmlns="" xmlns:a16="http://schemas.microsoft.com/office/drawing/2014/main" id="{10238E73-1C32-4676-AAB1-4708F26913B6}"/>
            </a:ext>
          </a:extLst>
        </xdr:cNvPr>
        <xdr:cNvPicPr>
          <a:picLocks noChangeAspect="1"/>
        </xdr:cNvPicPr>
      </xdr:nvPicPr>
      <xdr:blipFill>
        <a:blip xmlns:r="http://schemas.openxmlformats.org/officeDocument/2006/relationships" r:embed="rId6"/>
        <a:stretch>
          <a:fillRect/>
        </a:stretch>
      </xdr:blipFill>
      <xdr:spPr>
        <a:xfrm>
          <a:off x="4989079" y="23734858"/>
          <a:ext cx="10382250" cy="7162800"/>
        </a:xfrm>
        <a:prstGeom prst="rect">
          <a:avLst/>
        </a:prstGeom>
      </xdr:spPr>
    </xdr:pic>
    <xdr:clientData/>
  </xdr:twoCellAnchor>
  <xdr:twoCellAnchor editAs="oneCell">
    <xdr:from>
      <xdr:col>2</xdr:col>
      <xdr:colOff>2568864</xdr:colOff>
      <xdr:row>19</xdr:row>
      <xdr:rowOff>3499388</xdr:rowOff>
    </xdr:from>
    <xdr:to>
      <xdr:col>2</xdr:col>
      <xdr:colOff>8360064</xdr:colOff>
      <xdr:row>21</xdr:row>
      <xdr:rowOff>4216361</xdr:rowOff>
    </xdr:to>
    <xdr:pic>
      <xdr:nvPicPr>
        <xdr:cNvPr id="20" name="Imagen 19">
          <a:extLst>
            <a:ext uri="{FF2B5EF4-FFF2-40B4-BE49-F238E27FC236}">
              <a16:creationId xmlns="" xmlns:a16="http://schemas.microsoft.com/office/drawing/2014/main" id="{1602FD89-2869-4219-ABCE-830BFFD32BF4}"/>
            </a:ext>
          </a:extLst>
        </xdr:cNvPr>
        <xdr:cNvPicPr>
          <a:picLocks noChangeAspect="1"/>
        </xdr:cNvPicPr>
      </xdr:nvPicPr>
      <xdr:blipFill>
        <a:blip xmlns:r="http://schemas.openxmlformats.org/officeDocument/2006/relationships" r:embed="rId7"/>
        <a:stretch>
          <a:fillRect/>
        </a:stretch>
      </xdr:blipFill>
      <xdr:spPr>
        <a:xfrm>
          <a:off x="7469909" y="36178797"/>
          <a:ext cx="5791200" cy="6743700"/>
        </a:xfrm>
        <a:prstGeom prst="rect">
          <a:avLst/>
        </a:prstGeom>
      </xdr:spPr>
    </xdr:pic>
    <xdr:clientData/>
  </xdr:twoCellAnchor>
  <xdr:twoCellAnchor editAs="oneCell">
    <xdr:from>
      <xdr:col>2</xdr:col>
      <xdr:colOff>1073726</xdr:colOff>
      <xdr:row>22</xdr:row>
      <xdr:rowOff>146916</xdr:rowOff>
    </xdr:from>
    <xdr:to>
      <xdr:col>2</xdr:col>
      <xdr:colOff>10532051</xdr:colOff>
      <xdr:row>22</xdr:row>
      <xdr:rowOff>3032991</xdr:rowOff>
    </xdr:to>
    <xdr:pic>
      <xdr:nvPicPr>
        <xdr:cNvPr id="21" name="Imagen 20">
          <a:extLst>
            <a:ext uri="{FF2B5EF4-FFF2-40B4-BE49-F238E27FC236}">
              <a16:creationId xmlns="" xmlns:a16="http://schemas.microsoft.com/office/drawing/2014/main" id="{7FAFD4B9-DC3E-4FA8-9265-BC53ECE00F88}"/>
            </a:ext>
          </a:extLst>
        </xdr:cNvPr>
        <xdr:cNvPicPr>
          <a:picLocks noChangeAspect="1"/>
        </xdr:cNvPicPr>
      </xdr:nvPicPr>
      <xdr:blipFill>
        <a:blip xmlns:r="http://schemas.openxmlformats.org/officeDocument/2006/relationships" r:embed="rId8"/>
        <a:stretch>
          <a:fillRect/>
        </a:stretch>
      </xdr:blipFill>
      <xdr:spPr>
        <a:xfrm>
          <a:off x="5974771" y="43407734"/>
          <a:ext cx="9458325" cy="2886075"/>
        </a:xfrm>
        <a:prstGeom prst="rect">
          <a:avLst/>
        </a:prstGeom>
      </xdr:spPr>
    </xdr:pic>
    <xdr:clientData/>
  </xdr:twoCellAnchor>
  <xdr:twoCellAnchor editAs="oneCell">
    <xdr:from>
      <xdr:col>2</xdr:col>
      <xdr:colOff>2636694</xdr:colOff>
      <xdr:row>23</xdr:row>
      <xdr:rowOff>382830</xdr:rowOff>
    </xdr:from>
    <xdr:to>
      <xdr:col>2</xdr:col>
      <xdr:colOff>9170844</xdr:colOff>
      <xdr:row>24</xdr:row>
      <xdr:rowOff>3860321</xdr:rowOff>
    </xdr:to>
    <xdr:pic>
      <xdr:nvPicPr>
        <xdr:cNvPr id="22" name="Imagen 21">
          <a:extLst>
            <a:ext uri="{FF2B5EF4-FFF2-40B4-BE49-F238E27FC236}">
              <a16:creationId xmlns="" xmlns:a16="http://schemas.microsoft.com/office/drawing/2014/main" id="{58B1776D-35D7-494A-92BB-B7A794FD1C16}"/>
            </a:ext>
          </a:extLst>
        </xdr:cNvPr>
        <xdr:cNvPicPr>
          <a:picLocks noChangeAspect="1"/>
        </xdr:cNvPicPr>
      </xdr:nvPicPr>
      <xdr:blipFill>
        <a:blip xmlns:r="http://schemas.openxmlformats.org/officeDocument/2006/relationships" r:embed="rId9"/>
        <a:stretch>
          <a:fillRect/>
        </a:stretch>
      </xdr:blipFill>
      <xdr:spPr>
        <a:xfrm>
          <a:off x="7537739" y="46864830"/>
          <a:ext cx="6534150" cy="3962400"/>
        </a:xfrm>
        <a:prstGeom prst="rect">
          <a:avLst/>
        </a:prstGeom>
      </xdr:spPr>
    </xdr:pic>
    <xdr:clientData/>
  </xdr:twoCellAnchor>
  <xdr:twoCellAnchor editAs="oneCell">
    <xdr:from>
      <xdr:col>2</xdr:col>
      <xdr:colOff>2083955</xdr:colOff>
      <xdr:row>25</xdr:row>
      <xdr:rowOff>615472</xdr:rowOff>
    </xdr:from>
    <xdr:to>
      <xdr:col>2</xdr:col>
      <xdr:colOff>9827780</xdr:colOff>
      <xdr:row>26</xdr:row>
      <xdr:rowOff>3596797</xdr:rowOff>
    </xdr:to>
    <xdr:pic>
      <xdr:nvPicPr>
        <xdr:cNvPr id="23" name="Imagen 22">
          <a:extLst>
            <a:ext uri="{FF2B5EF4-FFF2-40B4-BE49-F238E27FC236}">
              <a16:creationId xmlns="" xmlns:a16="http://schemas.microsoft.com/office/drawing/2014/main" id="{339BDD4C-3475-4E90-A0CA-DF1EED618744}"/>
            </a:ext>
          </a:extLst>
        </xdr:cNvPr>
        <xdr:cNvPicPr>
          <a:picLocks noChangeAspect="1"/>
        </xdr:cNvPicPr>
      </xdr:nvPicPr>
      <xdr:blipFill>
        <a:blip xmlns:r="http://schemas.openxmlformats.org/officeDocument/2006/relationships" r:embed="rId10"/>
        <a:stretch>
          <a:fillRect/>
        </a:stretch>
      </xdr:blipFill>
      <xdr:spPr>
        <a:xfrm>
          <a:off x="6985000" y="51721427"/>
          <a:ext cx="7743825" cy="5267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325938</xdr:colOff>
      <xdr:row>0</xdr:row>
      <xdr:rowOff>148648</xdr:rowOff>
    </xdr:from>
    <xdr:to>
      <xdr:col>2</xdr:col>
      <xdr:colOff>902379</xdr:colOff>
      <xdr:row>3</xdr:row>
      <xdr:rowOff>150851</xdr:rowOff>
    </xdr:to>
    <xdr:pic>
      <xdr:nvPicPr>
        <xdr:cNvPr id="2" name="Imagen 16">
          <a:extLst>
            <a:ext uri="{FF2B5EF4-FFF2-40B4-BE49-F238E27FC236}">
              <a16:creationId xmlns="" xmlns:a16="http://schemas.microsoft.com/office/drawing/2014/main" id="{4FF0CBF4-891B-4CFB-B552-B82D1FDF6D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148648"/>
          <a:ext cx="902379" cy="103090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171449</xdr:colOff>
      <xdr:row>0</xdr:row>
      <xdr:rowOff>47624</xdr:rowOff>
    </xdr:from>
    <xdr:to>
      <xdr:col>0</xdr:col>
      <xdr:colOff>933450</xdr:colOff>
      <xdr:row>4</xdr:row>
      <xdr:rowOff>109007</xdr:rowOff>
    </xdr:to>
    <xdr:pic>
      <xdr:nvPicPr>
        <xdr:cNvPr id="2" name="Imagen 36" descr="C:\Users\Hernanp\Desktop\Logo IDIPRON.jpg">
          <a:extLst>
            <a:ext uri="{FF2B5EF4-FFF2-40B4-BE49-F238E27FC236}">
              <a16:creationId xmlns:a16="http://schemas.microsoft.com/office/drawing/2014/main" xmlns="" id="{3237ED4F-791D-4C3C-87C0-426633717DB5}"/>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71449" y="47624"/>
          <a:ext cx="762001" cy="804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171449</xdr:colOff>
      <xdr:row>0</xdr:row>
      <xdr:rowOff>47624</xdr:rowOff>
    </xdr:from>
    <xdr:to>
      <xdr:col>0</xdr:col>
      <xdr:colOff>933450</xdr:colOff>
      <xdr:row>4</xdr:row>
      <xdr:rowOff>80432</xdr:rowOff>
    </xdr:to>
    <xdr:pic>
      <xdr:nvPicPr>
        <xdr:cNvPr id="3" name="Imagen 36" descr="C:\Users\Hernanp\Desktop\Logo IDIPRON.jpg">
          <a:extLst>
            <a:ext uri="{FF2B5EF4-FFF2-40B4-BE49-F238E27FC236}">
              <a16:creationId xmlns:a16="http://schemas.microsoft.com/office/drawing/2014/main" xmlns="" id="{3237ED4F-791D-4C3C-87C0-426633717DB5}"/>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71449" y="47624"/>
          <a:ext cx="762001" cy="804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171449</xdr:colOff>
      <xdr:row>0</xdr:row>
      <xdr:rowOff>47624</xdr:rowOff>
    </xdr:from>
    <xdr:to>
      <xdr:col>0</xdr:col>
      <xdr:colOff>933450</xdr:colOff>
      <xdr:row>4</xdr:row>
      <xdr:rowOff>109007</xdr:rowOff>
    </xdr:to>
    <xdr:pic>
      <xdr:nvPicPr>
        <xdr:cNvPr id="2" name="Imagen 36" descr="C:\Users\Hernanp\Desktop\Logo IDIPRON.jpg">
          <a:extLst>
            <a:ext uri="{FF2B5EF4-FFF2-40B4-BE49-F238E27FC236}">
              <a16:creationId xmlns:a16="http://schemas.microsoft.com/office/drawing/2014/main" xmlns="" id="{3237ED4F-791D-4C3C-87C0-426633717DB5}"/>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71449" y="47624"/>
          <a:ext cx="762001" cy="8329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171449</xdr:colOff>
      <xdr:row>0</xdr:row>
      <xdr:rowOff>47624</xdr:rowOff>
    </xdr:from>
    <xdr:to>
      <xdr:col>0</xdr:col>
      <xdr:colOff>933450</xdr:colOff>
      <xdr:row>4</xdr:row>
      <xdr:rowOff>80432</xdr:rowOff>
    </xdr:to>
    <xdr:pic>
      <xdr:nvPicPr>
        <xdr:cNvPr id="3" name="Imagen 36" descr="C:\Users\Hernanp\Desktop\Logo IDIPRON.jpg">
          <a:extLst>
            <a:ext uri="{FF2B5EF4-FFF2-40B4-BE49-F238E27FC236}">
              <a16:creationId xmlns:a16="http://schemas.microsoft.com/office/drawing/2014/main" xmlns="" id="{3237ED4F-791D-4C3C-87C0-426633717DB5}"/>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71449" y="47624"/>
          <a:ext cx="762001" cy="804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171449</xdr:colOff>
      <xdr:row>0</xdr:row>
      <xdr:rowOff>47624</xdr:rowOff>
    </xdr:from>
    <xdr:to>
      <xdr:col>0</xdr:col>
      <xdr:colOff>933450</xdr:colOff>
      <xdr:row>4</xdr:row>
      <xdr:rowOff>109007</xdr:rowOff>
    </xdr:to>
    <xdr:pic>
      <xdr:nvPicPr>
        <xdr:cNvPr id="2" name="Imagen 36" descr="C:\Users\Hernanp\Desktop\Logo IDIPRON.jpg">
          <a:extLst>
            <a:ext uri="{FF2B5EF4-FFF2-40B4-BE49-F238E27FC236}">
              <a16:creationId xmlns:a16="http://schemas.microsoft.com/office/drawing/2014/main" xmlns="" id="{3237ED4F-791D-4C3C-87C0-426633717DB5}"/>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71449" y="47624"/>
          <a:ext cx="762001" cy="8329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171449</xdr:colOff>
      <xdr:row>0</xdr:row>
      <xdr:rowOff>47624</xdr:rowOff>
    </xdr:from>
    <xdr:to>
      <xdr:col>0</xdr:col>
      <xdr:colOff>933450</xdr:colOff>
      <xdr:row>4</xdr:row>
      <xdr:rowOff>80432</xdr:rowOff>
    </xdr:to>
    <xdr:pic>
      <xdr:nvPicPr>
        <xdr:cNvPr id="3" name="Imagen 36" descr="C:\Users\Hernanp\Desktop\Logo IDIPRON.jpg">
          <a:extLst>
            <a:ext uri="{FF2B5EF4-FFF2-40B4-BE49-F238E27FC236}">
              <a16:creationId xmlns:a16="http://schemas.microsoft.com/office/drawing/2014/main" xmlns="" id="{3237ED4F-791D-4C3C-87C0-426633717DB5}"/>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71449" y="47624"/>
          <a:ext cx="762001" cy="804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171449</xdr:colOff>
      <xdr:row>0</xdr:row>
      <xdr:rowOff>47624</xdr:rowOff>
    </xdr:from>
    <xdr:to>
      <xdr:col>0</xdr:col>
      <xdr:colOff>933450</xdr:colOff>
      <xdr:row>4</xdr:row>
      <xdr:rowOff>109007</xdr:rowOff>
    </xdr:to>
    <xdr:pic>
      <xdr:nvPicPr>
        <xdr:cNvPr id="2" name="Imagen 36" descr="C:\Users\Hernanp\Desktop\Logo IDIPRON.jpg">
          <a:extLst>
            <a:ext uri="{FF2B5EF4-FFF2-40B4-BE49-F238E27FC236}">
              <a16:creationId xmlns:a16="http://schemas.microsoft.com/office/drawing/2014/main" xmlns="" id="{3237ED4F-791D-4C3C-87C0-426633717DB5}"/>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71449" y="47624"/>
          <a:ext cx="762001" cy="8329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171449</xdr:colOff>
      <xdr:row>0</xdr:row>
      <xdr:rowOff>47624</xdr:rowOff>
    </xdr:from>
    <xdr:to>
      <xdr:col>0</xdr:col>
      <xdr:colOff>933450</xdr:colOff>
      <xdr:row>4</xdr:row>
      <xdr:rowOff>80432</xdr:rowOff>
    </xdr:to>
    <xdr:pic>
      <xdr:nvPicPr>
        <xdr:cNvPr id="3" name="Imagen 36" descr="C:\Users\Hernanp\Desktop\Logo IDIPRON.jpg">
          <a:extLst>
            <a:ext uri="{FF2B5EF4-FFF2-40B4-BE49-F238E27FC236}">
              <a16:creationId xmlns:a16="http://schemas.microsoft.com/office/drawing/2014/main" xmlns="" id="{3237ED4F-791D-4C3C-87C0-426633717DB5}"/>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71449" y="47624"/>
          <a:ext cx="762001" cy="804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lexal\Downloads\003%20HOJA%20DE%20VIDA%20DE%20INDICADORES%20E-MEJ-FT-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LISTADO"/>
      <sheetName val="INSTRUCTIVO"/>
    </sheetNames>
    <sheetDataSet>
      <sheetData sheetId="0" refreshError="1"/>
      <sheetData sheetId="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topLeftCell="A13" zoomScale="55" zoomScaleNormal="55" workbookViewId="0">
      <selection activeCell="B26" sqref="B26:C28"/>
    </sheetView>
  </sheetViews>
  <sheetFormatPr baseColWidth="10" defaultRowHeight="15.75" x14ac:dyDescent="0.25"/>
  <cols>
    <col min="1" max="1" width="41.5703125" style="59" customWidth="1"/>
    <col min="2" max="2" width="32" style="60" customWidth="1"/>
    <col min="3" max="3" width="230.28515625" style="61" customWidth="1"/>
    <col min="4" max="4" width="34.140625" style="38" customWidth="1"/>
    <col min="5" max="16384" width="11.42578125" style="38"/>
  </cols>
  <sheetData>
    <row r="1" spans="1:3" ht="29.25" thickBot="1" x14ac:dyDescent="0.5">
      <c r="A1" s="222" t="s">
        <v>178</v>
      </c>
      <c r="B1" s="223"/>
      <c r="C1" s="224"/>
    </row>
    <row r="2" spans="1:3" ht="28.5" x14ac:dyDescent="0.25">
      <c r="A2" s="225" t="s">
        <v>179</v>
      </c>
      <c r="B2" s="226"/>
      <c r="C2" s="227"/>
    </row>
    <row r="3" spans="1:3" ht="28.5" x14ac:dyDescent="0.25">
      <c r="A3" s="53" t="s">
        <v>180</v>
      </c>
      <c r="B3" s="228" t="s">
        <v>181</v>
      </c>
      <c r="C3" s="229"/>
    </row>
    <row r="4" spans="1:3" x14ac:dyDescent="0.25">
      <c r="A4" s="53" t="s">
        <v>24</v>
      </c>
      <c r="B4" s="230" t="s">
        <v>182</v>
      </c>
      <c r="C4" s="231"/>
    </row>
    <row r="5" spans="1:3" x14ac:dyDescent="0.25">
      <c r="A5" s="43" t="s">
        <v>183</v>
      </c>
      <c r="B5" s="232" t="s">
        <v>184</v>
      </c>
      <c r="C5" s="233"/>
    </row>
    <row r="6" spans="1:3" ht="15" customHeight="1" x14ac:dyDescent="0.25">
      <c r="A6" s="201" t="s">
        <v>185</v>
      </c>
      <c r="B6" s="210" t="s">
        <v>186</v>
      </c>
      <c r="C6" s="211"/>
    </row>
    <row r="7" spans="1:3" ht="107.25" customHeight="1" x14ac:dyDescent="0.25">
      <c r="A7" s="203"/>
      <c r="B7" s="214"/>
      <c r="C7" s="215"/>
    </row>
    <row r="8" spans="1:3" s="52" customFormat="1" x14ac:dyDescent="0.25">
      <c r="A8" s="53" t="s">
        <v>43</v>
      </c>
      <c r="B8" s="199" t="s">
        <v>187</v>
      </c>
      <c r="C8" s="200"/>
    </row>
    <row r="9" spans="1:3" s="52" customFormat="1" ht="253.5" customHeight="1" x14ac:dyDescent="0.25">
      <c r="A9" s="201" t="s">
        <v>5</v>
      </c>
      <c r="B9" s="210" t="s">
        <v>188</v>
      </c>
      <c r="C9" s="211"/>
    </row>
    <row r="10" spans="1:3" s="52" customFormat="1" ht="369.75" customHeight="1" x14ac:dyDescent="0.25">
      <c r="A10" s="203"/>
      <c r="B10" s="214"/>
      <c r="C10" s="215"/>
    </row>
    <row r="11" spans="1:3" x14ac:dyDescent="0.25">
      <c r="A11" s="53" t="s">
        <v>44</v>
      </c>
      <c r="B11" s="199" t="s">
        <v>189</v>
      </c>
      <c r="C11" s="200"/>
    </row>
    <row r="12" spans="1:3" ht="150.75" customHeight="1" x14ac:dyDescent="0.25">
      <c r="A12" s="53" t="s">
        <v>107</v>
      </c>
      <c r="B12" s="199" t="s">
        <v>190</v>
      </c>
      <c r="C12" s="200"/>
    </row>
    <row r="13" spans="1:3" x14ac:dyDescent="0.25">
      <c r="A13" s="53" t="s">
        <v>45</v>
      </c>
      <c r="B13" s="199" t="s">
        <v>191</v>
      </c>
      <c r="C13" s="200"/>
    </row>
    <row r="14" spans="1:3" ht="370.5" customHeight="1" x14ac:dyDescent="0.25">
      <c r="A14" s="201" t="s">
        <v>192</v>
      </c>
      <c r="B14" s="219" t="s">
        <v>4</v>
      </c>
      <c r="C14" s="211" t="s">
        <v>193</v>
      </c>
    </row>
    <row r="15" spans="1:3" ht="409.6" customHeight="1" x14ac:dyDescent="0.25">
      <c r="A15" s="202"/>
      <c r="B15" s="219"/>
      <c r="C15" s="215"/>
    </row>
    <row r="16" spans="1:3" ht="409.6" customHeight="1" x14ac:dyDescent="0.25">
      <c r="A16" s="202"/>
      <c r="B16" s="204" t="s">
        <v>3</v>
      </c>
      <c r="C16" s="220" t="s">
        <v>194</v>
      </c>
    </row>
    <row r="17" spans="1:10" ht="258" customHeight="1" x14ac:dyDescent="0.25">
      <c r="A17" s="202"/>
      <c r="B17" s="205"/>
      <c r="C17" s="221"/>
    </row>
    <row r="18" spans="1:10" ht="31.5" x14ac:dyDescent="0.25">
      <c r="A18" s="203"/>
      <c r="B18" s="54" t="s">
        <v>195</v>
      </c>
      <c r="C18" s="55" t="s">
        <v>196</v>
      </c>
    </row>
    <row r="19" spans="1:10" x14ac:dyDescent="0.25">
      <c r="A19" s="53" t="s">
        <v>53</v>
      </c>
      <c r="B19" s="199" t="s">
        <v>197</v>
      </c>
      <c r="C19" s="200"/>
    </row>
    <row r="20" spans="1:10" ht="383.25" customHeight="1" x14ac:dyDescent="0.25">
      <c r="A20" s="209" t="s">
        <v>198</v>
      </c>
      <c r="B20" s="210" t="s">
        <v>199</v>
      </c>
      <c r="C20" s="211"/>
    </row>
    <row r="21" spans="1:10" ht="91.5" customHeight="1" x14ac:dyDescent="0.25">
      <c r="A21" s="209"/>
      <c r="B21" s="212"/>
      <c r="C21" s="213"/>
    </row>
    <row r="22" spans="1:10" ht="358.5" customHeight="1" x14ac:dyDescent="0.25">
      <c r="A22" s="209"/>
      <c r="B22" s="214"/>
      <c r="C22" s="215"/>
    </row>
    <row r="23" spans="1:10" ht="253.5" customHeight="1" x14ac:dyDescent="0.25">
      <c r="A23" s="56" t="s">
        <v>58</v>
      </c>
      <c r="B23" s="54" t="s">
        <v>200</v>
      </c>
      <c r="C23" s="55"/>
    </row>
    <row r="24" spans="1:10" ht="38.25" customHeight="1" x14ac:dyDescent="0.25">
      <c r="A24" s="56" t="s">
        <v>61</v>
      </c>
      <c r="B24" s="210" t="s">
        <v>201</v>
      </c>
      <c r="C24" s="211"/>
    </row>
    <row r="25" spans="1:10" ht="326.25" customHeight="1" x14ac:dyDescent="0.25">
      <c r="A25" s="56" t="s">
        <v>62</v>
      </c>
      <c r="B25" s="214"/>
      <c r="C25" s="215"/>
    </row>
    <row r="26" spans="1:10" ht="180" customHeight="1" x14ac:dyDescent="0.25">
      <c r="A26" s="216" t="s">
        <v>48</v>
      </c>
      <c r="B26" s="210" t="s">
        <v>202</v>
      </c>
      <c r="C26" s="211"/>
    </row>
    <row r="27" spans="1:10" ht="295.5" customHeight="1" x14ac:dyDescent="0.25">
      <c r="A27" s="217"/>
      <c r="B27" s="212"/>
      <c r="C27" s="213"/>
      <c r="J27" s="52"/>
    </row>
    <row r="28" spans="1:10" ht="391.5" customHeight="1" x14ac:dyDescent="0.25">
      <c r="A28" s="218"/>
      <c r="B28" s="214"/>
      <c r="C28" s="215"/>
    </row>
    <row r="29" spans="1:10" ht="30" x14ac:dyDescent="0.25">
      <c r="A29" s="56" t="s">
        <v>65</v>
      </c>
      <c r="B29" s="199" t="s">
        <v>203</v>
      </c>
      <c r="C29" s="200"/>
    </row>
    <row r="30" spans="1:10" x14ac:dyDescent="0.25">
      <c r="A30" s="56" t="s">
        <v>64</v>
      </c>
      <c r="B30" s="199" t="s">
        <v>204</v>
      </c>
      <c r="C30" s="200"/>
    </row>
    <row r="31" spans="1:10" ht="57.75" customHeight="1" x14ac:dyDescent="0.25">
      <c r="A31" s="53" t="s">
        <v>66</v>
      </c>
      <c r="B31" s="199" t="s">
        <v>205</v>
      </c>
      <c r="C31" s="200"/>
    </row>
    <row r="32" spans="1:10" x14ac:dyDescent="0.25">
      <c r="A32" s="201" t="s">
        <v>206</v>
      </c>
      <c r="B32" s="54" t="s">
        <v>207</v>
      </c>
      <c r="C32" s="55" t="s">
        <v>208</v>
      </c>
    </row>
    <row r="33" spans="1:3" ht="76.5" customHeight="1" x14ac:dyDescent="0.25">
      <c r="A33" s="202"/>
      <c r="B33" s="54" t="s">
        <v>74</v>
      </c>
      <c r="C33" s="55" t="s">
        <v>209</v>
      </c>
    </row>
    <row r="34" spans="1:3" ht="88.5" customHeight="1" x14ac:dyDescent="0.25">
      <c r="A34" s="202"/>
      <c r="B34" s="54" t="s">
        <v>113</v>
      </c>
      <c r="C34" s="55" t="s">
        <v>210</v>
      </c>
    </row>
    <row r="35" spans="1:3" ht="31.5" x14ac:dyDescent="0.25">
      <c r="A35" s="202"/>
      <c r="B35" s="204" t="s">
        <v>76</v>
      </c>
      <c r="C35" s="55" t="s">
        <v>211</v>
      </c>
    </row>
    <row r="36" spans="1:3" ht="31.5" x14ac:dyDescent="0.25">
      <c r="A36" s="202"/>
      <c r="B36" s="205"/>
      <c r="C36" s="55" t="s">
        <v>212</v>
      </c>
    </row>
    <row r="37" spans="1:3" x14ac:dyDescent="0.25">
      <c r="A37" s="203"/>
      <c r="B37" s="54" t="s">
        <v>77</v>
      </c>
      <c r="C37" s="55" t="s">
        <v>213</v>
      </c>
    </row>
    <row r="38" spans="1:3" x14ac:dyDescent="0.25">
      <c r="A38" s="206" t="s">
        <v>214</v>
      </c>
      <c r="B38" s="42" t="s">
        <v>215</v>
      </c>
      <c r="C38" s="41" t="s">
        <v>216</v>
      </c>
    </row>
    <row r="39" spans="1:3" ht="52.5" customHeight="1" x14ac:dyDescent="0.25">
      <c r="A39" s="207"/>
      <c r="B39" s="40" t="s">
        <v>78</v>
      </c>
      <c r="C39" s="39" t="s">
        <v>217</v>
      </c>
    </row>
    <row r="40" spans="1:3" x14ac:dyDescent="0.25">
      <c r="A40" s="207"/>
      <c r="B40" s="40" t="s">
        <v>79</v>
      </c>
      <c r="C40" s="39" t="s">
        <v>218</v>
      </c>
    </row>
    <row r="41" spans="1:3" ht="34.5" customHeight="1" x14ac:dyDescent="0.25">
      <c r="A41" s="208"/>
      <c r="B41" s="40" t="s">
        <v>80</v>
      </c>
      <c r="C41" s="39" t="s">
        <v>219</v>
      </c>
    </row>
    <row r="42" spans="1:3" x14ac:dyDescent="0.25">
      <c r="A42" s="57" t="s">
        <v>81</v>
      </c>
      <c r="B42" s="191" t="s">
        <v>220</v>
      </c>
      <c r="C42" s="192"/>
    </row>
    <row r="43" spans="1:3" ht="35.25" customHeight="1" x14ac:dyDescent="0.25">
      <c r="A43" s="43" t="s">
        <v>221</v>
      </c>
      <c r="B43" s="193" t="s">
        <v>222</v>
      </c>
      <c r="C43" s="194"/>
    </row>
    <row r="44" spans="1:3" ht="36.75" customHeight="1" x14ac:dyDescent="0.25">
      <c r="A44" s="43" t="s">
        <v>136</v>
      </c>
      <c r="B44" s="195" t="s">
        <v>223</v>
      </c>
      <c r="C44" s="196"/>
    </row>
    <row r="45" spans="1:3" ht="41.25" customHeight="1" thickBot="1" x14ac:dyDescent="0.3">
      <c r="A45" s="58" t="s">
        <v>224</v>
      </c>
      <c r="B45" s="197" t="s">
        <v>225</v>
      </c>
      <c r="C45" s="198"/>
    </row>
  </sheetData>
  <mergeCells count="34">
    <mergeCell ref="A6:A7"/>
    <mergeCell ref="B6:C7"/>
    <mergeCell ref="A1:C1"/>
    <mergeCell ref="A2:C2"/>
    <mergeCell ref="B3:C3"/>
    <mergeCell ref="B4:C4"/>
    <mergeCell ref="B5:C5"/>
    <mergeCell ref="B19:C19"/>
    <mergeCell ref="B8:C8"/>
    <mergeCell ref="A9:A10"/>
    <mergeCell ref="B9:C10"/>
    <mergeCell ref="B11:C11"/>
    <mergeCell ref="B12:C12"/>
    <mergeCell ref="B13:C13"/>
    <mergeCell ref="A14:A18"/>
    <mergeCell ref="B14:B15"/>
    <mergeCell ref="C14:C15"/>
    <mergeCell ref="B16:B17"/>
    <mergeCell ref="C16:C17"/>
    <mergeCell ref="A32:A37"/>
    <mergeCell ref="B35:B36"/>
    <mergeCell ref="A38:A41"/>
    <mergeCell ref="A20:A22"/>
    <mergeCell ref="B20:C22"/>
    <mergeCell ref="B24:C25"/>
    <mergeCell ref="A26:A28"/>
    <mergeCell ref="B26:C28"/>
    <mergeCell ref="B42:C42"/>
    <mergeCell ref="B43:C43"/>
    <mergeCell ref="B44:C44"/>
    <mergeCell ref="B45:C45"/>
    <mergeCell ref="B29:C29"/>
    <mergeCell ref="B30:C30"/>
    <mergeCell ref="B31:C3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workbookViewId="0">
      <selection activeCell="B1" sqref="B1"/>
    </sheetView>
  </sheetViews>
  <sheetFormatPr baseColWidth="10" defaultRowHeight="15" x14ac:dyDescent="0.25"/>
  <cols>
    <col min="1" max="1" width="4.85546875" customWidth="1"/>
    <col min="2" max="2" width="77.42578125" customWidth="1"/>
    <col min="3" max="4" width="30.7109375" customWidth="1"/>
  </cols>
  <sheetData>
    <row r="1" spans="1:4" s="38" customFormat="1" ht="78.75" customHeight="1" thickBot="1" x14ac:dyDescent="0.3">
      <c r="B1" s="65" t="s">
        <v>242</v>
      </c>
    </row>
    <row r="2" spans="1:4" ht="15.75" thickBot="1" x14ac:dyDescent="0.3">
      <c r="A2" s="240" t="s">
        <v>146</v>
      </c>
      <c r="B2" s="241"/>
      <c r="C2" s="241"/>
      <c r="D2" s="242"/>
    </row>
    <row r="3" spans="1:4" ht="15.75" thickBot="1" x14ac:dyDescent="0.3">
      <c r="A3" s="243" t="s">
        <v>147</v>
      </c>
      <c r="B3" s="44" t="s">
        <v>148</v>
      </c>
      <c r="C3" s="245" t="s">
        <v>149</v>
      </c>
      <c r="D3" s="246"/>
    </row>
    <row r="4" spans="1:4" ht="15.75" thickBot="1" x14ac:dyDescent="0.3">
      <c r="A4" s="244"/>
      <c r="B4" s="45" t="s">
        <v>150</v>
      </c>
      <c r="C4" s="48" t="s">
        <v>151</v>
      </c>
      <c r="D4" s="48" t="s">
        <v>15</v>
      </c>
    </row>
    <row r="5" spans="1:4" ht="15.75" thickBot="1" x14ac:dyDescent="0.3">
      <c r="A5" s="49">
        <v>1</v>
      </c>
      <c r="B5" s="46" t="s">
        <v>152</v>
      </c>
      <c r="C5" s="47" t="s">
        <v>239</v>
      </c>
      <c r="D5" s="47"/>
    </row>
    <row r="6" spans="1:4" ht="15.75" thickBot="1" x14ac:dyDescent="0.3">
      <c r="A6" s="49">
        <v>2</v>
      </c>
      <c r="B6" s="46" t="s">
        <v>153</v>
      </c>
      <c r="C6" s="47" t="s">
        <v>239</v>
      </c>
      <c r="D6" s="47"/>
    </row>
    <row r="7" spans="1:4" ht="15.75" thickBot="1" x14ac:dyDescent="0.3">
      <c r="A7" s="49">
        <v>3</v>
      </c>
      <c r="B7" s="46" t="s">
        <v>154</v>
      </c>
      <c r="C7" s="47"/>
      <c r="D7" s="47" t="s">
        <v>239</v>
      </c>
    </row>
    <row r="8" spans="1:4" ht="15.75" thickBot="1" x14ac:dyDescent="0.3">
      <c r="A8" s="49">
        <v>4</v>
      </c>
      <c r="B8" s="46" t="s">
        <v>155</v>
      </c>
      <c r="C8" s="47"/>
      <c r="D8" s="47" t="s">
        <v>239</v>
      </c>
    </row>
    <row r="9" spans="1:4" ht="15.75" thickBot="1" x14ac:dyDescent="0.3">
      <c r="A9" s="49">
        <v>5</v>
      </c>
      <c r="B9" s="46" t="s">
        <v>156</v>
      </c>
      <c r="C9" s="47" t="s">
        <v>239</v>
      </c>
      <c r="D9" s="47"/>
    </row>
    <row r="10" spans="1:4" ht="15.75" thickBot="1" x14ac:dyDescent="0.3">
      <c r="A10" s="49">
        <v>6</v>
      </c>
      <c r="B10" s="46" t="s">
        <v>157</v>
      </c>
      <c r="C10" s="47" t="s">
        <v>239</v>
      </c>
      <c r="D10" s="47"/>
    </row>
    <row r="11" spans="1:4" ht="15.75" thickBot="1" x14ac:dyDescent="0.3">
      <c r="A11" s="49">
        <v>7</v>
      </c>
      <c r="B11" s="46" t="s">
        <v>158</v>
      </c>
      <c r="C11" s="47"/>
      <c r="D11" s="47" t="s">
        <v>239</v>
      </c>
    </row>
    <row r="12" spans="1:4" ht="15.75" thickBot="1" x14ac:dyDescent="0.3">
      <c r="A12" s="49">
        <v>8</v>
      </c>
      <c r="B12" s="46" t="s">
        <v>159</v>
      </c>
      <c r="C12" s="47"/>
      <c r="D12" s="47" t="s">
        <v>239</v>
      </c>
    </row>
    <row r="13" spans="1:4" ht="15.75" thickBot="1" x14ac:dyDescent="0.3">
      <c r="A13" s="49">
        <v>9</v>
      </c>
      <c r="B13" s="46" t="s">
        <v>160</v>
      </c>
      <c r="C13" s="47" t="s">
        <v>239</v>
      </c>
      <c r="D13" s="47"/>
    </row>
    <row r="14" spans="1:4" ht="15.75" thickBot="1" x14ac:dyDescent="0.3">
      <c r="A14" s="49">
        <v>10</v>
      </c>
      <c r="B14" s="46" t="s">
        <v>161</v>
      </c>
      <c r="C14" s="47" t="s">
        <v>239</v>
      </c>
      <c r="D14" s="47"/>
    </row>
    <row r="15" spans="1:4" ht="15.75" thickBot="1" x14ac:dyDescent="0.3">
      <c r="A15" s="49">
        <v>11</v>
      </c>
      <c r="B15" s="46" t="s">
        <v>162</v>
      </c>
      <c r="C15" s="47" t="s">
        <v>239</v>
      </c>
      <c r="D15" s="47"/>
    </row>
    <row r="16" spans="1:4" ht="15.75" thickBot="1" x14ac:dyDescent="0.3">
      <c r="A16" s="49">
        <v>12</v>
      </c>
      <c r="B16" s="46" t="s">
        <v>163</v>
      </c>
      <c r="C16" s="47" t="s">
        <v>239</v>
      </c>
      <c r="D16" s="47"/>
    </row>
    <row r="17" spans="1:4" ht="15.75" thickBot="1" x14ac:dyDescent="0.3">
      <c r="A17" s="49">
        <v>13</v>
      </c>
      <c r="B17" s="46" t="s">
        <v>164</v>
      </c>
      <c r="C17" s="47" t="s">
        <v>239</v>
      </c>
      <c r="D17" s="47"/>
    </row>
    <row r="18" spans="1:4" ht="15.75" thickBot="1" x14ac:dyDescent="0.3">
      <c r="A18" s="49">
        <v>14</v>
      </c>
      <c r="B18" s="46" t="s">
        <v>165</v>
      </c>
      <c r="C18" s="47" t="s">
        <v>239</v>
      </c>
      <c r="D18" s="47"/>
    </row>
    <row r="19" spans="1:4" ht="15.75" thickBot="1" x14ac:dyDescent="0.3">
      <c r="A19" s="49">
        <v>15</v>
      </c>
      <c r="B19" s="46" t="s">
        <v>166</v>
      </c>
      <c r="C19" s="47" t="s">
        <v>239</v>
      </c>
      <c r="D19" s="47"/>
    </row>
    <row r="20" spans="1:4" ht="15.75" thickBot="1" x14ac:dyDescent="0.3">
      <c r="A20" s="49">
        <v>16</v>
      </c>
      <c r="B20" s="46" t="s">
        <v>167</v>
      </c>
      <c r="C20" s="47"/>
      <c r="D20" s="47" t="s">
        <v>239</v>
      </c>
    </row>
    <row r="21" spans="1:4" ht="15.75" thickBot="1" x14ac:dyDescent="0.3">
      <c r="A21" s="49">
        <v>17</v>
      </c>
      <c r="B21" s="46" t="s">
        <v>168</v>
      </c>
      <c r="C21" s="47" t="s">
        <v>239</v>
      </c>
      <c r="D21" s="47"/>
    </row>
    <row r="22" spans="1:4" ht="15.75" thickBot="1" x14ac:dyDescent="0.3">
      <c r="A22" s="49">
        <v>18</v>
      </c>
      <c r="B22" s="46" t="s">
        <v>169</v>
      </c>
      <c r="C22" s="47"/>
      <c r="D22" s="47" t="s">
        <v>239</v>
      </c>
    </row>
    <row r="23" spans="1:4" ht="15.75" thickBot="1" x14ac:dyDescent="0.3">
      <c r="A23" s="51">
        <v>19</v>
      </c>
      <c r="B23" s="46" t="s">
        <v>170</v>
      </c>
      <c r="C23" s="47"/>
      <c r="D23" s="47" t="s">
        <v>239</v>
      </c>
    </row>
    <row r="24" spans="1:4" x14ac:dyDescent="0.25">
      <c r="A24" s="247" t="s">
        <v>171</v>
      </c>
      <c r="B24" s="248"/>
      <c r="C24" s="248"/>
      <c r="D24" s="249"/>
    </row>
    <row r="25" spans="1:4" x14ac:dyDescent="0.25">
      <c r="A25" s="250" t="s">
        <v>172</v>
      </c>
      <c r="B25" s="250"/>
      <c r="C25" s="250"/>
      <c r="D25" s="250"/>
    </row>
    <row r="26" spans="1:4" x14ac:dyDescent="0.25">
      <c r="A26" s="251" t="s">
        <v>173</v>
      </c>
      <c r="B26" s="251"/>
      <c r="C26" s="251"/>
      <c r="D26" s="251"/>
    </row>
    <row r="27" spans="1:4" ht="15.75" thickBot="1" x14ac:dyDescent="0.3">
      <c r="A27" s="252" t="s">
        <v>174</v>
      </c>
      <c r="B27" s="252"/>
      <c r="C27" s="252"/>
      <c r="D27" s="252"/>
    </row>
    <row r="28" spans="1:4" ht="15.75" thickBot="1" x14ac:dyDescent="0.3">
      <c r="A28" s="234" t="s">
        <v>175</v>
      </c>
      <c r="B28" s="235"/>
      <c r="C28" s="236"/>
      <c r="D28" s="50"/>
    </row>
    <row r="29" spans="1:4" ht="15.75" thickBot="1" x14ac:dyDescent="0.3">
      <c r="A29" s="234" t="s">
        <v>176</v>
      </c>
      <c r="B29" s="235"/>
      <c r="C29" s="236"/>
      <c r="D29" s="50"/>
    </row>
    <row r="30" spans="1:4" ht="15.75" thickBot="1" x14ac:dyDescent="0.3">
      <c r="A30" s="237" t="s">
        <v>177</v>
      </c>
      <c r="B30" s="238"/>
      <c r="C30" s="239"/>
      <c r="D30" s="50"/>
    </row>
  </sheetData>
  <mergeCells count="10">
    <mergeCell ref="A28:C28"/>
    <mergeCell ref="A29:C29"/>
    <mergeCell ref="A30:C30"/>
    <mergeCell ref="A2:D2"/>
    <mergeCell ref="A3:A4"/>
    <mergeCell ref="C3:D3"/>
    <mergeCell ref="A24:D24"/>
    <mergeCell ref="A25:D25"/>
    <mergeCell ref="A26:D26"/>
    <mergeCell ref="A27:D2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workbookViewId="0">
      <selection activeCell="B3" sqref="B3"/>
    </sheetView>
  </sheetViews>
  <sheetFormatPr baseColWidth="10" defaultRowHeight="15" x14ac:dyDescent="0.25"/>
  <cols>
    <col min="1" max="1" width="4.85546875" style="38" customWidth="1"/>
    <col min="2" max="2" width="77.42578125" style="38" customWidth="1"/>
    <col min="3" max="4" width="30.7109375" style="38" customWidth="1"/>
    <col min="5" max="16384" width="11.42578125" style="38"/>
  </cols>
  <sheetData>
    <row r="1" spans="1:5" ht="72.75" customHeight="1" thickBot="1" x14ac:dyDescent="0.3">
      <c r="B1" s="65" t="s">
        <v>243</v>
      </c>
    </row>
    <row r="2" spans="1:5" ht="15.75" thickBot="1" x14ac:dyDescent="0.3">
      <c r="A2" s="240" t="s">
        <v>146</v>
      </c>
      <c r="B2" s="241"/>
      <c r="C2" s="241"/>
      <c r="D2" s="242"/>
    </row>
    <row r="3" spans="1:5" ht="15.75" thickBot="1" x14ac:dyDescent="0.3">
      <c r="A3" s="243" t="s">
        <v>147</v>
      </c>
      <c r="B3" s="44" t="s">
        <v>148</v>
      </c>
      <c r="C3" s="245" t="s">
        <v>149</v>
      </c>
      <c r="D3" s="246"/>
      <c r="E3" s="52"/>
    </row>
    <row r="4" spans="1:5" ht="15.75" thickBot="1" x14ac:dyDescent="0.3">
      <c r="A4" s="244"/>
      <c r="B4" s="45" t="s">
        <v>150</v>
      </c>
      <c r="C4" s="48" t="s">
        <v>151</v>
      </c>
      <c r="D4" s="48" t="s">
        <v>15</v>
      </c>
    </row>
    <row r="5" spans="1:5" ht="15.75" thickBot="1" x14ac:dyDescent="0.3">
      <c r="A5" s="63">
        <v>1</v>
      </c>
      <c r="B5" s="46" t="s">
        <v>152</v>
      </c>
      <c r="C5" s="47" t="s">
        <v>239</v>
      </c>
      <c r="D5" s="47"/>
    </row>
    <row r="6" spans="1:5" ht="15.75" thickBot="1" x14ac:dyDescent="0.3">
      <c r="A6" s="63">
        <v>2</v>
      </c>
      <c r="B6" s="46" t="s">
        <v>153</v>
      </c>
      <c r="C6" s="47" t="s">
        <v>239</v>
      </c>
      <c r="D6" s="47"/>
    </row>
    <row r="7" spans="1:5" ht="15.75" thickBot="1" x14ac:dyDescent="0.3">
      <c r="A7" s="63">
        <v>3</v>
      </c>
      <c r="B7" s="46" t="s">
        <v>154</v>
      </c>
      <c r="C7" s="47"/>
      <c r="D7" s="47" t="s">
        <v>239</v>
      </c>
    </row>
    <row r="8" spans="1:5" ht="15.75" thickBot="1" x14ac:dyDescent="0.3">
      <c r="A8" s="63">
        <v>4</v>
      </c>
      <c r="B8" s="46" t="s">
        <v>155</v>
      </c>
      <c r="C8" s="47"/>
      <c r="D8" s="47" t="s">
        <v>239</v>
      </c>
    </row>
    <row r="9" spans="1:5" ht="15.75" thickBot="1" x14ac:dyDescent="0.3">
      <c r="A9" s="63">
        <v>5</v>
      </c>
      <c r="B9" s="46" t="s">
        <v>156</v>
      </c>
      <c r="C9" s="47" t="s">
        <v>239</v>
      </c>
      <c r="D9" s="47"/>
    </row>
    <row r="10" spans="1:5" ht="15.75" thickBot="1" x14ac:dyDescent="0.3">
      <c r="A10" s="63">
        <v>6</v>
      </c>
      <c r="B10" s="46" t="s">
        <v>157</v>
      </c>
      <c r="C10" s="47"/>
      <c r="D10" s="47" t="s">
        <v>239</v>
      </c>
    </row>
    <row r="11" spans="1:5" ht="15.75" thickBot="1" x14ac:dyDescent="0.3">
      <c r="A11" s="63">
        <v>7</v>
      </c>
      <c r="B11" s="46" t="s">
        <v>158</v>
      </c>
      <c r="C11" s="47"/>
      <c r="D11" s="47" t="s">
        <v>239</v>
      </c>
    </row>
    <row r="12" spans="1:5" ht="15.75" thickBot="1" x14ac:dyDescent="0.3">
      <c r="A12" s="63">
        <v>8</v>
      </c>
      <c r="B12" s="46" t="s">
        <v>159</v>
      </c>
      <c r="C12" s="47"/>
      <c r="D12" s="47" t="s">
        <v>239</v>
      </c>
    </row>
    <row r="13" spans="1:5" ht="15.75" thickBot="1" x14ac:dyDescent="0.3">
      <c r="A13" s="63">
        <v>9</v>
      </c>
      <c r="B13" s="46" t="s">
        <v>160</v>
      </c>
      <c r="C13" s="47"/>
      <c r="D13" s="47" t="s">
        <v>239</v>
      </c>
    </row>
    <row r="14" spans="1:5" ht="15.75" thickBot="1" x14ac:dyDescent="0.3">
      <c r="A14" s="63">
        <v>10</v>
      </c>
      <c r="B14" s="46" t="s">
        <v>161</v>
      </c>
      <c r="C14" s="47" t="s">
        <v>239</v>
      </c>
      <c r="D14" s="47"/>
    </row>
    <row r="15" spans="1:5" ht="15.75" thickBot="1" x14ac:dyDescent="0.3">
      <c r="A15" s="63">
        <v>11</v>
      </c>
      <c r="B15" s="46" t="s">
        <v>162</v>
      </c>
      <c r="C15" s="47" t="s">
        <v>239</v>
      </c>
      <c r="D15" s="47"/>
    </row>
    <row r="16" spans="1:5" ht="15.75" thickBot="1" x14ac:dyDescent="0.3">
      <c r="A16" s="63">
        <v>12</v>
      </c>
      <c r="B16" s="46" t="s">
        <v>163</v>
      </c>
      <c r="C16" s="47" t="s">
        <v>239</v>
      </c>
      <c r="D16" s="47"/>
    </row>
    <row r="17" spans="1:4" ht="15.75" thickBot="1" x14ac:dyDescent="0.3">
      <c r="A17" s="63">
        <v>13</v>
      </c>
      <c r="B17" s="46" t="s">
        <v>164</v>
      </c>
      <c r="C17" s="47" t="s">
        <v>239</v>
      </c>
      <c r="D17" s="47"/>
    </row>
    <row r="18" spans="1:4" ht="15.75" thickBot="1" x14ac:dyDescent="0.3">
      <c r="A18" s="63">
        <v>14</v>
      </c>
      <c r="B18" s="46" t="s">
        <v>165</v>
      </c>
      <c r="C18" s="47" t="s">
        <v>239</v>
      </c>
      <c r="D18" s="47"/>
    </row>
    <row r="19" spans="1:4" ht="15.75" thickBot="1" x14ac:dyDescent="0.3">
      <c r="A19" s="63">
        <v>15</v>
      </c>
      <c r="B19" s="46" t="s">
        <v>166</v>
      </c>
      <c r="C19" s="47"/>
      <c r="D19" s="47" t="s">
        <v>239</v>
      </c>
    </row>
    <row r="20" spans="1:4" ht="15.75" thickBot="1" x14ac:dyDescent="0.3">
      <c r="A20" s="63">
        <v>16</v>
      </c>
      <c r="B20" s="46" t="s">
        <v>167</v>
      </c>
      <c r="C20" s="47"/>
      <c r="D20" s="47" t="s">
        <v>239</v>
      </c>
    </row>
    <row r="21" spans="1:4" ht="15.75" thickBot="1" x14ac:dyDescent="0.3">
      <c r="A21" s="63">
        <v>17</v>
      </c>
      <c r="B21" s="46" t="s">
        <v>168</v>
      </c>
      <c r="C21" s="47" t="s">
        <v>239</v>
      </c>
      <c r="D21" s="47"/>
    </row>
    <row r="22" spans="1:4" ht="15.75" thickBot="1" x14ac:dyDescent="0.3">
      <c r="A22" s="63">
        <v>18</v>
      </c>
      <c r="B22" s="46" t="s">
        <v>169</v>
      </c>
      <c r="C22" s="47" t="s">
        <v>239</v>
      </c>
      <c r="D22" s="47"/>
    </row>
    <row r="23" spans="1:4" ht="15.75" thickBot="1" x14ac:dyDescent="0.3">
      <c r="A23" s="51">
        <v>19</v>
      </c>
      <c r="B23" s="46" t="s">
        <v>170</v>
      </c>
      <c r="C23" s="47"/>
      <c r="D23" s="47" t="s">
        <v>239</v>
      </c>
    </row>
    <row r="24" spans="1:4" x14ac:dyDescent="0.25">
      <c r="A24" s="247" t="s">
        <v>171</v>
      </c>
      <c r="B24" s="248"/>
      <c r="C24" s="248"/>
      <c r="D24" s="249"/>
    </row>
    <row r="25" spans="1:4" x14ac:dyDescent="0.25">
      <c r="A25" s="250" t="s">
        <v>172</v>
      </c>
      <c r="B25" s="250"/>
      <c r="C25" s="250"/>
      <c r="D25" s="250"/>
    </row>
    <row r="26" spans="1:4" x14ac:dyDescent="0.25">
      <c r="A26" s="251" t="s">
        <v>173</v>
      </c>
      <c r="B26" s="251"/>
      <c r="C26" s="251"/>
      <c r="D26" s="251"/>
    </row>
    <row r="27" spans="1:4" ht="15.75" thickBot="1" x14ac:dyDescent="0.3">
      <c r="A27" s="252" t="s">
        <v>174</v>
      </c>
      <c r="B27" s="252"/>
      <c r="C27" s="252"/>
      <c r="D27" s="252"/>
    </row>
    <row r="28" spans="1:4" ht="15.75" thickBot="1" x14ac:dyDescent="0.3">
      <c r="A28" s="234" t="s">
        <v>175</v>
      </c>
      <c r="B28" s="235"/>
      <c r="C28" s="236"/>
      <c r="D28" s="50"/>
    </row>
    <row r="29" spans="1:4" ht="15.75" thickBot="1" x14ac:dyDescent="0.3">
      <c r="A29" s="234" t="s">
        <v>176</v>
      </c>
      <c r="B29" s="235"/>
      <c r="C29" s="236"/>
      <c r="D29" s="50"/>
    </row>
    <row r="30" spans="1:4" ht="15.75" thickBot="1" x14ac:dyDescent="0.3">
      <c r="A30" s="237" t="s">
        <v>177</v>
      </c>
      <c r="B30" s="238"/>
      <c r="C30" s="239"/>
      <c r="D30" s="50"/>
    </row>
  </sheetData>
  <mergeCells count="10">
    <mergeCell ref="A27:D27"/>
    <mergeCell ref="A28:C28"/>
    <mergeCell ref="A29:C29"/>
    <mergeCell ref="A30:C30"/>
    <mergeCell ref="A2:D2"/>
    <mergeCell ref="A3:A4"/>
    <mergeCell ref="C3:D3"/>
    <mergeCell ref="A24:D24"/>
    <mergeCell ref="A25:D25"/>
    <mergeCell ref="A26:D2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33"/>
  <sheetViews>
    <sheetView topLeftCell="X10" zoomScale="73" zoomScaleNormal="73" workbookViewId="0">
      <selection activeCell="AF10" sqref="AF10:AF16"/>
    </sheetView>
  </sheetViews>
  <sheetFormatPr baseColWidth="10" defaultRowHeight="15" x14ac:dyDescent="0.25"/>
  <cols>
    <col min="1" max="2" width="32.5703125" hidden="1" customWidth="1"/>
    <col min="3" max="3" width="18.7109375" customWidth="1"/>
    <col min="4" max="4" width="19.42578125" customWidth="1"/>
    <col min="5" max="5" width="17.28515625" customWidth="1"/>
    <col min="6" max="6" width="18.85546875" customWidth="1"/>
    <col min="7" max="7" width="11.7109375" customWidth="1"/>
    <col min="8" max="8" width="18.7109375" customWidth="1"/>
    <col min="9" max="9" width="20.85546875" hidden="1" customWidth="1"/>
    <col min="10" max="10" width="15" customWidth="1"/>
    <col min="11" max="11" width="50.42578125" customWidth="1"/>
    <col min="12" max="12" width="35.28515625" customWidth="1"/>
    <col min="13" max="13" width="24.140625" bestFit="1" customWidth="1"/>
    <col min="14" max="14" width="0" hidden="1" customWidth="1"/>
    <col min="15" max="15" width="10.5703125" customWidth="1"/>
    <col min="16" max="16" width="17.42578125" customWidth="1"/>
    <col min="17" max="17" width="12.140625" customWidth="1"/>
    <col min="18" max="18" width="14.5703125" customWidth="1"/>
    <col min="19" max="19" width="12.28515625" customWidth="1"/>
    <col min="20" max="20" width="12" customWidth="1"/>
    <col min="21" max="21" width="20.85546875" customWidth="1"/>
    <col min="22" max="22" width="16.5703125" customWidth="1"/>
    <col min="23" max="26" width="25.42578125" customWidth="1"/>
    <col min="27" max="27" width="21.5703125" style="64" customWidth="1"/>
    <col min="28" max="28" width="25.42578125" customWidth="1"/>
    <col min="29" max="29" width="11.5703125" customWidth="1"/>
    <col min="30" max="30" width="33" customWidth="1"/>
    <col min="31" max="31" width="18.28515625" customWidth="1"/>
    <col min="32" max="32" width="33.85546875" customWidth="1"/>
    <col min="33" max="33" width="34.85546875" customWidth="1"/>
    <col min="34" max="41" width="11.42578125" hidden="1" customWidth="1"/>
    <col min="42" max="42" width="0" hidden="1" customWidth="1"/>
  </cols>
  <sheetData>
    <row r="1" spans="1:42" ht="27" customHeight="1" x14ac:dyDescent="0.25">
      <c r="A1" s="142"/>
      <c r="B1" s="183" t="s">
        <v>0</v>
      </c>
      <c r="C1" s="184"/>
      <c r="D1" s="184"/>
      <c r="E1" s="185"/>
      <c r="F1" s="183" t="s">
        <v>1</v>
      </c>
      <c r="G1" s="184"/>
      <c r="H1" s="184"/>
      <c r="I1" s="184"/>
      <c r="J1" s="184"/>
      <c r="K1" s="184"/>
      <c r="L1" s="184"/>
      <c r="M1" s="184"/>
      <c r="N1" s="184"/>
      <c r="O1" s="184"/>
      <c r="P1" s="184"/>
      <c r="Q1" s="184"/>
      <c r="R1" s="184"/>
      <c r="S1" s="184"/>
      <c r="T1" s="184"/>
      <c r="U1" s="184"/>
      <c r="V1" s="184"/>
      <c r="W1" s="184"/>
      <c r="X1" s="184"/>
      <c r="Y1" s="184"/>
      <c r="Z1" s="184"/>
      <c r="AA1" s="184"/>
      <c r="AB1" s="184"/>
      <c r="AC1" s="185"/>
      <c r="AD1" s="168" t="s">
        <v>2</v>
      </c>
      <c r="AE1" s="169"/>
      <c r="AF1" s="168" t="s">
        <v>226</v>
      </c>
      <c r="AG1" s="169"/>
      <c r="AH1" s="1"/>
      <c r="AI1" s="1"/>
      <c r="AJ1" s="1"/>
      <c r="AK1" s="1" t="s">
        <v>3</v>
      </c>
      <c r="AL1" s="1" t="s">
        <v>9</v>
      </c>
      <c r="AM1" s="1"/>
      <c r="AN1" s="1" t="s">
        <v>5</v>
      </c>
      <c r="AO1" s="1"/>
      <c r="AP1" s="1"/>
    </row>
    <row r="2" spans="1:42" ht="27" customHeight="1" x14ac:dyDescent="0.25">
      <c r="A2" s="142"/>
      <c r="B2" s="186"/>
      <c r="C2" s="187"/>
      <c r="D2" s="187"/>
      <c r="E2" s="188"/>
      <c r="F2" s="186"/>
      <c r="G2" s="187"/>
      <c r="H2" s="187"/>
      <c r="I2" s="187"/>
      <c r="J2" s="187"/>
      <c r="K2" s="187"/>
      <c r="L2" s="187"/>
      <c r="M2" s="187"/>
      <c r="N2" s="187"/>
      <c r="O2" s="187"/>
      <c r="P2" s="187"/>
      <c r="Q2" s="187"/>
      <c r="R2" s="187"/>
      <c r="S2" s="187"/>
      <c r="T2" s="187"/>
      <c r="U2" s="187"/>
      <c r="V2" s="187"/>
      <c r="W2" s="187"/>
      <c r="X2" s="187"/>
      <c r="Y2" s="187"/>
      <c r="Z2" s="187"/>
      <c r="AA2" s="187"/>
      <c r="AB2" s="187"/>
      <c r="AC2" s="188"/>
      <c r="AD2" s="168" t="s">
        <v>6</v>
      </c>
      <c r="AE2" s="169"/>
      <c r="AF2" s="189" t="s">
        <v>228</v>
      </c>
      <c r="AG2" s="190"/>
      <c r="AH2" s="1" t="s">
        <v>7</v>
      </c>
      <c r="AI2" s="1" t="s">
        <v>8</v>
      </c>
      <c r="AJ2" s="1"/>
      <c r="AK2" s="1"/>
      <c r="AL2" s="1" t="s">
        <v>16</v>
      </c>
      <c r="AM2" s="1"/>
      <c r="AN2" s="1" t="s">
        <v>10</v>
      </c>
      <c r="AO2" s="1"/>
      <c r="AP2" s="1"/>
    </row>
    <row r="3" spans="1:42" ht="27" customHeight="1" x14ac:dyDescent="0.25">
      <c r="A3" s="142"/>
      <c r="B3" s="183" t="s">
        <v>11</v>
      </c>
      <c r="C3" s="184"/>
      <c r="D3" s="184"/>
      <c r="E3" s="185"/>
      <c r="F3" s="183" t="s">
        <v>12</v>
      </c>
      <c r="G3" s="184"/>
      <c r="H3" s="184"/>
      <c r="I3" s="184"/>
      <c r="J3" s="184"/>
      <c r="K3" s="184"/>
      <c r="L3" s="184"/>
      <c r="M3" s="184"/>
      <c r="N3" s="184"/>
      <c r="O3" s="184"/>
      <c r="P3" s="184"/>
      <c r="Q3" s="184"/>
      <c r="R3" s="184"/>
      <c r="S3" s="184"/>
      <c r="T3" s="184"/>
      <c r="U3" s="184"/>
      <c r="V3" s="184"/>
      <c r="W3" s="184"/>
      <c r="X3" s="184"/>
      <c r="Y3" s="184"/>
      <c r="Z3" s="184"/>
      <c r="AA3" s="184"/>
      <c r="AB3" s="184"/>
      <c r="AC3" s="185"/>
      <c r="AD3" s="168" t="s">
        <v>13</v>
      </c>
      <c r="AE3" s="169"/>
      <c r="AF3" s="168" t="s">
        <v>227</v>
      </c>
      <c r="AG3" s="169"/>
      <c r="AH3" s="1" t="s">
        <v>14</v>
      </c>
      <c r="AI3" s="1" t="s">
        <v>15</v>
      </c>
      <c r="AJ3" s="1"/>
      <c r="AK3" s="1"/>
      <c r="AL3" s="1" t="s">
        <v>22</v>
      </c>
      <c r="AM3" s="1"/>
      <c r="AN3" s="1" t="s">
        <v>17</v>
      </c>
      <c r="AO3" s="1"/>
      <c r="AP3" s="1"/>
    </row>
    <row r="4" spans="1:42" ht="27" customHeight="1" x14ac:dyDescent="0.25">
      <c r="A4" s="142"/>
      <c r="B4" s="186"/>
      <c r="C4" s="187"/>
      <c r="D4" s="187"/>
      <c r="E4" s="188"/>
      <c r="F4" s="186"/>
      <c r="G4" s="187"/>
      <c r="H4" s="187"/>
      <c r="I4" s="187"/>
      <c r="J4" s="187"/>
      <c r="K4" s="187"/>
      <c r="L4" s="187"/>
      <c r="M4" s="187"/>
      <c r="N4" s="187"/>
      <c r="O4" s="187"/>
      <c r="P4" s="187"/>
      <c r="Q4" s="187"/>
      <c r="R4" s="187"/>
      <c r="S4" s="187"/>
      <c r="T4" s="187"/>
      <c r="U4" s="187"/>
      <c r="V4" s="187"/>
      <c r="W4" s="187"/>
      <c r="X4" s="187"/>
      <c r="Y4" s="187"/>
      <c r="Z4" s="187"/>
      <c r="AA4" s="187"/>
      <c r="AB4" s="187"/>
      <c r="AC4" s="188"/>
      <c r="AD4" s="168" t="s">
        <v>18</v>
      </c>
      <c r="AE4" s="169"/>
      <c r="AF4" s="170">
        <v>43846</v>
      </c>
      <c r="AG4" s="169"/>
      <c r="AH4" s="1" t="s">
        <v>19</v>
      </c>
      <c r="AI4" s="1" t="s">
        <v>20</v>
      </c>
      <c r="AJ4" s="1"/>
      <c r="AK4" s="1" t="s">
        <v>21</v>
      </c>
      <c r="AL4" s="1" t="s">
        <v>229</v>
      </c>
      <c r="AM4" s="1"/>
      <c r="AN4" s="1" t="s">
        <v>23</v>
      </c>
      <c r="AO4" s="1"/>
      <c r="AP4" s="1"/>
    </row>
    <row r="5" spans="1:42" x14ac:dyDescent="0.25">
      <c r="A5" s="171" t="s">
        <v>24</v>
      </c>
      <c r="B5" s="171"/>
      <c r="C5" s="172">
        <v>43851</v>
      </c>
      <c r="D5" s="173"/>
      <c r="E5" s="173"/>
      <c r="F5" s="173"/>
      <c r="G5" s="174"/>
      <c r="H5" s="175"/>
      <c r="I5" s="175"/>
      <c r="J5" s="175"/>
      <c r="K5" s="175"/>
      <c r="L5" s="176"/>
      <c r="M5" s="177" t="s">
        <v>25</v>
      </c>
      <c r="N5" s="178"/>
      <c r="O5" s="178"/>
      <c r="P5" s="178"/>
      <c r="Q5" s="178"/>
      <c r="R5" s="178"/>
      <c r="S5" s="178"/>
      <c r="T5" s="178"/>
      <c r="U5" s="178"/>
      <c r="V5" s="179"/>
      <c r="W5" s="2" t="s">
        <v>26</v>
      </c>
      <c r="X5" s="3" t="s">
        <v>239</v>
      </c>
      <c r="Y5" s="4" t="s">
        <v>27</v>
      </c>
      <c r="Z5" s="180"/>
      <c r="AA5" s="181"/>
      <c r="AB5" s="2" t="s">
        <v>28</v>
      </c>
      <c r="AC5" s="3"/>
      <c r="AD5" s="5" t="s">
        <v>29</v>
      </c>
      <c r="AE5" s="6"/>
      <c r="AF5" s="182"/>
      <c r="AG5" s="182"/>
      <c r="AH5" s="7" t="s">
        <v>30</v>
      </c>
      <c r="AI5" s="7" t="s">
        <v>31</v>
      </c>
      <c r="AJ5" s="7" t="s">
        <v>32</v>
      </c>
      <c r="AK5" s="7"/>
      <c r="AL5" s="7" t="s">
        <v>230</v>
      </c>
      <c r="AM5" s="7"/>
      <c r="AN5" s="7" t="s">
        <v>33</v>
      </c>
      <c r="AO5" s="7"/>
      <c r="AP5" s="7"/>
    </row>
    <row r="6" spans="1:42" x14ac:dyDescent="0.25">
      <c r="A6" s="152" t="s">
        <v>34</v>
      </c>
      <c r="B6" s="152"/>
      <c r="C6" s="152"/>
      <c r="D6" s="152"/>
      <c r="E6" s="152"/>
      <c r="F6" s="152"/>
      <c r="G6" s="153" t="s">
        <v>35</v>
      </c>
      <c r="H6" s="154"/>
      <c r="I6" s="154"/>
      <c r="J6" s="154"/>
      <c r="K6" s="154"/>
      <c r="L6" s="154"/>
      <c r="M6" s="154"/>
      <c r="N6" s="154"/>
      <c r="O6" s="154"/>
      <c r="P6" s="154"/>
      <c r="Q6" s="154"/>
      <c r="R6" s="154"/>
      <c r="S6" s="154"/>
      <c r="T6" s="154"/>
      <c r="U6" s="154"/>
      <c r="V6" s="154"/>
      <c r="W6" s="154"/>
      <c r="X6" s="155"/>
      <c r="Y6" s="154"/>
      <c r="Z6" s="154"/>
      <c r="AA6" s="154"/>
      <c r="AB6" s="156"/>
      <c r="AC6" s="157" t="s">
        <v>36</v>
      </c>
      <c r="AD6" s="160" t="s">
        <v>37</v>
      </c>
      <c r="AE6" s="161"/>
      <c r="AF6" s="161"/>
      <c r="AG6" s="161"/>
      <c r="AH6" s="1" t="s">
        <v>38</v>
      </c>
      <c r="AI6" s="1" t="s">
        <v>39</v>
      </c>
      <c r="AJ6" s="1"/>
      <c r="AK6" s="1"/>
      <c r="AL6" s="1"/>
      <c r="AM6" s="1"/>
      <c r="AN6" s="1" t="s">
        <v>40</v>
      </c>
      <c r="AO6" s="1"/>
      <c r="AP6" s="1"/>
    </row>
    <row r="7" spans="1:42" x14ac:dyDescent="0.25">
      <c r="A7" s="138" t="s">
        <v>41</v>
      </c>
      <c r="B7" s="145" t="s">
        <v>42</v>
      </c>
      <c r="C7" s="138" t="s">
        <v>43</v>
      </c>
      <c r="D7" s="138" t="s">
        <v>5</v>
      </c>
      <c r="E7" s="138" t="s">
        <v>44</v>
      </c>
      <c r="F7" s="165" t="s">
        <v>45</v>
      </c>
      <c r="G7" s="152" t="s">
        <v>46</v>
      </c>
      <c r="H7" s="152"/>
      <c r="I7" s="152"/>
      <c r="J7" s="152"/>
      <c r="K7" s="153" t="s">
        <v>47</v>
      </c>
      <c r="L7" s="154"/>
      <c r="M7" s="154"/>
      <c r="N7" s="154"/>
      <c r="O7" s="154"/>
      <c r="P7" s="154"/>
      <c r="Q7" s="154"/>
      <c r="R7" s="154"/>
      <c r="S7" s="154"/>
      <c r="T7" s="156"/>
      <c r="U7" s="153" t="s">
        <v>48</v>
      </c>
      <c r="V7" s="154"/>
      <c r="W7" s="154"/>
      <c r="X7" s="154"/>
      <c r="Y7" s="154"/>
      <c r="Z7" s="154"/>
      <c r="AA7" s="154"/>
      <c r="AB7" s="156"/>
      <c r="AC7" s="158"/>
      <c r="AD7" s="160"/>
      <c r="AE7" s="161"/>
      <c r="AF7" s="161"/>
      <c r="AG7" s="161"/>
      <c r="AH7" s="1" t="s">
        <v>49</v>
      </c>
      <c r="AI7" s="1" t="s">
        <v>50</v>
      </c>
      <c r="AJ7" s="1" t="s">
        <v>51</v>
      </c>
      <c r="AK7" s="8"/>
      <c r="AL7" s="8"/>
      <c r="AM7" s="8"/>
      <c r="AN7" s="8"/>
      <c r="AO7" s="8"/>
      <c r="AP7" s="8"/>
    </row>
    <row r="8" spans="1:42" ht="26.25" customHeight="1" x14ac:dyDescent="0.25">
      <c r="A8" s="138"/>
      <c r="B8" s="164"/>
      <c r="C8" s="138"/>
      <c r="D8" s="138"/>
      <c r="E8" s="138"/>
      <c r="F8" s="165"/>
      <c r="G8" s="166" t="s">
        <v>52</v>
      </c>
      <c r="H8" s="166"/>
      <c r="I8" s="166"/>
      <c r="J8" s="166"/>
      <c r="K8" s="167" t="s">
        <v>53</v>
      </c>
      <c r="L8" s="165" t="s">
        <v>54</v>
      </c>
      <c r="M8" s="165" t="s">
        <v>55</v>
      </c>
      <c r="N8" s="157" t="s">
        <v>56</v>
      </c>
      <c r="O8" s="138" t="s">
        <v>57</v>
      </c>
      <c r="P8" s="164" t="s">
        <v>58</v>
      </c>
      <c r="Q8" s="145" t="s">
        <v>59</v>
      </c>
      <c r="R8" s="138" t="s">
        <v>60</v>
      </c>
      <c r="S8" s="145" t="s">
        <v>61</v>
      </c>
      <c r="T8" s="145" t="s">
        <v>62</v>
      </c>
      <c r="U8" s="150" t="s">
        <v>63</v>
      </c>
      <c r="V8" s="138" t="s">
        <v>64</v>
      </c>
      <c r="W8" s="167" t="s">
        <v>65</v>
      </c>
      <c r="X8" s="145" t="s">
        <v>66</v>
      </c>
      <c r="Y8" s="138" t="s">
        <v>67</v>
      </c>
      <c r="Z8" s="138"/>
      <c r="AA8" s="138"/>
      <c r="AB8" s="138"/>
      <c r="AC8" s="158"/>
      <c r="AD8" s="162"/>
      <c r="AE8" s="163"/>
      <c r="AF8" s="163"/>
      <c r="AG8" s="163"/>
      <c r="AH8" s="8" t="s">
        <v>68</v>
      </c>
      <c r="AI8" s="8" t="s">
        <v>69</v>
      </c>
      <c r="AJ8" s="8" t="s">
        <v>70</v>
      </c>
      <c r="AK8" s="8"/>
      <c r="AL8" s="8" t="s">
        <v>71</v>
      </c>
      <c r="AM8" s="8"/>
      <c r="AN8" s="8"/>
      <c r="AO8" s="1" t="s">
        <v>72</v>
      </c>
      <c r="AP8" s="8"/>
    </row>
    <row r="9" spans="1:42" ht="75.75" customHeight="1" x14ac:dyDescent="0.25">
      <c r="A9" s="145"/>
      <c r="B9" s="146"/>
      <c r="C9" s="145"/>
      <c r="D9" s="145"/>
      <c r="E9" s="145"/>
      <c r="F9" s="157"/>
      <c r="G9" s="9" t="s">
        <v>4</v>
      </c>
      <c r="H9" s="9" t="s">
        <v>3</v>
      </c>
      <c r="I9" s="9"/>
      <c r="J9" s="10" t="s">
        <v>73</v>
      </c>
      <c r="K9" s="150"/>
      <c r="L9" s="165"/>
      <c r="M9" s="165"/>
      <c r="N9" s="159"/>
      <c r="O9" s="138"/>
      <c r="P9" s="146"/>
      <c r="Q9" s="146"/>
      <c r="R9" s="138"/>
      <c r="S9" s="146"/>
      <c r="T9" s="146"/>
      <c r="U9" s="151"/>
      <c r="V9" s="138"/>
      <c r="W9" s="150"/>
      <c r="X9" s="146"/>
      <c r="Y9" s="11" t="s">
        <v>74</v>
      </c>
      <c r="Z9" s="11" t="s">
        <v>75</v>
      </c>
      <c r="AA9" s="62" t="s">
        <v>76</v>
      </c>
      <c r="AB9" s="12" t="s">
        <v>77</v>
      </c>
      <c r="AC9" s="159"/>
      <c r="AD9" s="13" t="s">
        <v>78</v>
      </c>
      <c r="AE9" s="13" t="s">
        <v>79</v>
      </c>
      <c r="AF9" s="13" t="s">
        <v>80</v>
      </c>
      <c r="AG9" s="11" t="s">
        <v>81</v>
      </c>
      <c r="AH9" s="8" t="s">
        <v>82</v>
      </c>
      <c r="AI9" s="8" t="s">
        <v>15</v>
      </c>
      <c r="AJ9" s="8"/>
      <c r="AK9" s="8"/>
      <c r="AL9" s="8" t="s">
        <v>83</v>
      </c>
      <c r="AM9" s="8"/>
      <c r="AN9" s="8"/>
      <c r="AO9" s="1" t="s">
        <v>84</v>
      </c>
      <c r="AP9" s="8"/>
    </row>
    <row r="10" spans="1:42" ht="41.25" customHeight="1" x14ac:dyDescent="0.25">
      <c r="A10" s="118" t="s">
        <v>240</v>
      </c>
      <c r="B10" s="118" t="s">
        <v>241</v>
      </c>
      <c r="C10" s="134" t="s">
        <v>231</v>
      </c>
      <c r="D10" s="137" t="s">
        <v>85</v>
      </c>
      <c r="E10" s="115" t="s">
        <v>234</v>
      </c>
      <c r="F10" s="66" t="s">
        <v>232</v>
      </c>
      <c r="G10" s="100" t="s">
        <v>9</v>
      </c>
      <c r="H10" s="102" t="s">
        <v>105</v>
      </c>
      <c r="I10" s="14" t="str">
        <f>CONCATENATE(G10,H10)</f>
        <v>RARA VEZCATASTRÓFICO</v>
      </c>
      <c r="J10" s="104" t="str">
        <f>I11</f>
        <v>1. EXTREMO</v>
      </c>
      <c r="K10" s="106" t="s">
        <v>233</v>
      </c>
      <c r="L10" s="15" t="s">
        <v>86</v>
      </c>
      <c r="M10" s="16" t="s">
        <v>7</v>
      </c>
      <c r="N10" s="17">
        <f>IF(M10="ASIGNADO",15,IF(M10="NO ASIGNADO",0,""))</f>
        <v>15</v>
      </c>
      <c r="O10" s="87">
        <f>SUM(N10:N16)</f>
        <v>100</v>
      </c>
      <c r="P10" s="89" t="s">
        <v>68</v>
      </c>
      <c r="Q10" s="92">
        <f>IF(Q13="DÉBIL",0,IF(Q13="MODERADO",50,IF(Q13="FUERTE",100,"")))</f>
        <v>100</v>
      </c>
      <c r="R10" s="93"/>
      <c r="S10" s="95" t="s">
        <v>87</v>
      </c>
      <c r="T10" s="95" t="s">
        <v>87</v>
      </c>
      <c r="U10" s="96" t="s">
        <v>117</v>
      </c>
      <c r="V10" s="98" t="s">
        <v>102</v>
      </c>
      <c r="W10" s="79" t="s">
        <v>246</v>
      </c>
      <c r="X10" s="84" t="s">
        <v>247</v>
      </c>
      <c r="Y10" s="84" t="s">
        <v>334</v>
      </c>
      <c r="Z10" s="115" t="s">
        <v>245</v>
      </c>
      <c r="AA10" s="81" t="s">
        <v>89</v>
      </c>
      <c r="AB10" s="66" t="s">
        <v>332</v>
      </c>
      <c r="AC10" s="79"/>
      <c r="AD10" s="79"/>
      <c r="AE10" s="85" t="s">
        <v>252</v>
      </c>
      <c r="AF10" s="147" t="s">
        <v>333</v>
      </c>
      <c r="AG10" s="66"/>
      <c r="AH10" s="1" t="s">
        <v>90</v>
      </c>
      <c r="AI10" s="1" t="s">
        <v>91</v>
      </c>
      <c r="AJ10" s="1" t="s">
        <v>21</v>
      </c>
      <c r="AK10" s="1" t="s">
        <v>72</v>
      </c>
      <c r="AL10" s="1" t="s">
        <v>21</v>
      </c>
      <c r="AM10" s="1"/>
      <c r="AN10" s="1" t="s">
        <v>92</v>
      </c>
      <c r="AO10" s="1" t="s">
        <v>93</v>
      </c>
      <c r="AP10" s="1"/>
    </row>
    <row r="11" spans="1:42" ht="55.5" customHeight="1" x14ac:dyDescent="0.25">
      <c r="A11" s="119"/>
      <c r="B11" s="119"/>
      <c r="C11" s="135"/>
      <c r="D11" s="96"/>
      <c r="E11" s="116"/>
      <c r="F11" s="77"/>
      <c r="G11" s="100"/>
      <c r="H11" s="102"/>
      <c r="I11" s="14"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1. EXTREMO</v>
      </c>
      <c r="J11" s="105"/>
      <c r="K11" s="107"/>
      <c r="L11" s="18" t="s">
        <v>94</v>
      </c>
      <c r="M11" s="19" t="s">
        <v>19</v>
      </c>
      <c r="N11" s="20">
        <f>IF(M11="ADECUADO",15,IF(M11="INADECUADO",0,""))</f>
        <v>15</v>
      </c>
      <c r="O11" s="88"/>
      <c r="P11" s="90"/>
      <c r="Q11" s="92"/>
      <c r="R11" s="94"/>
      <c r="S11" s="95"/>
      <c r="T11" s="95"/>
      <c r="U11" s="96"/>
      <c r="V11" s="99"/>
      <c r="W11" s="79"/>
      <c r="X11" s="79"/>
      <c r="Y11" s="79"/>
      <c r="Z11" s="116"/>
      <c r="AA11" s="82"/>
      <c r="AB11" s="77"/>
      <c r="AC11" s="79"/>
      <c r="AD11" s="79"/>
      <c r="AE11" s="85"/>
      <c r="AF11" s="148"/>
      <c r="AG11" s="66"/>
      <c r="AH11" s="1" t="s">
        <v>87</v>
      </c>
      <c r="AI11" s="1" t="s">
        <v>95</v>
      </c>
      <c r="AJ11" s="1"/>
      <c r="AK11" s="1"/>
      <c r="AL11" s="1" t="s">
        <v>96</v>
      </c>
      <c r="AM11" s="1"/>
      <c r="AN11" s="1" t="s">
        <v>89</v>
      </c>
      <c r="AO11" s="1" t="s">
        <v>97</v>
      </c>
      <c r="AP11" s="1"/>
    </row>
    <row r="12" spans="1:42" ht="138" customHeight="1" x14ac:dyDescent="0.25">
      <c r="A12" s="119"/>
      <c r="B12" s="119"/>
      <c r="C12" s="135"/>
      <c r="D12" s="96"/>
      <c r="E12" s="116"/>
      <c r="F12" s="77"/>
      <c r="G12" s="100"/>
      <c r="H12" s="102"/>
      <c r="I12" s="14"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EXTREMO</v>
      </c>
      <c r="J12" s="105"/>
      <c r="K12" s="107"/>
      <c r="L12" s="21" t="s">
        <v>98</v>
      </c>
      <c r="M12" s="19" t="s">
        <v>99</v>
      </c>
      <c r="N12" s="20">
        <f>IF(M12="OPORTUNA",15,IF(M12="INOPORTUNA",0,""))</f>
        <v>15</v>
      </c>
      <c r="O12" s="88"/>
      <c r="P12" s="90"/>
      <c r="Q12" s="92"/>
      <c r="R12" s="94"/>
      <c r="S12" s="22" t="s">
        <v>100</v>
      </c>
      <c r="T12" s="22" t="s">
        <v>101</v>
      </c>
      <c r="U12" s="96"/>
      <c r="V12" s="99"/>
      <c r="W12" s="79"/>
      <c r="X12" s="79"/>
      <c r="Y12" s="79"/>
      <c r="Z12" s="116"/>
      <c r="AA12" s="82"/>
      <c r="AB12" s="77"/>
      <c r="AC12" s="79"/>
      <c r="AD12" s="79"/>
      <c r="AE12" s="85"/>
      <c r="AF12" s="148"/>
      <c r="AG12" s="66"/>
      <c r="AH12" s="1" t="s">
        <v>88</v>
      </c>
      <c r="AI12" s="1" t="s">
        <v>102</v>
      </c>
      <c r="AJ12" s="1" t="s">
        <v>103</v>
      </c>
      <c r="AK12" s="1" t="s">
        <v>104</v>
      </c>
      <c r="AL12" s="1" t="s">
        <v>105</v>
      </c>
      <c r="AM12" s="1"/>
      <c r="AN12" s="1"/>
      <c r="AO12" s="1" t="s">
        <v>106</v>
      </c>
      <c r="AP12" s="1"/>
    </row>
    <row r="13" spans="1:42" ht="86.25" customHeight="1" x14ac:dyDescent="0.25">
      <c r="A13" s="119"/>
      <c r="B13" s="119"/>
      <c r="C13" s="135"/>
      <c r="D13" s="96"/>
      <c r="E13" s="116"/>
      <c r="F13" s="77"/>
      <c r="G13" s="100"/>
      <c r="H13" s="102"/>
      <c r="I13" s="14"/>
      <c r="J13" s="105"/>
      <c r="K13" s="107"/>
      <c r="L13" s="18" t="s">
        <v>108</v>
      </c>
      <c r="M13" s="19" t="s">
        <v>109</v>
      </c>
      <c r="N13" s="20">
        <f>IF(M13="PREVENIR",15,IF(M13="DETECTAR",10,IF(M13="NO ES UN CONTROL",0,"")))</f>
        <v>15</v>
      </c>
      <c r="O13" s="68" t="str">
        <f>IF(O10&lt;86,"DÉBIL",IF(O10&lt;96,"MODERADO",IF(O10&lt;101,"FUERTE","")))</f>
        <v>FUERTE</v>
      </c>
      <c r="P13" s="90"/>
      <c r="Q13" s="70" t="str">
        <f>IF(AND(O13="FUERTE",P10="FUERTE (SIEMPRE SE EJECUTA)"),"FUERTE",IF(OR(O13="DÉBIL",P10="DÉBIL (NO SE EJECUTA)"),"DÉBIL",IF(OR(O13="MODERADO",P10="MODERADO (ALGUNAS VECES)"),"MODERADO")))</f>
        <v>FUERTE</v>
      </c>
      <c r="R13" s="72" t="str">
        <f>IF(AND(O13="FUERTE",P10="FUERTE (SIEMPRE SE EJECUTA)"),"NO","SÍ")</f>
        <v>NO</v>
      </c>
      <c r="S13" s="74">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13" s="75">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13" s="96"/>
      <c r="V13" s="99"/>
      <c r="W13" s="79"/>
      <c r="X13" s="79"/>
      <c r="Y13" s="79"/>
      <c r="Z13" s="116"/>
      <c r="AA13" s="82"/>
      <c r="AB13" s="77"/>
      <c r="AC13" s="79"/>
      <c r="AD13" s="79"/>
      <c r="AE13" s="85"/>
      <c r="AF13" s="148"/>
      <c r="AG13" s="66"/>
      <c r="AH13" s="1" t="s">
        <v>87</v>
      </c>
      <c r="AI13" s="1"/>
      <c r="AJ13" s="1" t="s">
        <v>85</v>
      </c>
      <c r="AK13" s="1" t="s">
        <v>110</v>
      </c>
      <c r="AL13" s="1"/>
      <c r="AM13" s="1"/>
      <c r="AN13" s="1"/>
      <c r="AO13" s="1" t="s">
        <v>111</v>
      </c>
      <c r="AP13" s="1"/>
    </row>
    <row r="14" spans="1:42" ht="75.75" customHeight="1" x14ac:dyDescent="0.25">
      <c r="A14" s="119"/>
      <c r="B14" s="119"/>
      <c r="C14" s="135"/>
      <c r="D14" s="96"/>
      <c r="E14" s="116"/>
      <c r="F14" s="77"/>
      <c r="G14" s="100"/>
      <c r="H14" s="102"/>
      <c r="I14" s="14"/>
      <c r="J14" s="105"/>
      <c r="K14" s="107"/>
      <c r="L14" s="18" t="s">
        <v>112</v>
      </c>
      <c r="M14" s="19" t="s">
        <v>30</v>
      </c>
      <c r="N14" s="20">
        <f>IF(M14="CONFIABLE",15,IF(M14="NO CONFIABLE",0,""))</f>
        <v>15</v>
      </c>
      <c r="O14" s="69"/>
      <c r="P14" s="90"/>
      <c r="Q14" s="70"/>
      <c r="R14" s="72"/>
      <c r="S14" s="74"/>
      <c r="T14" s="76"/>
      <c r="U14" s="96"/>
      <c r="V14" s="99"/>
      <c r="W14" s="79"/>
      <c r="X14" s="79"/>
      <c r="Y14" s="79"/>
      <c r="Z14" s="116"/>
      <c r="AA14" s="82"/>
      <c r="AB14" s="77"/>
      <c r="AC14" s="79"/>
      <c r="AD14" s="79"/>
      <c r="AE14" s="85"/>
      <c r="AF14" s="148"/>
      <c r="AG14" s="66"/>
      <c r="AH14" s="1" t="s">
        <v>114</v>
      </c>
      <c r="AI14" s="1"/>
      <c r="AJ14" s="1" t="s">
        <v>115</v>
      </c>
      <c r="AK14" s="1" t="s">
        <v>109</v>
      </c>
      <c r="AL14" s="1" t="s">
        <v>116</v>
      </c>
      <c r="AM14" s="1"/>
      <c r="AN14" s="1"/>
      <c r="AO14" s="1" t="s">
        <v>117</v>
      </c>
      <c r="AP14" s="1"/>
    </row>
    <row r="15" spans="1:42" ht="66.75" customHeight="1" x14ac:dyDescent="0.25">
      <c r="A15" s="119"/>
      <c r="B15" s="119"/>
      <c r="C15" s="135"/>
      <c r="D15" s="96"/>
      <c r="E15" s="116"/>
      <c r="F15" s="77"/>
      <c r="G15" s="100"/>
      <c r="H15" s="102"/>
      <c r="I15" s="14"/>
      <c r="J15" s="105"/>
      <c r="K15" s="107"/>
      <c r="L15" s="18" t="s">
        <v>118</v>
      </c>
      <c r="M15" s="19" t="s">
        <v>38</v>
      </c>
      <c r="N15" s="20">
        <f>IF(M15="SE INVESTIGAN Y SE RESUELVEN OPORTUNAMENTE",15,IF(M15="NO SE INVESTIGAN Y SE RESUELVEN OPORTUNAMENTE",0,""))</f>
        <v>15</v>
      </c>
      <c r="O15" s="69"/>
      <c r="P15" s="90"/>
      <c r="Q15" s="70"/>
      <c r="R15" s="72"/>
      <c r="S15" s="74"/>
      <c r="T15" s="76"/>
      <c r="U15" s="96"/>
      <c r="V15" s="99"/>
      <c r="W15" s="79"/>
      <c r="X15" s="79"/>
      <c r="Y15" s="79"/>
      <c r="Z15" s="116"/>
      <c r="AA15" s="82"/>
      <c r="AB15" s="77"/>
      <c r="AC15" s="79"/>
      <c r="AD15" s="79"/>
      <c r="AE15" s="85"/>
      <c r="AF15" s="148"/>
      <c r="AG15" s="66"/>
      <c r="AH15" s="1" t="s">
        <v>95</v>
      </c>
      <c r="AI15" s="1"/>
      <c r="AJ15" s="1"/>
      <c r="AK15" s="1"/>
      <c r="AL15" s="1"/>
      <c r="AM15" s="1"/>
      <c r="AN15" s="1"/>
      <c r="AO15" s="1" t="s">
        <v>119</v>
      </c>
      <c r="AP15" s="1"/>
    </row>
    <row r="16" spans="1:42" ht="51" customHeight="1" x14ac:dyDescent="0.25">
      <c r="A16" s="119"/>
      <c r="B16" s="119"/>
      <c r="C16" s="136"/>
      <c r="D16" s="97"/>
      <c r="E16" s="117"/>
      <c r="F16" s="78"/>
      <c r="G16" s="101"/>
      <c r="H16" s="103"/>
      <c r="I16" s="14"/>
      <c r="J16" s="105"/>
      <c r="K16" s="108"/>
      <c r="L16" s="23" t="s">
        <v>120</v>
      </c>
      <c r="M16" s="24" t="s">
        <v>49</v>
      </c>
      <c r="N16" s="25">
        <f>IF(M16="COMPLETA",10,IF(M16="INCOMPLETA",5,IF(M16="NO EXISTE",0,"")))</f>
        <v>10</v>
      </c>
      <c r="O16" s="69"/>
      <c r="P16" s="91"/>
      <c r="Q16" s="71"/>
      <c r="R16" s="73"/>
      <c r="S16" s="75"/>
      <c r="T16" s="76"/>
      <c r="U16" s="97"/>
      <c r="V16" s="99"/>
      <c r="W16" s="80"/>
      <c r="X16" s="80"/>
      <c r="Y16" s="80"/>
      <c r="Z16" s="117"/>
      <c r="AA16" s="83"/>
      <c r="AB16" s="78"/>
      <c r="AC16" s="80"/>
      <c r="AD16" s="80"/>
      <c r="AE16" s="86"/>
      <c r="AF16" s="149"/>
      <c r="AG16" s="67"/>
      <c r="AH16" s="1"/>
      <c r="AI16" s="1"/>
      <c r="AJ16" s="1"/>
      <c r="AK16" s="1"/>
      <c r="AL16" s="1"/>
      <c r="AM16" s="1"/>
      <c r="AN16" s="1"/>
      <c r="AO16" s="1" t="s">
        <v>121</v>
      </c>
      <c r="AP16" s="1"/>
    </row>
    <row r="17" spans="1:42" s="38" customFormat="1" ht="41.25" customHeight="1" x14ac:dyDescent="0.25">
      <c r="A17" s="119"/>
      <c r="B17" s="119"/>
      <c r="C17" s="134" t="s">
        <v>236</v>
      </c>
      <c r="D17" s="137" t="s">
        <v>85</v>
      </c>
      <c r="E17" s="115" t="s">
        <v>237</v>
      </c>
      <c r="F17" s="66" t="s">
        <v>238</v>
      </c>
      <c r="G17" s="100" t="s">
        <v>9</v>
      </c>
      <c r="H17" s="102" t="s">
        <v>96</v>
      </c>
      <c r="I17" s="14" t="str">
        <f>CONCATENATE(G17,H17)</f>
        <v>RARA VEZMAYOR</v>
      </c>
      <c r="J17" s="104" t="str">
        <f>I18</f>
        <v>1. ALTO</v>
      </c>
      <c r="K17" s="106" t="s">
        <v>248</v>
      </c>
      <c r="L17" s="15" t="s">
        <v>86</v>
      </c>
      <c r="M17" s="16" t="s">
        <v>7</v>
      </c>
      <c r="N17" s="17">
        <f>IF(M17="ASIGNADO",15,IF(M17="NO ASIGNADO",0,""))</f>
        <v>15</v>
      </c>
      <c r="O17" s="87">
        <f>SUM(N17:N23)</f>
        <v>100</v>
      </c>
      <c r="P17" s="89" t="s">
        <v>68</v>
      </c>
      <c r="Q17" s="92">
        <f>IF(Q20="DÉBIL",0,IF(Q20="MODERADO",50,IF(Q20="FUERTE",100,"")))</f>
        <v>100</v>
      </c>
      <c r="R17" s="93"/>
      <c r="S17" s="95" t="s">
        <v>87</v>
      </c>
      <c r="T17" s="95" t="s">
        <v>87</v>
      </c>
      <c r="U17" s="96" t="s">
        <v>93</v>
      </c>
      <c r="V17" s="98" t="s">
        <v>102</v>
      </c>
      <c r="W17" s="79" t="s">
        <v>235</v>
      </c>
      <c r="X17" s="79" t="s">
        <v>244</v>
      </c>
      <c r="Y17" s="84" t="s">
        <v>250</v>
      </c>
      <c r="Z17" s="115" t="s">
        <v>249</v>
      </c>
      <c r="AA17" s="81" t="s">
        <v>89</v>
      </c>
      <c r="AB17" s="66" t="s">
        <v>251</v>
      </c>
      <c r="AC17" s="79"/>
      <c r="AD17" s="79"/>
      <c r="AE17" s="85" t="s">
        <v>252</v>
      </c>
      <c r="AF17" s="147" t="s">
        <v>317</v>
      </c>
      <c r="AG17" s="66"/>
      <c r="AH17" s="1" t="s">
        <v>90</v>
      </c>
      <c r="AI17" s="1" t="s">
        <v>91</v>
      </c>
      <c r="AJ17" s="1" t="s">
        <v>21</v>
      </c>
      <c r="AK17" s="1" t="s">
        <v>72</v>
      </c>
      <c r="AL17" s="1" t="s">
        <v>21</v>
      </c>
      <c r="AM17" s="1"/>
      <c r="AN17" s="1" t="s">
        <v>92</v>
      </c>
      <c r="AO17" s="1" t="s">
        <v>93</v>
      </c>
      <c r="AP17" s="1"/>
    </row>
    <row r="18" spans="1:42" s="38" customFormat="1" ht="55.5" customHeight="1" x14ac:dyDescent="0.25">
      <c r="A18" s="119"/>
      <c r="B18" s="119"/>
      <c r="C18" s="135"/>
      <c r="D18" s="96"/>
      <c r="E18" s="116"/>
      <c r="F18" s="77"/>
      <c r="G18" s="100"/>
      <c r="H18" s="102"/>
      <c r="I18" s="14" t="str">
        <f>IF(I17="RARA VEZINSIGNIFICANTE","1. BAJO",IF(I17="RARA VEZMENOR","2. BAJO",IF(I17="IMPROBABLEINSIGNIFICANTE","3. BAJO",IF(I17="IMPROBABLEMENOR","4. BAJO",IF(I17="POSIBLEINSIGNIFICANTE","5. BAJO",IF(I17="RARA VEZMODERADO","1. MODERADO",IF(I17="IMPROBABLEMODERADO","2. MODERADO",IF(I17="POSIBLEMENOR","3. MODERADO",IF(I17="PROBABLEINSIGNIFICANTE","4. MODERADO",IF(I17="RARA VEZMAYOR","1. ALTO",IF(I17="IMPROBABLEMAYOR","2. ALTO",IF(I17="POSIBLEMODERADO","3. ALTO",IF(I17="PROBABLEMENOR","4. ALTO",IF(I17="PROBABLEMODERADO","5. ALTO",IF(I17="CASI SEGUROINSIGNIFICANTE","6. ALTO",IF(I17="CASI SEGUROMENOR","7. ALTO",IF(I17="RARA VEZCATASTRÓFICO","1. EXTREMO",IF(I17="IMPROBABLECATASTRÓFICO","2. EXTREMO",IF(I17="POSIBLEMAYOR","3. EXTREMO",IF(I17="POSIBLECATASTRÓFICO","4. EXTREMO",IF(I17="PROBABLEMAYOR","5. EXTREMO",IF(I17="PROBABLECATASTRÓFICO","6. EXTREMO",IF(I17="CASI SEGUROMODERADO","7. EXTREMO",IF(I17="CASI SEGUROMAYOR","8. EXTREMO",IF(I17="CASI SEGUROCATASTRÓFICO","9. EXTREMO","")))))))))))))))))))))))))</f>
        <v>1. ALTO</v>
      </c>
      <c r="J18" s="105"/>
      <c r="K18" s="107"/>
      <c r="L18" s="18" t="s">
        <v>94</v>
      </c>
      <c r="M18" s="19" t="s">
        <v>19</v>
      </c>
      <c r="N18" s="20">
        <f>IF(M18="ADECUADO",15,IF(M18="INADECUADO",0,""))</f>
        <v>15</v>
      </c>
      <c r="O18" s="88"/>
      <c r="P18" s="90"/>
      <c r="Q18" s="92"/>
      <c r="R18" s="94"/>
      <c r="S18" s="95"/>
      <c r="T18" s="95"/>
      <c r="U18" s="96"/>
      <c r="V18" s="99"/>
      <c r="W18" s="79"/>
      <c r="X18" s="79"/>
      <c r="Y18" s="79"/>
      <c r="Z18" s="116"/>
      <c r="AA18" s="82"/>
      <c r="AB18" s="77"/>
      <c r="AC18" s="79"/>
      <c r="AD18" s="79"/>
      <c r="AE18" s="85"/>
      <c r="AF18" s="148"/>
      <c r="AG18" s="66"/>
      <c r="AH18" s="1" t="s">
        <v>87</v>
      </c>
      <c r="AI18" s="1" t="s">
        <v>95</v>
      </c>
      <c r="AJ18" s="1"/>
      <c r="AK18" s="1"/>
      <c r="AL18" s="1" t="s">
        <v>96</v>
      </c>
      <c r="AM18" s="1"/>
      <c r="AN18" s="1" t="s">
        <v>89</v>
      </c>
      <c r="AO18" s="1" t="s">
        <v>97</v>
      </c>
      <c r="AP18" s="1"/>
    </row>
    <row r="19" spans="1:42" s="38" customFormat="1" ht="69" customHeight="1" x14ac:dyDescent="0.25">
      <c r="A19" s="119"/>
      <c r="B19" s="119"/>
      <c r="C19" s="135"/>
      <c r="D19" s="96"/>
      <c r="E19" s="116"/>
      <c r="F19" s="77"/>
      <c r="G19" s="100"/>
      <c r="H19" s="102"/>
      <c r="I19" s="14" t="str">
        <f>IF(OR(I18="1. BAJO",I18="2. BAJO",I18="3. BAJO",I18="4. BAJO",I18="5. BAJO"),"BAJO",IF(OR(I18="1. MODERADO",I18="2. MODERADO",I18="3. MODERADO",I18="4. MODERADO"),"MODERADO",IF(OR(I18="1. ALTO",I18="2. ALTO",I18="3. ALTO",I18="4. ALTO",I18="5. ALTO",I18="6. ALTO",I18="7. ALTO"),"ALTO",IF(OR(I18="1. EXTREMO",I18="2. EXTREMO",I18="3. EXTREMO",I18="4. EXTREMO",I18="5. EXTREMO",I18="6. EXTREMO",I18="7. EXTREMO",I18="8. EXTREMO",I18="9. EXTREMO"),"EXTREMO",""))))</f>
        <v>ALTO</v>
      </c>
      <c r="J19" s="105"/>
      <c r="K19" s="107"/>
      <c r="L19" s="21" t="s">
        <v>98</v>
      </c>
      <c r="M19" s="19" t="s">
        <v>99</v>
      </c>
      <c r="N19" s="20">
        <f>IF(M19="OPORTUNA",15,IF(M19="INOPORTUNA",0,""))</f>
        <v>15</v>
      </c>
      <c r="O19" s="88"/>
      <c r="P19" s="90"/>
      <c r="Q19" s="92"/>
      <c r="R19" s="94"/>
      <c r="S19" s="22" t="s">
        <v>100</v>
      </c>
      <c r="T19" s="22" t="s">
        <v>101</v>
      </c>
      <c r="U19" s="96"/>
      <c r="V19" s="99"/>
      <c r="W19" s="79"/>
      <c r="X19" s="79"/>
      <c r="Y19" s="79"/>
      <c r="Z19" s="116"/>
      <c r="AA19" s="82"/>
      <c r="AB19" s="77"/>
      <c r="AC19" s="79"/>
      <c r="AD19" s="79"/>
      <c r="AE19" s="85"/>
      <c r="AF19" s="148"/>
      <c r="AG19" s="66"/>
      <c r="AH19" s="1" t="s">
        <v>88</v>
      </c>
      <c r="AI19" s="1" t="s">
        <v>102</v>
      </c>
      <c r="AJ19" s="1" t="s">
        <v>103</v>
      </c>
      <c r="AK19" s="1" t="s">
        <v>104</v>
      </c>
      <c r="AL19" s="1" t="s">
        <v>105</v>
      </c>
      <c r="AM19" s="1"/>
      <c r="AN19" s="1"/>
      <c r="AO19" s="1" t="s">
        <v>106</v>
      </c>
      <c r="AP19" s="1"/>
    </row>
    <row r="20" spans="1:42" s="38" customFormat="1" ht="86.25" customHeight="1" x14ac:dyDescent="0.25">
      <c r="A20" s="119"/>
      <c r="B20" s="119"/>
      <c r="C20" s="135"/>
      <c r="D20" s="96"/>
      <c r="E20" s="116"/>
      <c r="F20" s="77"/>
      <c r="G20" s="100"/>
      <c r="H20" s="102"/>
      <c r="I20" s="14"/>
      <c r="J20" s="105"/>
      <c r="K20" s="107"/>
      <c r="L20" s="18" t="s">
        <v>108</v>
      </c>
      <c r="M20" s="19" t="s">
        <v>109</v>
      </c>
      <c r="N20" s="20">
        <f>IF(M20="PREVENIR",15,IF(M20="DETECTAR",10,IF(M20="NO ES UN CONTROL",0,"")))</f>
        <v>15</v>
      </c>
      <c r="O20" s="68" t="str">
        <f>IF(O17&lt;86,"DÉBIL",IF(O17&lt;96,"MODERADO",IF(O17&lt;101,"FUERTE","")))</f>
        <v>FUERTE</v>
      </c>
      <c r="P20" s="90"/>
      <c r="Q20" s="70" t="str">
        <f>IF(AND(O20="FUERTE",P17="FUERTE (SIEMPRE SE EJECUTA)"),"FUERTE",IF(OR(O20="DÉBIL",P17="DÉBIL (NO SE EJECUTA)"),"DÉBIL",IF(OR(O20="MODERADO",P17="MODERADO (ALGUNAS VECES)"),"MODERADO")))</f>
        <v>FUERTE</v>
      </c>
      <c r="R20" s="72" t="str">
        <f>IF(AND(O20="FUERTE",P17="FUERTE (SIEMPRE SE EJECUTA)"),"NO","SÍ")</f>
        <v>NO</v>
      </c>
      <c r="S20" s="74">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20" s="75">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20" s="96"/>
      <c r="V20" s="99"/>
      <c r="W20" s="79"/>
      <c r="X20" s="79"/>
      <c r="Y20" s="79"/>
      <c r="Z20" s="116"/>
      <c r="AA20" s="82"/>
      <c r="AB20" s="77"/>
      <c r="AC20" s="79"/>
      <c r="AD20" s="79"/>
      <c r="AE20" s="85"/>
      <c r="AF20" s="148"/>
      <c r="AG20" s="66"/>
      <c r="AH20" s="1" t="s">
        <v>87</v>
      </c>
      <c r="AI20" s="1"/>
      <c r="AJ20" s="1" t="s">
        <v>85</v>
      </c>
      <c r="AK20" s="1" t="s">
        <v>110</v>
      </c>
      <c r="AL20" s="1"/>
      <c r="AM20" s="1"/>
      <c r="AN20" s="1"/>
      <c r="AO20" s="1" t="s">
        <v>111</v>
      </c>
      <c r="AP20" s="1"/>
    </row>
    <row r="21" spans="1:42" s="38" customFormat="1" ht="75.75" customHeight="1" x14ac:dyDescent="0.25">
      <c r="A21" s="119"/>
      <c r="B21" s="119"/>
      <c r="C21" s="135"/>
      <c r="D21" s="96"/>
      <c r="E21" s="116"/>
      <c r="F21" s="77"/>
      <c r="G21" s="100"/>
      <c r="H21" s="102"/>
      <c r="I21" s="14"/>
      <c r="J21" s="105"/>
      <c r="K21" s="107"/>
      <c r="L21" s="18" t="s">
        <v>112</v>
      </c>
      <c r="M21" s="19" t="s">
        <v>30</v>
      </c>
      <c r="N21" s="20">
        <f>IF(M21="CONFIABLE",15,IF(M21="NO CONFIABLE",0,""))</f>
        <v>15</v>
      </c>
      <c r="O21" s="69"/>
      <c r="P21" s="90"/>
      <c r="Q21" s="70"/>
      <c r="R21" s="72"/>
      <c r="S21" s="74"/>
      <c r="T21" s="76"/>
      <c r="U21" s="96"/>
      <c r="V21" s="99"/>
      <c r="W21" s="79"/>
      <c r="X21" s="79"/>
      <c r="Y21" s="79"/>
      <c r="Z21" s="116"/>
      <c r="AA21" s="82"/>
      <c r="AB21" s="77"/>
      <c r="AC21" s="79"/>
      <c r="AD21" s="79"/>
      <c r="AE21" s="85"/>
      <c r="AF21" s="148"/>
      <c r="AG21" s="66"/>
      <c r="AH21" s="1" t="s">
        <v>114</v>
      </c>
      <c r="AI21" s="1"/>
      <c r="AJ21" s="1" t="s">
        <v>115</v>
      </c>
      <c r="AK21" s="1" t="s">
        <v>109</v>
      </c>
      <c r="AL21" s="1" t="s">
        <v>116</v>
      </c>
      <c r="AM21" s="1"/>
      <c r="AN21" s="1"/>
      <c r="AO21" s="1" t="s">
        <v>117</v>
      </c>
      <c r="AP21" s="1"/>
    </row>
    <row r="22" spans="1:42" s="38" customFormat="1" ht="66.75" customHeight="1" x14ac:dyDescent="0.25">
      <c r="A22" s="119"/>
      <c r="B22" s="119"/>
      <c r="C22" s="135"/>
      <c r="D22" s="96"/>
      <c r="E22" s="116"/>
      <c r="F22" s="77"/>
      <c r="G22" s="100"/>
      <c r="H22" s="102"/>
      <c r="I22" s="14"/>
      <c r="J22" s="105"/>
      <c r="K22" s="107"/>
      <c r="L22" s="18" t="s">
        <v>118</v>
      </c>
      <c r="M22" s="19" t="s">
        <v>38</v>
      </c>
      <c r="N22" s="20">
        <f>IF(M22="SE INVESTIGAN Y SE RESUELVEN OPORTUNAMENTE",15,IF(M22="NO SE INVESTIGAN Y SE RESUELVEN OPORTUNAMENTE",0,""))</f>
        <v>15</v>
      </c>
      <c r="O22" s="69"/>
      <c r="P22" s="90"/>
      <c r="Q22" s="70"/>
      <c r="R22" s="72"/>
      <c r="S22" s="74"/>
      <c r="T22" s="76"/>
      <c r="U22" s="96"/>
      <c r="V22" s="99"/>
      <c r="W22" s="79"/>
      <c r="X22" s="79"/>
      <c r="Y22" s="79"/>
      <c r="Z22" s="116"/>
      <c r="AA22" s="82"/>
      <c r="AB22" s="77"/>
      <c r="AC22" s="79"/>
      <c r="AD22" s="79"/>
      <c r="AE22" s="85"/>
      <c r="AF22" s="148"/>
      <c r="AG22" s="66"/>
      <c r="AH22" s="1" t="s">
        <v>95</v>
      </c>
      <c r="AI22" s="1"/>
      <c r="AJ22" s="1"/>
      <c r="AK22" s="1"/>
      <c r="AL22" s="1"/>
      <c r="AM22" s="1"/>
      <c r="AN22" s="1"/>
      <c r="AO22" s="1" t="s">
        <v>119</v>
      </c>
      <c r="AP22" s="1"/>
    </row>
    <row r="23" spans="1:42" s="38" customFormat="1" ht="51" customHeight="1" x14ac:dyDescent="0.25">
      <c r="A23" s="120"/>
      <c r="B23" s="120"/>
      <c r="C23" s="136"/>
      <c r="D23" s="97"/>
      <c r="E23" s="117"/>
      <c r="F23" s="78"/>
      <c r="G23" s="101"/>
      <c r="H23" s="103"/>
      <c r="I23" s="14"/>
      <c r="J23" s="105"/>
      <c r="K23" s="108"/>
      <c r="L23" s="23" t="s">
        <v>120</v>
      </c>
      <c r="M23" s="24" t="s">
        <v>49</v>
      </c>
      <c r="N23" s="25">
        <f>IF(M23="COMPLETA",10,IF(M23="INCOMPLETA",5,IF(M23="NO EXISTE",0,"")))</f>
        <v>10</v>
      </c>
      <c r="O23" s="69"/>
      <c r="P23" s="91"/>
      <c r="Q23" s="71"/>
      <c r="R23" s="73"/>
      <c r="S23" s="75"/>
      <c r="T23" s="76"/>
      <c r="U23" s="97"/>
      <c r="V23" s="99"/>
      <c r="W23" s="80"/>
      <c r="X23" s="80"/>
      <c r="Y23" s="80"/>
      <c r="Z23" s="117"/>
      <c r="AA23" s="83"/>
      <c r="AB23" s="78"/>
      <c r="AC23" s="80"/>
      <c r="AD23" s="80"/>
      <c r="AE23" s="86"/>
      <c r="AF23" s="149"/>
      <c r="AG23" s="67"/>
      <c r="AH23" s="1"/>
      <c r="AI23" s="1"/>
      <c r="AJ23" s="1"/>
      <c r="AK23" s="1"/>
      <c r="AL23" s="1"/>
      <c r="AM23" s="1"/>
      <c r="AN23" s="1"/>
      <c r="AO23" s="1" t="s">
        <v>121</v>
      </c>
      <c r="AP23" s="1"/>
    </row>
    <row r="24" spans="1:42" x14ac:dyDescent="0.25">
      <c r="A24" s="134" t="s">
        <v>122</v>
      </c>
      <c r="B24" s="134"/>
      <c r="C24" s="134"/>
      <c r="D24" s="134"/>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
      <c r="AI24" s="1"/>
      <c r="AJ24" s="1"/>
      <c r="AK24" s="1"/>
      <c r="AL24" s="1"/>
      <c r="AM24" s="1"/>
      <c r="AN24" s="1"/>
      <c r="AO24" s="1" t="s">
        <v>123</v>
      </c>
      <c r="AP24" s="1"/>
    </row>
    <row r="25" spans="1:42" ht="30" customHeight="1" x14ac:dyDescent="0.25">
      <c r="A25" s="139" t="s">
        <v>124</v>
      </c>
      <c r="B25" s="139"/>
      <c r="C25" s="139"/>
      <c r="D25" s="139"/>
      <c r="E25" s="139"/>
      <c r="F25" s="139"/>
      <c r="G25" s="139"/>
      <c r="H25" s="139"/>
      <c r="I25" s="139"/>
      <c r="J25" s="139"/>
      <c r="K25" s="139"/>
      <c r="L25" s="139"/>
      <c r="M25" s="139"/>
      <c r="N25" s="139"/>
      <c r="O25" s="139"/>
      <c r="P25" s="139"/>
      <c r="Q25" s="139"/>
      <c r="R25" s="139"/>
      <c r="S25" s="139"/>
      <c r="T25" s="139"/>
      <c r="U25" s="139"/>
      <c r="V25" s="139"/>
      <c r="W25" s="139"/>
      <c r="X25" s="139"/>
      <c r="Y25" s="139"/>
      <c r="Z25" s="139"/>
      <c r="AA25" s="139"/>
      <c r="AB25" s="139"/>
      <c r="AC25" s="139"/>
      <c r="AD25" s="139"/>
      <c r="AE25" s="139"/>
      <c r="AF25" s="139"/>
      <c r="AG25" s="139"/>
      <c r="AH25" s="1"/>
      <c r="AI25" s="1"/>
      <c r="AJ25" s="1"/>
      <c r="AK25" s="1"/>
      <c r="AL25" s="1"/>
      <c r="AM25" s="1"/>
      <c r="AN25" s="1"/>
      <c r="AO25" s="1" t="s">
        <v>125</v>
      </c>
      <c r="AP25" s="1"/>
    </row>
    <row r="26" spans="1:42" ht="30" customHeight="1" x14ac:dyDescent="0.25">
      <c r="A26" s="140" t="s">
        <v>126</v>
      </c>
      <c r="B26" s="140"/>
      <c r="C26" s="140" t="s">
        <v>127</v>
      </c>
      <c r="D26" s="140"/>
      <c r="E26" s="140"/>
      <c r="F26" s="140"/>
      <c r="G26" s="140"/>
      <c r="H26" s="140"/>
      <c r="I26" s="140"/>
      <c r="J26" s="140"/>
      <c r="K26" s="140"/>
      <c r="L26" s="140"/>
      <c r="M26" s="140"/>
      <c r="N26" s="140"/>
      <c r="O26" s="140"/>
      <c r="P26" s="140"/>
      <c r="Q26" s="140"/>
      <c r="R26" s="140"/>
      <c r="S26" s="140"/>
      <c r="T26" s="140"/>
      <c r="U26" s="140"/>
      <c r="V26" s="140"/>
      <c r="W26" s="140"/>
      <c r="X26" s="140"/>
      <c r="Y26" s="140"/>
      <c r="Z26" s="141" t="s">
        <v>128</v>
      </c>
      <c r="AA26" s="141"/>
      <c r="AB26" s="141"/>
      <c r="AC26" s="141"/>
      <c r="AD26" s="142" t="s">
        <v>129</v>
      </c>
      <c r="AE26" s="142"/>
      <c r="AF26" s="142"/>
      <c r="AG26" s="142"/>
      <c r="AH26" s="1"/>
      <c r="AI26" s="1"/>
      <c r="AJ26" s="1"/>
      <c r="AK26" s="1"/>
      <c r="AL26" s="1"/>
      <c r="AM26" s="1"/>
      <c r="AN26" s="1"/>
      <c r="AO26" s="1" t="s">
        <v>130</v>
      </c>
      <c r="AP26" s="1"/>
    </row>
    <row r="27" spans="1:42" ht="30" customHeight="1" x14ac:dyDescent="0.25">
      <c r="A27" s="112" t="s">
        <v>131</v>
      </c>
      <c r="B27" s="113"/>
      <c r="C27" s="134" t="s">
        <v>132</v>
      </c>
      <c r="D27" s="134"/>
      <c r="E27" s="134"/>
      <c r="F27" s="134"/>
      <c r="G27" s="134"/>
      <c r="H27" s="134"/>
      <c r="I27" s="134"/>
      <c r="J27" s="134"/>
      <c r="K27" s="134"/>
      <c r="L27" s="134"/>
      <c r="M27" s="134"/>
      <c r="N27" s="134"/>
      <c r="O27" s="134"/>
      <c r="P27" s="134"/>
      <c r="Q27" s="134"/>
      <c r="R27" s="134"/>
      <c r="S27" s="134"/>
      <c r="T27" s="134"/>
      <c r="U27" s="134"/>
      <c r="V27" s="134"/>
      <c r="W27" s="134"/>
      <c r="X27" s="134"/>
      <c r="Y27" s="134"/>
      <c r="Z27" s="125"/>
      <c r="AA27" s="126"/>
      <c r="AB27" s="126"/>
      <c r="AC27" s="127"/>
      <c r="AD27" s="143"/>
      <c r="AE27" s="144"/>
      <c r="AF27" s="144"/>
      <c r="AG27" s="144"/>
      <c r="AH27" s="26"/>
      <c r="AI27" s="26"/>
      <c r="AJ27" s="26"/>
      <c r="AK27" s="26"/>
      <c r="AL27" s="26"/>
      <c r="AM27" s="26"/>
      <c r="AN27" s="26"/>
      <c r="AO27" s="1" t="s">
        <v>133</v>
      </c>
      <c r="AP27" s="26"/>
    </row>
    <row r="28" spans="1:42" ht="30" customHeight="1" x14ac:dyDescent="0.25">
      <c r="A28" s="112" t="s">
        <v>131</v>
      </c>
      <c r="B28" s="113"/>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25"/>
      <c r="AA28" s="126"/>
      <c r="AB28" s="126"/>
      <c r="AC28" s="127"/>
      <c r="AD28" s="79"/>
      <c r="AE28" s="79"/>
      <c r="AF28" s="79"/>
      <c r="AG28" s="79"/>
      <c r="AH28" s="26"/>
      <c r="AI28" s="26"/>
      <c r="AJ28" s="26"/>
      <c r="AK28" s="26"/>
      <c r="AL28" s="26"/>
      <c r="AM28" s="26"/>
      <c r="AN28" s="26"/>
      <c r="AO28" s="1" t="s">
        <v>134</v>
      </c>
      <c r="AP28" s="26"/>
    </row>
    <row r="29" spans="1:42" ht="30" customHeight="1" x14ac:dyDescent="0.25">
      <c r="A29" s="112" t="s">
        <v>131</v>
      </c>
      <c r="B29" s="113"/>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25"/>
      <c r="AA29" s="126"/>
      <c r="AB29" s="126"/>
      <c r="AC29" s="127"/>
      <c r="AD29" s="79"/>
      <c r="AE29" s="79"/>
      <c r="AF29" s="79"/>
      <c r="AG29" s="79"/>
      <c r="AH29" s="26"/>
      <c r="AI29" s="26"/>
      <c r="AJ29" s="26"/>
      <c r="AK29" s="26"/>
      <c r="AL29" s="26"/>
      <c r="AM29" s="26"/>
      <c r="AN29" s="26"/>
      <c r="AO29" s="1" t="s">
        <v>135</v>
      </c>
      <c r="AP29" s="26"/>
    </row>
    <row r="30" spans="1:42" ht="30" customHeight="1" x14ac:dyDescent="0.25">
      <c r="A30" s="128" t="s">
        <v>136</v>
      </c>
      <c r="B30" s="128"/>
      <c r="C30" s="128"/>
      <c r="D30" s="128"/>
      <c r="E30" s="128"/>
      <c r="F30" s="128"/>
      <c r="G30" s="128"/>
      <c r="H30" s="128"/>
      <c r="I30" s="128"/>
      <c r="J30" s="128"/>
      <c r="K30" s="128"/>
      <c r="L30" s="128"/>
      <c r="M30" s="128"/>
      <c r="N30" s="128"/>
      <c r="O30" s="128"/>
      <c r="P30" s="128"/>
      <c r="Q30" s="128"/>
      <c r="R30" s="128"/>
      <c r="S30" s="128"/>
      <c r="T30" s="128"/>
      <c r="U30" s="128"/>
      <c r="V30" s="128"/>
      <c r="W30" s="128"/>
      <c r="X30" s="128"/>
      <c r="Y30" s="128"/>
      <c r="Z30" s="128"/>
      <c r="AA30" s="128"/>
      <c r="AB30" s="128"/>
      <c r="AC30" s="128"/>
      <c r="AD30" s="128"/>
      <c r="AE30" s="128"/>
      <c r="AF30" s="128"/>
      <c r="AG30" s="128"/>
      <c r="AH30" s="1"/>
      <c r="AI30" s="1"/>
      <c r="AJ30" s="1"/>
      <c r="AK30" s="1"/>
      <c r="AL30" s="1"/>
      <c r="AM30" s="1"/>
      <c r="AN30" s="1"/>
      <c r="AO30" s="1" t="s">
        <v>137</v>
      </c>
      <c r="AP30" s="1"/>
    </row>
    <row r="31" spans="1:42" ht="30" customHeight="1" x14ac:dyDescent="0.25">
      <c r="A31" s="129" t="s">
        <v>129</v>
      </c>
      <c r="B31" s="129"/>
      <c r="C31" s="129"/>
      <c r="D31" s="129"/>
      <c r="E31" s="129"/>
      <c r="F31" s="129"/>
      <c r="G31" s="129" t="s">
        <v>138</v>
      </c>
      <c r="H31" s="129"/>
      <c r="I31" s="129"/>
      <c r="J31" s="129"/>
      <c r="K31" s="129"/>
      <c r="L31" s="129"/>
      <c r="M31" s="130" t="s">
        <v>139</v>
      </c>
      <c r="N31" s="131"/>
      <c r="O31" s="131"/>
      <c r="P31" s="131"/>
      <c r="Q31" s="131"/>
      <c r="R31" s="131"/>
      <c r="S31" s="131"/>
      <c r="T31" s="131"/>
      <c r="U31" s="131"/>
      <c r="V31" s="132"/>
      <c r="W31" s="130" t="s">
        <v>140</v>
      </c>
      <c r="X31" s="131"/>
      <c r="Y31" s="131"/>
      <c r="Z31" s="131"/>
      <c r="AA31" s="132"/>
      <c r="AB31" s="133" t="str">
        <f>IF(X5="X","APOYO OFICINA ASESORA DE PLANEACIÓN","APOYO OFICINA DE CONTROL INTERNO")</f>
        <v>APOYO OFICINA ASESORA DE PLANEACIÓN</v>
      </c>
      <c r="AC31" s="133"/>
      <c r="AD31" s="133"/>
      <c r="AE31" s="133"/>
      <c r="AF31" s="133"/>
      <c r="AG31" s="133"/>
      <c r="AH31" s="27"/>
      <c r="AI31" s="28"/>
      <c r="AJ31" s="29"/>
      <c r="AK31" s="29"/>
      <c r="AL31" s="29"/>
      <c r="AM31" s="29"/>
      <c r="AN31" s="29"/>
      <c r="AO31" s="1" t="s">
        <v>141</v>
      </c>
      <c r="AP31" s="29"/>
    </row>
    <row r="32" spans="1:42" ht="30" customHeight="1" x14ac:dyDescent="0.25">
      <c r="A32" s="30" t="s">
        <v>142</v>
      </c>
      <c r="B32" s="109"/>
      <c r="C32" s="110"/>
      <c r="D32" s="110"/>
      <c r="E32" s="110"/>
      <c r="F32" s="111"/>
      <c r="G32" s="31" t="s">
        <v>142</v>
      </c>
      <c r="H32" s="109"/>
      <c r="I32" s="110"/>
      <c r="J32" s="110"/>
      <c r="K32" s="110"/>
      <c r="L32" s="111"/>
      <c r="M32" s="31" t="s">
        <v>142</v>
      </c>
      <c r="N32" s="32"/>
      <c r="O32" s="121"/>
      <c r="P32" s="121"/>
      <c r="Q32" s="121"/>
      <c r="R32" s="121"/>
      <c r="S32" s="121"/>
      <c r="T32" s="121"/>
      <c r="U32" s="121"/>
      <c r="V32" s="122"/>
      <c r="W32" s="33" t="s">
        <v>142</v>
      </c>
      <c r="X32" s="109"/>
      <c r="Y32" s="110"/>
      <c r="Z32" s="110"/>
      <c r="AA32" s="111"/>
      <c r="AB32" s="33" t="s">
        <v>142</v>
      </c>
      <c r="AC32" s="123"/>
      <c r="AD32" s="123"/>
      <c r="AE32" s="123"/>
      <c r="AF32" s="123"/>
      <c r="AG32" s="123"/>
      <c r="AH32" s="34"/>
      <c r="AI32" s="35"/>
      <c r="AJ32" s="36"/>
      <c r="AK32" s="36"/>
      <c r="AL32" s="36"/>
      <c r="AM32" s="36"/>
      <c r="AN32" s="36"/>
      <c r="AO32" s="1" t="s">
        <v>143</v>
      </c>
      <c r="AP32" s="36"/>
    </row>
    <row r="33" spans="1:42" ht="30" customHeight="1" x14ac:dyDescent="0.25">
      <c r="A33" s="30" t="s">
        <v>144</v>
      </c>
      <c r="B33" s="109"/>
      <c r="C33" s="110"/>
      <c r="D33" s="110"/>
      <c r="E33" s="110"/>
      <c r="F33" s="111"/>
      <c r="G33" s="30" t="s">
        <v>144</v>
      </c>
      <c r="H33" s="124"/>
      <c r="I33" s="124"/>
      <c r="J33" s="124"/>
      <c r="K33" s="124"/>
      <c r="L33" s="124"/>
      <c r="M33" s="31" t="s">
        <v>144</v>
      </c>
      <c r="N33" s="37"/>
      <c r="O33" s="124"/>
      <c r="P33" s="124"/>
      <c r="Q33" s="124"/>
      <c r="R33" s="124"/>
      <c r="S33" s="124"/>
      <c r="T33" s="124"/>
      <c r="U33" s="124"/>
      <c r="V33" s="124"/>
      <c r="W33" s="30" t="s">
        <v>144</v>
      </c>
      <c r="X33" s="109"/>
      <c r="Y33" s="110"/>
      <c r="Z33" s="110"/>
      <c r="AA33" s="111"/>
      <c r="AB33" s="30" t="s">
        <v>144</v>
      </c>
      <c r="AC33" s="123"/>
      <c r="AD33" s="123"/>
      <c r="AE33" s="123"/>
      <c r="AF33" s="123"/>
      <c r="AG33" s="123"/>
      <c r="AH33" s="34"/>
      <c r="AI33" s="35"/>
      <c r="AJ33" s="36"/>
      <c r="AK33" s="36"/>
      <c r="AL33" s="36"/>
      <c r="AM33" s="36"/>
      <c r="AN33" s="36"/>
      <c r="AO33" s="1" t="s">
        <v>145</v>
      </c>
      <c r="AP33" s="36"/>
    </row>
  </sheetData>
  <mergeCells count="148">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 ref="A6:F6"/>
    <mergeCell ref="G6:AB6"/>
    <mergeCell ref="W10:W16"/>
    <mergeCell ref="E10:E16"/>
    <mergeCell ref="AC6:AC9"/>
    <mergeCell ref="AD6:AG8"/>
    <mergeCell ref="A7:A9"/>
    <mergeCell ref="B7:B9"/>
    <mergeCell ref="C7:C9"/>
    <mergeCell ref="D7:D9"/>
    <mergeCell ref="E7:E9"/>
    <mergeCell ref="F7:F9"/>
    <mergeCell ref="G7:J7"/>
    <mergeCell ref="K7:T7"/>
    <mergeCell ref="U7:AB7"/>
    <mergeCell ref="G8:J8"/>
    <mergeCell ref="K8:K9"/>
    <mergeCell ref="L8:L9"/>
    <mergeCell ref="M8:M9"/>
    <mergeCell ref="N8:N9"/>
    <mergeCell ref="O8:O9"/>
    <mergeCell ref="P8:P9"/>
    <mergeCell ref="W8:W9"/>
    <mergeCell ref="X8:X9"/>
    <mergeCell ref="R8:R9"/>
    <mergeCell ref="AF10:AF16"/>
    <mergeCell ref="AF17:AF23"/>
    <mergeCell ref="Z10:Z16"/>
    <mergeCell ref="Z17:Z23"/>
    <mergeCell ref="AD10:AD16"/>
    <mergeCell ref="C10:C16"/>
    <mergeCell ref="D10:D16"/>
    <mergeCell ref="F10:F16"/>
    <mergeCell ref="G10:G16"/>
    <mergeCell ref="Q8:Q9"/>
    <mergeCell ref="H10:H16"/>
    <mergeCell ref="J10:J16"/>
    <mergeCell ref="K10:K16"/>
    <mergeCell ref="O10:O12"/>
    <mergeCell ref="P10:P16"/>
    <mergeCell ref="Q10:Q12"/>
    <mergeCell ref="T8:T9"/>
    <mergeCell ref="U8:U9"/>
    <mergeCell ref="V8:V9"/>
    <mergeCell ref="T13:T16"/>
    <mergeCell ref="X10:X16"/>
    <mergeCell ref="Y10:Y16"/>
    <mergeCell ref="AB10:AB16"/>
    <mergeCell ref="AC10:AC16"/>
    <mergeCell ref="Y8:AB8"/>
    <mergeCell ref="Z28:AC28"/>
    <mergeCell ref="AD28:AG28"/>
    <mergeCell ref="A24:AG24"/>
    <mergeCell ref="A25:AG25"/>
    <mergeCell ref="A26:B26"/>
    <mergeCell ref="C26:Y26"/>
    <mergeCell ref="Z26:AC26"/>
    <mergeCell ref="AD26:AG26"/>
    <mergeCell ref="A27:B27"/>
    <mergeCell ref="C27:Y27"/>
    <mergeCell ref="Z27:AC27"/>
    <mergeCell ref="AD27:AG27"/>
    <mergeCell ref="AE10:AE16"/>
    <mergeCell ref="AG10:AG16"/>
    <mergeCell ref="O13:O16"/>
    <mergeCell ref="Q13:Q16"/>
    <mergeCell ref="R13:R16"/>
    <mergeCell ref="S13:S16"/>
    <mergeCell ref="S10:S11"/>
    <mergeCell ref="T10:T11"/>
    <mergeCell ref="S8:S9"/>
    <mergeCell ref="AC32:AG32"/>
    <mergeCell ref="B33:F33"/>
    <mergeCell ref="H33:L33"/>
    <mergeCell ref="O33:V33"/>
    <mergeCell ref="X33:AA33"/>
    <mergeCell ref="AC33:AG33"/>
    <mergeCell ref="A29:B29"/>
    <mergeCell ref="C29:Y29"/>
    <mergeCell ref="Z29:AC29"/>
    <mergeCell ref="AD29:AG29"/>
    <mergeCell ref="A30:AG30"/>
    <mergeCell ref="A31:F31"/>
    <mergeCell ref="G31:L31"/>
    <mergeCell ref="M31:V31"/>
    <mergeCell ref="W31:AA31"/>
    <mergeCell ref="AB31:AG31"/>
    <mergeCell ref="G17:G23"/>
    <mergeCell ref="H17:H23"/>
    <mergeCell ref="J17:J23"/>
    <mergeCell ref="K17:K23"/>
    <mergeCell ref="B32:F32"/>
    <mergeCell ref="H32:L32"/>
    <mergeCell ref="A28:B28"/>
    <mergeCell ref="C28:Y28"/>
    <mergeCell ref="E17:E23"/>
    <mergeCell ref="A10:A23"/>
    <mergeCell ref="B10:B23"/>
    <mergeCell ref="U10:U16"/>
    <mergeCell ref="V10:V16"/>
    <mergeCell ref="R10:R12"/>
    <mergeCell ref="O32:V32"/>
    <mergeCell ref="X32:AA32"/>
    <mergeCell ref="C17:C23"/>
    <mergeCell ref="D17:D23"/>
    <mergeCell ref="F17:F23"/>
    <mergeCell ref="AA10:AA16"/>
    <mergeCell ref="AG17:AG23"/>
    <mergeCell ref="O20:O23"/>
    <mergeCell ref="Q20:Q23"/>
    <mergeCell ref="R20:R23"/>
    <mergeCell ref="S20:S23"/>
    <mergeCell ref="T20:T23"/>
    <mergeCell ref="AB17:AB23"/>
    <mergeCell ref="X17:X23"/>
    <mergeCell ref="AA17:AA23"/>
    <mergeCell ref="Y17:Y23"/>
    <mergeCell ref="AC17:AC23"/>
    <mergeCell ref="AD17:AD23"/>
    <mergeCell ref="AE17:AE23"/>
    <mergeCell ref="O17:O19"/>
    <mergeCell ref="P17:P23"/>
    <mergeCell ref="Q17:Q19"/>
    <mergeCell ref="R17:R19"/>
    <mergeCell ref="S17:S18"/>
    <mergeCell ref="T17:T18"/>
    <mergeCell ref="U17:U23"/>
    <mergeCell ref="V17:V23"/>
    <mergeCell ref="W17:W23"/>
  </mergeCells>
  <conditionalFormatting sqref="U10:U16">
    <cfRule type="containsText" dxfId="15" priority="17" operator="containsText" text="EXTREMO">
      <formula>NOT(ISERROR(SEARCH("EXTREMO",U10)))</formula>
    </cfRule>
    <cfRule type="containsText" dxfId="14" priority="18" operator="containsText" text="MODERADO">
      <formula>NOT(ISERROR(SEARCH("MODERADO",U10)))</formula>
    </cfRule>
    <cfRule type="containsText" dxfId="13" priority="19" operator="containsText" text="ALTO">
      <formula>NOT(ISERROR(SEARCH("ALTO",U10)))</formula>
    </cfRule>
    <cfRule type="containsText" dxfId="12" priority="20" operator="containsText" text="BAJO">
      <formula>NOT(ISERROR(SEARCH("BAJO",U10)))</formula>
    </cfRule>
  </conditionalFormatting>
  <conditionalFormatting sqref="J10:J16">
    <cfRule type="containsText" dxfId="11" priority="9" operator="containsText" text="EXTREMO">
      <formula>NOT(ISERROR(SEARCH("EXTREMO",J10)))</formula>
    </cfRule>
    <cfRule type="containsText" dxfId="10" priority="10" operator="containsText" text="ALTO">
      <formula>NOT(ISERROR(SEARCH("ALTO",J10)))</formula>
    </cfRule>
    <cfRule type="containsText" dxfId="9" priority="11" operator="containsText" text="MODERADO">
      <formula>NOT(ISERROR(SEARCH("MODERADO",J10)))</formula>
    </cfRule>
    <cfRule type="containsText" dxfId="8" priority="12" operator="containsText" text="BAJO">
      <formula>NOT(ISERROR(SEARCH("BAJO",J10)))</formula>
    </cfRule>
  </conditionalFormatting>
  <conditionalFormatting sqref="U17:U23">
    <cfRule type="containsText" dxfId="7" priority="5" operator="containsText" text="EXTREMO">
      <formula>NOT(ISERROR(SEARCH("EXTREMO",U17)))</formula>
    </cfRule>
    <cfRule type="containsText" dxfId="6" priority="6" operator="containsText" text="MODERADO">
      <formula>NOT(ISERROR(SEARCH("MODERADO",U17)))</formula>
    </cfRule>
    <cfRule type="containsText" dxfId="5" priority="7" operator="containsText" text="ALTO">
      <formula>NOT(ISERROR(SEARCH("ALTO",U17)))</formula>
    </cfRule>
    <cfRule type="containsText" dxfId="4" priority="8" operator="containsText" text="BAJO">
      <formula>NOT(ISERROR(SEARCH("BAJO",U17)))</formula>
    </cfRule>
  </conditionalFormatting>
  <conditionalFormatting sqref="J17:J23">
    <cfRule type="containsText" dxfId="3" priority="1" operator="containsText" text="EXTREMO">
      <formula>NOT(ISERROR(SEARCH("EXTREMO",J17)))</formula>
    </cfRule>
    <cfRule type="containsText" dxfId="2" priority="2" operator="containsText" text="ALTO">
      <formula>NOT(ISERROR(SEARCH("ALTO",J17)))</formula>
    </cfRule>
    <cfRule type="containsText" dxfId="1" priority="3" operator="containsText" text="MODERADO">
      <formula>NOT(ISERROR(SEARCH("MODERADO",J17)))</formula>
    </cfRule>
    <cfRule type="containsText" dxfId="0" priority="4" operator="containsText" text="BAJO">
      <formula>NOT(ISERROR(SEARCH("BAJO",J17)))</formula>
    </cfRule>
  </conditionalFormatting>
  <dataValidations count="15">
    <dataValidation type="list" allowBlank="1" showInputMessage="1" showErrorMessage="1" sqref="M13 M20">
      <formula1>$AJ$14:$AL$14</formula1>
    </dataValidation>
    <dataValidation type="list" allowBlank="1" showInputMessage="1" showErrorMessage="1" sqref="AA10:AA23">
      <formula1>$AN$10:$AN$11</formula1>
    </dataValidation>
    <dataValidation type="list" allowBlank="1" showInputMessage="1" showErrorMessage="1" sqref="T10 S10:S11 T17 S17:S18">
      <formula1>$AH$13:$AH$15</formula1>
    </dataValidation>
    <dataValidation type="list" allowBlank="1" showInputMessage="1" showErrorMessage="1" sqref="D10:D23">
      <formula1>$AJ$13:$AK$13</formula1>
    </dataValidation>
    <dataValidation type="list" allowBlank="1" showInputMessage="1" showErrorMessage="1" sqref="V10:V23">
      <formula1>$AI$12:$AK$12</formula1>
    </dataValidation>
    <dataValidation type="list" allowBlank="1" showInputMessage="1" showErrorMessage="1" sqref="P10 P17">
      <formula1>$AH$8:$AJ$8</formula1>
    </dataValidation>
    <dataValidation type="list" allowBlank="1" showInputMessage="1" showErrorMessage="1" sqref="M15 M22">
      <formula1>$AH$6:$AI$6</formula1>
    </dataValidation>
    <dataValidation type="list" allowBlank="1" showInputMessage="1" showErrorMessage="1" sqref="M14 M21">
      <formula1>$AH$5:$AI$5</formula1>
    </dataValidation>
    <dataValidation type="list" allowBlank="1" showInputMessage="1" showErrorMessage="1" sqref="M12 M19">
      <formula1>#REF!</formula1>
    </dataValidation>
    <dataValidation type="list" allowBlank="1" showInputMessage="1" showErrorMessage="1" sqref="M11 M18">
      <formula1>$AH$4:$AI$4</formula1>
    </dataValidation>
    <dataValidation type="list" allowBlank="1" showInputMessage="1" showErrorMessage="1" sqref="M10 M17">
      <formula1>$AH$2:$AH$3</formula1>
    </dataValidation>
    <dataValidation type="list" allowBlank="1" showInputMessage="1" showErrorMessage="1" sqref="U10:U23">
      <formula1>$AO$8:$AO$39</formula1>
    </dataValidation>
    <dataValidation type="list" allowBlank="1" showInputMessage="1" showErrorMessage="1" sqref="M16 M23">
      <formula1>$AH$7:$AJ$7</formula1>
    </dataValidation>
    <dataValidation type="list" allowBlank="1" showInputMessage="1" showErrorMessage="1" sqref="H10:H23">
      <formula1>$AL$10:$AL$12</formula1>
    </dataValidation>
    <dataValidation type="list" allowBlank="1" showInputMessage="1" showErrorMessage="1" sqref="G10:G23">
      <formula1>$AL$1:$AL$5</formula1>
    </dataValidation>
  </dataValidations>
  <pageMargins left="0.70866141732283472" right="0.70866141732283472" top="0.74803149606299213" bottom="0.74803149606299213" header="0.31496062992125984" footer="0.31496062992125984"/>
  <pageSetup paperSize="41" scale="51" fitToWidth="2" fitToHeight="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topLeftCell="A10" workbookViewId="0">
      <selection activeCell="A22" sqref="A22:O22"/>
    </sheetView>
  </sheetViews>
  <sheetFormatPr baseColWidth="10" defaultRowHeight="15" x14ac:dyDescent="0.25"/>
  <cols>
    <col min="1" max="1" width="16.140625" style="334" customWidth="1"/>
    <col min="2" max="2" width="16.7109375" style="334" customWidth="1"/>
    <col min="3" max="3" width="15.28515625" style="334" customWidth="1"/>
    <col min="4" max="4" width="9.42578125" style="334" customWidth="1"/>
    <col min="5" max="5" width="6.5703125" style="334" customWidth="1"/>
    <col min="6" max="6" width="10" style="334" customWidth="1"/>
    <col min="7" max="7" width="6.5703125" style="334" customWidth="1"/>
    <col min="8" max="8" width="12.42578125" style="334" customWidth="1"/>
    <col min="9" max="9" width="5.5703125" style="334" customWidth="1"/>
    <col min="10" max="10" width="11.5703125" style="334" customWidth="1"/>
    <col min="11" max="11" width="6.42578125" style="334" customWidth="1"/>
    <col min="12" max="12" width="11.140625" style="334" customWidth="1"/>
    <col min="13" max="13" width="7.7109375" style="334" customWidth="1"/>
    <col min="14" max="14" width="11.42578125" style="334"/>
    <col min="15" max="15" width="11.42578125" style="335"/>
    <col min="16" max="16384" width="11.42578125" style="38"/>
  </cols>
  <sheetData>
    <row r="1" spans="1:15" ht="15" customHeight="1" x14ac:dyDescent="0.25">
      <c r="A1" s="253"/>
      <c r="B1" s="254" t="s">
        <v>0</v>
      </c>
      <c r="C1" s="255"/>
      <c r="D1" s="254" t="s">
        <v>253</v>
      </c>
      <c r="E1" s="256"/>
      <c r="F1" s="256"/>
      <c r="G1" s="256"/>
      <c r="H1" s="256"/>
      <c r="I1" s="256"/>
      <c r="J1" s="256"/>
      <c r="K1" s="255"/>
      <c r="L1" s="257" t="s">
        <v>2</v>
      </c>
      <c r="M1" s="257"/>
      <c r="N1" s="257" t="s">
        <v>254</v>
      </c>
      <c r="O1" s="257"/>
    </row>
    <row r="2" spans="1:15" x14ac:dyDescent="0.25">
      <c r="A2" s="258"/>
      <c r="B2" s="259"/>
      <c r="C2" s="260"/>
      <c r="D2" s="259"/>
      <c r="E2" s="261"/>
      <c r="F2" s="261"/>
      <c r="G2" s="261"/>
      <c r="H2" s="261"/>
      <c r="I2" s="261"/>
      <c r="J2" s="261"/>
      <c r="K2" s="260"/>
      <c r="L2" s="257" t="s">
        <v>6</v>
      </c>
      <c r="M2" s="257"/>
      <c r="N2" s="262" t="s">
        <v>255</v>
      </c>
      <c r="O2" s="262"/>
    </row>
    <row r="3" spans="1:15" x14ac:dyDescent="0.25">
      <c r="A3" s="258"/>
      <c r="B3" s="263" t="s">
        <v>11</v>
      </c>
      <c r="C3" s="264"/>
      <c r="D3" s="263" t="s">
        <v>256</v>
      </c>
      <c r="E3" s="265"/>
      <c r="F3" s="265"/>
      <c r="G3" s="265"/>
      <c r="H3" s="265"/>
      <c r="I3" s="265"/>
      <c r="J3" s="265"/>
      <c r="K3" s="264"/>
      <c r="L3" s="257" t="s">
        <v>13</v>
      </c>
      <c r="M3" s="257"/>
      <c r="N3" s="257" t="s">
        <v>257</v>
      </c>
      <c r="O3" s="257"/>
    </row>
    <row r="4" spans="1:15" ht="15.75" thickBot="1" x14ac:dyDescent="0.3">
      <c r="A4" s="266"/>
      <c r="B4" s="267"/>
      <c r="C4" s="268"/>
      <c r="D4" s="267"/>
      <c r="E4" s="269"/>
      <c r="F4" s="269"/>
      <c r="G4" s="269"/>
      <c r="H4" s="269"/>
      <c r="I4" s="269"/>
      <c r="J4" s="269"/>
      <c r="K4" s="268"/>
      <c r="L4" s="257" t="s">
        <v>18</v>
      </c>
      <c r="M4" s="257"/>
      <c r="N4" s="262" t="s">
        <v>258</v>
      </c>
      <c r="O4" s="262"/>
    </row>
    <row r="5" spans="1:15" ht="25.5" customHeight="1" x14ac:dyDescent="0.25">
      <c r="A5" s="270" t="s">
        <v>2</v>
      </c>
      <c r="B5" s="271" t="s">
        <v>259</v>
      </c>
      <c r="C5" s="272" t="s">
        <v>260</v>
      </c>
      <c r="D5" s="273"/>
      <c r="E5" s="274" t="s">
        <v>259</v>
      </c>
      <c r="F5" s="275"/>
      <c r="G5" s="276" t="s">
        <v>0</v>
      </c>
      <c r="H5" s="277"/>
      <c r="I5" s="316" t="s">
        <v>298</v>
      </c>
      <c r="J5" s="343"/>
      <c r="K5" s="343"/>
      <c r="L5" s="278" t="s">
        <v>261</v>
      </c>
      <c r="M5" s="279"/>
      <c r="N5" s="316" t="s">
        <v>315</v>
      </c>
      <c r="O5" s="317"/>
    </row>
    <row r="6" spans="1:15" ht="63.75" customHeight="1" x14ac:dyDescent="0.25">
      <c r="A6" s="272" t="s">
        <v>262</v>
      </c>
      <c r="B6" s="273"/>
      <c r="C6" s="280" t="s">
        <v>299</v>
      </c>
      <c r="D6" s="282"/>
      <c r="E6" s="282"/>
      <c r="F6" s="282"/>
      <c r="G6" s="282"/>
      <c r="H6" s="272" t="s">
        <v>263</v>
      </c>
      <c r="I6" s="273"/>
      <c r="J6" s="340" t="s">
        <v>314</v>
      </c>
      <c r="K6" s="341"/>
      <c r="L6" s="341"/>
      <c r="M6" s="341"/>
      <c r="N6" s="341"/>
      <c r="O6" s="342"/>
    </row>
    <row r="7" spans="1:15" ht="26.25" customHeight="1" x14ac:dyDescent="0.25">
      <c r="A7" s="272" t="s">
        <v>265</v>
      </c>
      <c r="B7" s="273"/>
      <c r="C7" s="274" t="s">
        <v>264</v>
      </c>
      <c r="D7" s="275"/>
      <c r="E7" s="283"/>
      <c r="F7" s="272" t="s">
        <v>263</v>
      </c>
      <c r="G7" s="273"/>
      <c r="H7" s="284"/>
      <c r="I7" s="285"/>
      <c r="J7" s="285"/>
      <c r="K7" s="285"/>
      <c r="L7" s="285"/>
      <c r="M7" s="285"/>
      <c r="N7" s="285"/>
      <c r="O7" s="286"/>
    </row>
    <row r="8" spans="1:15" ht="30" customHeight="1" x14ac:dyDescent="0.25">
      <c r="A8" s="272" t="s">
        <v>266</v>
      </c>
      <c r="B8" s="273"/>
      <c r="C8" s="274" t="s">
        <v>264</v>
      </c>
      <c r="D8" s="275"/>
      <c r="E8" s="283"/>
      <c r="F8" s="272" t="s">
        <v>263</v>
      </c>
      <c r="G8" s="273"/>
      <c r="H8" s="284"/>
      <c r="I8" s="285"/>
      <c r="J8" s="285"/>
      <c r="K8" s="285"/>
      <c r="L8" s="285"/>
      <c r="M8" s="285"/>
      <c r="N8" s="285"/>
      <c r="O8" s="286"/>
    </row>
    <row r="9" spans="1:15" ht="29.25" customHeight="1" x14ac:dyDescent="0.25">
      <c r="A9" s="272" t="s">
        <v>267</v>
      </c>
      <c r="B9" s="273"/>
      <c r="C9" s="274" t="s">
        <v>264</v>
      </c>
      <c r="D9" s="275"/>
      <c r="E9" s="283"/>
      <c r="F9" s="272" t="s">
        <v>263</v>
      </c>
      <c r="G9" s="273"/>
      <c r="H9" s="284"/>
      <c r="I9" s="285"/>
      <c r="J9" s="285"/>
      <c r="K9" s="285"/>
      <c r="L9" s="285"/>
      <c r="M9" s="285"/>
      <c r="N9" s="285"/>
      <c r="O9" s="286"/>
    </row>
    <row r="10" spans="1:15" ht="30" customHeight="1" x14ac:dyDescent="0.25">
      <c r="A10" s="272" t="s">
        <v>268</v>
      </c>
      <c r="B10" s="273"/>
      <c r="C10" s="274" t="s">
        <v>264</v>
      </c>
      <c r="D10" s="275"/>
      <c r="E10" s="283"/>
      <c r="F10" s="272" t="s">
        <v>263</v>
      </c>
      <c r="G10" s="273"/>
      <c r="H10" s="284"/>
      <c r="I10" s="285"/>
      <c r="J10" s="285"/>
      <c r="K10" s="285"/>
      <c r="L10" s="285"/>
      <c r="M10" s="285"/>
      <c r="N10" s="285"/>
      <c r="O10" s="286"/>
    </row>
    <row r="11" spans="1:15" ht="27" customHeight="1" x14ac:dyDescent="0.25">
      <c r="A11" s="272" t="s">
        <v>269</v>
      </c>
      <c r="B11" s="273"/>
      <c r="C11" s="274" t="s">
        <v>264</v>
      </c>
      <c r="D11" s="275"/>
      <c r="E11" s="283"/>
      <c r="F11" s="272" t="s">
        <v>263</v>
      </c>
      <c r="G11" s="273"/>
      <c r="H11" s="284"/>
      <c r="I11" s="285"/>
      <c r="J11" s="285"/>
      <c r="K11" s="285"/>
      <c r="L11" s="285"/>
      <c r="M11" s="285"/>
      <c r="N11" s="285"/>
      <c r="O11" s="286"/>
    </row>
    <row r="12" spans="1:15" ht="15" customHeight="1" x14ac:dyDescent="0.25">
      <c r="A12" s="272" t="s">
        <v>270</v>
      </c>
      <c r="B12" s="287"/>
      <c r="C12" s="287"/>
      <c r="D12" s="287"/>
      <c r="E12" s="287"/>
      <c r="F12" s="287"/>
      <c r="G12" s="287"/>
      <c r="H12" s="287"/>
      <c r="I12" s="287"/>
      <c r="J12" s="287"/>
      <c r="K12" s="287"/>
      <c r="L12" s="287"/>
      <c r="M12" s="287"/>
      <c r="N12" s="287"/>
      <c r="O12" s="273"/>
    </row>
    <row r="13" spans="1:15" ht="15" customHeight="1" x14ac:dyDescent="0.25">
      <c r="A13" s="288" t="s">
        <v>271</v>
      </c>
      <c r="B13" s="289"/>
      <c r="C13" s="292" t="s">
        <v>297</v>
      </c>
      <c r="D13" s="292"/>
      <c r="E13" s="292"/>
      <c r="F13" s="292"/>
      <c r="G13" s="292"/>
      <c r="H13" s="292"/>
      <c r="I13" s="292"/>
      <c r="J13" s="292"/>
      <c r="K13" s="292"/>
      <c r="L13" s="292"/>
      <c r="M13" s="292"/>
      <c r="N13" s="292"/>
      <c r="O13" s="292"/>
    </row>
    <row r="14" spans="1:15" ht="15" customHeight="1" x14ac:dyDescent="0.25">
      <c r="A14" s="291" t="s">
        <v>272</v>
      </c>
      <c r="B14" s="289"/>
      <c r="C14" s="292" t="s">
        <v>316</v>
      </c>
      <c r="D14" s="292"/>
      <c r="E14" s="292"/>
      <c r="F14" s="292"/>
      <c r="G14" s="292"/>
      <c r="H14" s="292"/>
      <c r="I14" s="292"/>
      <c r="J14" s="292"/>
      <c r="K14" s="292"/>
      <c r="L14" s="292"/>
      <c r="M14" s="292"/>
      <c r="N14" s="292"/>
      <c r="O14" s="292"/>
    </row>
    <row r="15" spans="1:15" ht="50.25" customHeight="1" x14ac:dyDescent="0.25">
      <c r="A15" s="293" t="s">
        <v>273</v>
      </c>
      <c r="B15" s="293"/>
      <c r="C15" s="336" t="s">
        <v>296</v>
      </c>
      <c r="D15" s="336"/>
      <c r="E15" s="336"/>
      <c r="F15" s="336"/>
      <c r="G15" s="336"/>
      <c r="H15" s="336"/>
      <c r="I15" s="336"/>
      <c r="J15" s="336"/>
      <c r="K15" s="336"/>
      <c r="L15" s="336"/>
      <c r="M15" s="336"/>
      <c r="N15" s="336"/>
      <c r="O15" s="336"/>
    </row>
    <row r="16" spans="1:15" ht="27.75" customHeight="1" x14ac:dyDescent="0.25">
      <c r="A16" s="294" t="s">
        <v>274</v>
      </c>
      <c r="B16" s="294"/>
      <c r="C16" s="295" t="s">
        <v>300</v>
      </c>
      <c r="D16" s="296"/>
      <c r="E16" s="297"/>
      <c r="F16" s="272" t="s">
        <v>275</v>
      </c>
      <c r="G16" s="273"/>
      <c r="H16" s="295" t="s">
        <v>301</v>
      </c>
      <c r="I16" s="296"/>
      <c r="J16" s="298" t="s">
        <v>276</v>
      </c>
      <c r="K16" s="298"/>
      <c r="L16" s="337"/>
      <c r="M16" s="338"/>
      <c r="N16" s="338"/>
      <c r="O16" s="339"/>
    </row>
    <row r="17" spans="1:15" ht="27.75" customHeight="1" x14ac:dyDescent="0.25">
      <c r="A17" s="294" t="s">
        <v>277</v>
      </c>
      <c r="B17" s="294"/>
      <c r="C17" s="290" t="s">
        <v>302</v>
      </c>
      <c r="D17" s="290"/>
      <c r="E17" s="290"/>
      <c r="F17" s="290"/>
      <c r="G17" s="290"/>
      <c r="H17" s="299" t="s">
        <v>278</v>
      </c>
      <c r="I17" s="300"/>
      <c r="J17" s="300"/>
      <c r="K17" s="301"/>
      <c r="L17" s="302" t="s">
        <v>303</v>
      </c>
      <c r="M17" s="303"/>
      <c r="N17" s="303"/>
      <c r="O17" s="304"/>
    </row>
    <row r="18" spans="1:15" x14ac:dyDescent="0.25">
      <c r="A18" s="305" t="s">
        <v>279</v>
      </c>
      <c r="B18" s="305"/>
      <c r="C18" s="305"/>
      <c r="D18" s="305"/>
      <c r="E18" s="305"/>
      <c r="F18" s="305"/>
      <c r="G18" s="305"/>
      <c r="H18" s="305"/>
      <c r="I18" s="305"/>
      <c r="J18" s="305"/>
      <c r="K18" s="305"/>
      <c r="L18" s="305"/>
      <c r="M18" s="305"/>
      <c r="N18" s="305"/>
      <c r="O18" s="305"/>
    </row>
    <row r="19" spans="1:15" ht="30" customHeight="1" x14ac:dyDescent="0.25">
      <c r="A19" s="278" t="s">
        <v>280</v>
      </c>
      <c r="B19" s="306"/>
      <c r="C19" s="307"/>
      <c r="D19" s="308" t="s">
        <v>281</v>
      </c>
      <c r="E19" s="309"/>
      <c r="F19" s="310"/>
      <c r="G19" s="311" t="s">
        <v>282</v>
      </c>
      <c r="H19" s="311"/>
      <c r="I19" s="311" t="s">
        <v>283</v>
      </c>
      <c r="J19" s="311"/>
      <c r="K19" s="311"/>
      <c r="L19" s="311" t="s">
        <v>284</v>
      </c>
      <c r="M19" s="311"/>
      <c r="N19" s="311" t="s">
        <v>285</v>
      </c>
      <c r="O19" s="311"/>
    </row>
    <row r="20" spans="1:15" ht="38.25" customHeight="1" x14ac:dyDescent="0.25">
      <c r="A20" s="312" t="s">
        <v>286</v>
      </c>
      <c r="B20" s="313" t="s">
        <v>304</v>
      </c>
      <c r="C20" s="315"/>
      <c r="D20" s="313" t="s">
        <v>305</v>
      </c>
      <c r="E20" s="314"/>
      <c r="F20" s="315"/>
      <c r="G20" s="313"/>
      <c r="H20" s="315"/>
      <c r="I20" s="313" t="s">
        <v>306</v>
      </c>
      <c r="J20" s="314"/>
      <c r="K20" s="315"/>
      <c r="L20" s="313" t="s">
        <v>321</v>
      </c>
      <c r="M20" s="315"/>
      <c r="N20" s="316" t="s">
        <v>307</v>
      </c>
      <c r="O20" s="317"/>
    </row>
    <row r="21" spans="1:15" ht="37.5" customHeight="1" x14ac:dyDescent="0.25">
      <c r="A21" s="312" t="s">
        <v>287</v>
      </c>
      <c r="B21" s="313" t="s">
        <v>308</v>
      </c>
      <c r="C21" s="315"/>
      <c r="D21" s="313" t="s">
        <v>305</v>
      </c>
      <c r="E21" s="314"/>
      <c r="F21" s="315"/>
      <c r="G21" s="313"/>
      <c r="H21" s="315"/>
      <c r="I21" s="313" t="s">
        <v>306</v>
      </c>
      <c r="J21" s="314"/>
      <c r="K21" s="315"/>
      <c r="L21" s="313" t="s">
        <v>321</v>
      </c>
      <c r="M21" s="315"/>
      <c r="N21" s="316" t="s">
        <v>307</v>
      </c>
      <c r="O21" s="317"/>
    </row>
    <row r="22" spans="1:15" x14ac:dyDescent="0.25">
      <c r="A22" s="318" t="s">
        <v>288</v>
      </c>
      <c r="B22" s="319"/>
      <c r="C22" s="319"/>
      <c r="D22" s="319"/>
      <c r="E22" s="319"/>
      <c r="F22" s="319"/>
      <c r="G22" s="319"/>
      <c r="H22" s="319"/>
      <c r="I22" s="319"/>
      <c r="J22" s="319"/>
      <c r="K22" s="319"/>
      <c r="L22" s="319"/>
      <c r="M22" s="319"/>
      <c r="N22" s="319"/>
      <c r="O22" s="320"/>
    </row>
    <row r="23" spans="1:15" ht="25.5" x14ac:dyDescent="0.25">
      <c r="A23" s="270" t="s">
        <v>289</v>
      </c>
      <c r="B23" s="321" t="s">
        <v>290</v>
      </c>
      <c r="C23" s="322"/>
      <c r="D23" s="321" t="s">
        <v>291</v>
      </c>
      <c r="E23" s="322"/>
      <c r="F23" s="322"/>
      <c r="G23" s="323" t="s">
        <v>292</v>
      </c>
      <c r="H23" s="323"/>
      <c r="I23" s="323"/>
      <c r="J23" s="323"/>
      <c r="K23" s="323" t="s">
        <v>293</v>
      </c>
      <c r="L23" s="323"/>
      <c r="M23" s="323"/>
      <c r="N23" s="323"/>
      <c r="O23" s="323"/>
    </row>
    <row r="24" spans="1:15" ht="63.75" x14ac:dyDescent="0.25">
      <c r="A24" s="324" t="s">
        <v>294</v>
      </c>
      <c r="B24" s="325"/>
      <c r="C24" s="325"/>
      <c r="D24" s="325"/>
      <c r="E24" s="325"/>
      <c r="F24" s="325"/>
      <c r="G24" s="325"/>
      <c r="H24" s="325"/>
      <c r="I24" s="325"/>
      <c r="J24" s="325"/>
      <c r="K24" s="326"/>
      <c r="L24" s="326"/>
      <c r="M24" s="326"/>
      <c r="N24" s="326"/>
      <c r="O24" s="326"/>
    </row>
    <row r="25" spans="1:15" x14ac:dyDescent="0.25">
      <c r="A25" s="327"/>
      <c r="B25" s="325"/>
      <c r="C25" s="325"/>
      <c r="D25" s="325"/>
      <c r="E25" s="325"/>
      <c r="F25" s="325"/>
      <c r="G25" s="325"/>
      <c r="H25" s="325"/>
      <c r="I25" s="325"/>
      <c r="J25" s="325"/>
      <c r="K25" s="326"/>
      <c r="L25" s="326"/>
      <c r="M25" s="326"/>
      <c r="N25" s="326"/>
      <c r="O25" s="326"/>
    </row>
    <row r="26" spans="1:15" x14ac:dyDescent="0.25">
      <c r="A26" s="327"/>
      <c r="B26" s="325"/>
      <c r="C26" s="325"/>
      <c r="D26" s="325"/>
      <c r="E26" s="325"/>
      <c r="F26" s="325"/>
      <c r="G26" s="325"/>
      <c r="H26" s="325"/>
      <c r="I26" s="325"/>
      <c r="J26" s="325"/>
      <c r="K26" s="326"/>
      <c r="L26" s="326"/>
      <c r="M26" s="326"/>
      <c r="N26" s="326"/>
      <c r="O26" s="326"/>
    </row>
    <row r="27" spans="1:15" x14ac:dyDescent="0.25">
      <c r="A27" s="327"/>
      <c r="B27" s="325"/>
      <c r="C27" s="325"/>
      <c r="D27" s="325"/>
      <c r="E27" s="325"/>
      <c r="F27" s="325"/>
      <c r="G27" s="325"/>
      <c r="H27" s="325"/>
      <c r="I27" s="325"/>
      <c r="J27" s="325"/>
      <c r="K27" s="326"/>
      <c r="L27" s="326"/>
      <c r="M27" s="326"/>
      <c r="N27" s="326"/>
      <c r="O27" s="326"/>
    </row>
    <row r="28" spans="1:15" x14ac:dyDescent="0.25">
      <c r="A28" s="328" t="s">
        <v>295</v>
      </c>
      <c r="B28" s="329"/>
      <c r="C28" s="329"/>
      <c r="D28" s="329"/>
      <c r="E28" s="329"/>
      <c r="F28" s="329"/>
      <c r="G28" s="329"/>
      <c r="H28" s="329"/>
      <c r="I28" s="329"/>
      <c r="J28" s="329"/>
      <c r="K28" s="329"/>
      <c r="L28" s="329"/>
      <c r="M28" s="329"/>
      <c r="N28" s="329"/>
      <c r="O28" s="330"/>
    </row>
    <row r="29" spans="1:15" x14ac:dyDescent="0.25">
      <c r="A29" s="331"/>
      <c r="B29" s="332"/>
      <c r="C29" s="332"/>
      <c r="D29" s="332"/>
      <c r="E29" s="332"/>
      <c r="F29" s="332"/>
      <c r="G29" s="332"/>
      <c r="H29" s="332"/>
      <c r="I29" s="332"/>
      <c r="J29" s="332"/>
      <c r="K29" s="332"/>
      <c r="L29" s="332"/>
      <c r="M29" s="332"/>
      <c r="N29" s="332"/>
      <c r="O29" s="333"/>
    </row>
  </sheetData>
  <mergeCells count="102">
    <mergeCell ref="B27:C27"/>
    <mergeCell ref="D27:F27"/>
    <mergeCell ref="G27:J27"/>
    <mergeCell ref="K27:O27"/>
    <mergeCell ref="A28:O28"/>
    <mergeCell ref="A29:O29"/>
    <mergeCell ref="B25:C25"/>
    <mergeCell ref="D25:F25"/>
    <mergeCell ref="G25:J25"/>
    <mergeCell ref="K25:O25"/>
    <mergeCell ref="B26:C26"/>
    <mergeCell ref="D26:F26"/>
    <mergeCell ref="G26:J26"/>
    <mergeCell ref="K26:O26"/>
    <mergeCell ref="A22:O22"/>
    <mergeCell ref="B23:C23"/>
    <mergeCell ref="D23:F23"/>
    <mergeCell ref="G23:J23"/>
    <mergeCell ref="K23:O23"/>
    <mergeCell ref="B24:C24"/>
    <mergeCell ref="D24:F24"/>
    <mergeCell ref="G24:J24"/>
    <mergeCell ref="K24:O24"/>
    <mergeCell ref="B21:C21"/>
    <mergeCell ref="D21:F21"/>
    <mergeCell ref="G21:H21"/>
    <mergeCell ref="I21:K21"/>
    <mergeCell ref="L21:M21"/>
    <mergeCell ref="N21:O21"/>
    <mergeCell ref="N19:O19"/>
    <mergeCell ref="B20:C20"/>
    <mergeCell ref="D20:F20"/>
    <mergeCell ref="G20:H20"/>
    <mergeCell ref="I20:K20"/>
    <mergeCell ref="L20:M20"/>
    <mergeCell ref="N20:O20"/>
    <mergeCell ref="A17:B17"/>
    <mergeCell ref="C17:G17"/>
    <mergeCell ref="H17:K17"/>
    <mergeCell ref="L17:O17"/>
    <mergeCell ref="A18:O18"/>
    <mergeCell ref="A19:C19"/>
    <mergeCell ref="D19:F19"/>
    <mergeCell ref="G19:H19"/>
    <mergeCell ref="I19:K19"/>
    <mergeCell ref="L19:M19"/>
    <mergeCell ref="A16:B16"/>
    <mergeCell ref="C16:E16"/>
    <mergeCell ref="F16:G16"/>
    <mergeCell ref="H16:I16"/>
    <mergeCell ref="J16:K16"/>
    <mergeCell ref="L16:O16"/>
    <mergeCell ref="A12:O12"/>
    <mergeCell ref="A13:B13"/>
    <mergeCell ref="C13:O13"/>
    <mergeCell ref="A14:B14"/>
    <mergeCell ref="C14:O14"/>
    <mergeCell ref="A15:B15"/>
    <mergeCell ref="C15:O15"/>
    <mergeCell ref="A10:B10"/>
    <mergeCell ref="C10:E10"/>
    <mergeCell ref="F10:G10"/>
    <mergeCell ref="H10:O10"/>
    <mergeCell ref="A11:B11"/>
    <mergeCell ref="C11:E11"/>
    <mergeCell ref="F11:G11"/>
    <mergeCell ref="H11:O11"/>
    <mergeCell ref="A8:B8"/>
    <mergeCell ref="C8:E8"/>
    <mergeCell ref="F8:G8"/>
    <mergeCell ref="H8:O8"/>
    <mergeCell ref="A9:B9"/>
    <mergeCell ref="C9:E9"/>
    <mergeCell ref="F9:G9"/>
    <mergeCell ref="H9:O9"/>
    <mergeCell ref="A6:B6"/>
    <mergeCell ref="C6:G6"/>
    <mergeCell ref="H6:I6"/>
    <mergeCell ref="J6:O6"/>
    <mergeCell ref="A7:B7"/>
    <mergeCell ref="C7:E7"/>
    <mergeCell ref="F7:G7"/>
    <mergeCell ref="H7:O7"/>
    <mergeCell ref="N3:O3"/>
    <mergeCell ref="L4:M4"/>
    <mergeCell ref="N4:O4"/>
    <mergeCell ref="C5:D5"/>
    <mergeCell ref="E5:F5"/>
    <mergeCell ref="G5:H5"/>
    <mergeCell ref="I5:K5"/>
    <mergeCell ref="L5:M5"/>
    <mergeCell ref="N5:O5"/>
    <mergeCell ref="A1:A4"/>
    <mergeCell ref="B1:C2"/>
    <mergeCell ref="D1:K2"/>
    <mergeCell ref="L1:M1"/>
    <mergeCell ref="N1:O1"/>
    <mergeCell ref="L2:M2"/>
    <mergeCell ref="N2:O2"/>
    <mergeCell ref="B3:C4"/>
    <mergeCell ref="D3:K4"/>
    <mergeCell ref="L3:M3"/>
  </mergeCells>
  <pageMargins left="0.7" right="0.7" top="0.75" bottom="0.75" header="0.3" footer="0.3"/>
  <drawing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[1]LISTADO!#REF!</xm:f>
          </x14:formula1>
          <xm:sqref>H16:I16</xm:sqref>
        </x14:dataValidation>
        <x14:dataValidation type="list" allowBlank="1" showInputMessage="1" showErrorMessage="1">
          <x14:formula1>
            <xm:f>[1]LISTADO!#REF!</xm:f>
          </x14:formula1>
          <xm:sqref>C16:E16</xm:sqref>
        </x14:dataValidation>
        <x14:dataValidation type="list" allowBlank="1" showInputMessage="1" showErrorMessage="1">
          <x14:formula1>
            <xm:f>[1]LISTADO!#REF!</xm:f>
          </x14:formula1>
          <xm:sqref>I5:K5</xm:sqref>
        </x14:dataValidation>
        <x14:dataValidation type="list" allowBlank="1" showInputMessage="1" showErrorMessage="1">
          <x14:formula1>
            <xm:f>[1]LISTADO!#REF!</xm:f>
          </x14:formula1>
          <xm:sqref>C6:G6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topLeftCell="A11" workbookViewId="0">
      <selection activeCell="N21" sqref="I21:O21"/>
    </sheetView>
  </sheetViews>
  <sheetFormatPr baseColWidth="10" defaultRowHeight="15" x14ac:dyDescent="0.25"/>
  <cols>
    <col min="1" max="1" width="16.140625" style="334" customWidth="1"/>
    <col min="2" max="2" width="16.7109375" style="334" customWidth="1"/>
    <col min="3" max="3" width="15.28515625" style="334" customWidth="1"/>
    <col min="4" max="4" width="9.42578125" style="334" customWidth="1"/>
    <col min="5" max="5" width="6.5703125" style="334" customWidth="1"/>
    <col min="6" max="6" width="10" style="334" customWidth="1"/>
    <col min="7" max="7" width="6.5703125" style="334" customWidth="1"/>
    <col min="8" max="8" width="12.42578125" style="334" customWidth="1"/>
    <col min="9" max="9" width="5.5703125" style="334" customWidth="1"/>
    <col min="10" max="10" width="11.5703125" style="334" customWidth="1"/>
    <col min="11" max="11" width="6.42578125" style="334" customWidth="1"/>
    <col min="12" max="12" width="11.140625" style="334" customWidth="1"/>
    <col min="13" max="13" width="7.7109375" style="334" customWidth="1"/>
    <col min="14" max="14" width="11.42578125" style="334"/>
    <col min="15" max="15" width="11.42578125" style="335"/>
    <col min="16" max="16384" width="11.42578125" style="38"/>
  </cols>
  <sheetData>
    <row r="1" spans="1:15" ht="15" customHeight="1" x14ac:dyDescent="0.25">
      <c r="A1" s="253"/>
      <c r="B1" s="254" t="s">
        <v>0</v>
      </c>
      <c r="C1" s="255"/>
      <c r="D1" s="254" t="s">
        <v>253</v>
      </c>
      <c r="E1" s="256"/>
      <c r="F1" s="256"/>
      <c r="G1" s="256"/>
      <c r="H1" s="256"/>
      <c r="I1" s="256"/>
      <c r="J1" s="256"/>
      <c r="K1" s="255"/>
      <c r="L1" s="257" t="s">
        <v>2</v>
      </c>
      <c r="M1" s="257"/>
      <c r="N1" s="257" t="s">
        <v>254</v>
      </c>
      <c r="O1" s="257"/>
    </row>
    <row r="2" spans="1:15" x14ac:dyDescent="0.25">
      <c r="A2" s="258"/>
      <c r="B2" s="259"/>
      <c r="C2" s="260"/>
      <c r="D2" s="259"/>
      <c r="E2" s="261"/>
      <c r="F2" s="261"/>
      <c r="G2" s="261"/>
      <c r="H2" s="261"/>
      <c r="I2" s="261"/>
      <c r="J2" s="261"/>
      <c r="K2" s="260"/>
      <c r="L2" s="257" t="s">
        <v>6</v>
      </c>
      <c r="M2" s="257"/>
      <c r="N2" s="262" t="s">
        <v>255</v>
      </c>
      <c r="O2" s="262"/>
    </row>
    <row r="3" spans="1:15" x14ac:dyDescent="0.25">
      <c r="A3" s="258"/>
      <c r="B3" s="263" t="s">
        <v>11</v>
      </c>
      <c r="C3" s="264"/>
      <c r="D3" s="263" t="s">
        <v>256</v>
      </c>
      <c r="E3" s="265"/>
      <c r="F3" s="265"/>
      <c r="G3" s="265"/>
      <c r="H3" s="265"/>
      <c r="I3" s="265"/>
      <c r="J3" s="265"/>
      <c r="K3" s="264"/>
      <c r="L3" s="257" t="s">
        <v>13</v>
      </c>
      <c r="M3" s="257"/>
      <c r="N3" s="257" t="s">
        <v>257</v>
      </c>
      <c r="O3" s="257"/>
    </row>
    <row r="4" spans="1:15" ht="15.75" thickBot="1" x14ac:dyDescent="0.3">
      <c r="A4" s="266"/>
      <c r="B4" s="267"/>
      <c r="C4" s="268"/>
      <c r="D4" s="267"/>
      <c r="E4" s="269"/>
      <c r="F4" s="269"/>
      <c r="G4" s="269"/>
      <c r="H4" s="269"/>
      <c r="I4" s="269"/>
      <c r="J4" s="269"/>
      <c r="K4" s="268"/>
      <c r="L4" s="257" t="s">
        <v>18</v>
      </c>
      <c r="M4" s="257"/>
      <c r="N4" s="262" t="s">
        <v>258</v>
      </c>
      <c r="O4" s="262"/>
    </row>
    <row r="5" spans="1:15" ht="25.5" customHeight="1" x14ac:dyDescent="0.25">
      <c r="A5" s="270" t="s">
        <v>2</v>
      </c>
      <c r="B5" s="271" t="s">
        <v>259</v>
      </c>
      <c r="C5" s="272" t="s">
        <v>260</v>
      </c>
      <c r="D5" s="273"/>
      <c r="E5" s="274" t="s">
        <v>259</v>
      </c>
      <c r="F5" s="275"/>
      <c r="G5" s="276" t="s">
        <v>0</v>
      </c>
      <c r="H5" s="277"/>
      <c r="I5" s="274" t="s">
        <v>298</v>
      </c>
      <c r="J5" s="275"/>
      <c r="K5" s="275"/>
      <c r="L5" s="278" t="s">
        <v>261</v>
      </c>
      <c r="M5" s="279"/>
      <c r="N5" s="280"/>
      <c r="O5" s="281"/>
    </row>
    <row r="6" spans="1:15" ht="79.5" customHeight="1" x14ac:dyDescent="0.25">
      <c r="A6" s="272" t="s">
        <v>262</v>
      </c>
      <c r="B6" s="273"/>
      <c r="C6" s="280" t="s">
        <v>299</v>
      </c>
      <c r="D6" s="282"/>
      <c r="E6" s="282"/>
      <c r="F6" s="282"/>
      <c r="G6" s="282"/>
      <c r="H6" s="272" t="s">
        <v>263</v>
      </c>
      <c r="I6" s="273"/>
      <c r="J6" s="340" t="s">
        <v>314</v>
      </c>
      <c r="K6" s="341"/>
      <c r="L6" s="341"/>
      <c r="M6" s="341"/>
      <c r="N6" s="341"/>
      <c r="O6" s="342"/>
    </row>
    <row r="7" spans="1:15" ht="26.25" customHeight="1" x14ac:dyDescent="0.25">
      <c r="A7" s="272" t="s">
        <v>265</v>
      </c>
      <c r="B7" s="273"/>
      <c r="C7" s="274" t="s">
        <v>264</v>
      </c>
      <c r="D7" s="275"/>
      <c r="E7" s="283"/>
      <c r="F7" s="272" t="s">
        <v>263</v>
      </c>
      <c r="G7" s="273"/>
      <c r="H7" s="284"/>
      <c r="I7" s="285"/>
      <c r="J7" s="285"/>
      <c r="K7" s="285"/>
      <c r="L7" s="285"/>
      <c r="M7" s="285"/>
      <c r="N7" s="285"/>
      <c r="O7" s="286"/>
    </row>
    <row r="8" spans="1:15" ht="30" customHeight="1" x14ac:dyDescent="0.25">
      <c r="A8" s="272" t="s">
        <v>266</v>
      </c>
      <c r="B8" s="273"/>
      <c r="C8" s="274" t="s">
        <v>264</v>
      </c>
      <c r="D8" s="275"/>
      <c r="E8" s="283"/>
      <c r="F8" s="272" t="s">
        <v>263</v>
      </c>
      <c r="G8" s="273"/>
      <c r="H8" s="284"/>
      <c r="I8" s="285"/>
      <c r="J8" s="285"/>
      <c r="K8" s="285"/>
      <c r="L8" s="285"/>
      <c r="M8" s="285"/>
      <c r="N8" s="285"/>
      <c r="O8" s="286"/>
    </row>
    <row r="9" spans="1:15" ht="29.25" customHeight="1" x14ac:dyDescent="0.25">
      <c r="A9" s="272" t="s">
        <v>267</v>
      </c>
      <c r="B9" s="273"/>
      <c r="C9" s="274" t="s">
        <v>264</v>
      </c>
      <c r="D9" s="275"/>
      <c r="E9" s="283"/>
      <c r="F9" s="272" t="s">
        <v>263</v>
      </c>
      <c r="G9" s="273"/>
      <c r="H9" s="284"/>
      <c r="I9" s="285"/>
      <c r="J9" s="285"/>
      <c r="K9" s="285"/>
      <c r="L9" s="285"/>
      <c r="M9" s="285"/>
      <c r="N9" s="285"/>
      <c r="O9" s="286"/>
    </row>
    <row r="10" spans="1:15" ht="30" customHeight="1" x14ac:dyDescent="0.25">
      <c r="A10" s="272" t="s">
        <v>268</v>
      </c>
      <c r="B10" s="273"/>
      <c r="C10" s="274" t="s">
        <v>264</v>
      </c>
      <c r="D10" s="275"/>
      <c r="E10" s="283"/>
      <c r="F10" s="272" t="s">
        <v>263</v>
      </c>
      <c r="G10" s="273"/>
      <c r="H10" s="284"/>
      <c r="I10" s="285"/>
      <c r="J10" s="285"/>
      <c r="K10" s="285"/>
      <c r="L10" s="285"/>
      <c r="M10" s="285"/>
      <c r="N10" s="285"/>
      <c r="O10" s="286"/>
    </row>
    <row r="11" spans="1:15" ht="27" customHeight="1" x14ac:dyDescent="0.25">
      <c r="A11" s="272" t="s">
        <v>269</v>
      </c>
      <c r="B11" s="273"/>
      <c r="C11" s="274" t="s">
        <v>264</v>
      </c>
      <c r="D11" s="275"/>
      <c r="E11" s="283"/>
      <c r="F11" s="272" t="s">
        <v>263</v>
      </c>
      <c r="G11" s="273"/>
      <c r="H11" s="284"/>
      <c r="I11" s="285"/>
      <c r="J11" s="285"/>
      <c r="K11" s="285"/>
      <c r="L11" s="285"/>
      <c r="M11" s="285"/>
      <c r="N11" s="285"/>
      <c r="O11" s="286"/>
    </row>
    <row r="12" spans="1:15" ht="15" customHeight="1" x14ac:dyDescent="0.25">
      <c r="A12" s="272" t="s">
        <v>270</v>
      </c>
      <c r="B12" s="287"/>
      <c r="C12" s="287"/>
      <c r="D12" s="287"/>
      <c r="E12" s="287"/>
      <c r="F12" s="287"/>
      <c r="G12" s="287"/>
      <c r="H12" s="287"/>
      <c r="I12" s="287"/>
      <c r="J12" s="287"/>
      <c r="K12" s="287"/>
      <c r="L12" s="287"/>
      <c r="M12" s="287"/>
      <c r="N12" s="287"/>
      <c r="O12" s="273"/>
    </row>
    <row r="13" spans="1:15" ht="15" customHeight="1" x14ac:dyDescent="0.25">
      <c r="A13" s="288" t="s">
        <v>271</v>
      </c>
      <c r="B13" s="289"/>
      <c r="C13" s="292" t="s">
        <v>310</v>
      </c>
      <c r="D13" s="292"/>
      <c r="E13" s="292"/>
      <c r="F13" s="292"/>
      <c r="G13" s="292"/>
      <c r="H13" s="292"/>
      <c r="I13" s="292"/>
      <c r="J13" s="292"/>
      <c r="K13" s="292"/>
      <c r="L13" s="292"/>
      <c r="M13" s="292"/>
      <c r="N13" s="292"/>
      <c r="O13" s="292"/>
    </row>
    <row r="14" spans="1:15" ht="15" customHeight="1" x14ac:dyDescent="0.25">
      <c r="A14" s="291" t="s">
        <v>272</v>
      </c>
      <c r="B14" s="289"/>
      <c r="C14" s="292" t="s">
        <v>311</v>
      </c>
      <c r="D14" s="292"/>
      <c r="E14" s="292"/>
      <c r="F14" s="292"/>
      <c r="G14" s="292"/>
      <c r="H14" s="292"/>
      <c r="I14" s="292"/>
      <c r="J14" s="292"/>
      <c r="K14" s="292"/>
      <c r="L14" s="292"/>
      <c r="M14" s="292"/>
      <c r="N14" s="292"/>
      <c r="O14" s="292"/>
    </row>
    <row r="15" spans="1:15" ht="50.25" customHeight="1" x14ac:dyDescent="0.25">
      <c r="A15" s="293" t="s">
        <v>273</v>
      </c>
      <c r="B15" s="293"/>
      <c r="C15" s="336" t="s">
        <v>326</v>
      </c>
      <c r="D15" s="336"/>
      <c r="E15" s="336"/>
      <c r="F15" s="336"/>
      <c r="G15" s="336"/>
      <c r="H15" s="336"/>
      <c r="I15" s="336"/>
      <c r="J15" s="336"/>
      <c r="K15" s="336"/>
      <c r="L15" s="336"/>
      <c r="M15" s="336"/>
      <c r="N15" s="336"/>
      <c r="O15" s="336"/>
    </row>
    <row r="16" spans="1:15" ht="27.75" customHeight="1" x14ac:dyDescent="0.25">
      <c r="A16" s="294" t="s">
        <v>274</v>
      </c>
      <c r="B16" s="294"/>
      <c r="C16" s="295" t="s">
        <v>323</v>
      </c>
      <c r="D16" s="296"/>
      <c r="E16" s="297"/>
      <c r="F16" s="272" t="s">
        <v>275</v>
      </c>
      <c r="G16" s="273"/>
      <c r="H16" s="295" t="s">
        <v>301</v>
      </c>
      <c r="I16" s="296"/>
      <c r="J16" s="298" t="s">
        <v>276</v>
      </c>
      <c r="K16" s="298"/>
      <c r="L16" s="337"/>
      <c r="M16" s="338"/>
      <c r="N16" s="338"/>
      <c r="O16" s="339"/>
    </row>
    <row r="17" spans="1:15" ht="27.75" customHeight="1" x14ac:dyDescent="0.25">
      <c r="A17" s="294" t="s">
        <v>277</v>
      </c>
      <c r="B17" s="294"/>
      <c r="C17" s="290" t="s">
        <v>302</v>
      </c>
      <c r="D17" s="290"/>
      <c r="E17" s="290"/>
      <c r="F17" s="290"/>
      <c r="G17" s="290"/>
      <c r="H17" s="299" t="s">
        <v>278</v>
      </c>
      <c r="I17" s="300"/>
      <c r="J17" s="300"/>
      <c r="K17" s="301"/>
      <c r="L17" s="302" t="s">
        <v>303</v>
      </c>
      <c r="M17" s="303"/>
      <c r="N17" s="303"/>
      <c r="O17" s="304"/>
    </row>
    <row r="18" spans="1:15" x14ac:dyDescent="0.25">
      <c r="A18" s="305" t="s">
        <v>279</v>
      </c>
      <c r="B18" s="305"/>
      <c r="C18" s="305"/>
      <c r="D18" s="305"/>
      <c r="E18" s="305"/>
      <c r="F18" s="305"/>
      <c r="G18" s="305"/>
      <c r="H18" s="305"/>
      <c r="I18" s="305"/>
      <c r="J18" s="305"/>
      <c r="K18" s="305"/>
      <c r="L18" s="305"/>
      <c r="M18" s="305"/>
      <c r="N18" s="305"/>
      <c r="O18" s="305"/>
    </row>
    <row r="19" spans="1:15" ht="30" customHeight="1" x14ac:dyDescent="0.25">
      <c r="A19" s="278" t="s">
        <v>280</v>
      </c>
      <c r="B19" s="306"/>
      <c r="C19" s="307"/>
      <c r="D19" s="308" t="s">
        <v>281</v>
      </c>
      <c r="E19" s="309"/>
      <c r="F19" s="310"/>
      <c r="G19" s="311" t="s">
        <v>282</v>
      </c>
      <c r="H19" s="311"/>
      <c r="I19" s="311" t="s">
        <v>283</v>
      </c>
      <c r="J19" s="311"/>
      <c r="K19" s="311"/>
      <c r="L19" s="311" t="s">
        <v>284</v>
      </c>
      <c r="M19" s="311"/>
      <c r="N19" s="311" t="s">
        <v>285</v>
      </c>
      <c r="O19" s="311"/>
    </row>
    <row r="20" spans="1:15" ht="38.25" customHeight="1" x14ac:dyDescent="0.25">
      <c r="A20" s="312" t="s">
        <v>286</v>
      </c>
      <c r="B20" s="313" t="s">
        <v>309</v>
      </c>
      <c r="C20" s="315"/>
      <c r="D20" s="313" t="s">
        <v>327</v>
      </c>
      <c r="E20" s="314"/>
      <c r="F20" s="315"/>
      <c r="G20" s="313"/>
      <c r="H20" s="315"/>
      <c r="I20" s="313" t="s">
        <v>306</v>
      </c>
      <c r="J20" s="314"/>
      <c r="K20" s="315"/>
      <c r="L20" s="313" t="s">
        <v>328</v>
      </c>
      <c r="M20" s="315"/>
      <c r="N20" s="316" t="s">
        <v>307</v>
      </c>
      <c r="O20" s="317"/>
    </row>
    <row r="21" spans="1:15" ht="37.5" customHeight="1" x14ac:dyDescent="0.25">
      <c r="A21" s="312" t="s">
        <v>287</v>
      </c>
      <c r="B21" s="313">
        <v>0</v>
      </c>
      <c r="C21" s="315"/>
      <c r="D21" s="313"/>
      <c r="E21" s="314"/>
      <c r="F21" s="315"/>
      <c r="G21" s="313"/>
      <c r="H21" s="315"/>
      <c r="I21" s="313"/>
      <c r="J21" s="314"/>
      <c r="K21" s="315"/>
      <c r="L21" s="313"/>
      <c r="M21" s="315"/>
      <c r="N21" s="316"/>
      <c r="O21" s="317"/>
    </row>
    <row r="22" spans="1:15" x14ac:dyDescent="0.25">
      <c r="A22" s="318" t="s">
        <v>288</v>
      </c>
      <c r="B22" s="319"/>
      <c r="C22" s="319"/>
      <c r="D22" s="319"/>
      <c r="E22" s="319"/>
      <c r="F22" s="319"/>
      <c r="G22" s="319"/>
      <c r="H22" s="319"/>
      <c r="I22" s="319"/>
      <c r="J22" s="319"/>
      <c r="K22" s="319"/>
      <c r="L22" s="319"/>
      <c r="M22" s="319"/>
      <c r="N22" s="319"/>
      <c r="O22" s="320"/>
    </row>
    <row r="23" spans="1:15" ht="25.5" x14ac:dyDescent="0.25">
      <c r="A23" s="270" t="s">
        <v>289</v>
      </c>
      <c r="B23" s="321" t="s">
        <v>290</v>
      </c>
      <c r="C23" s="322"/>
      <c r="D23" s="321" t="s">
        <v>291</v>
      </c>
      <c r="E23" s="322"/>
      <c r="F23" s="322"/>
      <c r="G23" s="323" t="s">
        <v>292</v>
      </c>
      <c r="H23" s="323"/>
      <c r="I23" s="323"/>
      <c r="J23" s="323"/>
      <c r="K23" s="323" t="s">
        <v>293</v>
      </c>
      <c r="L23" s="323"/>
      <c r="M23" s="323"/>
      <c r="N23" s="323"/>
      <c r="O23" s="323"/>
    </row>
    <row r="24" spans="1:15" ht="63.75" x14ac:dyDescent="0.25">
      <c r="A24" s="324" t="s">
        <v>294</v>
      </c>
      <c r="B24" s="325"/>
      <c r="C24" s="325"/>
      <c r="D24" s="325"/>
      <c r="E24" s="325"/>
      <c r="F24" s="325"/>
      <c r="G24" s="325"/>
      <c r="H24" s="325"/>
      <c r="I24" s="325"/>
      <c r="J24" s="325"/>
      <c r="K24" s="326"/>
      <c r="L24" s="326"/>
      <c r="M24" s="326"/>
      <c r="N24" s="326"/>
      <c r="O24" s="326"/>
    </row>
    <row r="25" spans="1:15" x14ac:dyDescent="0.25">
      <c r="A25" s="327"/>
      <c r="B25" s="325"/>
      <c r="C25" s="325"/>
      <c r="D25" s="325"/>
      <c r="E25" s="325"/>
      <c r="F25" s="325"/>
      <c r="G25" s="325"/>
      <c r="H25" s="325"/>
      <c r="I25" s="325"/>
      <c r="J25" s="325"/>
      <c r="K25" s="326"/>
      <c r="L25" s="326"/>
      <c r="M25" s="326"/>
      <c r="N25" s="326"/>
      <c r="O25" s="326"/>
    </row>
    <row r="26" spans="1:15" x14ac:dyDescent="0.25">
      <c r="A26" s="327"/>
      <c r="B26" s="325"/>
      <c r="C26" s="325"/>
      <c r="D26" s="325"/>
      <c r="E26" s="325"/>
      <c r="F26" s="325"/>
      <c r="G26" s="325"/>
      <c r="H26" s="325"/>
      <c r="I26" s="325"/>
      <c r="J26" s="325"/>
      <c r="K26" s="326"/>
      <c r="L26" s="326"/>
      <c r="M26" s="326"/>
      <c r="N26" s="326"/>
      <c r="O26" s="326"/>
    </row>
    <row r="27" spans="1:15" x14ac:dyDescent="0.25">
      <c r="A27" s="327"/>
      <c r="B27" s="325"/>
      <c r="C27" s="325"/>
      <c r="D27" s="325"/>
      <c r="E27" s="325"/>
      <c r="F27" s="325"/>
      <c r="G27" s="325"/>
      <c r="H27" s="325"/>
      <c r="I27" s="325"/>
      <c r="J27" s="325"/>
      <c r="K27" s="326"/>
      <c r="L27" s="326"/>
      <c r="M27" s="326"/>
      <c r="N27" s="326"/>
      <c r="O27" s="326"/>
    </row>
    <row r="28" spans="1:15" x14ac:dyDescent="0.25">
      <c r="A28" s="328" t="s">
        <v>295</v>
      </c>
      <c r="B28" s="329"/>
      <c r="C28" s="329"/>
      <c r="D28" s="329"/>
      <c r="E28" s="329"/>
      <c r="F28" s="329"/>
      <c r="G28" s="329"/>
      <c r="H28" s="329"/>
      <c r="I28" s="329"/>
      <c r="J28" s="329"/>
      <c r="K28" s="329"/>
      <c r="L28" s="329"/>
      <c r="M28" s="329"/>
      <c r="N28" s="329"/>
      <c r="O28" s="330"/>
    </row>
    <row r="29" spans="1:15" x14ac:dyDescent="0.25">
      <c r="A29" s="331"/>
      <c r="B29" s="332"/>
      <c r="C29" s="332"/>
      <c r="D29" s="332"/>
      <c r="E29" s="332"/>
      <c r="F29" s="332"/>
      <c r="G29" s="332"/>
      <c r="H29" s="332"/>
      <c r="I29" s="332"/>
      <c r="J29" s="332"/>
      <c r="K29" s="332"/>
      <c r="L29" s="332"/>
      <c r="M29" s="332"/>
      <c r="N29" s="332"/>
      <c r="O29" s="333"/>
    </row>
  </sheetData>
  <mergeCells count="102">
    <mergeCell ref="B27:C27"/>
    <mergeCell ref="D27:F27"/>
    <mergeCell ref="G27:J27"/>
    <mergeCell ref="K27:O27"/>
    <mergeCell ref="A28:O28"/>
    <mergeCell ref="A29:O29"/>
    <mergeCell ref="B25:C25"/>
    <mergeCell ref="D25:F25"/>
    <mergeCell ref="G25:J25"/>
    <mergeCell ref="K25:O25"/>
    <mergeCell ref="B26:C26"/>
    <mergeCell ref="D26:F26"/>
    <mergeCell ref="G26:J26"/>
    <mergeCell ref="K26:O26"/>
    <mergeCell ref="A22:O22"/>
    <mergeCell ref="B23:C23"/>
    <mergeCell ref="D23:F23"/>
    <mergeCell ref="G23:J23"/>
    <mergeCell ref="K23:O23"/>
    <mergeCell ref="B24:C24"/>
    <mergeCell ref="D24:F24"/>
    <mergeCell ref="G24:J24"/>
    <mergeCell ref="K24:O24"/>
    <mergeCell ref="B21:C21"/>
    <mergeCell ref="D21:F21"/>
    <mergeCell ref="G21:H21"/>
    <mergeCell ref="I21:K21"/>
    <mergeCell ref="L21:M21"/>
    <mergeCell ref="N21:O21"/>
    <mergeCell ref="N19:O19"/>
    <mergeCell ref="B20:C20"/>
    <mergeCell ref="D20:F20"/>
    <mergeCell ref="G20:H20"/>
    <mergeCell ref="I20:K20"/>
    <mergeCell ref="L20:M20"/>
    <mergeCell ref="N20:O20"/>
    <mergeCell ref="A17:B17"/>
    <mergeCell ref="C17:G17"/>
    <mergeCell ref="H17:K17"/>
    <mergeCell ref="L17:O17"/>
    <mergeCell ref="A18:O18"/>
    <mergeCell ref="A19:C19"/>
    <mergeCell ref="D19:F19"/>
    <mergeCell ref="G19:H19"/>
    <mergeCell ref="I19:K19"/>
    <mergeCell ref="L19:M19"/>
    <mergeCell ref="A16:B16"/>
    <mergeCell ref="C16:E16"/>
    <mergeCell ref="F16:G16"/>
    <mergeCell ref="H16:I16"/>
    <mergeCell ref="J16:K16"/>
    <mergeCell ref="L16:O16"/>
    <mergeCell ref="A12:O12"/>
    <mergeCell ref="A13:B13"/>
    <mergeCell ref="C13:O13"/>
    <mergeCell ref="A14:B14"/>
    <mergeCell ref="C14:O14"/>
    <mergeCell ref="A15:B15"/>
    <mergeCell ref="C15:O15"/>
    <mergeCell ref="A10:B10"/>
    <mergeCell ref="C10:E10"/>
    <mergeCell ref="F10:G10"/>
    <mergeCell ref="H10:O10"/>
    <mergeCell ref="A11:B11"/>
    <mergeCell ref="C11:E11"/>
    <mergeCell ref="F11:G11"/>
    <mergeCell ref="H11:O11"/>
    <mergeCell ref="A8:B8"/>
    <mergeCell ref="C8:E8"/>
    <mergeCell ref="F8:G8"/>
    <mergeCell ref="H8:O8"/>
    <mergeCell ref="A9:B9"/>
    <mergeCell ref="C9:E9"/>
    <mergeCell ref="F9:G9"/>
    <mergeCell ref="H9:O9"/>
    <mergeCell ref="A6:B6"/>
    <mergeCell ref="C6:G6"/>
    <mergeCell ref="H6:I6"/>
    <mergeCell ref="J6:O6"/>
    <mergeCell ref="A7:B7"/>
    <mergeCell ref="C7:E7"/>
    <mergeCell ref="F7:G7"/>
    <mergeCell ref="H7:O7"/>
    <mergeCell ref="N3:O3"/>
    <mergeCell ref="L4:M4"/>
    <mergeCell ref="N4:O4"/>
    <mergeCell ref="C5:D5"/>
    <mergeCell ref="E5:F5"/>
    <mergeCell ref="G5:H5"/>
    <mergeCell ref="I5:K5"/>
    <mergeCell ref="L5:M5"/>
    <mergeCell ref="N5:O5"/>
    <mergeCell ref="A1:A4"/>
    <mergeCell ref="B1:C2"/>
    <mergeCell ref="D1:K2"/>
    <mergeCell ref="L1:M1"/>
    <mergeCell ref="N1:O1"/>
    <mergeCell ref="L2:M2"/>
    <mergeCell ref="N2:O2"/>
    <mergeCell ref="B3:C4"/>
    <mergeCell ref="D3:K4"/>
    <mergeCell ref="L3:M3"/>
  </mergeCells>
  <pageMargins left="0.7" right="0.7" top="0.75" bottom="0.75" header="0.3" footer="0.3"/>
  <drawing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[1]LISTADO!#REF!</xm:f>
          </x14:formula1>
          <xm:sqref>C6:G6</xm:sqref>
        </x14:dataValidation>
        <x14:dataValidation type="list" allowBlank="1" showInputMessage="1" showErrorMessage="1">
          <x14:formula1>
            <xm:f>[1]LISTADO!#REF!</xm:f>
          </x14:formula1>
          <xm:sqref>I5:K5</xm:sqref>
        </x14:dataValidation>
        <x14:dataValidation type="list" allowBlank="1" showInputMessage="1" showErrorMessage="1">
          <x14:formula1>
            <xm:f>[1]LISTADO!#REF!</xm:f>
          </x14:formula1>
          <xm:sqref>H16:I16</xm:sqref>
        </x14:dataValidation>
        <x14:dataValidation type="list" allowBlank="1" showInputMessage="1" showErrorMessage="1">
          <x14:formula1>
            <xm:f>[1]LISTADO!#REF!</xm:f>
          </x14:formula1>
          <xm:sqref>N5:O5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topLeftCell="A10" workbookViewId="0">
      <selection activeCell="A22" sqref="A22:O22"/>
    </sheetView>
  </sheetViews>
  <sheetFormatPr baseColWidth="10" defaultRowHeight="15" x14ac:dyDescent="0.25"/>
  <cols>
    <col min="1" max="1" width="16.140625" style="334" customWidth="1"/>
    <col min="2" max="2" width="16.7109375" style="334" customWidth="1"/>
    <col min="3" max="3" width="15.28515625" style="334" customWidth="1"/>
    <col min="4" max="4" width="9.42578125" style="334" customWidth="1"/>
    <col min="5" max="5" width="6.5703125" style="334" customWidth="1"/>
    <col min="6" max="6" width="10" style="334" customWidth="1"/>
    <col min="7" max="7" width="6.5703125" style="334" customWidth="1"/>
    <col min="8" max="8" width="12.42578125" style="334" customWidth="1"/>
    <col min="9" max="9" width="5.5703125" style="334" customWidth="1"/>
    <col min="10" max="10" width="11.5703125" style="334" customWidth="1"/>
    <col min="11" max="11" width="6.42578125" style="334" customWidth="1"/>
    <col min="12" max="12" width="11.140625" style="334" customWidth="1"/>
    <col min="13" max="13" width="7.7109375" style="334" customWidth="1"/>
    <col min="14" max="14" width="11.42578125" style="334"/>
    <col min="15" max="15" width="11.42578125" style="335"/>
    <col min="16" max="16384" width="11.42578125" style="38"/>
  </cols>
  <sheetData>
    <row r="1" spans="1:15" ht="15" customHeight="1" x14ac:dyDescent="0.25">
      <c r="A1" s="253"/>
      <c r="B1" s="254" t="s">
        <v>0</v>
      </c>
      <c r="C1" s="255"/>
      <c r="D1" s="254" t="s">
        <v>253</v>
      </c>
      <c r="E1" s="256"/>
      <c r="F1" s="256"/>
      <c r="G1" s="256"/>
      <c r="H1" s="256"/>
      <c r="I1" s="256"/>
      <c r="J1" s="256"/>
      <c r="K1" s="255"/>
      <c r="L1" s="257" t="s">
        <v>2</v>
      </c>
      <c r="M1" s="257"/>
      <c r="N1" s="257" t="s">
        <v>254</v>
      </c>
      <c r="O1" s="257"/>
    </row>
    <row r="2" spans="1:15" x14ac:dyDescent="0.25">
      <c r="A2" s="258"/>
      <c r="B2" s="259"/>
      <c r="C2" s="260"/>
      <c r="D2" s="259"/>
      <c r="E2" s="261"/>
      <c r="F2" s="261"/>
      <c r="G2" s="261"/>
      <c r="H2" s="261"/>
      <c r="I2" s="261"/>
      <c r="J2" s="261"/>
      <c r="K2" s="260"/>
      <c r="L2" s="257" t="s">
        <v>6</v>
      </c>
      <c r="M2" s="257"/>
      <c r="N2" s="262" t="s">
        <v>255</v>
      </c>
      <c r="O2" s="262"/>
    </row>
    <row r="3" spans="1:15" x14ac:dyDescent="0.25">
      <c r="A3" s="258"/>
      <c r="B3" s="263" t="s">
        <v>11</v>
      </c>
      <c r="C3" s="264"/>
      <c r="D3" s="263" t="s">
        <v>256</v>
      </c>
      <c r="E3" s="265"/>
      <c r="F3" s="265"/>
      <c r="G3" s="265"/>
      <c r="H3" s="265"/>
      <c r="I3" s="265"/>
      <c r="J3" s="265"/>
      <c r="K3" s="264"/>
      <c r="L3" s="257" t="s">
        <v>13</v>
      </c>
      <c r="M3" s="257"/>
      <c r="N3" s="257" t="s">
        <v>257</v>
      </c>
      <c r="O3" s="257"/>
    </row>
    <row r="4" spans="1:15" ht="15.75" thickBot="1" x14ac:dyDescent="0.3">
      <c r="A4" s="266"/>
      <c r="B4" s="267"/>
      <c r="C4" s="268"/>
      <c r="D4" s="267"/>
      <c r="E4" s="269"/>
      <c r="F4" s="269"/>
      <c r="G4" s="269"/>
      <c r="H4" s="269"/>
      <c r="I4" s="269"/>
      <c r="J4" s="269"/>
      <c r="K4" s="268"/>
      <c r="L4" s="257" t="s">
        <v>18</v>
      </c>
      <c r="M4" s="257"/>
      <c r="N4" s="262" t="s">
        <v>258</v>
      </c>
      <c r="O4" s="262"/>
    </row>
    <row r="5" spans="1:15" ht="25.5" customHeight="1" x14ac:dyDescent="0.25">
      <c r="A5" s="270" t="s">
        <v>2</v>
      </c>
      <c r="B5" s="271" t="s">
        <v>259</v>
      </c>
      <c r="C5" s="272" t="s">
        <v>260</v>
      </c>
      <c r="D5" s="273"/>
      <c r="E5" s="274" t="s">
        <v>259</v>
      </c>
      <c r="F5" s="275"/>
      <c r="G5" s="276" t="s">
        <v>0</v>
      </c>
      <c r="H5" s="277"/>
      <c r="I5" s="274" t="s">
        <v>298</v>
      </c>
      <c r="J5" s="275"/>
      <c r="K5" s="275"/>
      <c r="L5" s="278" t="s">
        <v>261</v>
      </c>
      <c r="M5" s="279"/>
      <c r="N5" s="280"/>
      <c r="O5" s="281"/>
    </row>
    <row r="6" spans="1:15" ht="79.5" customHeight="1" x14ac:dyDescent="0.25">
      <c r="A6" s="272" t="s">
        <v>262</v>
      </c>
      <c r="B6" s="273"/>
      <c r="C6" s="280" t="s">
        <v>299</v>
      </c>
      <c r="D6" s="282"/>
      <c r="E6" s="282"/>
      <c r="F6" s="282"/>
      <c r="G6" s="282"/>
      <c r="H6" s="272" t="s">
        <v>263</v>
      </c>
      <c r="I6" s="273"/>
      <c r="J6" s="340" t="s">
        <v>314</v>
      </c>
      <c r="K6" s="341"/>
      <c r="L6" s="341"/>
      <c r="M6" s="341"/>
      <c r="N6" s="341"/>
      <c r="O6" s="342"/>
    </row>
    <row r="7" spans="1:15" ht="26.25" customHeight="1" x14ac:dyDescent="0.25">
      <c r="A7" s="272" t="s">
        <v>265</v>
      </c>
      <c r="B7" s="273"/>
      <c r="C7" s="274" t="s">
        <v>264</v>
      </c>
      <c r="D7" s="275"/>
      <c r="E7" s="283"/>
      <c r="F7" s="272" t="s">
        <v>263</v>
      </c>
      <c r="G7" s="273"/>
      <c r="H7" s="284"/>
      <c r="I7" s="285"/>
      <c r="J7" s="285"/>
      <c r="K7" s="285"/>
      <c r="L7" s="285"/>
      <c r="M7" s="285"/>
      <c r="N7" s="285"/>
      <c r="O7" s="286"/>
    </row>
    <row r="8" spans="1:15" ht="30" customHeight="1" x14ac:dyDescent="0.25">
      <c r="A8" s="272" t="s">
        <v>266</v>
      </c>
      <c r="B8" s="273"/>
      <c r="C8" s="274" t="s">
        <v>264</v>
      </c>
      <c r="D8" s="275"/>
      <c r="E8" s="283"/>
      <c r="F8" s="272" t="s">
        <v>263</v>
      </c>
      <c r="G8" s="273"/>
      <c r="H8" s="284"/>
      <c r="I8" s="285"/>
      <c r="J8" s="285"/>
      <c r="K8" s="285"/>
      <c r="L8" s="285"/>
      <c r="M8" s="285"/>
      <c r="N8" s="285"/>
      <c r="O8" s="286"/>
    </row>
    <row r="9" spans="1:15" ht="29.25" customHeight="1" x14ac:dyDescent="0.25">
      <c r="A9" s="272" t="s">
        <v>267</v>
      </c>
      <c r="B9" s="273"/>
      <c r="C9" s="274" t="s">
        <v>264</v>
      </c>
      <c r="D9" s="275"/>
      <c r="E9" s="283"/>
      <c r="F9" s="272" t="s">
        <v>263</v>
      </c>
      <c r="G9" s="273"/>
      <c r="H9" s="284"/>
      <c r="I9" s="285"/>
      <c r="J9" s="285"/>
      <c r="K9" s="285"/>
      <c r="L9" s="285"/>
      <c r="M9" s="285"/>
      <c r="N9" s="285"/>
      <c r="O9" s="286"/>
    </row>
    <row r="10" spans="1:15" ht="30" customHeight="1" x14ac:dyDescent="0.25">
      <c r="A10" s="272" t="s">
        <v>268</v>
      </c>
      <c r="B10" s="273"/>
      <c r="C10" s="274" t="s">
        <v>264</v>
      </c>
      <c r="D10" s="275"/>
      <c r="E10" s="283"/>
      <c r="F10" s="272" t="s">
        <v>263</v>
      </c>
      <c r="G10" s="273"/>
      <c r="H10" s="284"/>
      <c r="I10" s="285"/>
      <c r="J10" s="285"/>
      <c r="K10" s="285"/>
      <c r="L10" s="285"/>
      <c r="M10" s="285"/>
      <c r="N10" s="285"/>
      <c r="O10" s="286"/>
    </row>
    <row r="11" spans="1:15" ht="27" customHeight="1" x14ac:dyDescent="0.25">
      <c r="A11" s="272" t="s">
        <v>269</v>
      </c>
      <c r="B11" s="273"/>
      <c r="C11" s="274" t="s">
        <v>264</v>
      </c>
      <c r="D11" s="275"/>
      <c r="E11" s="283"/>
      <c r="F11" s="272" t="s">
        <v>263</v>
      </c>
      <c r="G11" s="273"/>
      <c r="H11" s="284"/>
      <c r="I11" s="285"/>
      <c r="J11" s="285"/>
      <c r="K11" s="285"/>
      <c r="L11" s="285"/>
      <c r="M11" s="285"/>
      <c r="N11" s="285"/>
      <c r="O11" s="286"/>
    </row>
    <row r="12" spans="1:15" ht="15" customHeight="1" x14ac:dyDescent="0.25">
      <c r="A12" s="272" t="s">
        <v>270</v>
      </c>
      <c r="B12" s="287"/>
      <c r="C12" s="287"/>
      <c r="D12" s="287"/>
      <c r="E12" s="287"/>
      <c r="F12" s="287"/>
      <c r="G12" s="287"/>
      <c r="H12" s="287"/>
      <c r="I12" s="287"/>
      <c r="J12" s="287"/>
      <c r="K12" s="287"/>
      <c r="L12" s="287"/>
      <c r="M12" s="287"/>
      <c r="N12" s="287"/>
      <c r="O12" s="273"/>
    </row>
    <row r="13" spans="1:15" ht="15" customHeight="1" x14ac:dyDescent="0.25">
      <c r="A13" s="288" t="s">
        <v>271</v>
      </c>
      <c r="B13" s="289"/>
      <c r="C13" s="292" t="s">
        <v>322</v>
      </c>
      <c r="D13" s="292"/>
      <c r="E13" s="292"/>
      <c r="F13" s="292"/>
      <c r="G13" s="292"/>
      <c r="H13" s="292"/>
      <c r="I13" s="292"/>
      <c r="J13" s="292"/>
      <c r="K13" s="292"/>
      <c r="L13" s="292"/>
      <c r="M13" s="292"/>
      <c r="N13" s="292"/>
      <c r="O13" s="292"/>
    </row>
    <row r="14" spans="1:15" ht="15" customHeight="1" x14ac:dyDescent="0.25">
      <c r="A14" s="291" t="s">
        <v>272</v>
      </c>
      <c r="B14" s="289"/>
      <c r="C14" s="292" t="s">
        <v>320</v>
      </c>
      <c r="D14" s="292"/>
      <c r="E14" s="292"/>
      <c r="F14" s="292"/>
      <c r="G14" s="292"/>
      <c r="H14" s="292"/>
      <c r="I14" s="292"/>
      <c r="J14" s="292"/>
      <c r="K14" s="292"/>
      <c r="L14" s="292"/>
      <c r="M14" s="292"/>
      <c r="N14" s="292"/>
      <c r="O14" s="292"/>
    </row>
    <row r="15" spans="1:15" ht="50.25" customHeight="1" x14ac:dyDescent="0.25">
      <c r="A15" s="293" t="s">
        <v>273</v>
      </c>
      <c r="B15" s="293"/>
      <c r="C15" s="336" t="s">
        <v>318</v>
      </c>
      <c r="D15" s="336"/>
      <c r="E15" s="336"/>
      <c r="F15" s="336"/>
      <c r="G15" s="336"/>
      <c r="H15" s="336"/>
      <c r="I15" s="336"/>
      <c r="J15" s="336"/>
      <c r="K15" s="336"/>
      <c r="L15" s="336"/>
      <c r="M15" s="336"/>
      <c r="N15" s="336"/>
      <c r="O15" s="336"/>
    </row>
    <row r="16" spans="1:15" ht="27.75" customHeight="1" x14ac:dyDescent="0.25">
      <c r="A16" s="294" t="s">
        <v>274</v>
      </c>
      <c r="B16" s="294"/>
      <c r="C16" s="295" t="s">
        <v>300</v>
      </c>
      <c r="D16" s="296"/>
      <c r="E16" s="297"/>
      <c r="F16" s="272" t="s">
        <v>275</v>
      </c>
      <c r="G16" s="273"/>
      <c r="H16" s="295" t="s">
        <v>301</v>
      </c>
      <c r="I16" s="296"/>
      <c r="J16" s="298" t="s">
        <v>276</v>
      </c>
      <c r="K16" s="298"/>
      <c r="L16" s="337"/>
      <c r="M16" s="338"/>
      <c r="N16" s="338"/>
      <c r="O16" s="339"/>
    </row>
    <row r="17" spans="1:15" ht="27.75" customHeight="1" x14ac:dyDescent="0.25">
      <c r="A17" s="294" t="s">
        <v>277</v>
      </c>
      <c r="B17" s="294"/>
      <c r="C17" s="290" t="s">
        <v>302</v>
      </c>
      <c r="D17" s="290"/>
      <c r="E17" s="290"/>
      <c r="F17" s="290"/>
      <c r="G17" s="290"/>
      <c r="H17" s="299" t="s">
        <v>278</v>
      </c>
      <c r="I17" s="300"/>
      <c r="J17" s="300"/>
      <c r="K17" s="301"/>
      <c r="L17" s="302" t="s">
        <v>303</v>
      </c>
      <c r="M17" s="303"/>
      <c r="N17" s="303"/>
      <c r="O17" s="304"/>
    </row>
    <row r="18" spans="1:15" x14ac:dyDescent="0.25">
      <c r="A18" s="305" t="s">
        <v>279</v>
      </c>
      <c r="B18" s="305"/>
      <c r="C18" s="305"/>
      <c r="D18" s="305"/>
      <c r="E18" s="305"/>
      <c r="F18" s="305"/>
      <c r="G18" s="305"/>
      <c r="H18" s="305"/>
      <c r="I18" s="305"/>
      <c r="J18" s="305"/>
      <c r="K18" s="305"/>
      <c r="L18" s="305"/>
      <c r="M18" s="305"/>
      <c r="N18" s="305"/>
      <c r="O18" s="305"/>
    </row>
    <row r="19" spans="1:15" ht="30" customHeight="1" x14ac:dyDescent="0.25">
      <c r="A19" s="278" t="s">
        <v>280</v>
      </c>
      <c r="B19" s="306"/>
      <c r="C19" s="307"/>
      <c r="D19" s="308" t="s">
        <v>281</v>
      </c>
      <c r="E19" s="309"/>
      <c r="F19" s="310"/>
      <c r="G19" s="311" t="s">
        <v>282</v>
      </c>
      <c r="H19" s="311"/>
      <c r="I19" s="311" t="s">
        <v>283</v>
      </c>
      <c r="J19" s="311"/>
      <c r="K19" s="311"/>
      <c r="L19" s="311" t="s">
        <v>284</v>
      </c>
      <c r="M19" s="311"/>
      <c r="N19" s="311" t="s">
        <v>285</v>
      </c>
      <c r="O19" s="311"/>
    </row>
    <row r="20" spans="1:15" ht="38.25" customHeight="1" x14ac:dyDescent="0.25">
      <c r="A20" s="312" t="s">
        <v>286</v>
      </c>
      <c r="B20" s="313" t="s">
        <v>329</v>
      </c>
      <c r="C20" s="315"/>
      <c r="D20" s="313" t="s">
        <v>305</v>
      </c>
      <c r="E20" s="314"/>
      <c r="F20" s="315"/>
      <c r="G20" s="313"/>
      <c r="H20" s="315"/>
      <c r="I20" s="313" t="s">
        <v>306</v>
      </c>
      <c r="J20" s="314"/>
      <c r="K20" s="315"/>
      <c r="L20" s="313" t="s">
        <v>330</v>
      </c>
      <c r="M20" s="315"/>
      <c r="N20" s="316" t="s">
        <v>307</v>
      </c>
      <c r="O20" s="317"/>
    </row>
    <row r="21" spans="1:15" ht="37.5" customHeight="1" x14ac:dyDescent="0.25">
      <c r="A21" s="312" t="s">
        <v>287</v>
      </c>
      <c r="B21" s="313" t="s">
        <v>319</v>
      </c>
      <c r="C21" s="315"/>
      <c r="D21" s="313" t="s">
        <v>305</v>
      </c>
      <c r="E21" s="314"/>
      <c r="F21" s="315"/>
      <c r="G21" s="313"/>
      <c r="H21" s="315"/>
      <c r="I21" s="313" t="s">
        <v>306</v>
      </c>
      <c r="J21" s="314"/>
      <c r="K21" s="315"/>
      <c r="L21" s="313" t="s">
        <v>331</v>
      </c>
      <c r="M21" s="315"/>
      <c r="N21" s="316" t="s">
        <v>307</v>
      </c>
      <c r="O21" s="317"/>
    </row>
    <row r="22" spans="1:15" x14ac:dyDescent="0.25">
      <c r="A22" s="318" t="s">
        <v>288</v>
      </c>
      <c r="B22" s="319"/>
      <c r="C22" s="319"/>
      <c r="D22" s="319"/>
      <c r="E22" s="319"/>
      <c r="F22" s="319"/>
      <c r="G22" s="319"/>
      <c r="H22" s="319"/>
      <c r="I22" s="319"/>
      <c r="J22" s="319"/>
      <c r="K22" s="319"/>
      <c r="L22" s="319"/>
      <c r="M22" s="319"/>
      <c r="N22" s="319"/>
      <c r="O22" s="320"/>
    </row>
    <row r="23" spans="1:15" ht="25.5" x14ac:dyDescent="0.25">
      <c r="A23" s="270" t="s">
        <v>289</v>
      </c>
      <c r="B23" s="321" t="s">
        <v>290</v>
      </c>
      <c r="C23" s="322"/>
      <c r="D23" s="321" t="s">
        <v>291</v>
      </c>
      <c r="E23" s="322"/>
      <c r="F23" s="322"/>
      <c r="G23" s="323" t="s">
        <v>292</v>
      </c>
      <c r="H23" s="323"/>
      <c r="I23" s="323"/>
      <c r="J23" s="323"/>
      <c r="K23" s="323" t="s">
        <v>293</v>
      </c>
      <c r="L23" s="323"/>
      <c r="M23" s="323"/>
      <c r="N23" s="323"/>
      <c r="O23" s="323"/>
    </row>
    <row r="24" spans="1:15" ht="63.75" x14ac:dyDescent="0.25">
      <c r="A24" s="324" t="s">
        <v>294</v>
      </c>
      <c r="B24" s="325"/>
      <c r="C24" s="325"/>
      <c r="D24" s="325"/>
      <c r="E24" s="325"/>
      <c r="F24" s="325"/>
      <c r="G24" s="325"/>
      <c r="H24" s="325"/>
      <c r="I24" s="325"/>
      <c r="J24" s="325"/>
      <c r="K24" s="326"/>
      <c r="L24" s="326"/>
      <c r="M24" s="326"/>
      <c r="N24" s="326"/>
      <c r="O24" s="326"/>
    </row>
    <row r="25" spans="1:15" x14ac:dyDescent="0.25">
      <c r="A25" s="327"/>
      <c r="B25" s="325"/>
      <c r="C25" s="325"/>
      <c r="D25" s="325"/>
      <c r="E25" s="325"/>
      <c r="F25" s="325"/>
      <c r="G25" s="325"/>
      <c r="H25" s="325"/>
      <c r="I25" s="325"/>
      <c r="J25" s="325"/>
      <c r="K25" s="326"/>
      <c r="L25" s="326"/>
      <c r="M25" s="326"/>
      <c r="N25" s="326"/>
      <c r="O25" s="326"/>
    </row>
    <row r="26" spans="1:15" x14ac:dyDescent="0.25">
      <c r="A26" s="327"/>
      <c r="B26" s="325"/>
      <c r="C26" s="325"/>
      <c r="D26" s="325"/>
      <c r="E26" s="325"/>
      <c r="F26" s="325"/>
      <c r="G26" s="325"/>
      <c r="H26" s="325"/>
      <c r="I26" s="325"/>
      <c r="J26" s="325"/>
      <c r="K26" s="326"/>
      <c r="L26" s="326"/>
      <c r="M26" s="326"/>
      <c r="N26" s="326"/>
      <c r="O26" s="326"/>
    </row>
    <row r="27" spans="1:15" x14ac:dyDescent="0.25">
      <c r="A27" s="327"/>
      <c r="B27" s="325"/>
      <c r="C27" s="325"/>
      <c r="D27" s="325"/>
      <c r="E27" s="325"/>
      <c r="F27" s="325"/>
      <c r="G27" s="325"/>
      <c r="H27" s="325"/>
      <c r="I27" s="325"/>
      <c r="J27" s="325"/>
      <c r="K27" s="326"/>
      <c r="L27" s="326"/>
      <c r="M27" s="326"/>
      <c r="N27" s="326"/>
      <c r="O27" s="326"/>
    </row>
    <row r="28" spans="1:15" x14ac:dyDescent="0.25">
      <c r="A28" s="328" t="s">
        <v>295</v>
      </c>
      <c r="B28" s="329"/>
      <c r="C28" s="329"/>
      <c r="D28" s="329"/>
      <c r="E28" s="329"/>
      <c r="F28" s="329"/>
      <c r="G28" s="329"/>
      <c r="H28" s="329"/>
      <c r="I28" s="329"/>
      <c r="J28" s="329"/>
      <c r="K28" s="329"/>
      <c r="L28" s="329"/>
      <c r="M28" s="329"/>
      <c r="N28" s="329"/>
      <c r="O28" s="330"/>
    </row>
    <row r="29" spans="1:15" x14ac:dyDescent="0.25">
      <c r="A29" s="331"/>
      <c r="B29" s="332"/>
      <c r="C29" s="332"/>
      <c r="D29" s="332"/>
      <c r="E29" s="332"/>
      <c r="F29" s="332"/>
      <c r="G29" s="332"/>
      <c r="H29" s="332"/>
      <c r="I29" s="332"/>
      <c r="J29" s="332"/>
      <c r="K29" s="332"/>
      <c r="L29" s="332"/>
      <c r="M29" s="332"/>
      <c r="N29" s="332"/>
      <c r="O29" s="333"/>
    </row>
  </sheetData>
  <mergeCells count="102">
    <mergeCell ref="B27:C27"/>
    <mergeCell ref="D27:F27"/>
    <mergeCell ref="G27:J27"/>
    <mergeCell ref="K27:O27"/>
    <mergeCell ref="A28:O28"/>
    <mergeCell ref="A29:O29"/>
    <mergeCell ref="B25:C25"/>
    <mergeCell ref="D25:F25"/>
    <mergeCell ref="G25:J25"/>
    <mergeCell ref="K25:O25"/>
    <mergeCell ref="B26:C26"/>
    <mergeCell ref="D26:F26"/>
    <mergeCell ref="G26:J26"/>
    <mergeCell ref="K26:O26"/>
    <mergeCell ref="A22:O22"/>
    <mergeCell ref="B23:C23"/>
    <mergeCell ref="D23:F23"/>
    <mergeCell ref="G23:J23"/>
    <mergeCell ref="K23:O23"/>
    <mergeCell ref="B24:C24"/>
    <mergeCell ref="D24:F24"/>
    <mergeCell ref="G24:J24"/>
    <mergeCell ref="K24:O24"/>
    <mergeCell ref="B21:C21"/>
    <mergeCell ref="D21:F21"/>
    <mergeCell ref="G21:H21"/>
    <mergeCell ref="I21:K21"/>
    <mergeCell ref="L21:M21"/>
    <mergeCell ref="N21:O21"/>
    <mergeCell ref="N19:O19"/>
    <mergeCell ref="B20:C20"/>
    <mergeCell ref="D20:F20"/>
    <mergeCell ref="G20:H20"/>
    <mergeCell ref="I20:K20"/>
    <mergeCell ref="L20:M20"/>
    <mergeCell ref="N20:O20"/>
    <mergeCell ref="A17:B17"/>
    <mergeCell ref="C17:G17"/>
    <mergeCell ref="H17:K17"/>
    <mergeCell ref="L17:O17"/>
    <mergeCell ref="A18:O18"/>
    <mergeCell ref="A19:C19"/>
    <mergeCell ref="D19:F19"/>
    <mergeCell ref="G19:H19"/>
    <mergeCell ref="I19:K19"/>
    <mergeCell ref="L19:M19"/>
    <mergeCell ref="A16:B16"/>
    <mergeCell ref="C16:E16"/>
    <mergeCell ref="F16:G16"/>
    <mergeCell ref="H16:I16"/>
    <mergeCell ref="J16:K16"/>
    <mergeCell ref="L16:O16"/>
    <mergeCell ref="A12:O12"/>
    <mergeCell ref="A13:B13"/>
    <mergeCell ref="C13:O13"/>
    <mergeCell ref="A14:B14"/>
    <mergeCell ref="C14:O14"/>
    <mergeCell ref="A15:B15"/>
    <mergeCell ref="C15:O15"/>
    <mergeCell ref="A10:B10"/>
    <mergeCell ref="C10:E10"/>
    <mergeCell ref="F10:G10"/>
    <mergeCell ref="H10:O10"/>
    <mergeCell ref="A11:B11"/>
    <mergeCell ref="C11:E11"/>
    <mergeCell ref="F11:G11"/>
    <mergeCell ref="H11:O11"/>
    <mergeCell ref="A8:B8"/>
    <mergeCell ref="C8:E8"/>
    <mergeCell ref="F8:G8"/>
    <mergeCell ref="H8:O8"/>
    <mergeCell ref="A9:B9"/>
    <mergeCell ref="C9:E9"/>
    <mergeCell ref="F9:G9"/>
    <mergeCell ref="H9:O9"/>
    <mergeCell ref="A6:B6"/>
    <mergeCell ref="C6:G6"/>
    <mergeCell ref="H6:I6"/>
    <mergeCell ref="J6:O6"/>
    <mergeCell ref="A7:B7"/>
    <mergeCell ref="C7:E7"/>
    <mergeCell ref="F7:G7"/>
    <mergeCell ref="H7:O7"/>
    <mergeCell ref="N3:O3"/>
    <mergeCell ref="L4:M4"/>
    <mergeCell ref="N4:O4"/>
    <mergeCell ref="C5:D5"/>
    <mergeCell ref="E5:F5"/>
    <mergeCell ref="G5:H5"/>
    <mergeCell ref="I5:K5"/>
    <mergeCell ref="L5:M5"/>
    <mergeCell ref="N5:O5"/>
    <mergeCell ref="A1:A4"/>
    <mergeCell ref="B1:C2"/>
    <mergeCell ref="D1:K2"/>
    <mergeCell ref="L1:M1"/>
    <mergeCell ref="N1:O1"/>
    <mergeCell ref="L2:M2"/>
    <mergeCell ref="N2:O2"/>
    <mergeCell ref="B3:C4"/>
    <mergeCell ref="D3:K4"/>
    <mergeCell ref="L3:M3"/>
  </mergeCells>
  <pageMargins left="0.7" right="0.7" top="0.75" bottom="0.75" header="0.3" footer="0.3"/>
  <drawing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[1]LISTADO!#REF!</xm:f>
          </x14:formula1>
          <xm:sqref>N5:O5</xm:sqref>
        </x14:dataValidation>
        <x14:dataValidation type="list" allowBlank="1" showInputMessage="1" showErrorMessage="1">
          <x14:formula1>
            <xm:f>[1]LISTADO!#REF!</xm:f>
          </x14:formula1>
          <xm:sqref>H16:I16</xm:sqref>
        </x14:dataValidation>
        <x14:dataValidation type="list" allowBlank="1" showInputMessage="1" showErrorMessage="1">
          <x14:formula1>
            <xm:f>[1]LISTADO!#REF!</xm:f>
          </x14:formula1>
          <xm:sqref>C16:E16</xm:sqref>
        </x14:dataValidation>
        <x14:dataValidation type="list" allowBlank="1" showInputMessage="1" showErrorMessage="1">
          <x14:formula1>
            <xm:f>[1]LISTADO!#REF!</xm:f>
          </x14:formula1>
          <xm:sqref>I5:K5</xm:sqref>
        </x14:dataValidation>
        <x14:dataValidation type="list" allowBlank="1" showInputMessage="1" showErrorMessage="1">
          <x14:formula1>
            <xm:f>[1]LISTADO!#REF!</xm:f>
          </x14:formula1>
          <xm:sqref>C6:G6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tabSelected="1" workbookViewId="0">
      <selection activeCell="A7" sqref="A7:B7"/>
    </sheetView>
  </sheetViews>
  <sheetFormatPr baseColWidth="10" defaultRowHeight="15" x14ac:dyDescent="0.25"/>
  <cols>
    <col min="1" max="1" width="16.140625" style="334" customWidth="1"/>
    <col min="2" max="2" width="16.7109375" style="334" customWidth="1"/>
    <col min="3" max="3" width="15.28515625" style="334" customWidth="1"/>
    <col min="4" max="4" width="9.42578125" style="334" customWidth="1"/>
    <col min="5" max="5" width="6.5703125" style="334" customWidth="1"/>
    <col min="6" max="6" width="10" style="334" customWidth="1"/>
    <col min="7" max="7" width="6.5703125" style="334" customWidth="1"/>
    <col min="8" max="8" width="12.42578125" style="334" customWidth="1"/>
    <col min="9" max="9" width="5.5703125" style="334" customWidth="1"/>
    <col min="10" max="10" width="11.5703125" style="334" customWidth="1"/>
    <col min="11" max="11" width="6.42578125" style="334" customWidth="1"/>
    <col min="12" max="12" width="11.140625" style="334" customWidth="1"/>
    <col min="13" max="13" width="7.7109375" style="334" customWidth="1"/>
    <col min="14" max="14" width="11.42578125" style="334"/>
    <col min="15" max="15" width="11.42578125" style="335"/>
    <col min="16" max="16384" width="11.42578125" style="38"/>
  </cols>
  <sheetData>
    <row r="1" spans="1:15" ht="15" customHeight="1" x14ac:dyDescent="0.25">
      <c r="A1" s="253"/>
      <c r="B1" s="254" t="s">
        <v>0</v>
      </c>
      <c r="C1" s="255"/>
      <c r="D1" s="254" t="s">
        <v>253</v>
      </c>
      <c r="E1" s="256"/>
      <c r="F1" s="256"/>
      <c r="G1" s="256"/>
      <c r="H1" s="256"/>
      <c r="I1" s="256"/>
      <c r="J1" s="256"/>
      <c r="K1" s="255"/>
      <c r="L1" s="257" t="s">
        <v>2</v>
      </c>
      <c r="M1" s="257"/>
      <c r="N1" s="257" t="s">
        <v>254</v>
      </c>
      <c r="O1" s="257"/>
    </row>
    <row r="2" spans="1:15" x14ac:dyDescent="0.25">
      <c r="A2" s="258"/>
      <c r="B2" s="259"/>
      <c r="C2" s="260"/>
      <c r="D2" s="259"/>
      <c r="E2" s="261"/>
      <c r="F2" s="261"/>
      <c r="G2" s="261"/>
      <c r="H2" s="261"/>
      <c r="I2" s="261"/>
      <c r="J2" s="261"/>
      <c r="K2" s="260"/>
      <c r="L2" s="257" t="s">
        <v>6</v>
      </c>
      <c r="M2" s="257"/>
      <c r="N2" s="262" t="s">
        <v>255</v>
      </c>
      <c r="O2" s="262"/>
    </row>
    <row r="3" spans="1:15" x14ac:dyDescent="0.25">
      <c r="A3" s="258"/>
      <c r="B3" s="263" t="s">
        <v>11</v>
      </c>
      <c r="C3" s="264"/>
      <c r="D3" s="263" t="s">
        <v>256</v>
      </c>
      <c r="E3" s="265"/>
      <c r="F3" s="265"/>
      <c r="G3" s="265"/>
      <c r="H3" s="265"/>
      <c r="I3" s="265"/>
      <c r="J3" s="265"/>
      <c r="K3" s="264"/>
      <c r="L3" s="257" t="s">
        <v>13</v>
      </c>
      <c r="M3" s="257"/>
      <c r="N3" s="257" t="s">
        <v>257</v>
      </c>
      <c r="O3" s="257"/>
    </row>
    <row r="4" spans="1:15" ht="15.75" thickBot="1" x14ac:dyDescent="0.3">
      <c r="A4" s="266"/>
      <c r="B4" s="267"/>
      <c r="C4" s="268"/>
      <c r="D4" s="267"/>
      <c r="E4" s="269"/>
      <c r="F4" s="269"/>
      <c r="G4" s="269"/>
      <c r="H4" s="269"/>
      <c r="I4" s="269"/>
      <c r="J4" s="269"/>
      <c r="K4" s="268"/>
      <c r="L4" s="257" t="s">
        <v>18</v>
      </c>
      <c r="M4" s="257"/>
      <c r="N4" s="262" t="s">
        <v>258</v>
      </c>
      <c r="O4" s="262"/>
    </row>
    <row r="5" spans="1:15" ht="25.5" customHeight="1" x14ac:dyDescent="0.25">
      <c r="A5" s="270" t="s">
        <v>2</v>
      </c>
      <c r="B5" s="271" t="s">
        <v>259</v>
      </c>
      <c r="C5" s="272" t="s">
        <v>260</v>
      </c>
      <c r="D5" s="273"/>
      <c r="E5" s="274" t="s">
        <v>259</v>
      </c>
      <c r="F5" s="275"/>
      <c r="G5" s="276" t="s">
        <v>0</v>
      </c>
      <c r="H5" s="277"/>
      <c r="I5" s="274" t="s">
        <v>298</v>
      </c>
      <c r="J5" s="275"/>
      <c r="K5" s="275"/>
      <c r="L5" s="278" t="s">
        <v>261</v>
      </c>
      <c r="M5" s="279"/>
      <c r="N5" s="280"/>
      <c r="O5" s="281"/>
    </row>
    <row r="6" spans="1:15" ht="79.5" customHeight="1" x14ac:dyDescent="0.25">
      <c r="A6" s="272" t="s">
        <v>262</v>
      </c>
      <c r="B6" s="273"/>
      <c r="C6" s="280" t="s">
        <v>299</v>
      </c>
      <c r="D6" s="282"/>
      <c r="E6" s="282"/>
      <c r="F6" s="282"/>
      <c r="G6" s="282"/>
      <c r="H6" s="272" t="s">
        <v>263</v>
      </c>
      <c r="I6" s="273"/>
      <c r="J6" s="340" t="s">
        <v>314</v>
      </c>
      <c r="K6" s="341"/>
      <c r="L6" s="341"/>
      <c r="M6" s="341"/>
      <c r="N6" s="341"/>
      <c r="O6" s="342"/>
    </row>
    <row r="7" spans="1:15" ht="26.25" customHeight="1" x14ac:dyDescent="0.25">
      <c r="A7" s="272" t="s">
        <v>265</v>
      </c>
      <c r="B7" s="273"/>
      <c r="C7" s="274" t="s">
        <v>264</v>
      </c>
      <c r="D7" s="275"/>
      <c r="E7" s="283"/>
      <c r="F7" s="272" t="s">
        <v>263</v>
      </c>
      <c r="G7" s="273"/>
      <c r="H7" s="284"/>
      <c r="I7" s="285"/>
      <c r="J7" s="285"/>
      <c r="K7" s="285"/>
      <c r="L7" s="285"/>
      <c r="M7" s="285"/>
      <c r="N7" s="285"/>
      <c r="O7" s="286"/>
    </row>
    <row r="8" spans="1:15" ht="30" customHeight="1" x14ac:dyDescent="0.25">
      <c r="A8" s="272" t="s">
        <v>266</v>
      </c>
      <c r="B8" s="273"/>
      <c r="C8" s="274" t="s">
        <v>264</v>
      </c>
      <c r="D8" s="275"/>
      <c r="E8" s="283"/>
      <c r="F8" s="272" t="s">
        <v>263</v>
      </c>
      <c r="G8" s="273"/>
      <c r="H8" s="284"/>
      <c r="I8" s="285"/>
      <c r="J8" s="285"/>
      <c r="K8" s="285"/>
      <c r="L8" s="285"/>
      <c r="M8" s="285"/>
      <c r="N8" s="285"/>
      <c r="O8" s="286"/>
    </row>
    <row r="9" spans="1:15" ht="29.25" customHeight="1" x14ac:dyDescent="0.25">
      <c r="A9" s="272" t="s">
        <v>267</v>
      </c>
      <c r="B9" s="273"/>
      <c r="C9" s="274" t="s">
        <v>264</v>
      </c>
      <c r="D9" s="275"/>
      <c r="E9" s="283"/>
      <c r="F9" s="272" t="s">
        <v>263</v>
      </c>
      <c r="G9" s="273"/>
      <c r="H9" s="284"/>
      <c r="I9" s="285"/>
      <c r="J9" s="285"/>
      <c r="K9" s="285"/>
      <c r="L9" s="285"/>
      <c r="M9" s="285"/>
      <c r="N9" s="285"/>
      <c r="O9" s="286"/>
    </row>
    <row r="10" spans="1:15" ht="30" customHeight="1" x14ac:dyDescent="0.25">
      <c r="A10" s="272" t="s">
        <v>268</v>
      </c>
      <c r="B10" s="273"/>
      <c r="C10" s="274" t="s">
        <v>264</v>
      </c>
      <c r="D10" s="275"/>
      <c r="E10" s="283"/>
      <c r="F10" s="272" t="s">
        <v>263</v>
      </c>
      <c r="G10" s="273"/>
      <c r="H10" s="284"/>
      <c r="I10" s="285"/>
      <c r="J10" s="285"/>
      <c r="K10" s="285"/>
      <c r="L10" s="285"/>
      <c r="M10" s="285"/>
      <c r="N10" s="285"/>
      <c r="O10" s="286"/>
    </row>
    <row r="11" spans="1:15" ht="27" customHeight="1" x14ac:dyDescent="0.25">
      <c r="A11" s="272" t="s">
        <v>269</v>
      </c>
      <c r="B11" s="273"/>
      <c r="C11" s="274" t="s">
        <v>264</v>
      </c>
      <c r="D11" s="275"/>
      <c r="E11" s="283"/>
      <c r="F11" s="272" t="s">
        <v>263</v>
      </c>
      <c r="G11" s="273"/>
      <c r="H11" s="284"/>
      <c r="I11" s="285"/>
      <c r="J11" s="285"/>
      <c r="K11" s="285"/>
      <c r="L11" s="285"/>
      <c r="M11" s="285"/>
      <c r="N11" s="285"/>
      <c r="O11" s="286"/>
    </row>
    <row r="12" spans="1:15" ht="15" customHeight="1" x14ac:dyDescent="0.25">
      <c r="A12" s="272" t="s">
        <v>270</v>
      </c>
      <c r="B12" s="287"/>
      <c r="C12" s="287"/>
      <c r="D12" s="287"/>
      <c r="E12" s="287"/>
      <c r="F12" s="287"/>
      <c r="G12" s="287"/>
      <c r="H12" s="287"/>
      <c r="I12" s="287"/>
      <c r="J12" s="287"/>
      <c r="K12" s="287"/>
      <c r="L12" s="287"/>
      <c r="M12" s="287"/>
      <c r="N12" s="287"/>
      <c r="O12" s="273"/>
    </row>
    <row r="13" spans="1:15" ht="15" customHeight="1" x14ac:dyDescent="0.25">
      <c r="A13" s="288" t="s">
        <v>271</v>
      </c>
      <c r="B13" s="289"/>
      <c r="C13" s="292" t="s">
        <v>335</v>
      </c>
      <c r="D13" s="292"/>
      <c r="E13" s="292"/>
      <c r="F13" s="292"/>
      <c r="G13" s="292"/>
      <c r="H13" s="292"/>
      <c r="I13" s="292"/>
      <c r="J13" s="292"/>
      <c r="K13" s="292"/>
      <c r="L13" s="292"/>
      <c r="M13" s="292"/>
      <c r="N13" s="292"/>
      <c r="O13" s="292"/>
    </row>
    <row r="14" spans="1:15" ht="15" customHeight="1" x14ac:dyDescent="0.25">
      <c r="A14" s="291" t="s">
        <v>272</v>
      </c>
      <c r="B14" s="289"/>
      <c r="C14" s="292" t="s">
        <v>313</v>
      </c>
      <c r="D14" s="292"/>
      <c r="E14" s="292"/>
      <c r="F14" s="292"/>
      <c r="G14" s="292"/>
      <c r="H14" s="292"/>
      <c r="I14" s="292"/>
      <c r="J14" s="292"/>
      <c r="K14" s="292"/>
      <c r="L14" s="292"/>
      <c r="M14" s="292"/>
      <c r="N14" s="292"/>
      <c r="O14" s="292"/>
    </row>
    <row r="15" spans="1:15" ht="50.25" customHeight="1" x14ac:dyDescent="0.25">
      <c r="A15" s="293" t="s">
        <v>273</v>
      </c>
      <c r="B15" s="293"/>
      <c r="C15" s="336" t="s">
        <v>324</v>
      </c>
      <c r="D15" s="336"/>
      <c r="E15" s="336"/>
      <c r="F15" s="336"/>
      <c r="G15" s="336"/>
      <c r="H15" s="336"/>
      <c r="I15" s="336"/>
      <c r="J15" s="336"/>
      <c r="K15" s="336"/>
      <c r="L15" s="336"/>
      <c r="M15" s="336"/>
      <c r="N15" s="336"/>
      <c r="O15" s="336"/>
    </row>
    <row r="16" spans="1:15" ht="27.75" customHeight="1" x14ac:dyDescent="0.25">
      <c r="A16" s="294" t="s">
        <v>274</v>
      </c>
      <c r="B16" s="294"/>
      <c r="C16" s="295" t="s">
        <v>312</v>
      </c>
      <c r="D16" s="296"/>
      <c r="E16" s="297"/>
      <c r="F16" s="272" t="s">
        <v>275</v>
      </c>
      <c r="G16" s="273"/>
      <c r="H16" s="295" t="s">
        <v>301</v>
      </c>
      <c r="I16" s="296"/>
      <c r="J16" s="298" t="s">
        <v>276</v>
      </c>
      <c r="K16" s="298"/>
      <c r="L16" s="337"/>
      <c r="M16" s="338"/>
      <c r="N16" s="338"/>
      <c r="O16" s="339"/>
    </row>
    <row r="17" spans="1:15" ht="27.75" customHeight="1" x14ac:dyDescent="0.25">
      <c r="A17" s="294" t="s">
        <v>277</v>
      </c>
      <c r="B17" s="294"/>
      <c r="C17" s="290" t="s">
        <v>302</v>
      </c>
      <c r="D17" s="290"/>
      <c r="E17" s="290"/>
      <c r="F17" s="290"/>
      <c r="G17" s="290"/>
      <c r="H17" s="299" t="s">
        <v>278</v>
      </c>
      <c r="I17" s="300"/>
      <c r="J17" s="300"/>
      <c r="K17" s="301"/>
      <c r="L17" s="302" t="s">
        <v>303</v>
      </c>
      <c r="M17" s="303"/>
      <c r="N17" s="303"/>
      <c r="O17" s="304"/>
    </row>
    <row r="18" spans="1:15" x14ac:dyDescent="0.25">
      <c r="A18" s="305" t="s">
        <v>279</v>
      </c>
      <c r="B18" s="305"/>
      <c r="C18" s="305"/>
      <c r="D18" s="305"/>
      <c r="E18" s="305"/>
      <c r="F18" s="305"/>
      <c r="G18" s="305"/>
      <c r="H18" s="305"/>
      <c r="I18" s="305"/>
      <c r="J18" s="305"/>
      <c r="K18" s="305"/>
      <c r="L18" s="305"/>
      <c r="M18" s="305"/>
      <c r="N18" s="305"/>
      <c r="O18" s="305"/>
    </row>
    <row r="19" spans="1:15" ht="30" customHeight="1" x14ac:dyDescent="0.25">
      <c r="A19" s="278" t="s">
        <v>280</v>
      </c>
      <c r="B19" s="306"/>
      <c r="C19" s="307"/>
      <c r="D19" s="308" t="s">
        <v>281</v>
      </c>
      <c r="E19" s="309"/>
      <c r="F19" s="310"/>
      <c r="G19" s="311" t="s">
        <v>282</v>
      </c>
      <c r="H19" s="311"/>
      <c r="I19" s="311" t="s">
        <v>283</v>
      </c>
      <c r="J19" s="311"/>
      <c r="K19" s="311"/>
      <c r="L19" s="311" t="s">
        <v>284</v>
      </c>
      <c r="M19" s="311"/>
      <c r="N19" s="311" t="s">
        <v>285</v>
      </c>
      <c r="O19" s="311"/>
    </row>
    <row r="20" spans="1:15" ht="38.25" customHeight="1" x14ac:dyDescent="0.25">
      <c r="A20" s="312" t="s">
        <v>286</v>
      </c>
      <c r="B20" s="313" t="s">
        <v>325</v>
      </c>
      <c r="C20" s="315"/>
      <c r="D20" s="313" t="s">
        <v>305</v>
      </c>
      <c r="E20" s="314"/>
      <c r="F20" s="315"/>
      <c r="G20" s="313"/>
      <c r="H20" s="315"/>
      <c r="I20" s="313" t="s">
        <v>306</v>
      </c>
      <c r="J20" s="314"/>
      <c r="K20" s="315"/>
      <c r="L20" s="313" t="s">
        <v>328</v>
      </c>
      <c r="M20" s="315"/>
      <c r="N20" s="316" t="s">
        <v>307</v>
      </c>
      <c r="O20" s="317"/>
    </row>
    <row r="21" spans="1:15" ht="37.5" customHeight="1" x14ac:dyDescent="0.25">
      <c r="A21" s="312" t="s">
        <v>287</v>
      </c>
      <c r="B21" s="313">
        <v>0</v>
      </c>
      <c r="C21" s="315"/>
      <c r="D21" s="313"/>
      <c r="E21" s="314"/>
      <c r="F21" s="315"/>
      <c r="G21" s="313"/>
      <c r="H21" s="315"/>
      <c r="I21" s="313"/>
      <c r="J21" s="314"/>
      <c r="K21" s="315"/>
      <c r="L21" s="313"/>
      <c r="M21" s="315"/>
      <c r="N21" s="316"/>
      <c r="O21" s="317"/>
    </row>
    <row r="22" spans="1:15" x14ac:dyDescent="0.25">
      <c r="A22" s="318" t="s">
        <v>288</v>
      </c>
      <c r="B22" s="319"/>
      <c r="C22" s="319"/>
      <c r="D22" s="319"/>
      <c r="E22" s="319"/>
      <c r="F22" s="319"/>
      <c r="G22" s="319"/>
      <c r="H22" s="319"/>
      <c r="I22" s="319"/>
      <c r="J22" s="319"/>
      <c r="K22" s="319"/>
      <c r="L22" s="319"/>
      <c r="M22" s="319"/>
      <c r="N22" s="319"/>
      <c r="O22" s="320"/>
    </row>
    <row r="23" spans="1:15" ht="25.5" x14ac:dyDescent="0.25">
      <c r="A23" s="270" t="s">
        <v>289</v>
      </c>
      <c r="B23" s="321" t="s">
        <v>290</v>
      </c>
      <c r="C23" s="322"/>
      <c r="D23" s="321" t="s">
        <v>291</v>
      </c>
      <c r="E23" s="322"/>
      <c r="F23" s="322"/>
      <c r="G23" s="323" t="s">
        <v>292</v>
      </c>
      <c r="H23" s="323"/>
      <c r="I23" s="323"/>
      <c r="J23" s="323"/>
      <c r="K23" s="323" t="s">
        <v>293</v>
      </c>
      <c r="L23" s="323"/>
      <c r="M23" s="323"/>
      <c r="N23" s="323"/>
      <c r="O23" s="323"/>
    </row>
    <row r="24" spans="1:15" ht="63.75" x14ac:dyDescent="0.25">
      <c r="A24" s="324" t="s">
        <v>294</v>
      </c>
      <c r="B24" s="325"/>
      <c r="C24" s="325"/>
      <c r="D24" s="325"/>
      <c r="E24" s="325"/>
      <c r="F24" s="325"/>
      <c r="G24" s="325"/>
      <c r="H24" s="325"/>
      <c r="I24" s="325"/>
      <c r="J24" s="325"/>
      <c r="K24" s="326"/>
      <c r="L24" s="326"/>
      <c r="M24" s="326"/>
      <c r="N24" s="326"/>
      <c r="O24" s="326"/>
    </row>
    <row r="25" spans="1:15" x14ac:dyDescent="0.25">
      <c r="A25" s="327"/>
      <c r="B25" s="325"/>
      <c r="C25" s="325"/>
      <c r="D25" s="325"/>
      <c r="E25" s="325"/>
      <c r="F25" s="325"/>
      <c r="G25" s="325"/>
      <c r="H25" s="325"/>
      <c r="I25" s="325"/>
      <c r="J25" s="325"/>
      <c r="K25" s="326"/>
      <c r="L25" s="326"/>
      <c r="M25" s="326"/>
      <c r="N25" s="326"/>
      <c r="O25" s="326"/>
    </row>
    <row r="26" spans="1:15" x14ac:dyDescent="0.25">
      <c r="A26" s="327"/>
      <c r="B26" s="325"/>
      <c r="C26" s="325"/>
      <c r="D26" s="325"/>
      <c r="E26" s="325"/>
      <c r="F26" s="325"/>
      <c r="G26" s="325"/>
      <c r="H26" s="325"/>
      <c r="I26" s="325"/>
      <c r="J26" s="325"/>
      <c r="K26" s="326"/>
      <c r="L26" s="326"/>
      <c r="M26" s="326"/>
      <c r="N26" s="326"/>
      <c r="O26" s="326"/>
    </row>
    <row r="27" spans="1:15" x14ac:dyDescent="0.25">
      <c r="A27" s="327"/>
      <c r="B27" s="325"/>
      <c r="C27" s="325"/>
      <c r="D27" s="325"/>
      <c r="E27" s="325"/>
      <c r="F27" s="325"/>
      <c r="G27" s="325"/>
      <c r="H27" s="325"/>
      <c r="I27" s="325"/>
      <c r="J27" s="325"/>
      <c r="K27" s="326"/>
      <c r="L27" s="326"/>
      <c r="M27" s="326"/>
      <c r="N27" s="326"/>
      <c r="O27" s="326"/>
    </row>
    <row r="28" spans="1:15" x14ac:dyDescent="0.25">
      <c r="A28" s="328" t="s">
        <v>295</v>
      </c>
      <c r="B28" s="329"/>
      <c r="C28" s="329"/>
      <c r="D28" s="329"/>
      <c r="E28" s="329"/>
      <c r="F28" s="329"/>
      <c r="G28" s="329"/>
      <c r="H28" s="329"/>
      <c r="I28" s="329"/>
      <c r="J28" s="329"/>
      <c r="K28" s="329"/>
      <c r="L28" s="329"/>
      <c r="M28" s="329"/>
      <c r="N28" s="329"/>
      <c r="O28" s="330"/>
    </row>
    <row r="29" spans="1:15" x14ac:dyDescent="0.25">
      <c r="A29" s="331"/>
      <c r="B29" s="332"/>
      <c r="C29" s="332"/>
      <c r="D29" s="332"/>
      <c r="E29" s="332"/>
      <c r="F29" s="332"/>
      <c r="G29" s="332"/>
      <c r="H29" s="332"/>
      <c r="I29" s="332"/>
      <c r="J29" s="332"/>
      <c r="K29" s="332"/>
      <c r="L29" s="332"/>
      <c r="M29" s="332"/>
      <c r="N29" s="332"/>
      <c r="O29" s="333"/>
    </row>
  </sheetData>
  <mergeCells count="102">
    <mergeCell ref="B27:C27"/>
    <mergeCell ref="D27:F27"/>
    <mergeCell ref="G27:J27"/>
    <mergeCell ref="K27:O27"/>
    <mergeCell ref="A28:O28"/>
    <mergeCell ref="A29:O29"/>
    <mergeCell ref="B25:C25"/>
    <mergeCell ref="D25:F25"/>
    <mergeCell ref="G25:J25"/>
    <mergeCell ref="K25:O25"/>
    <mergeCell ref="B26:C26"/>
    <mergeCell ref="D26:F26"/>
    <mergeCell ref="G26:J26"/>
    <mergeCell ref="K26:O26"/>
    <mergeCell ref="A22:O22"/>
    <mergeCell ref="B23:C23"/>
    <mergeCell ref="D23:F23"/>
    <mergeCell ref="G23:J23"/>
    <mergeCell ref="K23:O23"/>
    <mergeCell ref="B24:C24"/>
    <mergeCell ref="D24:F24"/>
    <mergeCell ref="G24:J24"/>
    <mergeCell ref="K24:O24"/>
    <mergeCell ref="B21:C21"/>
    <mergeCell ref="D21:F21"/>
    <mergeCell ref="G21:H21"/>
    <mergeCell ref="I21:K21"/>
    <mergeCell ref="L21:M21"/>
    <mergeCell ref="N21:O21"/>
    <mergeCell ref="N19:O19"/>
    <mergeCell ref="B20:C20"/>
    <mergeCell ref="D20:F20"/>
    <mergeCell ref="G20:H20"/>
    <mergeCell ref="I20:K20"/>
    <mergeCell ref="L20:M20"/>
    <mergeCell ref="N20:O20"/>
    <mergeCell ref="A17:B17"/>
    <mergeCell ref="C17:G17"/>
    <mergeCell ref="H17:K17"/>
    <mergeCell ref="L17:O17"/>
    <mergeCell ref="A18:O18"/>
    <mergeCell ref="A19:C19"/>
    <mergeCell ref="D19:F19"/>
    <mergeCell ref="G19:H19"/>
    <mergeCell ref="I19:K19"/>
    <mergeCell ref="L19:M19"/>
    <mergeCell ref="A16:B16"/>
    <mergeCell ref="C16:E16"/>
    <mergeCell ref="F16:G16"/>
    <mergeCell ref="H16:I16"/>
    <mergeCell ref="J16:K16"/>
    <mergeCell ref="L16:O16"/>
    <mergeCell ref="A12:O12"/>
    <mergeCell ref="A13:B13"/>
    <mergeCell ref="C13:O13"/>
    <mergeCell ref="A14:B14"/>
    <mergeCell ref="C14:O14"/>
    <mergeCell ref="A15:B15"/>
    <mergeCell ref="C15:O15"/>
    <mergeCell ref="A10:B10"/>
    <mergeCell ref="C10:E10"/>
    <mergeCell ref="F10:G10"/>
    <mergeCell ref="H10:O10"/>
    <mergeCell ref="A11:B11"/>
    <mergeCell ref="C11:E11"/>
    <mergeCell ref="F11:G11"/>
    <mergeCell ref="H11:O11"/>
    <mergeCell ref="A8:B8"/>
    <mergeCell ref="C8:E8"/>
    <mergeCell ref="F8:G8"/>
    <mergeCell ref="H8:O8"/>
    <mergeCell ref="A9:B9"/>
    <mergeCell ref="C9:E9"/>
    <mergeCell ref="F9:G9"/>
    <mergeCell ref="H9:O9"/>
    <mergeCell ref="A6:B6"/>
    <mergeCell ref="C6:G6"/>
    <mergeCell ref="H6:I6"/>
    <mergeCell ref="J6:O6"/>
    <mergeCell ref="A7:B7"/>
    <mergeCell ref="C7:E7"/>
    <mergeCell ref="F7:G7"/>
    <mergeCell ref="H7:O7"/>
    <mergeCell ref="N3:O3"/>
    <mergeCell ref="L4:M4"/>
    <mergeCell ref="N4:O4"/>
    <mergeCell ref="C5:D5"/>
    <mergeCell ref="E5:F5"/>
    <mergeCell ref="G5:H5"/>
    <mergeCell ref="I5:K5"/>
    <mergeCell ref="L5:M5"/>
    <mergeCell ref="N5:O5"/>
    <mergeCell ref="A1:A4"/>
    <mergeCell ref="B1:C2"/>
    <mergeCell ref="D1:K2"/>
    <mergeCell ref="L1:M1"/>
    <mergeCell ref="N1:O1"/>
    <mergeCell ref="L2:M2"/>
    <mergeCell ref="N2:O2"/>
    <mergeCell ref="B3:C4"/>
    <mergeCell ref="D3:K4"/>
    <mergeCell ref="L3:M3"/>
  </mergeCells>
  <pageMargins left="0.7" right="0.7" top="0.75" bottom="0.75" header="0.3" footer="0.3"/>
  <drawing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[1]LISTADO!#REF!</xm:f>
          </x14:formula1>
          <xm:sqref>C6:G6</xm:sqref>
        </x14:dataValidation>
        <x14:dataValidation type="list" allowBlank="1" showInputMessage="1" showErrorMessage="1">
          <x14:formula1>
            <xm:f>[1]LISTADO!#REF!</xm:f>
          </x14:formula1>
          <xm:sqref>I5:K5</xm:sqref>
        </x14:dataValidation>
        <x14:dataValidation type="list" allowBlank="1" showInputMessage="1" showErrorMessage="1">
          <x14:formula1>
            <xm:f>[1]LISTADO!#REF!</xm:f>
          </x14:formula1>
          <xm:sqref>H16:I16</xm:sqref>
        </x14:dataValidation>
        <x14:dataValidation type="list" allowBlank="1" showInputMessage="1" showErrorMessage="1">
          <x14:formula1>
            <xm:f>[1]LISTADO!#REF!</xm:f>
          </x14:formula1>
          <xm:sqref>N5:O5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INSTRUCTIVO DE DILIGENCIAMIENTO</vt:lpstr>
      <vt:lpstr>ENCUESTA DE IMPACTO R1</vt:lpstr>
      <vt:lpstr>ENCUESTA DE IMPACTO R2</vt:lpstr>
      <vt:lpstr>FORMATO</vt:lpstr>
      <vt:lpstr>HV R1 IND 1</vt:lpstr>
      <vt:lpstr>HV R1 IND 2</vt:lpstr>
      <vt:lpstr>HV R2 IND 1</vt:lpstr>
      <vt:lpstr>HV R2 IND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Betancour Garcia</dc:creator>
  <cp:lastModifiedBy>Alexa Ximena Lenes Rojas</cp:lastModifiedBy>
  <cp:lastPrinted>2020-01-21T16:21:09Z</cp:lastPrinted>
  <dcterms:created xsi:type="dcterms:W3CDTF">2020-01-16T20:08:19Z</dcterms:created>
  <dcterms:modified xsi:type="dcterms:W3CDTF">2020-01-23T22:42:34Z</dcterms:modified>
</cp:coreProperties>
</file>